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.000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functionGroups builtInGroupCount="18"/>
  <calcPr calcId="162913"/>
</workbook>
</file>

<file path=xl/calcChain.xml><?xml version="1.0" encoding="utf-8"?>
<calcChain xmlns="http://schemas.openxmlformats.org/spreadsheetml/2006/main">
  <c r="U196" i="2" l="1"/>
  <c r="V196" i="2"/>
  <c r="W196" i="2"/>
  <c r="X196" i="2"/>
  <c r="Y196" i="2"/>
  <c r="Z196" i="2"/>
  <c r="U197" i="2"/>
  <c r="V197" i="2"/>
  <c r="W197" i="2"/>
  <c r="X197" i="2"/>
  <c r="Y197" i="2"/>
  <c r="Z197" i="2"/>
  <c r="U198" i="2"/>
  <c r="V198" i="2"/>
  <c r="W198" i="2"/>
  <c r="X198" i="2"/>
  <c r="Y198" i="2"/>
  <c r="Z198" i="2"/>
  <c r="U199" i="2"/>
  <c r="V199" i="2"/>
  <c r="W199" i="2"/>
  <c r="X199" i="2"/>
  <c r="Y199" i="2"/>
  <c r="Z199" i="2"/>
  <c r="U200" i="2"/>
  <c r="V200" i="2"/>
  <c r="W200" i="2"/>
  <c r="X200" i="2"/>
  <c r="Y200" i="2"/>
  <c r="Z200" i="2"/>
  <c r="U201" i="2"/>
  <c r="V201" i="2"/>
  <c r="W201" i="2"/>
  <c r="X201" i="2"/>
  <c r="Y201" i="2"/>
  <c r="Z201" i="2"/>
  <c r="U202" i="2"/>
  <c r="V202" i="2"/>
  <c r="W202" i="2"/>
  <c r="X202" i="2"/>
  <c r="Y202" i="2"/>
  <c r="Z202" i="2"/>
  <c r="U203" i="2"/>
  <c r="V203" i="2"/>
  <c r="W203" i="2"/>
  <c r="X203" i="2"/>
  <c r="Y203" i="2"/>
  <c r="Z203" i="2"/>
  <c r="U204" i="2"/>
  <c r="V204" i="2"/>
  <c r="W204" i="2"/>
  <c r="X204" i="2"/>
  <c r="Y204" i="2"/>
  <c r="Z204" i="2"/>
  <c r="U205" i="2"/>
  <c r="V205" i="2"/>
  <c r="W205" i="2"/>
  <c r="X205" i="2"/>
  <c r="Y205" i="2"/>
  <c r="Z205" i="2"/>
  <c r="U206" i="2"/>
  <c r="V206" i="2"/>
  <c r="W206" i="2"/>
  <c r="X206" i="2"/>
  <c r="Y206" i="2"/>
  <c r="Z206" i="2"/>
  <c r="U207" i="2"/>
  <c r="V207" i="2"/>
  <c r="W207" i="2"/>
  <c r="X207" i="2"/>
  <c r="Y207" i="2"/>
  <c r="Z207" i="2"/>
  <c r="U208" i="2"/>
  <c r="V208" i="2"/>
  <c r="W208" i="2"/>
  <c r="X208" i="2"/>
  <c r="Y208" i="2"/>
  <c r="Z208" i="2"/>
  <c r="U209" i="2"/>
  <c r="V209" i="2"/>
  <c r="W209" i="2"/>
  <c r="X209" i="2"/>
  <c r="Y209" i="2"/>
  <c r="Z209" i="2"/>
  <c r="U210" i="2"/>
  <c r="V210" i="2"/>
  <c r="W210" i="2"/>
  <c r="X210" i="2"/>
  <c r="Y210" i="2"/>
  <c r="Z210" i="2"/>
  <c r="U211" i="2"/>
  <c r="V211" i="2"/>
  <c r="W211" i="2"/>
  <c r="X211" i="2"/>
  <c r="Y211" i="2"/>
  <c r="Z211" i="2"/>
  <c r="U212" i="2"/>
  <c r="V212" i="2"/>
  <c r="W212" i="2"/>
  <c r="X212" i="2"/>
  <c r="Y212" i="2"/>
  <c r="Z212" i="2"/>
  <c r="U213" i="2"/>
  <c r="V213" i="2"/>
  <c r="W213" i="2"/>
  <c r="X213" i="2"/>
  <c r="Y213" i="2"/>
  <c r="Z213" i="2"/>
  <c r="U214" i="2"/>
  <c r="V214" i="2"/>
  <c r="W214" i="2"/>
  <c r="X214" i="2"/>
  <c r="Y214" i="2"/>
  <c r="Z214" i="2"/>
  <c r="U215" i="2"/>
  <c r="V215" i="2"/>
  <c r="W215" i="2"/>
  <c r="X215" i="2"/>
  <c r="Y215" i="2"/>
  <c r="Z215" i="2"/>
  <c r="U216" i="2"/>
  <c r="V216" i="2"/>
  <c r="W216" i="2"/>
  <c r="X216" i="2"/>
  <c r="Y216" i="2"/>
  <c r="Z216" i="2"/>
  <c r="U217" i="2"/>
  <c r="V217" i="2"/>
  <c r="W217" i="2"/>
  <c r="X217" i="2"/>
  <c r="Y217" i="2"/>
  <c r="Z217" i="2"/>
  <c r="U218" i="2"/>
  <c r="V218" i="2"/>
  <c r="W218" i="2"/>
  <c r="X218" i="2"/>
  <c r="Y218" i="2"/>
  <c r="Z218" i="2"/>
  <c r="U219" i="2"/>
  <c r="V219" i="2"/>
  <c r="W219" i="2"/>
  <c r="X219" i="2"/>
  <c r="Y219" i="2"/>
  <c r="Z219" i="2"/>
  <c r="U220" i="2"/>
  <c r="V220" i="2"/>
  <c r="W220" i="2"/>
  <c r="X220" i="2"/>
  <c r="Y220" i="2"/>
  <c r="Z220" i="2"/>
  <c r="U221" i="2"/>
  <c r="V221" i="2"/>
  <c r="W221" i="2"/>
  <c r="X221" i="2"/>
  <c r="Y221" i="2"/>
  <c r="Z221" i="2"/>
  <c r="U222" i="2"/>
  <c r="V222" i="2"/>
  <c r="W222" i="2"/>
  <c r="X222" i="2"/>
  <c r="Y222" i="2"/>
  <c r="Z222" i="2"/>
  <c r="U223" i="2"/>
  <c r="V223" i="2"/>
  <c r="W223" i="2"/>
  <c r="X223" i="2"/>
  <c r="Y223" i="2"/>
  <c r="Z223" i="2"/>
  <c r="U224" i="2"/>
  <c r="V224" i="2"/>
  <c r="W224" i="2"/>
  <c r="X224" i="2"/>
  <c r="Y224" i="2"/>
  <c r="Z224" i="2"/>
  <c r="U225" i="2"/>
  <c r="V225" i="2"/>
  <c r="W225" i="2"/>
  <c r="X225" i="2"/>
  <c r="Y225" i="2"/>
  <c r="Z225" i="2"/>
  <c r="U226" i="2"/>
  <c r="V226" i="2"/>
  <c r="W226" i="2"/>
  <c r="X226" i="2"/>
  <c r="Y226" i="2"/>
  <c r="Z226" i="2"/>
  <c r="U227" i="2"/>
  <c r="V227" i="2"/>
  <c r="W227" i="2"/>
  <c r="X227" i="2"/>
  <c r="Y227" i="2"/>
  <c r="Z227" i="2"/>
  <c r="U228" i="2"/>
  <c r="V228" i="2"/>
  <c r="W228" i="2"/>
  <c r="X228" i="2"/>
  <c r="Y228" i="2"/>
  <c r="Z228" i="2"/>
  <c r="U229" i="2"/>
  <c r="V229" i="2"/>
  <c r="W229" i="2"/>
  <c r="X229" i="2"/>
  <c r="Y229" i="2"/>
  <c r="Z229" i="2"/>
  <c r="U230" i="2"/>
  <c r="V230" i="2"/>
  <c r="W230" i="2"/>
  <c r="X230" i="2"/>
  <c r="Y230" i="2"/>
  <c r="Z230" i="2"/>
  <c r="U231" i="2"/>
  <c r="V231" i="2"/>
  <c r="W231" i="2"/>
  <c r="X231" i="2"/>
  <c r="Y231" i="2"/>
  <c r="Z231" i="2"/>
  <c r="U232" i="2"/>
  <c r="V232" i="2"/>
  <c r="W232" i="2"/>
  <c r="X232" i="2"/>
  <c r="Y232" i="2"/>
  <c r="Z232" i="2"/>
  <c r="U233" i="2"/>
  <c r="V233" i="2"/>
  <c r="W233" i="2"/>
  <c r="X233" i="2"/>
  <c r="Y233" i="2"/>
  <c r="Z233" i="2"/>
  <c r="U234" i="2"/>
  <c r="V234" i="2"/>
  <c r="W234" i="2"/>
  <c r="X234" i="2"/>
  <c r="Y234" i="2"/>
  <c r="Z234" i="2"/>
  <c r="U235" i="2"/>
  <c r="V235" i="2"/>
  <c r="W235" i="2"/>
  <c r="X235" i="2"/>
  <c r="Y235" i="2"/>
  <c r="Z235" i="2"/>
  <c r="U236" i="2"/>
  <c r="V236" i="2"/>
  <c r="W236" i="2"/>
  <c r="X236" i="2"/>
  <c r="Y236" i="2"/>
  <c r="Z236" i="2"/>
  <c r="U237" i="2"/>
  <c r="V237" i="2"/>
  <c r="W237" i="2"/>
  <c r="X237" i="2"/>
  <c r="Y237" i="2"/>
  <c r="Z237" i="2"/>
  <c r="U238" i="2"/>
  <c r="V238" i="2"/>
  <c r="W238" i="2"/>
  <c r="X238" i="2"/>
  <c r="Y238" i="2"/>
  <c r="Z238" i="2"/>
  <c r="U239" i="2"/>
  <c r="V239" i="2"/>
  <c r="W239" i="2"/>
  <c r="X239" i="2"/>
  <c r="Y239" i="2"/>
  <c r="Z239" i="2"/>
  <c r="U240" i="2"/>
  <c r="V240" i="2"/>
  <c r="W240" i="2"/>
  <c r="X240" i="2"/>
  <c r="Y240" i="2"/>
  <c r="Z240" i="2"/>
  <c r="U241" i="2"/>
  <c r="V241" i="2"/>
  <c r="W241" i="2"/>
  <c r="X241" i="2"/>
  <c r="Y241" i="2"/>
  <c r="Z241" i="2"/>
  <c r="U242" i="2"/>
  <c r="V242" i="2"/>
  <c r="W242" i="2"/>
  <c r="X242" i="2"/>
  <c r="Y242" i="2"/>
  <c r="Z242" i="2"/>
  <c r="U243" i="2"/>
  <c r="V243" i="2"/>
  <c r="W243" i="2"/>
  <c r="X243" i="2"/>
  <c r="Y243" i="2"/>
  <c r="Z243" i="2"/>
  <c r="U244" i="2"/>
  <c r="V244" i="2"/>
  <c r="W244" i="2"/>
  <c r="X244" i="2"/>
  <c r="Y244" i="2"/>
  <c r="Z244" i="2"/>
  <c r="U245" i="2"/>
  <c r="V245" i="2"/>
  <c r="W245" i="2"/>
  <c r="X245" i="2"/>
  <c r="Y245" i="2"/>
  <c r="Z245" i="2"/>
  <c r="U246" i="2"/>
  <c r="V246" i="2"/>
  <c r="W246" i="2"/>
  <c r="X246" i="2"/>
  <c r="Y246" i="2"/>
  <c r="Z246" i="2"/>
  <c r="U247" i="2"/>
  <c r="V247" i="2"/>
  <c r="W247" i="2"/>
  <c r="X247" i="2"/>
  <c r="Y247" i="2"/>
  <c r="Z247" i="2"/>
  <c r="U248" i="2"/>
  <c r="V248" i="2"/>
  <c r="W248" i="2"/>
  <c r="X248" i="2"/>
  <c r="Y248" i="2"/>
  <c r="Z248" i="2"/>
  <c r="U249" i="2"/>
  <c r="V249" i="2"/>
  <c r="W249" i="2"/>
  <c r="X249" i="2"/>
  <c r="Y249" i="2"/>
  <c r="Z249" i="2"/>
  <c r="U250" i="2"/>
  <c r="V250" i="2"/>
  <c r="W250" i="2"/>
  <c r="X250" i="2"/>
  <c r="Y250" i="2"/>
  <c r="Z250" i="2"/>
  <c r="U251" i="2"/>
  <c r="V251" i="2"/>
  <c r="W251" i="2"/>
  <c r="X251" i="2"/>
  <c r="Y251" i="2"/>
  <c r="Z251" i="2"/>
  <c r="U252" i="2"/>
  <c r="V252" i="2"/>
  <c r="W252" i="2"/>
  <c r="X252" i="2"/>
  <c r="Y252" i="2"/>
  <c r="Z252" i="2"/>
  <c r="U253" i="2"/>
  <c r="V253" i="2"/>
  <c r="W253" i="2"/>
  <c r="X253" i="2"/>
  <c r="Y253" i="2"/>
  <c r="Z253" i="2"/>
  <c r="U254" i="2"/>
  <c r="V254" i="2"/>
  <c r="W254" i="2"/>
  <c r="X254" i="2"/>
  <c r="Y254" i="2"/>
  <c r="Z254" i="2"/>
  <c r="U255" i="2"/>
  <c r="V255" i="2"/>
  <c r="W255" i="2"/>
  <c r="X255" i="2"/>
  <c r="Y255" i="2"/>
  <c r="Z255" i="2"/>
  <c r="U256" i="2"/>
  <c r="V256" i="2"/>
  <c r="W256" i="2"/>
  <c r="X256" i="2"/>
  <c r="Y256" i="2"/>
  <c r="Z256" i="2"/>
  <c r="U257" i="2"/>
  <c r="V257" i="2"/>
  <c r="W257" i="2"/>
  <c r="X257" i="2"/>
  <c r="Y257" i="2"/>
  <c r="Z257" i="2"/>
  <c r="U258" i="2"/>
  <c r="V258" i="2"/>
  <c r="W258" i="2"/>
  <c r="X258" i="2"/>
  <c r="Y258" i="2"/>
  <c r="Z258" i="2"/>
  <c r="U259" i="2"/>
  <c r="V259" i="2"/>
  <c r="W259" i="2"/>
  <c r="X259" i="2"/>
  <c r="Y259" i="2"/>
  <c r="Z259" i="2"/>
  <c r="U260" i="2"/>
  <c r="V260" i="2"/>
  <c r="W260" i="2"/>
  <c r="X260" i="2"/>
  <c r="Y260" i="2"/>
  <c r="Z260" i="2"/>
  <c r="U261" i="2"/>
  <c r="V261" i="2"/>
  <c r="W261" i="2"/>
  <c r="X261" i="2"/>
  <c r="Y261" i="2"/>
  <c r="Z261" i="2"/>
  <c r="U262" i="2"/>
  <c r="V262" i="2"/>
  <c r="W262" i="2"/>
  <c r="X262" i="2"/>
  <c r="Y262" i="2"/>
  <c r="Z262" i="2"/>
  <c r="U263" i="2"/>
  <c r="V263" i="2"/>
  <c r="W263" i="2"/>
  <c r="X263" i="2"/>
  <c r="Y263" i="2"/>
  <c r="Z263" i="2"/>
  <c r="U264" i="2"/>
  <c r="V264" i="2"/>
  <c r="W264" i="2"/>
  <c r="X264" i="2"/>
  <c r="Y264" i="2"/>
  <c r="Z264" i="2"/>
  <c r="U265" i="2"/>
  <c r="V265" i="2"/>
  <c r="W265" i="2"/>
  <c r="X265" i="2"/>
  <c r="Y265" i="2"/>
  <c r="Z265" i="2"/>
  <c r="U266" i="2"/>
  <c r="V266" i="2"/>
  <c r="W266" i="2"/>
  <c r="X266" i="2"/>
  <c r="Y266" i="2"/>
  <c r="Z266" i="2"/>
  <c r="U267" i="2"/>
  <c r="V267" i="2"/>
  <c r="W267" i="2"/>
  <c r="X267" i="2"/>
  <c r="Y267" i="2"/>
  <c r="Z267" i="2"/>
  <c r="U268" i="2"/>
  <c r="V268" i="2"/>
  <c r="W268" i="2"/>
  <c r="X268" i="2"/>
  <c r="Y268" i="2"/>
  <c r="Z268" i="2"/>
  <c r="U269" i="2"/>
  <c r="V269" i="2"/>
  <c r="W269" i="2"/>
  <c r="X269" i="2"/>
  <c r="Y269" i="2"/>
  <c r="Z269" i="2"/>
  <c r="U270" i="2"/>
  <c r="V270" i="2"/>
  <c r="W270" i="2"/>
  <c r="X270" i="2"/>
  <c r="Y270" i="2"/>
  <c r="Z270" i="2"/>
  <c r="U271" i="2"/>
  <c r="V271" i="2"/>
  <c r="W271" i="2"/>
  <c r="X271" i="2"/>
  <c r="Y271" i="2"/>
  <c r="Z271" i="2"/>
  <c r="U272" i="2"/>
  <c r="V272" i="2"/>
  <c r="W272" i="2"/>
  <c r="X272" i="2"/>
  <c r="Y272" i="2"/>
  <c r="Z272" i="2"/>
  <c r="U273" i="2"/>
  <c r="V273" i="2"/>
  <c r="W273" i="2"/>
  <c r="X273" i="2"/>
  <c r="Y273" i="2"/>
  <c r="Z273" i="2"/>
  <c r="U274" i="2"/>
  <c r="V274" i="2"/>
  <c r="W274" i="2"/>
  <c r="X274" i="2"/>
  <c r="Y274" i="2"/>
  <c r="Z274" i="2"/>
  <c r="U275" i="2"/>
  <c r="V275" i="2"/>
  <c r="W275" i="2"/>
  <c r="X275" i="2"/>
  <c r="Y275" i="2"/>
  <c r="Z275" i="2"/>
  <c r="U276" i="2"/>
  <c r="V276" i="2"/>
  <c r="W276" i="2"/>
  <c r="X276" i="2"/>
  <c r="Y276" i="2"/>
  <c r="Z276" i="2"/>
  <c r="U277" i="2"/>
  <c r="V277" i="2"/>
  <c r="W277" i="2"/>
  <c r="X277" i="2"/>
  <c r="Y277" i="2"/>
  <c r="Z277" i="2"/>
  <c r="U278" i="2"/>
  <c r="V278" i="2"/>
  <c r="W278" i="2"/>
  <c r="X278" i="2"/>
  <c r="Y278" i="2"/>
  <c r="Z278" i="2"/>
  <c r="U279" i="2"/>
  <c r="V279" i="2"/>
  <c r="W279" i="2"/>
  <c r="X279" i="2"/>
  <c r="Y279" i="2"/>
  <c r="Z279" i="2"/>
  <c r="U280" i="2"/>
  <c r="V280" i="2"/>
  <c r="W280" i="2"/>
  <c r="X280" i="2"/>
  <c r="Y280" i="2"/>
  <c r="Z280" i="2"/>
  <c r="U281" i="2"/>
  <c r="V281" i="2"/>
  <c r="W281" i="2"/>
  <c r="X281" i="2"/>
  <c r="Y281" i="2"/>
  <c r="Z281" i="2"/>
  <c r="U282" i="2"/>
  <c r="V282" i="2"/>
  <c r="W282" i="2"/>
  <c r="X282" i="2"/>
  <c r="Y282" i="2"/>
  <c r="Z282" i="2"/>
  <c r="U283" i="2"/>
  <c r="V283" i="2"/>
  <c r="W283" i="2"/>
  <c r="X283" i="2"/>
  <c r="Y283" i="2"/>
  <c r="Z283" i="2"/>
  <c r="U284" i="2"/>
  <c r="V284" i="2"/>
  <c r="W284" i="2"/>
  <c r="X284" i="2"/>
  <c r="Y284" i="2"/>
  <c r="Z284" i="2"/>
  <c r="U285" i="2"/>
  <c r="V285" i="2"/>
  <c r="W285" i="2"/>
  <c r="X285" i="2"/>
  <c r="Y285" i="2"/>
  <c r="Z285" i="2"/>
  <c r="U286" i="2"/>
  <c r="V286" i="2"/>
  <c r="W286" i="2"/>
  <c r="X286" i="2"/>
  <c r="Y286" i="2"/>
  <c r="Z286" i="2"/>
  <c r="U287" i="2"/>
  <c r="V287" i="2"/>
  <c r="W287" i="2"/>
  <c r="X287" i="2"/>
  <c r="Y287" i="2"/>
  <c r="Z287" i="2"/>
  <c r="U288" i="2"/>
  <c r="V288" i="2"/>
  <c r="W288" i="2"/>
  <c r="X288" i="2"/>
  <c r="Y288" i="2"/>
  <c r="Z288" i="2"/>
  <c r="U289" i="2"/>
  <c r="V289" i="2"/>
  <c r="W289" i="2"/>
  <c r="X289" i="2"/>
  <c r="Y289" i="2"/>
  <c r="Z289" i="2"/>
  <c r="U290" i="2"/>
  <c r="V290" i="2"/>
  <c r="W290" i="2"/>
  <c r="X290" i="2"/>
  <c r="Y290" i="2"/>
  <c r="Z290" i="2"/>
  <c r="U291" i="2"/>
  <c r="V291" i="2"/>
  <c r="W291" i="2"/>
  <c r="X291" i="2"/>
  <c r="Y291" i="2"/>
  <c r="Z291" i="2"/>
  <c r="U292" i="2"/>
  <c r="V292" i="2"/>
  <c r="W292" i="2"/>
  <c r="X292" i="2"/>
  <c r="Y292" i="2"/>
  <c r="Z292" i="2"/>
  <c r="U293" i="2"/>
  <c r="V293" i="2"/>
  <c r="W293" i="2"/>
  <c r="X293" i="2"/>
  <c r="Y293" i="2"/>
  <c r="Z293" i="2"/>
  <c r="U294" i="2"/>
  <c r="V294" i="2"/>
  <c r="W294" i="2"/>
  <c r="X294" i="2"/>
  <c r="Y294" i="2"/>
  <c r="Z294" i="2"/>
  <c r="U295" i="2"/>
  <c r="V295" i="2"/>
  <c r="W295" i="2"/>
  <c r="X295" i="2"/>
  <c r="Y295" i="2"/>
  <c r="Z295" i="2"/>
  <c r="U296" i="2"/>
  <c r="V296" i="2"/>
  <c r="W296" i="2"/>
  <c r="X296" i="2"/>
  <c r="Y296" i="2"/>
  <c r="Z296" i="2"/>
  <c r="U297" i="2"/>
  <c r="V297" i="2"/>
  <c r="W297" i="2"/>
  <c r="X297" i="2"/>
  <c r="Y297" i="2"/>
  <c r="Z297" i="2"/>
  <c r="U298" i="2"/>
  <c r="V298" i="2"/>
  <c r="W298" i="2"/>
  <c r="X298" i="2"/>
  <c r="Y298" i="2"/>
  <c r="Z298" i="2"/>
  <c r="U299" i="2"/>
  <c r="V299" i="2"/>
  <c r="W299" i="2"/>
  <c r="X299" i="2"/>
  <c r="Y299" i="2"/>
  <c r="Z299" i="2"/>
  <c r="U300" i="2"/>
  <c r="V300" i="2"/>
  <c r="W300" i="2"/>
  <c r="X300" i="2"/>
  <c r="Y300" i="2"/>
  <c r="Z300" i="2"/>
  <c r="U301" i="2"/>
  <c r="V301" i="2"/>
  <c r="W301" i="2"/>
  <c r="X301" i="2"/>
  <c r="Y301" i="2"/>
  <c r="Z301" i="2"/>
  <c r="U302" i="2"/>
  <c r="V302" i="2"/>
  <c r="W302" i="2"/>
  <c r="X302" i="2"/>
  <c r="Y302" i="2"/>
  <c r="Z302" i="2"/>
  <c r="U303" i="2"/>
  <c r="V303" i="2"/>
  <c r="W303" i="2"/>
  <c r="X303" i="2"/>
  <c r="Y303" i="2"/>
  <c r="Z303" i="2"/>
  <c r="U304" i="2"/>
  <c r="V304" i="2"/>
  <c r="W304" i="2"/>
  <c r="X304" i="2"/>
  <c r="Y304" i="2"/>
  <c r="Z304" i="2"/>
  <c r="U305" i="2"/>
  <c r="V305" i="2"/>
  <c r="W305" i="2"/>
  <c r="X305" i="2"/>
  <c r="Y305" i="2"/>
  <c r="Z305" i="2"/>
  <c r="U306" i="2"/>
  <c r="V306" i="2"/>
  <c r="W306" i="2"/>
  <c r="X306" i="2"/>
  <c r="Y306" i="2"/>
  <c r="Z306" i="2"/>
  <c r="U307" i="2"/>
  <c r="V307" i="2"/>
  <c r="W307" i="2"/>
  <c r="X307" i="2"/>
  <c r="Y307" i="2"/>
  <c r="Z307" i="2"/>
  <c r="U308" i="2"/>
  <c r="V308" i="2"/>
  <c r="W308" i="2"/>
  <c r="X308" i="2"/>
  <c r="Y308" i="2"/>
  <c r="Z308" i="2"/>
  <c r="U309" i="2"/>
  <c r="V309" i="2"/>
  <c r="W309" i="2"/>
  <c r="X309" i="2"/>
  <c r="Y309" i="2"/>
  <c r="Z309" i="2"/>
  <c r="U310" i="2"/>
  <c r="V310" i="2"/>
  <c r="W310" i="2"/>
  <c r="X310" i="2"/>
  <c r="Y310" i="2"/>
  <c r="Z310" i="2"/>
  <c r="U311" i="2"/>
  <c r="V311" i="2"/>
  <c r="W311" i="2"/>
  <c r="X311" i="2"/>
  <c r="Y311" i="2"/>
  <c r="Z311" i="2"/>
  <c r="U312" i="2"/>
  <c r="V312" i="2"/>
  <c r="W312" i="2"/>
  <c r="X312" i="2"/>
  <c r="Y312" i="2"/>
  <c r="Z312" i="2"/>
  <c r="U313" i="2"/>
  <c r="V313" i="2"/>
  <c r="W313" i="2"/>
  <c r="X313" i="2"/>
  <c r="Y313" i="2"/>
  <c r="Z313" i="2"/>
  <c r="U314" i="2"/>
  <c r="V314" i="2"/>
  <c r="W314" i="2"/>
  <c r="X314" i="2"/>
  <c r="Y314" i="2"/>
  <c r="Z314" i="2"/>
  <c r="U315" i="2"/>
  <c r="V315" i="2"/>
  <c r="W315" i="2"/>
  <c r="X315" i="2"/>
  <c r="Y315" i="2"/>
  <c r="Z315" i="2"/>
  <c r="U316" i="2"/>
  <c r="V316" i="2"/>
  <c r="W316" i="2"/>
  <c r="X316" i="2"/>
  <c r="Y316" i="2"/>
  <c r="Z316" i="2"/>
  <c r="U317" i="2"/>
  <c r="V317" i="2"/>
  <c r="W317" i="2"/>
  <c r="X317" i="2"/>
  <c r="Y317" i="2"/>
  <c r="Z317" i="2"/>
  <c r="U318" i="2"/>
  <c r="V318" i="2"/>
  <c r="W318" i="2"/>
  <c r="X318" i="2"/>
  <c r="Y318" i="2"/>
  <c r="Z318" i="2"/>
  <c r="U319" i="2"/>
  <c r="V319" i="2"/>
  <c r="W319" i="2"/>
  <c r="X319" i="2"/>
  <c r="Y319" i="2"/>
  <c r="Z319" i="2"/>
  <c r="U320" i="2"/>
  <c r="V320" i="2"/>
  <c r="W320" i="2"/>
  <c r="X320" i="2"/>
  <c r="Y320" i="2"/>
  <c r="Z320" i="2"/>
  <c r="U321" i="2"/>
  <c r="V321" i="2"/>
  <c r="W321" i="2"/>
  <c r="X321" i="2"/>
  <c r="Y321" i="2"/>
  <c r="Z321" i="2"/>
  <c r="U322" i="2"/>
  <c r="V322" i="2"/>
  <c r="W322" i="2"/>
  <c r="X322" i="2"/>
  <c r="Y322" i="2"/>
  <c r="Z322" i="2"/>
  <c r="U323" i="2"/>
  <c r="V323" i="2"/>
  <c r="W323" i="2"/>
  <c r="X323" i="2"/>
  <c r="Y323" i="2"/>
  <c r="Z323" i="2"/>
  <c r="U324" i="2"/>
  <c r="V324" i="2"/>
  <c r="W324" i="2"/>
  <c r="X324" i="2"/>
  <c r="Y324" i="2"/>
  <c r="Z324" i="2"/>
  <c r="U325" i="2"/>
  <c r="V325" i="2"/>
  <c r="W325" i="2"/>
  <c r="X325" i="2"/>
  <c r="Y325" i="2"/>
  <c r="Z325" i="2"/>
  <c r="U326" i="2"/>
  <c r="V326" i="2"/>
  <c r="W326" i="2"/>
  <c r="X326" i="2"/>
  <c r="Y326" i="2"/>
  <c r="Z326" i="2"/>
  <c r="U327" i="2"/>
  <c r="V327" i="2"/>
  <c r="W327" i="2"/>
  <c r="X327" i="2"/>
  <c r="Y327" i="2"/>
  <c r="Z327" i="2"/>
  <c r="U328" i="2"/>
  <c r="V328" i="2"/>
  <c r="W328" i="2"/>
  <c r="X328" i="2"/>
  <c r="Y328" i="2"/>
  <c r="Z328" i="2"/>
  <c r="U329" i="2"/>
  <c r="V329" i="2"/>
  <c r="W329" i="2"/>
  <c r="X329" i="2"/>
  <c r="Y329" i="2"/>
  <c r="Z329" i="2"/>
  <c r="U330" i="2"/>
  <c r="V330" i="2"/>
  <c r="W330" i="2"/>
  <c r="X330" i="2"/>
  <c r="Y330" i="2"/>
  <c r="Z330" i="2"/>
  <c r="U331" i="2"/>
  <c r="V331" i="2"/>
  <c r="W331" i="2"/>
  <c r="X331" i="2"/>
  <c r="Y331" i="2"/>
  <c r="Z331" i="2"/>
  <c r="U332" i="2"/>
  <c r="V332" i="2"/>
  <c r="W332" i="2"/>
  <c r="X332" i="2"/>
  <c r="Y332" i="2"/>
  <c r="Z332" i="2"/>
  <c r="U333" i="2"/>
  <c r="V333" i="2"/>
  <c r="W333" i="2"/>
  <c r="X333" i="2"/>
  <c r="Y333" i="2"/>
  <c r="Z333" i="2"/>
  <c r="U334" i="2"/>
  <c r="V334" i="2"/>
  <c r="W334" i="2"/>
  <c r="X334" i="2"/>
  <c r="Y334" i="2"/>
  <c r="Z334" i="2"/>
  <c r="U335" i="2"/>
  <c r="V335" i="2"/>
  <c r="W335" i="2"/>
  <c r="X335" i="2"/>
  <c r="Y335" i="2"/>
  <c r="Z335" i="2"/>
  <c r="U336" i="2"/>
  <c r="V336" i="2"/>
  <c r="W336" i="2"/>
  <c r="X336" i="2"/>
  <c r="Y336" i="2"/>
  <c r="Z336" i="2"/>
  <c r="U337" i="2"/>
  <c r="V337" i="2"/>
  <c r="W337" i="2"/>
  <c r="X337" i="2"/>
  <c r="Y337" i="2"/>
  <c r="Z337" i="2"/>
  <c r="U338" i="2"/>
  <c r="V338" i="2"/>
  <c r="W338" i="2"/>
  <c r="X338" i="2"/>
  <c r="Y338" i="2"/>
  <c r="Z338" i="2"/>
  <c r="U339" i="2"/>
  <c r="V339" i="2"/>
  <c r="W339" i="2"/>
  <c r="X339" i="2"/>
  <c r="Y339" i="2"/>
  <c r="Z339" i="2"/>
  <c r="U340" i="2"/>
  <c r="V340" i="2"/>
  <c r="W340" i="2"/>
  <c r="X340" i="2"/>
  <c r="Y340" i="2"/>
  <c r="Z340" i="2"/>
  <c r="U341" i="2"/>
  <c r="V341" i="2"/>
  <c r="W341" i="2"/>
  <c r="X341" i="2"/>
  <c r="Y341" i="2"/>
  <c r="Z341" i="2"/>
  <c r="U342" i="2"/>
  <c r="V342" i="2"/>
  <c r="W342" i="2"/>
  <c r="X342" i="2"/>
  <c r="Y342" i="2"/>
  <c r="Z342" i="2"/>
  <c r="U343" i="2"/>
  <c r="V343" i="2"/>
  <c r="W343" i="2"/>
  <c r="X343" i="2"/>
  <c r="Y343" i="2"/>
  <c r="Z343" i="2"/>
  <c r="U344" i="2"/>
  <c r="V344" i="2"/>
  <c r="W344" i="2"/>
  <c r="X344" i="2"/>
  <c r="Y344" i="2"/>
  <c r="Z344" i="2"/>
  <c r="U345" i="2"/>
  <c r="V345" i="2"/>
  <c r="W345" i="2"/>
  <c r="X345" i="2"/>
  <c r="Y345" i="2"/>
  <c r="Z345" i="2"/>
  <c r="U346" i="2"/>
  <c r="V346" i="2"/>
  <c r="W346" i="2"/>
  <c r="X346" i="2"/>
  <c r="Y346" i="2"/>
  <c r="Z346" i="2"/>
  <c r="U347" i="2"/>
  <c r="V347" i="2"/>
  <c r="W347" i="2"/>
  <c r="X347" i="2"/>
  <c r="Y347" i="2"/>
  <c r="Z347" i="2"/>
  <c r="U348" i="2"/>
  <c r="V348" i="2"/>
  <c r="W348" i="2"/>
  <c r="X348" i="2"/>
  <c r="Y348" i="2"/>
  <c r="Z348" i="2"/>
  <c r="U349" i="2"/>
  <c r="V349" i="2"/>
  <c r="W349" i="2"/>
  <c r="X349" i="2"/>
  <c r="Y349" i="2"/>
  <c r="Z349" i="2"/>
  <c r="U350" i="2"/>
  <c r="V350" i="2"/>
  <c r="W350" i="2"/>
  <c r="X350" i="2"/>
  <c r="Y350" i="2"/>
  <c r="Z350" i="2"/>
  <c r="U351" i="2"/>
  <c r="V351" i="2"/>
  <c r="W351" i="2"/>
  <c r="X351" i="2"/>
  <c r="Y351" i="2"/>
  <c r="Z351" i="2"/>
  <c r="U352" i="2"/>
  <c r="V352" i="2"/>
  <c r="W352" i="2"/>
  <c r="X352" i="2"/>
  <c r="Y352" i="2"/>
  <c r="Z352" i="2"/>
  <c r="U353" i="2"/>
  <c r="V353" i="2"/>
  <c r="W353" i="2"/>
  <c r="X353" i="2"/>
  <c r="Y353" i="2"/>
  <c r="Z353" i="2"/>
  <c r="U354" i="2"/>
  <c r="V354" i="2"/>
  <c r="W354" i="2"/>
  <c r="X354" i="2"/>
  <c r="Y354" i="2"/>
  <c r="Z354" i="2"/>
  <c r="U355" i="2"/>
  <c r="V355" i="2"/>
  <c r="W355" i="2"/>
  <c r="X355" i="2"/>
  <c r="Y355" i="2"/>
  <c r="Z355" i="2"/>
  <c r="U356" i="2"/>
  <c r="V356" i="2"/>
  <c r="W356" i="2"/>
  <c r="X356" i="2"/>
  <c r="Y356" i="2"/>
  <c r="Z356" i="2"/>
  <c r="U357" i="2"/>
  <c r="V357" i="2"/>
  <c r="W357" i="2"/>
  <c r="X357" i="2"/>
  <c r="Y357" i="2"/>
  <c r="Z357" i="2"/>
  <c r="U358" i="2"/>
  <c r="V358" i="2"/>
  <c r="W358" i="2"/>
  <c r="X358" i="2"/>
  <c r="Y358" i="2"/>
  <c r="Z358" i="2"/>
  <c r="U359" i="2"/>
  <c r="V359" i="2"/>
  <c r="W359" i="2"/>
  <c r="X359" i="2"/>
  <c r="Y359" i="2"/>
  <c r="Z359" i="2"/>
  <c r="U360" i="2"/>
  <c r="V360" i="2"/>
  <c r="W360" i="2"/>
  <c r="X360" i="2"/>
  <c r="Y360" i="2"/>
  <c r="Z360" i="2"/>
  <c r="U361" i="2"/>
  <c r="V361" i="2"/>
  <c r="W361" i="2"/>
  <c r="X361" i="2"/>
  <c r="Y361" i="2"/>
  <c r="Z361" i="2"/>
  <c r="U362" i="2"/>
  <c r="V362" i="2"/>
  <c r="W362" i="2"/>
  <c r="X362" i="2"/>
  <c r="Y362" i="2"/>
  <c r="Z362" i="2"/>
  <c r="U363" i="2"/>
  <c r="V363" i="2"/>
  <c r="W363" i="2"/>
  <c r="X363" i="2"/>
  <c r="Y363" i="2"/>
  <c r="Z363" i="2"/>
  <c r="U364" i="2"/>
  <c r="V364" i="2"/>
  <c r="W364" i="2"/>
  <c r="X364" i="2"/>
  <c r="Y364" i="2"/>
  <c r="Z364" i="2"/>
  <c r="U365" i="2"/>
  <c r="V365" i="2"/>
  <c r="W365" i="2"/>
  <c r="X365" i="2"/>
  <c r="Y365" i="2"/>
  <c r="Z365" i="2"/>
  <c r="U366" i="2"/>
  <c r="V366" i="2"/>
  <c r="W366" i="2"/>
  <c r="X366" i="2"/>
  <c r="Y366" i="2"/>
  <c r="Z366" i="2"/>
  <c r="U188" i="2"/>
  <c r="V188" i="2"/>
  <c r="W188" i="2"/>
  <c r="X188" i="2"/>
  <c r="Y188" i="2"/>
  <c r="Z188" i="2"/>
  <c r="U189" i="2"/>
  <c r="V189" i="2"/>
  <c r="W189" i="2"/>
  <c r="X189" i="2"/>
  <c r="Y189" i="2"/>
  <c r="Z189" i="2"/>
  <c r="U190" i="2"/>
  <c r="V190" i="2"/>
  <c r="W190" i="2"/>
  <c r="X190" i="2"/>
  <c r="Y190" i="2"/>
  <c r="Z190" i="2"/>
  <c r="U191" i="2"/>
  <c r="V191" i="2"/>
  <c r="W191" i="2"/>
  <c r="X191" i="2"/>
  <c r="Y191" i="2"/>
  <c r="Z191" i="2"/>
  <c r="U192" i="2"/>
  <c r="V192" i="2"/>
  <c r="W192" i="2"/>
  <c r="X192" i="2"/>
  <c r="Y192" i="2"/>
  <c r="Z192" i="2"/>
  <c r="U193" i="2"/>
  <c r="V193" i="2"/>
  <c r="W193" i="2"/>
  <c r="X193" i="2"/>
  <c r="Y193" i="2"/>
  <c r="Z193" i="2"/>
  <c r="U194" i="2"/>
  <c r="V194" i="2"/>
  <c r="W194" i="2"/>
  <c r="X194" i="2"/>
  <c r="Y194" i="2"/>
  <c r="Z194" i="2"/>
  <c r="U195" i="2"/>
  <c r="V195" i="2"/>
  <c r="W195" i="2"/>
  <c r="X195" i="2"/>
  <c r="Y195" i="2"/>
  <c r="Z195" i="2"/>
  <c r="U187" i="2"/>
  <c r="V187" i="2"/>
  <c r="W187" i="2"/>
  <c r="X187" i="2"/>
  <c r="Y187" i="2"/>
  <c r="Z187" i="2"/>
  <c r="U186" i="2"/>
  <c r="V186" i="2"/>
  <c r="W186" i="2"/>
  <c r="X186" i="2"/>
  <c r="Y186" i="2"/>
  <c r="Z186" i="2"/>
  <c r="E310" i="2"/>
  <c r="N310" i="2" s="1"/>
  <c r="F310" i="2"/>
  <c r="O310" i="2" s="1"/>
  <c r="G310" i="2"/>
  <c r="P310" i="2" s="1"/>
  <c r="E347" i="2"/>
  <c r="N347" i="2" s="1"/>
  <c r="F347" i="2"/>
  <c r="O347" i="2" s="1"/>
  <c r="G347" i="2"/>
  <c r="P347" i="2" s="1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AA324" i="2" l="1"/>
  <c r="AA260" i="2"/>
  <c r="AC227" i="2"/>
  <c r="AC211" i="2"/>
  <c r="AC203" i="2"/>
  <c r="AC199" i="2"/>
  <c r="AB198" i="2"/>
  <c r="AA197" i="2"/>
  <c r="AC196" i="2"/>
  <c r="AA196" i="2"/>
  <c r="AB196" i="2"/>
  <c r="AA354" i="2"/>
  <c r="AA342" i="2"/>
  <c r="AA334" i="2"/>
  <c r="AA330" i="2"/>
  <c r="AA328" i="2"/>
  <c r="AA326" i="2"/>
  <c r="AC325" i="2"/>
  <c r="AA325" i="2"/>
  <c r="AB325" i="2"/>
  <c r="AB324" i="2"/>
  <c r="AC324" i="2"/>
  <c r="AA292" i="2"/>
  <c r="AA276" i="2"/>
  <c r="AA268" i="2"/>
  <c r="AA264" i="2"/>
  <c r="AA262" i="2"/>
  <c r="AC261" i="2"/>
  <c r="AA261" i="2"/>
  <c r="AB261" i="2"/>
  <c r="AB260" i="2"/>
  <c r="AC260" i="2"/>
  <c r="AC364" i="2"/>
  <c r="AB359" i="2"/>
  <c r="AC356" i="2"/>
  <c r="AB355" i="2"/>
  <c r="AB354" i="2"/>
  <c r="AC354" i="2"/>
  <c r="AA308" i="2"/>
  <c r="AA300" i="2"/>
  <c r="AA296" i="2"/>
  <c r="AA294" i="2"/>
  <c r="AC293" i="2"/>
  <c r="AA293" i="2"/>
  <c r="AB293" i="2"/>
  <c r="AB292" i="2"/>
  <c r="AC292" i="2"/>
  <c r="AC243" i="2"/>
  <c r="AC235" i="2"/>
  <c r="AC231" i="2"/>
  <c r="AB230" i="2"/>
  <c r="AA229" i="2"/>
  <c r="AC228" i="2"/>
  <c r="AA228" i="2"/>
  <c r="AB228" i="2"/>
  <c r="AB194" i="2"/>
  <c r="AA189" i="2"/>
  <c r="AA366" i="2"/>
  <c r="AC365" i="2"/>
  <c r="AA365" i="2"/>
  <c r="AB365" i="2"/>
  <c r="AC348" i="2"/>
  <c r="AA346" i="2"/>
  <c r="AA344" i="2"/>
  <c r="AB342" i="2"/>
  <c r="AC342" i="2"/>
  <c r="AA316" i="2"/>
  <c r="AA312" i="2"/>
  <c r="AA310" i="2"/>
  <c r="AC309" i="2"/>
  <c r="AA309" i="2"/>
  <c r="AB309" i="2"/>
  <c r="AB308" i="2"/>
  <c r="AC308" i="2"/>
  <c r="AA284" i="2"/>
  <c r="AA280" i="2"/>
  <c r="AA278" i="2"/>
  <c r="AC277" i="2"/>
  <c r="AA277" i="2"/>
  <c r="AB277" i="2"/>
  <c r="AB276" i="2"/>
  <c r="AC276" i="2"/>
  <c r="AC251" i="2"/>
  <c r="AC247" i="2"/>
  <c r="AB246" i="2"/>
  <c r="AA245" i="2"/>
  <c r="AC244" i="2"/>
  <c r="AA244" i="2"/>
  <c r="AB244" i="2"/>
  <c r="AC219" i="2"/>
  <c r="AC215" i="2"/>
  <c r="AB214" i="2"/>
  <c r="AA213" i="2"/>
  <c r="AC212" i="2"/>
  <c r="AA212" i="2"/>
  <c r="AB212" i="2"/>
  <c r="AC195" i="2"/>
  <c r="AA195" i="2"/>
  <c r="AA362" i="2"/>
  <c r="AC360" i="2"/>
  <c r="AA360" i="2"/>
  <c r="AB351" i="2"/>
  <c r="AA350" i="2"/>
  <c r="AC349" i="2"/>
  <c r="AA349" i="2"/>
  <c r="AB349" i="2"/>
  <c r="AA338" i="2"/>
  <c r="AA336" i="2"/>
  <c r="AB334" i="2"/>
  <c r="AC334" i="2"/>
  <c r="AA320" i="2"/>
  <c r="AA318" i="2"/>
  <c r="AC317" i="2"/>
  <c r="AA317" i="2"/>
  <c r="AB317" i="2"/>
  <c r="AB316" i="2"/>
  <c r="AC316" i="2"/>
  <c r="AA304" i="2"/>
  <c r="AA302" i="2"/>
  <c r="AC301" i="2"/>
  <c r="AA301" i="2"/>
  <c r="AB301" i="2"/>
  <c r="AB300" i="2"/>
  <c r="AC300" i="2"/>
  <c r="AA288" i="2"/>
  <c r="AA286" i="2"/>
  <c r="AC285" i="2"/>
  <c r="AA285" i="2"/>
  <c r="AB285" i="2"/>
  <c r="AB284" i="2"/>
  <c r="AC284" i="2"/>
  <c r="AA272" i="2"/>
  <c r="AA270" i="2"/>
  <c r="AC269" i="2"/>
  <c r="AA269" i="2"/>
  <c r="AB269" i="2"/>
  <c r="AB268" i="2"/>
  <c r="AC268" i="2"/>
  <c r="AA256" i="2"/>
  <c r="AA254" i="2"/>
  <c r="AC253" i="2"/>
  <c r="AA253" i="2"/>
  <c r="AB253" i="2"/>
  <c r="AC252" i="2"/>
  <c r="AA252" i="2"/>
  <c r="AB252" i="2"/>
  <c r="AC239" i="2"/>
  <c r="AB238" i="2"/>
  <c r="AA237" i="2"/>
  <c r="AC236" i="2"/>
  <c r="AA236" i="2"/>
  <c r="AB236" i="2"/>
  <c r="AC223" i="2"/>
  <c r="AB222" i="2"/>
  <c r="AA221" i="2"/>
  <c r="AC220" i="2"/>
  <c r="AA220" i="2"/>
  <c r="AB220" i="2"/>
  <c r="AC207" i="2"/>
  <c r="AB206" i="2"/>
  <c r="AA205" i="2"/>
  <c r="AC204" i="2"/>
  <c r="AA204" i="2"/>
  <c r="AB204" i="2"/>
  <c r="AC191" i="2"/>
  <c r="AB190" i="2"/>
  <c r="AB189" i="2"/>
  <c r="AC189" i="2"/>
  <c r="AB363" i="2"/>
  <c r="AB362" i="2"/>
  <c r="AC362" i="2"/>
  <c r="AA358" i="2"/>
  <c r="AC357" i="2"/>
  <c r="AA357" i="2"/>
  <c r="AB357" i="2"/>
  <c r="AC352" i="2"/>
  <c r="AA352" i="2"/>
  <c r="AB347" i="2"/>
  <c r="AB346" i="2"/>
  <c r="AC346" i="2"/>
  <c r="AA340" i="2"/>
  <c r="AB338" i="2"/>
  <c r="AC338" i="2"/>
  <c r="AA332" i="2"/>
  <c r="AB330" i="2"/>
  <c r="AC330" i="2"/>
  <c r="AA322" i="2"/>
  <c r="AC321" i="2"/>
  <c r="AA321" i="2"/>
  <c r="AB321" i="2"/>
  <c r="AB320" i="2"/>
  <c r="AC320" i="2"/>
  <c r="AA314" i="2"/>
  <c r="AC313" i="2"/>
  <c r="AA313" i="2"/>
  <c r="AB313" i="2"/>
  <c r="AB312" i="2"/>
  <c r="AC312" i="2"/>
  <c r="AA306" i="2"/>
  <c r="AC305" i="2"/>
  <c r="AA305" i="2"/>
  <c r="AB305" i="2"/>
  <c r="AB304" i="2"/>
  <c r="AC304" i="2"/>
  <c r="AA298" i="2"/>
  <c r="AC297" i="2"/>
  <c r="AA297" i="2"/>
  <c r="AB297" i="2"/>
  <c r="AB296" i="2"/>
  <c r="AC296" i="2"/>
  <c r="AA290" i="2"/>
  <c r="AC289" i="2"/>
  <c r="AA289" i="2"/>
  <c r="AB289" i="2"/>
  <c r="AB288" i="2"/>
  <c r="AC288" i="2"/>
  <c r="AA282" i="2"/>
  <c r="AC281" i="2"/>
  <c r="AA281" i="2"/>
  <c r="AB281" i="2"/>
  <c r="AB280" i="2"/>
  <c r="AC280" i="2"/>
  <c r="AA274" i="2"/>
  <c r="AC273" i="2"/>
  <c r="AA273" i="2"/>
  <c r="AB273" i="2"/>
  <c r="AB272" i="2"/>
  <c r="AC272" i="2"/>
  <c r="AA266" i="2"/>
  <c r="AC265" i="2"/>
  <c r="AA265" i="2"/>
  <c r="AB265" i="2"/>
  <c r="AB264" i="2"/>
  <c r="AC264" i="2"/>
  <c r="AA258" i="2"/>
  <c r="AC257" i="2"/>
  <c r="AA257" i="2"/>
  <c r="AB257" i="2"/>
  <c r="AB256" i="2"/>
  <c r="AC256" i="2"/>
  <c r="AB250" i="2"/>
  <c r="AA249" i="2"/>
  <c r="AC248" i="2"/>
  <c r="AA248" i="2"/>
  <c r="AB248" i="2"/>
  <c r="AB242" i="2"/>
  <c r="AA241" i="2"/>
  <c r="AC240" i="2"/>
  <c r="AA240" i="2"/>
  <c r="AB240" i="2"/>
  <c r="AB234" i="2"/>
  <c r="AA233" i="2"/>
  <c r="AC232" i="2"/>
  <c r="AA232" i="2"/>
  <c r="AB232" i="2"/>
  <c r="AB226" i="2"/>
  <c r="AA225" i="2"/>
  <c r="AC224" i="2"/>
  <c r="AA224" i="2"/>
  <c r="AB224" i="2"/>
  <c r="AB218" i="2"/>
  <c r="AA217" i="2"/>
  <c r="AC216" i="2"/>
  <c r="AA216" i="2"/>
  <c r="AB216" i="2"/>
  <c r="AB210" i="2"/>
  <c r="AA209" i="2"/>
  <c r="AC208" i="2"/>
  <c r="AA208" i="2"/>
  <c r="AB208" i="2"/>
  <c r="AB202" i="2"/>
  <c r="AA201" i="2"/>
  <c r="AC200" i="2"/>
  <c r="AA200" i="2"/>
  <c r="AB200" i="2"/>
  <c r="AA193" i="2"/>
  <c r="AC192" i="2"/>
  <c r="AA192" i="2"/>
  <c r="AB192" i="2"/>
  <c r="AB366" i="2"/>
  <c r="AC366" i="2"/>
  <c r="AA364" i="2"/>
  <c r="AC361" i="2"/>
  <c r="AA361" i="2"/>
  <c r="AB361" i="2"/>
  <c r="AB358" i="2"/>
  <c r="AC358" i="2"/>
  <c r="AA356" i="2"/>
  <c r="AC353" i="2"/>
  <c r="AA353" i="2"/>
  <c r="AB353" i="2"/>
  <c r="AB350" i="2"/>
  <c r="AC350" i="2"/>
  <c r="AA348" i="2"/>
  <c r="AC345" i="2"/>
  <c r="AA345" i="2"/>
  <c r="AB345" i="2"/>
  <c r="AB344" i="2"/>
  <c r="AC344" i="2"/>
  <c r="AC341" i="2"/>
  <c r="AA341" i="2"/>
  <c r="AB341" i="2"/>
  <c r="AB340" i="2"/>
  <c r="AC340" i="2"/>
  <c r="AC337" i="2"/>
  <c r="AA337" i="2"/>
  <c r="AB337" i="2"/>
  <c r="AB336" i="2"/>
  <c r="AC336" i="2"/>
  <c r="AC333" i="2"/>
  <c r="AA333" i="2"/>
  <c r="AB333" i="2"/>
  <c r="AB332" i="2"/>
  <c r="AC332" i="2"/>
  <c r="AC329" i="2"/>
  <c r="AA329" i="2"/>
  <c r="AB329" i="2"/>
  <c r="AB328" i="2"/>
  <c r="AC328" i="2"/>
  <c r="AB326" i="2"/>
  <c r="AC326" i="2"/>
  <c r="AB322" i="2"/>
  <c r="AC322" i="2"/>
  <c r="AB318" i="2"/>
  <c r="AC318" i="2"/>
  <c r="AB314" i="2"/>
  <c r="AC314" i="2"/>
  <c r="AB310" i="2"/>
  <c r="AC310" i="2"/>
  <c r="AB306" i="2"/>
  <c r="AC306" i="2"/>
  <c r="AB302" i="2"/>
  <c r="AC302" i="2"/>
  <c r="AB298" i="2"/>
  <c r="AC298" i="2"/>
  <c r="AB294" i="2"/>
  <c r="AC294" i="2"/>
  <c r="AB290" i="2"/>
  <c r="AC290" i="2"/>
  <c r="AB286" i="2"/>
  <c r="AC286" i="2"/>
  <c r="AB282" i="2"/>
  <c r="AC282" i="2"/>
  <c r="AB278" i="2"/>
  <c r="AC278" i="2"/>
  <c r="AB274" i="2"/>
  <c r="AC274" i="2"/>
  <c r="AB270" i="2"/>
  <c r="AC270" i="2"/>
  <c r="AB266" i="2"/>
  <c r="AC266" i="2"/>
  <c r="AB262" i="2"/>
  <c r="AC262" i="2"/>
  <c r="AB258" i="2"/>
  <c r="AC258" i="2"/>
  <c r="AB254" i="2"/>
  <c r="AC254" i="2"/>
  <c r="AA251" i="2"/>
  <c r="AA247" i="2"/>
  <c r="AA243" i="2"/>
  <c r="AA239" i="2"/>
  <c r="AA235" i="2"/>
  <c r="AA231" i="2"/>
  <c r="AA227" i="2"/>
  <c r="AA223" i="2"/>
  <c r="AA219" i="2"/>
  <c r="AA215" i="2"/>
  <c r="AA211" i="2"/>
  <c r="AA207" i="2"/>
  <c r="AA203" i="2"/>
  <c r="AA199" i="2"/>
  <c r="AC187" i="2"/>
  <c r="AA187" i="2"/>
  <c r="AB187" i="2"/>
  <c r="AB193" i="2"/>
  <c r="AC193" i="2"/>
  <c r="AA191" i="2"/>
  <c r="AC188" i="2"/>
  <c r="AA188" i="2"/>
  <c r="AB188" i="2"/>
  <c r="AB364" i="2"/>
  <c r="AC363" i="2"/>
  <c r="AA363" i="2"/>
  <c r="AB360" i="2"/>
  <c r="AC359" i="2"/>
  <c r="AA359" i="2"/>
  <c r="AB356" i="2"/>
  <c r="AC355" i="2"/>
  <c r="AA355" i="2"/>
  <c r="AB352" i="2"/>
  <c r="AC351" i="2"/>
  <c r="AA351" i="2"/>
  <c r="AB348" i="2"/>
  <c r="AC347" i="2"/>
  <c r="AA347" i="2"/>
  <c r="AC343" i="2"/>
  <c r="AA343" i="2"/>
  <c r="AB343" i="2"/>
  <c r="AC339" i="2"/>
  <c r="AA339" i="2"/>
  <c r="AB339" i="2"/>
  <c r="AC335" i="2"/>
  <c r="AA335" i="2"/>
  <c r="AB335" i="2"/>
  <c r="AC331" i="2"/>
  <c r="AA331" i="2"/>
  <c r="AB331" i="2"/>
  <c r="AC327" i="2"/>
  <c r="AA327" i="2"/>
  <c r="AB327" i="2"/>
  <c r="AC323" i="2"/>
  <c r="AA323" i="2"/>
  <c r="AB323" i="2"/>
  <c r="AC319" i="2"/>
  <c r="AA319" i="2"/>
  <c r="AB319" i="2"/>
  <c r="AC315" i="2"/>
  <c r="AA315" i="2"/>
  <c r="AB315" i="2"/>
  <c r="AC311" i="2"/>
  <c r="AA311" i="2"/>
  <c r="AB311" i="2"/>
  <c r="AC307" i="2"/>
  <c r="AA307" i="2"/>
  <c r="AB307" i="2"/>
  <c r="AC303" i="2"/>
  <c r="AA303" i="2"/>
  <c r="AB303" i="2"/>
  <c r="AC299" i="2"/>
  <c r="AA299" i="2"/>
  <c r="AB299" i="2"/>
  <c r="AC295" i="2"/>
  <c r="AA295" i="2"/>
  <c r="AB295" i="2"/>
  <c r="AC291" i="2"/>
  <c r="AA291" i="2"/>
  <c r="AB291" i="2"/>
  <c r="AC287" i="2"/>
  <c r="AA287" i="2"/>
  <c r="AB287" i="2"/>
  <c r="AC283" i="2"/>
  <c r="AA283" i="2"/>
  <c r="AB283" i="2"/>
  <c r="AC279" i="2"/>
  <c r="AA279" i="2"/>
  <c r="AB279" i="2"/>
  <c r="AC275" i="2"/>
  <c r="AA275" i="2"/>
  <c r="AB275" i="2"/>
  <c r="AC271" i="2"/>
  <c r="AA271" i="2"/>
  <c r="AB271" i="2"/>
  <c r="AC267" i="2"/>
  <c r="AA267" i="2"/>
  <c r="AB267" i="2"/>
  <c r="AC263" i="2"/>
  <c r="AA263" i="2"/>
  <c r="AB263" i="2"/>
  <c r="AC259" i="2"/>
  <c r="AA259" i="2"/>
  <c r="AB259" i="2"/>
  <c r="AC255" i="2"/>
  <c r="AA255" i="2"/>
  <c r="AB255" i="2"/>
  <c r="AB251" i="2"/>
  <c r="AC250" i="2"/>
  <c r="AA250" i="2"/>
  <c r="AB249" i="2"/>
  <c r="AC249" i="2"/>
  <c r="AB247" i="2"/>
  <c r="AC246" i="2"/>
  <c r="AA246" i="2"/>
  <c r="AB245" i="2"/>
  <c r="AC245" i="2"/>
  <c r="AB243" i="2"/>
  <c r="AC242" i="2"/>
  <c r="AA242" i="2"/>
  <c r="AB241" i="2"/>
  <c r="AC241" i="2"/>
  <c r="AB239" i="2"/>
  <c r="AC238" i="2"/>
  <c r="AA238" i="2"/>
  <c r="AB237" i="2"/>
  <c r="AC237" i="2"/>
  <c r="AB235" i="2"/>
  <c r="AC234" i="2"/>
  <c r="AA234" i="2"/>
  <c r="AB233" i="2"/>
  <c r="AC233" i="2"/>
  <c r="AB231" i="2"/>
  <c r="AC230" i="2"/>
  <c r="AA230" i="2"/>
  <c r="AB229" i="2"/>
  <c r="AC229" i="2"/>
  <c r="AB227" i="2"/>
  <c r="AC226" i="2"/>
  <c r="AA226" i="2"/>
  <c r="AB225" i="2"/>
  <c r="AC225" i="2"/>
  <c r="AB223" i="2"/>
  <c r="AC222" i="2"/>
  <c r="AA222" i="2"/>
  <c r="AB221" i="2"/>
  <c r="AC221" i="2"/>
  <c r="AB219" i="2"/>
  <c r="AC218" i="2"/>
  <c r="AA218" i="2"/>
  <c r="AB217" i="2"/>
  <c r="AC217" i="2"/>
  <c r="AB215" i="2"/>
  <c r="AC214" i="2"/>
  <c r="AA214" i="2"/>
  <c r="AB213" i="2"/>
  <c r="AC213" i="2"/>
  <c r="AB211" i="2"/>
  <c r="AC210" i="2"/>
  <c r="AA210" i="2"/>
  <c r="AB209" i="2"/>
  <c r="AC209" i="2"/>
  <c r="AB207" i="2"/>
  <c r="AC206" i="2"/>
  <c r="AA206" i="2"/>
  <c r="AB205" i="2"/>
  <c r="AC205" i="2"/>
  <c r="AB203" i="2"/>
  <c r="AC202" i="2"/>
  <c r="AA202" i="2"/>
  <c r="AB201" i="2"/>
  <c r="AC201" i="2"/>
  <c r="AB199" i="2"/>
  <c r="AC198" i="2"/>
  <c r="AA198" i="2"/>
  <c r="AB197" i="2"/>
  <c r="AC197" i="2"/>
  <c r="AB195" i="2"/>
  <c r="AC194" i="2"/>
  <c r="AA194" i="2"/>
  <c r="AB191" i="2"/>
  <c r="AC190" i="2"/>
  <c r="AA190" i="2"/>
  <c r="AC186" i="2"/>
  <c r="AA186" i="2"/>
  <c r="AB186" i="2"/>
  <c r="D1000" i="2"/>
  <c r="O27" i="8" l="1"/>
  <c r="P27" i="8"/>
  <c r="Q27" i="8"/>
  <c r="R27" i="8"/>
  <c r="O26" i="8"/>
  <c r="P26" i="8"/>
  <c r="Q26" i="8"/>
  <c r="R26" i="8"/>
  <c r="S26" i="8"/>
  <c r="T26" i="8" l="1"/>
  <c r="T27" i="8"/>
  <c r="S27" i="8"/>
  <c r="O25" i="8"/>
  <c r="P25" i="8"/>
  <c r="Q25" i="8"/>
  <c r="S25" i="8" s="1"/>
  <c r="R25" i="8"/>
  <c r="T25" i="8" s="1"/>
  <c r="O24" i="8" l="1"/>
  <c r="P24" i="8"/>
  <c r="Q24" i="8"/>
  <c r="S24" i="8" s="1"/>
  <c r="R24" i="8"/>
  <c r="T24" i="8" s="1"/>
  <c r="O4" i="8"/>
  <c r="P4" i="8"/>
  <c r="Q4" i="8"/>
  <c r="R4" i="8"/>
  <c r="S4" i="8"/>
  <c r="T4" i="8"/>
  <c r="O5" i="8"/>
  <c r="P5" i="8"/>
  <c r="Q5" i="8"/>
  <c r="S5" i="8" s="1"/>
  <c r="R5" i="8"/>
  <c r="T5" i="8" s="1"/>
  <c r="O6" i="8"/>
  <c r="P6" i="8"/>
  <c r="Q6" i="8"/>
  <c r="R6" i="8"/>
  <c r="S6" i="8"/>
  <c r="T6" i="8"/>
  <c r="O7" i="8"/>
  <c r="P7" i="8"/>
  <c r="Q7" i="8"/>
  <c r="S7" i="8" s="1"/>
  <c r="R7" i="8"/>
  <c r="T7" i="8" s="1"/>
  <c r="O8" i="8"/>
  <c r="P8" i="8"/>
  <c r="Q8" i="8"/>
  <c r="R8" i="8"/>
  <c r="S8" i="8"/>
  <c r="O9" i="8"/>
  <c r="P9" i="8"/>
  <c r="Q9" i="8"/>
  <c r="S9" i="8" s="1"/>
  <c r="R9" i="8"/>
  <c r="T9" i="8" s="1"/>
  <c r="O10" i="8"/>
  <c r="P10" i="8"/>
  <c r="Q10" i="8"/>
  <c r="R10" i="8"/>
  <c r="S10" i="8"/>
  <c r="O11" i="8"/>
  <c r="P11" i="8"/>
  <c r="Q11" i="8"/>
  <c r="S11" i="8" s="1"/>
  <c r="R11" i="8"/>
  <c r="T11" i="8" s="1"/>
  <c r="O12" i="8"/>
  <c r="P12" i="8"/>
  <c r="Q12" i="8"/>
  <c r="R12" i="8"/>
  <c r="S12" i="8"/>
  <c r="O13" i="8"/>
  <c r="P13" i="8"/>
  <c r="Q13" i="8"/>
  <c r="S13" i="8" s="1"/>
  <c r="R13" i="8"/>
  <c r="T13" i="8" s="1"/>
  <c r="O14" i="8"/>
  <c r="P14" i="8"/>
  <c r="Q14" i="8"/>
  <c r="R14" i="8"/>
  <c r="S14" i="8"/>
  <c r="O15" i="8"/>
  <c r="P15" i="8"/>
  <c r="Q15" i="8"/>
  <c r="S15" i="8" s="1"/>
  <c r="R15" i="8"/>
  <c r="T15" i="8" s="1"/>
  <c r="O16" i="8"/>
  <c r="P16" i="8"/>
  <c r="Q16" i="8"/>
  <c r="R16" i="8"/>
  <c r="S16" i="8"/>
  <c r="O17" i="8"/>
  <c r="P17" i="8"/>
  <c r="Q17" i="8"/>
  <c r="S17" i="8" s="1"/>
  <c r="R17" i="8"/>
  <c r="O18" i="8"/>
  <c r="P18" i="8"/>
  <c r="Q18" i="8"/>
  <c r="R18" i="8"/>
  <c r="S18" i="8"/>
  <c r="O19" i="8"/>
  <c r="P19" i="8"/>
  <c r="Q19" i="8"/>
  <c r="S19" i="8" s="1"/>
  <c r="R19" i="8"/>
  <c r="T19" i="8" s="1"/>
  <c r="O20" i="8"/>
  <c r="P20" i="8"/>
  <c r="Q20" i="8"/>
  <c r="R20" i="8"/>
  <c r="S20" i="8"/>
  <c r="O21" i="8"/>
  <c r="P21" i="8"/>
  <c r="Q21" i="8"/>
  <c r="S21" i="8" s="1"/>
  <c r="R21" i="8"/>
  <c r="T21" i="8" s="1"/>
  <c r="O22" i="8"/>
  <c r="P22" i="8"/>
  <c r="Q22" i="8"/>
  <c r="S22" i="8" s="1"/>
  <c r="R22" i="8"/>
  <c r="O23" i="8"/>
  <c r="P23" i="8"/>
  <c r="Q23" i="8"/>
  <c r="S23" i="8" s="1"/>
  <c r="R23" i="8"/>
  <c r="T23" i="8" s="1"/>
  <c r="R3" i="8"/>
  <c r="Q3" i="8"/>
  <c r="P3" i="8"/>
  <c r="O3" i="8"/>
  <c r="S3" i="8" s="1"/>
  <c r="T17" i="8" l="1"/>
  <c r="T3" i="8"/>
  <c r="T20" i="8"/>
  <c r="T16" i="8"/>
  <c r="T12" i="8"/>
  <c r="T8" i="8"/>
  <c r="T22" i="8"/>
  <c r="T18" i="8"/>
  <c r="T14" i="8"/>
  <c r="T10" i="8"/>
  <c r="U180" i="2"/>
  <c r="V180" i="2"/>
  <c r="W180" i="2"/>
  <c r="X180" i="2"/>
  <c r="Y180" i="2"/>
  <c r="Z180" i="2"/>
  <c r="U181" i="2"/>
  <c r="V181" i="2"/>
  <c r="W181" i="2"/>
  <c r="X181" i="2"/>
  <c r="Y181" i="2"/>
  <c r="Z181" i="2"/>
  <c r="U182" i="2"/>
  <c r="V182" i="2"/>
  <c r="W182" i="2"/>
  <c r="X182" i="2"/>
  <c r="Y182" i="2"/>
  <c r="Z182" i="2"/>
  <c r="U183" i="2"/>
  <c r="V183" i="2"/>
  <c r="W183" i="2"/>
  <c r="X183" i="2"/>
  <c r="Y183" i="2"/>
  <c r="Z183" i="2"/>
  <c r="U184" i="2"/>
  <c r="V184" i="2"/>
  <c r="W184" i="2"/>
  <c r="X184" i="2"/>
  <c r="Y184" i="2"/>
  <c r="Z184" i="2"/>
  <c r="U185" i="2"/>
  <c r="V185" i="2"/>
  <c r="W185" i="2"/>
  <c r="X185" i="2"/>
  <c r="Y185" i="2"/>
  <c r="Z185" i="2"/>
  <c r="U171" i="2"/>
  <c r="V171" i="2"/>
  <c r="W171" i="2"/>
  <c r="X171" i="2"/>
  <c r="Y171" i="2"/>
  <c r="Z171" i="2"/>
  <c r="U172" i="2"/>
  <c r="V172" i="2"/>
  <c r="W172" i="2"/>
  <c r="X172" i="2"/>
  <c r="Y172" i="2"/>
  <c r="Z172" i="2"/>
  <c r="U173" i="2"/>
  <c r="V173" i="2"/>
  <c r="W173" i="2"/>
  <c r="X173" i="2"/>
  <c r="Y173" i="2"/>
  <c r="Z173" i="2"/>
  <c r="U174" i="2"/>
  <c r="V174" i="2"/>
  <c r="W174" i="2"/>
  <c r="X174" i="2"/>
  <c r="Y174" i="2"/>
  <c r="Z174" i="2"/>
  <c r="U175" i="2"/>
  <c r="V175" i="2"/>
  <c r="W175" i="2"/>
  <c r="X175" i="2"/>
  <c r="Y175" i="2"/>
  <c r="Z175" i="2"/>
  <c r="U176" i="2"/>
  <c r="V176" i="2"/>
  <c r="W176" i="2"/>
  <c r="X176" i="2"/>
  <c r="Y176" i="2"/>
  <c r="Z176" i="2"/>
  <c r="U177" i="2"/>
  <c r="V177" i="2"/>
  <c r="W177" i="2"/>
  <c r="X177" i="2"/>
  <c r="Y177" i="2"/>
  <c r="Z177" i="2"/>
  <c r="U178" i="2"/>
  <c r="V178" i="2"/>
  <c r="W178" i="2"/>
  <c r="X178" i="2"/>
  <c r="Y178" i="2"/>
  <c r="Z178" i="2"/>
  <c r="U179" i="2"/>
  <c r="V179" i="2"/>
  <c r="W179" i="2"/>
  <c r="X179" i="2"/>
  <c r="Y179" i="2"/>
  <c r="Z179" i="2"/>
  <c r="Z170" i="2"/>
  <c r="Y170" i="2"/>
  <c r="X170" i="2"/>
  <c r="W170" i="2"/>
  <c r="V170" i="2"/>
  <c r="U170" i="2"/>
  <c r="AA177" i="2" l="1"/>
  <c r="AA176" i="2"/>
  <c r="AB171" i="2"/>
  <c r="AA185" i="2"/>
  <c r="AC184" i="2"/>
  <c r="AB181" i="2"/>
  <c r="AC180" i="2"/>
  <c r="AB180" i="2"/>
  <c r="AB175" i="2"/>
  <c r="AC175" i="2"/>
  <c r="AA170" i="2"/>
  <c r="AC170" i="2"/>
  <c r="AC178" i="2"/>
  <c r="AA173" i="2"/>
  <c r="AB178" i="2"/>
  <c r="AC177" i="2"/>
  <c r="AC171" i="2"/>
  <c r="AA175" i="2"/>
  <c r="AB185" i="2"/>
  <c r="AB184" i="2"/>
  <c r="AA184" i="2"/>
  <c r="AA183" i="2"/>
  <c r="AB170" i="2"/>
  <c r="AB176" i="2"/>
  <c r="AC176" i="2"/>
  <c r="AC174" i="2"/>
  <c r="AB174" i="2"/>
  <c r="AC173" i="2"/>
  <c r="AB172" i="2"/>
  <c r="AA182" i="2"/>
  <c r="AB182" i="2"/>
  <c r="AC181" i="2"/>
  <c r="AC179" i="2"/>
  <c r="AA178" i="2"/>
  <c r="AB177" i="2"/>
  <c r="AA174" i="2"/>
  <c r="AB173" i="2"/>
  <c r="AA172" i="2"/>
  <c r="AA171" i="2"/>
  <c r="AC185" i="2"/>
  <c r="AC183" i="2"/>
  <c r="AB183" i="2"/>
  <c r="AC182" i="2"/>
  <c r="AA181" i="2"/>
  <c r="AA180" i="2"/>
  <c r="AB179" i="2"/>
  <c r="AA179" i="2"/>
  <c r="AC172" i="2"/>
  <c r="D13" i="2" l="1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B3" i="11"/>
  <c r="D3" i="11" s="1"/>
  <c r="C3" i="11"/>
  <c r="A4" i="11"/>
  <c r="B4" i="11"/>
  <c r="C4" i="11"/>
  <c r="D4" i="1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B8" i="11"/>
  <c r="D8" i="11" s="1"/>
  <c r="C8" i="11"/>
  <c r="A9" i="11"/>
  <c r="B9" i="11"/>
  <c r="C9" i="11"/>
  <c r="D9" i="11"/>
  <c r="A10" i="11"/>
  <c r="C10" i="11" s="1"/>
  <c r="B10" i="11"/>
  <c r="D10" i="11" s="1"/>
  <c r="A11" i="11"/>
  <c r="B11" i="11"/>
  <c r="D11" i="11" s="1"/>
  <c r="C11" i="1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B18" i="11"/>
  <c r="D18" i="11" s="1"/>
  <c r="C18" i="11"/>
  <c r="A19" i="11"/>
  <c r="C19" i="11" s="1"/>
  <c r="B19" i="11"/>
  <c r="D19" i="11" s="1"/>
  <c r="A20" i="11"/>
  <c r="B20" i="11"/>
  <c r="D20" i="11" s="1"/>
  <c r="C20" i="1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C42" i="11" s="1"/>
  <c r="B42" i="11"/>
  <c r="D42" i="11" s="1"/>
  <c r="A43" i="11"/>
  <c r="C43" i="11" s="1"/>
  <c r="B43" i="11"/>
  <c r="D43" i="11" s="1"/>
  <c r="A44" i="11"/>
  <c r="C44" i="11" s="1"/>
  <c r="B44" i="11"/>
  <c r="D44" i="11" s="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C53" i="11" s="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C63" i="11" s="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B70" i="11"/>
  <c r="D70" i="11" s="1"/>
  <c r="C70" i="11"/>
  <c r="A71" i="11"/>
  <c r="B71" i="11"/>
  <c r="D71" i="11" s="1"/>
  <c r="C71" i="11"/>
  <c r="A72" i="11"/>
  <c r="B72" i="11"/>
  <c r="D72" i="11" s="1"/>
  <c r="C72" i="11"/>
  <c r="A73" i="11"/>
  <c r="B73" i="11"/>
  <c r="D73" i="11" s="1"/>
  <c r="C73" i="11"/>
  <c r="A74" i="11"/>
  <c r="C74" i="11" s="1"/>
  <c r="B74" i="11"/>
  <c r="D74" i="11" s="1"/>
  <c r="A75" i="11"/>
  <c r="C75" i="11" s="1"/>
  <c r="B75" i="11"/>
  <c r="D75" i="11" s="1"/>
  <c r="A76" i="11"/>
  <c r="B76" i="11"/>
  <c r="C76" i="11"/>
  <c r="D76" i="11"/>
  <c r="A77" i="11"/>
  <c r="B77" i="11"/>
  <c r="C77" i="11"/>
  <c r="D77" i="11"/>
  <c r="A78" i="11"/>
  <c r="B78" i="11"/>
  <c r="C78" i="11"/>
  <c r="D78" i="11"/>
  <c r="A79" i="11"/>
  <c r="B79" i="11"/>
  <c r="D79" i="11" s="1"/>
  <c r="C79" i="11"/>
  <c r="A80" i="11"/>
  <c r="B80" i="11"/>
  <c r="D80" i="11" s="1"/>
  <c r="C80" i="11"/>
  <c r="A81" i="11"/>
  <c r="B81" i="11"/>
  <c r="D81" i="11" s="1"/>
  <c r="C81" i="11"/>
  <c r="A82" i="11"/>
  <c r="B82" i="11"/>
  <c r="D82" i="11" s="1"/>
  <c r="C82" i="11"/>
  <c r="A83" i="11"/>
  <c r="B83" i="11"/>
  <c r="D83" i="11" s="1"/>
  <c r="C83" i="1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B87" i="11"/>
  <c r="D87" i="11" s="1"/>
  <c r="C87" i="11"/>
  <c r="A88" i="11"/>
  <c r="B88" i="11"/>
  <c r="D88" i="11" s="1"/>
  <c r="C88" i="11"/>
  <c r="A89" i="11"/>
  <c r="B89" i="11"/>
  <c r="D89" i="11" s="1"/>
  <c r="C89" i="11"/>
  <c r="A90" i="11"/>
  <c r="B90" i="11"/>
  <c r="D90" i="11" s="1"/>
  <c r="C90" i="11"/>
  <c r="A91" i="11"/>
  <c r="B91" i="11"/>
  <c r="D91" i="11" s="1"/>
  <c r="C91" i="11"/>
  <c r="A92" i="11"/>
  <c r="C92" i="11" s="1"/>
  <c r="B92" i="11"/>
  <c r="D92" i="11" s="1"/>
  <c r="A93" i="11"/>
  <c r="B93" i="11"/>
  <c r="D93" i="11" s="1"/>
  <c r="C93" i="11"/>
  <c r="A94" i="11"/>
  <c r="C94" i="11" s="1"/>
  <c r="B94" i="11"/>
  <c r="D94" i="11" s="1"/>
  <c r="A95" i="11"/>
  <c r="B95" i="11"/>
  <c r="D95" i="11" s="1"/>
  <c r="C95" i="11"/>
  <c r="A96" i="11"/>
  <c r="B96" i="11"/>
  <c r="D96" i="11" s="1"/>
  <c r="C96" i="11"/>
  <c r="A97" i="11"/>
  <c r="B97" i="11"/>
  <c r="D97" i="11" s="1"/>
  <c r="C97" i="11"/>
  <c r="A98" i="11"/>
  <c r="B98" i="11"/>
  <c r="D98" i="11" s="1"/>
  <c r="C98" i="11"/>
  <c r="A99" i="11"/>
  <c r="B99" i="11"/>
  <c r="D99" i="11" s="1"/>
  <c r="C99" i="11"/>
  <c r="A100" i="11"/>
  <c r="B100" i="11"/>
  <c r="C100" i="11"/>
  <c r="D100" i="1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B110" i="11"/>
  <c r="D110" i="11" s="1"/>
  <c r="C110" i="11"/>
  <c r="A111" i="11"/>
  <c r="B111" i="11"/>
  <c r="D111" i="11" s="1"/>
  <c r="C111" i="11"/>
  <c r="A112" i="11"/>
  <c r="B112" i="11"/>
  <c r="D112" i="11" s="1"/>
  <c r="C112" i="11"/>
  <c r="A113" i="11"/>
  <c r="B113" i="11"/>
  <c r="D113" i="11" s="1"/>
  <c r="C113" i="11"/>
  <c r="A114" i="11"/>
  <c r="B114" i="11"/>
  <c r="D114" i="11" s="1"/>
  <c r="C114" i="11"/>
  <c r="A115" i="11"/>
  <c r="B115" i="11"/>
  <c r="D115" i="11" s="1"/>
  <c r="C115" i="11"/>
  <c r="A116" i="11"/>
  <c r="B116" i="11"/>
  <c r="D116" i="11" s="1"/>
  <c r="C116" i="11"/>
  <c r="A117" i="11"/>
  <c r="B117" i="11"/>
  <c r="D117" i="11" s="1"/>
  <c r="C117" i="11"/>
  <c r="A118" i="11"/>
  <c r="B118" i="11"/>
  <c r="D118" i="11" s="1"/>
  <c r="C118" i="11"/>
  <c r="A119" i="11"/>
  <c r="B119" i="11"/>
  <c r="D119" i="11" s="1"/>
  <c r="C119" i="11"/>
  <c r="A120" i="11"/>
  <c r="B120" i="11"/>
  <c r="D120" i="11" s="1"/>
  <c r="C120" i="11"/>
  <c r="A121" i="11"/>
  <c r="B121" i="11"/>
  <c r="D121" i="11" s="1"/>
  <c r="C121" i="11"/>
  <c r="A122" i="11"/>
  <c r="B122" i="11"/>
  <c r="C122" i="11"/>
  <c r="D122" i="11"/>
  <c r="A123" i="11"/>
  <c r="C123" i="11" s="1"/>
  <c r="B123" i="11"/>
  <c r="D123" i="11" s="1"/>
  <c r="A124" i="11"/>
  <c r="C124" i="11" s="1"/>
  <c r="B124" i="11"/>
  <c r="D124" i="11" s="1"/>
  <c r="A125" i="11"/>
  <c r="C125" i="11" s="1"/>
  <c r="B125" i="11"/>
  <c r="D125" i="11" s="1"/>
  <c r="A126" i="11"/>
  <c r="B126" i="11"/>
  <c r="D126" i="11" s="1"/>
  <c r="C126" i="11"/>
  <c r="A127" i="11"/>
  <c r="B127" i="11"/>
  <c r="D127" i="11" s="1"/>
  <c r="C127" i="11"/>
  <c r="A128" i="11"/>
  <c r="B128" i="11"/>
  <c r="D128" i="11" s="1"/>
  <c r="C128" i="11"/>
  <c r="A129" i="11"/>
  <c r="B129" i="11"/>
  <c r="D129" i="11" s="1"/>
  <c r="C129" i="11"/>
  <c r="A130" i="11"/>
  <c r="B130" i="11"/>
  <c r="D130" i="11" s="1"/>
  <c r="C130" i="11"/>
  <c r="A131" i="11"/>
  <c r="C131" i="11" s="1"/>
  <c r="B131" i="11"/>
  <c r="D131" i="11" s="1"/>
  <c r="A132" i="11"/>
  <c r="B132" i="11"/>
  <c r="D132" i="11" s="1"/>
  <c r="C132" i="11"/>
  <c r="A133" i="11"/>
  <c r="C133" i="11" s="1"/>
  <c r="B133" i="11"/>
  <c r="D133" i="11" s="1"/>
  <c r="A134" i="11"/>
  <c r="B134" i="11"/>
  <c r="D134" i="11" s="1"/>
  <c r="C134" i="11"/>
  <c r="A135" i="11"/>
  <c r="B135" i="11"/>
  <c r="D135" i="11" s="1"/>
  <c r="C135" i="11"/>
  <c r="A136" i="11"/>
  <c r="B136" i="11"/>
  <c r="D136" i="11" s="1"/>
  <c r="C136" i="11"/>
  <c r="A137" i="11"/>
  <c r="B137" i="11"/>
  <c r="D137" i="11" s="1"/>
  <c r="C137" i="11"/>
  <c r="A138" i="11"/>
  <c r="B138" i="11"/>
  <c r="D138" i="11" s="1"/>
  <c r="C138" i="11"/>
  <c r="A139" i="11"/>
  <c r="B139" i="11"/>
  <c r="D139" i="11" s="1"/>
  <c r="C139" i="11"/>
  <c r="A140" i="11"/>
  <c r="B140" i="11"/>
  <c r="D140" i="11" s="1"/>
  <c r="C140" i="11"/>
  <c r="A141" i="11"/>
  <c r="B141" i="11"/>
  <c r="D141" i="11" s="1"/>
  <c r="C141" i="11"/>
  <c r="A142" i="11"/>
  <c r="B142" i="11"/>
  <c r="D142" i="11" s="1"/>
  <c r="C142" i="11"/>
  <c r="A143" i="11"/>
  <c r="C143" i="11" s="1"/>
  <c r="B143" i="11"/>
  <c r="D143" i="11" s="1"/>
  <c r="A144" i="11"/>
  <c r="B144" i="11"/>
  <c r="D144" i="11" s="1"/>
  <c r="C144" i="11"/>
  <c r="A145" i="11"/>
  <c r="B145" i="11"/>
  <c r="D145" i="11" s="1"/>
  <c r="C145" i="11"/>
  <c r="A146" i="11"/>
  <c r="B146" i="11"/>
  <c r="D146" i="11" s="1"/>
  <c r="C146" i="11"/>
  <c r="A147" i="11"/>
  <c r="B147" i="11"/>
  <c r="D147" i="11" s="1"/>
  <c r="C147" i="11"/>
  <c r="A148" i="11"/>
  <c r="B148" i="11"/>
  <c r="D148" i="11" s="1"/>
  <c r="C148" i="11"/>
  <c r="A149" i="11"/>
  <c r="B149" i="11"/>
  <c r="D149" i="11" s="1"/>
  <c r="C149" i="11"/>
  <c r="A150" i="11"/>
  <c r="B150" i="11"/>
  <c r="D150" i="11" s="1"/>
  <c r="C150" i="11"/>
  <c r="A151" i="11"/>
  <c r="B151" i="11"/>
  <c r="D151" i="11" s="1"/>
  <c r="C151" i="11"/>
  <c r="A152" i="11"/>
  <c r="B152" i="11"/>
  <c r="D152" i="11" s="1"/>
  <c r="C152" i="11"/>
  <c r="A153" i="11"/>
  <c r="B153" i="11"/>
  <c r="D153" i="11" s="1"/>
  <c r="C153" i="11"/>
  <c r="A154" i="11"/>
  <c r="B154" i="11"/>
  <c r="D154" i="11" s="1"/>
  <c r="C154" i="11"/>
  <c r="A155" i="11"/>
  <c r="B155" i="11"/>
  <c r="D155" i="11" s="1"/>
  <c r="C155" i="11"/>
  <c r="A156" i="11"/>
  <c r="B156" i="11"/>
  <c r="D156" i="11" s="1"/>
  <c r="C156" i="11"/>
  <c r="A157" i="11"/>
  <c r="B157" i="11"/>
  <c r="D157" i="11" s="1"/>
  <c r="C157" i="11"/>
  <c r="A158" i="11"/>
  <c r="B158" i="11"/>
  <c r="D158" i="11" s="1"/>
  <c r="C158" i="11"/>
  <c r="A159" i="11"/>
  <c r="B159" i="11"/>
  <c r="D159" i="11" s="1"/>
  <c r="C159" i="11"/>
  <c r="A160" i="11"/>
  <c r="B160" i="11"/>
  <c r="D160" i="11" s="1"/>
  <c r="C160" i="11"/>
  <c r="A161" i="11"/>
  <c r="B161" i="11"/>
  <c r="D161" i="11" s="1"/>
  <c r="C161" i="11"/>
  <c r="A162" i="11"/>
  <c r="C162" i="11" s="1"/>
  <c r="B162" i="11"/>
  <c r="D162" i="11" s="1"/>
  <c r="A163" i="11"/>
  <c r="C163" i="11" s="1"/>
  <c r="B163" i="11"/>
  <c r="D163" i="11" s="1"/>
  <c r="A164" i="11"/>
  <c r="B164" i="11"/>
  <c r="D164" i="11" s="1"/>
  <c r="C164" i="11"/>
  <c r="A165" i="11"/>
  <c r="C165" i="11" s="1"/>
  <c r="B165" i="11"/>
  <c r="D165" i="11" s="1"/>
  <c r="A166" i="11"/>
  <c r="B166" i="11"/>
  <c r="D166" i="11" s="1"/>
  <c r="C166" i="1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B170" i="11"/>
  <c r="D170" i="11" s="1"/>
  <c r="C170" i="1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B174" i="11"/>
  <c r="D174" i="11" s="1"/>
  <c r="C174" i="1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B178" i="11"/>
  <c r="D178" i="11" s="1"/>
  <c r="C178" i="11"/>
  <c r="A179" i="11"/>
  <c r="C179" i="11" s="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B189" i="11"/>
  <c r="D189" i="11" s="1"/>
  <c r="C189" i="11"/>
  <c r="A190" i="11"/>
  <c r="B190" i="11"/>
  <c r="D190" i="11" s="1"/>
  <c r="C190" i="11"/>
  <c r="A191" i="11"/>
  <c r="B191" i="11"/>
  <c r="C191" i="11"/>
  <c r="D191" i="11"/>
  <c r="A192" i="11"/>
  <c r="B192" i="11"/>
  <c r="C192" i="11"/>
  <c r="D192" i="11"/>
  <c r="A193" i="11"/>
  <c r="B193" i="11"/>
  <c r="D193" i="11" s="1"/>
  <c r="C193" i="11"/>
  <c r="A194" i="11"/>
  <c r="C194" i="11" s="1"/>
  <c r="B194" i="11"/>
  <c r="D194" i="11" s="1"/>
  <c r="A195" i="11"/>
  <c r="B195" i="11"/>
  <c r="D195" i="11" s="1"/>
  <c r="C195" i="11"/>
  <c r="A196" i="11"/>
  <c r="B196" i="11"/>
  <c r="D196" i="11" s="1"/>
  <c r="C196" i="11"/>
  <c r="A197" i="11"/>
  <c r="B197" i="11"/>
  <c r="D197" i="11" s="1"/>
  <c r="C197" i="11"/>
  <c r="A198" i="11"/>
  <c r="B198" i="11"/>
  <c r="D198" i="11" s="1"/>
  <c r="C198" i="1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B209" i="11"/>
  <c r="C209" i="11"/>
  <c r="D209" i="11"/>
  <c r="A210" i="11"/>
  <c r="B210" i="11"/>
  <c r="C210" i="11"/>
  <c r="D210" i="11"/>
  <c r="A211" i="11"/>
  <c r="C211" i="11" s="1"/>
  <c r="B211" i="11"/>
  <c r="D211" i="11" s="1"/>
  <c r="A212" i="11"/>
  <c r="C212" i="11" s="1"/>
  <c r="B212" i="11"/>
  <c r="D212" i="11" s="1"/>
  <c r="A213" i="11"/>
  <c r="C213" i="11" s="1"/>
  <c r="B213" i="11"/>
  <c r="D213" i="11" s="1"/>
  <c r="A214" i="11"/>
  <c r="B214" i="11"/>
  <c r="C214" i="11"/>
  <c r="D214" i="11"/>
  <c r="A215" i="11"/>
  <c r="B215" i="11"/>
  <c r="D215" i="11" s="1"/>
  <c r="C215" i="11"/>
  <c r="A216" i="11"/>
  <c r="C216" i="11" s="1"/>
  <c r="B216" i="11"/>
  <c r="D216" i="11" s="1"/>
  <c r="A217" i="11"/>
  <c r="B217" i="11"/>
  <c r="D217" i="11" s="1"/>
  <c r="C217" i="11"/>
  <c r="A218" i="11"/>
  <c r="B218" i="11"/>
  <c r="D218" i="11" s="1"/>
  <c r="C218" i="11"/>
  <c r="A219" i="11"/>
  <c r="B219" i="11"/>
  <c r="D219" i="11" s="1"/>
  <c r="C219" i="11"/>
  <c r="A220" i="11"/>
  <c r="B220" i="11"/>
  <c r="C220" i="11"/>
  <c r="D220" i="11"/>
  <c r="A221" i="11"/>
  <c r="B221" i="11"/>
  <c r="C221" i="11"/>
  <c r="D221" i="11"/>
  <c r="A222" i="11"/>
  <c r="B222" i="11"/>
  <c r="D222" i="11" s="1"/>
  <c r="C222" i="11"/>
  <c r="A223" i="11"/>
  <c r="B223" i="11"/>
  <c r="D223" i="11" s="1"/>
  <c r="C223" i="11"/>
  <c r="A224" i="11"/>
  <c r="B224" i="11"/>
  <c r="D224" i="11" s="1"/>
  <c r="C224" i="11"/>
  <c r="A225" i="11"/>
  <c r="B225" i="11"/>
  <c r="D225" i="11" s="1"/>
  <c r="C225" i="11"/>
  <c r="A226" i="11"/>
  <c r="B226" i="11"/>
  <c r="D226" i="11" s="1"/>
  <c r="C226" i="11"/>
  <c r="A227" i="11"/>
  <c r="C227" i="11" s="1"/>
  <c r="B227" i="11"/>
  <c r="D227" i="11" s="1"/>
  <c r="A228" i="11"/>
  <c r="B228" i="11"/>
  <c r="C228" i="11"/>
  <c r="D228" i="11"/>
  <c r="A229" i="11"/>
  <c r="B229" i="11"/>
  <c r="D229" i="11" s="1"/>
  <c r="C229" i="11"/>
  <c r="A230" i="11"/>
  <c r="B230" i="11"/>
  <c r="D230" i="11" s="1"/>
  <c r="C230" i="11"/>
  <c r="A231" i="11"/>
  <c r="B231" i="11"/>
  <c r="D231" i="11" s="1"/>
  <c r="C231" i="11"/>
  <c r="A232" i="11"/>
  <c r="C232" i="11" s="1"/>
  <c r="B232" i="11"/>
  <c r="D232" i="11" s="1"/>
  <c r="A233" i="11"/>
  <c r="C233" i="11" s="1"/>
  <c r="B233" i="11"/>
  <c r="D233" i="11" s="1"/>
  <c r="A234" i="11"/>
  <c r="B234" i="11"/>
  <c r="D234" i="11" s="1"/>
  <c r="C234" i="11"/>
  <c r="A235" i="11"/>
  <c r="B235" i="11"/>
  <c r="D235" i="11" s="1"/>
  <c r="C235" i="11"/>
  <c r="A236" i="11"/>
  <c r="B236" i="11"/>
  <c r="D236" i="11" s="1"/>
  <c r="C236" i="11"/>
  <c r="A237" i="11"/>
  <c r="C237" i="11" s="1"/>
  <c r="B237" i="11"/>
  <c r="D237" i="11" s="1"/>
  <c r="A238" i="11"/>
  <c r="B238" i="11"/>
  <c r="D238" i="11" s="1"/>
  <c r="C238" i="11"/>
  <c r="A239" i="11"/>
  <c r="B239" i="11"/>
  <c r="D239" i="11" s="1"/>
  <c r="C239" i="11"/>
  <c r="A240" i="11"/>
  <c r="B240" i="11"/>
  <c r="D240" i="11" s="1"/>
  <c r="C240" i="11"/>
  <c r="A241" i="11"/>
  <c r="B241" i="11"/>
  <c r="D241" i="11" s="1"/>
  <c r="C241" i="1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B245" i="11"/>
  <c r="D245" i="11" s="1"/>
  <c r="C245" i="11"/>
  <c r="A246" i="11"/>
  <c r="C246" i="11" s="1"/>
  <c r="B246" i="11"/>
  <c r="D246" i="11" s="1"/>
  <c r="A247" i="11"/>
  <c r="B247" i="11"/>
  <c r="D247" i="11" s="1"/>
  <c r="C247" i="11"/>
  <c r="A248" i="11"/>
  <c r="B248" i="11"/>
  <c r="D248" i="11" s="1"/>
  <c r="C248" i="11"/>
  <c r="A249" i="11"/>
  <c r="B249" i="11"/>
  <c r="D249" i="11" s="1"/>
  <c r="C249" i="11"/>
  <c r="A250" i="11"/>
  <c r="B250" i="11"/>
  <c r="D250" i="11" s="1"/>
  <c r="C250" i="11"/>
  <c r="A251" i="11"/>
  <c r="B251" i="11"/>
  <c r="D251" i="11" s="1"/>
  <c r="C251" i="11"/>
  <c r="A252" i="11"/>
  <c r="B252" i="11"/>
  <c r="D252" i="11" s="1"/>
  <c r="C252" i="11"/>
  <c r="A253" i="11"/>
  <c r="B253" i="11"/>
  <c r="D253" i="11" s="1"/>
  <c r="C253" i="1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C259" i="11" s="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D273" i="11" s="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C284" i="11" s="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B297" i="11"/>
  <c r="D297" i="11" s="1"/>
  <c r="C297" i="11"/>
  <c r="A298" i="11"/>
  <c r="B298" i="11"/>
  <c r="D298" i="11" s="1"/>
  <c r="C298" i="11"/>
  <c r="A299" i="11"/>
  <c r="B299" i="11"/>
  <c r="D299" i="11" s="1"/>
  <c r="C299" i="11"/>
  <c r="A300" i="11"/>
  <c r="B300" i="11"/>
  <c r="D300" i="11" s="1"/>
  <c r="C300" i="11"/>
  <c r="A301" i="11"/>
  <c r="C301" i="11" s="1"/>
  <c r="B301" i="11"/>
  <c r="D301" i="11" s="1"/>
  <c r="A302" i="11"/>
  <c r="B302" i="11"/>
  <c r="D302" i="11" s="1"/>
  <c r="C302" i="11"/>
  <c r="A303" i="11"/>
  <c r="B303" i="11"/>
  <c r="D303" i="11" s="1"/>
  <c r="C303" i="11"/>
  <c r="A304" i="11"/>
  <c r="B304" i="11"/>
  <c r="D304" i="11" s="1"/>
  <c r="C304" i="11"/>
  <c r="A305" i="11"/>
  <c r="B305" i="11"/>
  <c r="D305" i="11" s="1"/>
  <c r="C305" i="11"/>
  <c r="A306" i="11"/>
  <c r="B306" i="11"/>
  <c r="D306" i="11" s="1"/>
  <c r="C306" i="11"/>
  <c r="A307" i="11"/>
  <c r="C307" i="11" s="1"/>
  <c r="B307" i="11"/>
  <c r="D307" i="11" s="1"/>
  <c r="A308" i="11"/>
  <c r="B308" i="11"/>
  <c r="D308" i="11" s="1"/>
  <c r="C308" i="11"/>
  <c r="A309" i="11"/>
  <c r="B309" i="11"/>
  <c r="D309" i="11" s="1"/>
  <c r="C309" i="11"/>
  <c r="A310" i="11"/>
  <c r="B310" i="11"/>
  <c r="D310" i="11" s="1"/>
  <c r="C310" i="11"/>
  <c r="A311" i="11"/>
  <c r="B311" i="11"/>
  <c r="D311" i="11" s="1"/>
  <c r="C311" i="11"/>
  <c r="A312" i="11"/>
  <c r="B312" i="11"/>
  <c r="D312" i="11" s="1"/>
  <c r="C312" i="11"/>
  <c r="A313" i="11"/>
  <c r="B313" i="11"/>
  <c r="C313" i="11"/>
  <c r="D313" i="11"/>
  <c r="A314" i="11"/>
  <c r="B314" i="11"/>
  <c r="D314" i="11" s="1"/>
  <c r="C314" i="11"/>
  <c r="A315" i="11"/>
  <c r="B315" i="11"/>
  <c r="D315" i="11" s="1"/>
  <c r="C315" i="11"/>
  <c r="A316" i="11"/>
  <c r="B316" i="11"/>
  <c r="D316" i="11" s="1"/>
  <c r="C316" i="11"/>
  <c r="A317" i="11"/>
  <c r="B317" i="11"/>
  <c r="D317" i="11" s="1"/>
  <c r="C317" i="11"/>
  <c r="A318" i="11"/>
  <c r="B318" i="11"/>
  <c r="D318" i="11" s="1"/>
  <c r="C318" i="11"/>
  <c r="A319" i="11"/>
  <c r="C319" i="11" s="1"/>
  <c r="B319" i="11"/>
  <c r="D319" i="11" s="1"/>
  <c r="A320" i="11"/>
  <c r="B320" i="11"/>
  <c r="D320" i="11" s="1"/>
  <c r="C320" i="11"/>
  <c r="A321" i="11"/>
  <c r="B321" i="11"/>
  <c r="D321" i="11" s="1"/>
  <c r="C321" i="11"/>
  <c r="A322" i="11"/>
  <c r="B322" i="11"/>
  <c r="D322" i="11" s="1"/>
  <c r="C322" i="1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B330" i="11"/>
  <c r="D330" i="11" s="1"/>
  <c r="C330" i="11"/>
  <c r="A331" i="11"/>
  <c r="C331" i="11" s="1"/>
  <c r="B331" i="11"/>
  <c r="D331" i="11" s="1"/>
  <c r="A332" i="11"/>
  <c r="B332" i="11"/>
  <c r="D332" i="11" s="1"/>
  <c r="C332" i="11"/>
  <c r="A333" i="11"/>
  <c r="B333" i="11"/>
  <c r="D333" i="11" s="1"/>
  <c r="C333" i="11"/>
  <c r="A334" i="11"/>
  <c r="B334" i="11"/>
  <c r="D334" i="11" s="1"/>
  <c r="C334" i="11"/>
  <c r="A335" i="11"/>
  <c r="B335" i="11"/>
  <c r="D335" i="11" s="1"/>
  <c r="C335" i="11"/>
  <c r="A336" i="11"/>
  <c r="B336" i="11"/>
  <c r="D336" i="11" s="1"/>
  <c r="C336" i="11"/>
  <c r="A337" i="11"/>
  <c r="B337" i="11"/>
  <c r="D337" i="11" s="1"/>
  <c r="C337" i="11"/>
  <c r="A338" i="11"/>
  <c r="B338" i="11"/>
  <c r="D338" i="11" s="1"/>
  <c r="C338" i="11"/>
  <c r="A339" i="11"/>
  <c r="C339" i="11" s="1"/>
  <c r="B339" i="11"/>
  <c r="D339" i="11" s="1"/>
  <c r="A340" i="11"/>
  <c r="C340" i="11" s="1"/>
  <c r="B340" i="11"/>
  <c r="D340" i="11" s="1"/>
  <c r="A341" i="11"/>
  <c r="B341" i="11"/>
  <c r="D341" i="11" s="1"/>
  <c r="C341" i="1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B346" i="11"/>
  <c r="D346" i="11" s="1"/>
  <c r="C346" i="11"/>
  <c r="A347" i="11"/>
  <c r="C347" i="11" s="1"/>
  <c r="B347" i="11"/>
  <c r="D347" i="11" s="1"/>
  <c r="A348" i="11"/>
  <c r="C348" i="11" s="1"/>
  <c r="B348" i="11"/>
  <c r="D348" i="11" s="1"/>
  <c r="A349" i="11"/>
  <c r="B349" i="11"/>
  <c r="D349" i="11" s="1"/>
  <c r="C349" i="11"/>
  <c r="A350" i="11"/>
  <c r="B350" i="11"/>
  <c r="D350" i="11" s="1"/>
  <c r="C350" i="11"/>
  <c r="A351" i="11"/>
  <c r="C351" i="11" s="1"/>
  <c r="B351" i="11"/>
  <c r="D351" i="11" s="1"/>
  <c r="A352" i="11"/>
  <c r="C352" i="11" s="1"/>
  <c r="B352" i="11"/>
  <c r="D352" i="11" s="1"/>
  <c r="A353" i="11"/>
  <c r="B353" i="11"/>
  <c r="D353" i="11" s="1"/>
  <c r="C353" i="11"/>
  <c r="A354" i="11"/>
  <c r="B354" i="11"/>
  <c r="D354" i="11" s="1"/>
  <c r="C354" i="11"/>
  <c r="A355" i="11"/>
  <c r="C355" i="11" s="1"/>
  <c r="B355" i="11"/>
  <c r="D355" i="11" s="1"/>
  <c r="A356" i="11"/>
  <c r="C356" i="11" s="1"/>
  <c r="B356" i="11"/>
  <c r="D356" i="11" s="1"/>
  <c r="A357" i="11"/>
  <c r="C357" i="11" s="1"/>
  <c r="B357" i="11"/>
  <c r="D357" i="11" s="1"/>
  <c r="A358" i="11"/>
  <c r="C358" i="11" s="1"/>
  <c r="B358" i="11"/>
  <c r="D358" i="11" s="1"/>
  <c r="A359" i="11"/>
  <c r="C359" i="11" s="1"/>
  <c r="B359" i="11"/>
  <c r="D359" i="11" s="1"/>
  <c r="A360" i="11"/>
  <c r="C360" i="11" s="1"/>
  <c r="B360" i="11"/>
  <c r="D360" i="11" s="1"/>
  <c r="A361" i="11"/>
  <c r="C361" i="11" s="1"/>
  <c r="B361" i="11"/>
  <c r="D361" i="11" s="1"/>
  <c r="A362" i="11"/>
  <c r="C362" i="11" s="1"/>
  <c r="B362" i="11"/>
  <c r="D362" i="11" s="1"/>
  <c r="A363" i="11"/>
  <c r="C363" i="11" s="1"/>
  <c r="B363" i="11"/>
  <c r="D363" i="11" s="1"/>
  <c r="A364" i="11"/>
  <c r="C364" i="11" s="1"/>
  <c r="B364" i="11"/>
  <c r="D364" i="11" s="1"/>
  <c r="A365" i="11"/>
  <c r="B365" i="11"/>
  <c r="D365" i="11" s="1"/>
  <c r="C365" i="11"/>
  <c r="A366" i="11"/>
  <c r="C366" i="11" s="1"/>
  <c r="B366" i="11"/>
  <c r="D366" i="11" s="1"/>
  <c r="A367" i="11"/>
  <c r="C367" i="11" s="1"/>
  <c r="B367" i="11"/>
  <c r="D367" i="11" s="1"/>
  <c r="A368" i="11"/>
  <c r="C368" i="11" s="1"/>
  <c r="B368" i="11"/>
  <c r="D368" i="11" s="1"/>
  <c r="A369" i="11"/>
  <c r="C369" i="11" s="1"/>
  <c r="B369" i="11"/>
  <c r="D369" i="11" s="1"/>
  <c r="A370" i="11"/>
  <c r="C370" i="11" s="1"/>
  <c r="B370" i="11"/>
  <c r="D370" i="11" s="1"/>
  <c r="A371" i="11"/>
  <c r="C371" i="11" s="1"/>
  <c r="B371" i="11"/>
  <c r="D371" i="11" s="1"/>
  <c r="A372" i="11"/>
  <c r="C372" i="11" s="1"/>
  <c r="B372" i="11"/>
  <c r="D372" i="11" s="1"/>
  <c r="A373" i="11"/>
  <c r="C373" i="11" s="1"/>
  <c r="B373" i="11"/>
  <c r="D373" i="11" s="1"/>
  <c r="A374" i="11"/>
  <c r="C374" i="11" s="1"/>
  <c r="B374" i="11"/>
  <c r="D374" i="11" s="1"/>
  <c r="A375" i="11"/>
  <c r="C375" i="11" s="1"/>
  <c r="B375" i="11"/>
  <c r="D375" i="11" s="1"/>
  <c r="A376" i="11"/>
  <c r="C376" i="11" s="1"/>
  <c r="B376" i="11"/>
  <c r="D376" i="11" s="1"/>
  <c r="A377" i="11"/>
  <c r="C377" i="11" s="1"/>
  <c r="B377" i="11"/>
  <c r="D377" i="11" s="1"/>
  <c r="A378" i="11"/>
  <c r="C378" i="11" s="1"/>
  <c r="B378" i="11"/>
  <c r="D378" i="11" s="1"/>
  <c r="A379" i="11"/>
  <c r="C379" i="11" s="1"/>
  <c r="B379" i="11"/>
  <c r="D379" i="11" s="1"/>
  <c r="A380" i="11"/>
  <c r="C380" i="11" s="1"/>
  <c r="B380" i="11"/>
  <c r="D380" i="11" s="1"/>
  <c r="A381" i="11"/>
  <c r="C381" i="11" s="1"/>
  <c r="B381" i="11"/>
  <c r="D381" i="11" s="1"/>
  <c r="A382" i="11"/>
  <c r="C382" i="11" s="1"/>
  <c r="B382" i="11"/>
  <c r="D382" i="11" s="1"/>
  <c r="A383" i="11"/>
  <c r="C383" i="11" s="1"/>
  <c r="B383" i="11"/>
  <c r="D383" i="11" s="1"/>
  <c r="A384" i="11"/>
  <c r="C384" i="11" s="1"/>
  <c r="B384" i="11"/>
  <c r="D384" i="11" s="1"/>
  <c r="A385" i="11"/>
  <c r="C385" i="11" s="1"/>
  <c r="B385" i="11"/>
  <c r="D385" i="11" s="1"/>
  <c r="A386" i="11"/>
  <c r="C386" i="11" s="1"/>
  <c r="B386" i="11"/>
  <c r="D386" i="11" s="1"/>
  <c r="A387" i="11"/>
  <c r="C387" i="11" s="1"/>
  <c r="B387" i="11"/>
  <c r="D387" i="11" s="1"/>
  <c r="A388" i="11"/>
  <c r="C388" i="11" s="1"/>
  <c r="B388" i="11"/>
  <c r="D388" i="11" s="1"/>
  <c r="A389" i="11"/>
  <c r="C389" i="11" s="1"/>
  <c r="B389" i="11"/>
  <c r="D389" i="11" s="1"/>
  <c r="A390" i="11"/>
  <c r="C390" i="11" s="1"/>
  <c r="B390" i="11"/>
  <c r="D390" i="11" s="1"/>
  <c r="A391" i="11"/>
  <c r="C391" i="11" s="1"/>
  <c r="B391" i="11"/>
  <c r="D391" i="11" s="1"/>
  <c r="A392" i="11"/>
  <c r="C392" i="11" s="1"/>
  <c r="B392" i="11"/>
  <c r="D392" i="11" s="1"/>
  <c r="A393" i="11"/>
  <c r="C393" i="11" s="1"/>
  <c r="B393" i="11"/>
  <c r="D393" i="11" s="1"/>
  <c r="A394" i="11"/>
  <c r="C394" i="11" s="1"/>
  <c r="B394" i="11"/>
  <c r="D394" i="11" s="1"/>
  <c r="A395" i="11"/>
  <c r="C395" i="11" s="1"/>
  <c r="B395" i="11"/>
  <c r="D395" i="11" s="1"/>
  <c r="A396" i="11"/>
  <c r="C396" i="11" s="1"/>
  <c r="B396" i="11"/>
  <c r="D396" i="11" s="1"/>
  <c r="A397" i="11"/>
  <c r="C397" i="11" s="1"/>
  <c r="B397" i="11"/>
  <c r="D397" i="11" s="1"/>
  <c r="A398" i="11"/>
  <c r="C398" i="11" s="1"/>
  <c r="B398" i="11"/>
  <c r="D398" i="11" s="1"/>
  <c r="A399" i="11"/>
  <c r="C399" i="11" s="1"/>
  <c r="B399" i="11"/>
  <c r="D399" i="11" s="1"/>
  <c r="A400" i="11"/>
  <c r="C400" i="11" s="1"/>
  <c r="B400" i="11"/>
  <c r="D400" i="11" s="1"/>
  <c r="A401" i="11"/>
  <c r="C401" i="11" s="1"/>
  <c r="B401" i="11"/>
  <c r="D401" i="11" s="1"/>
  <c r="A402" i="11"/>
  <c r="C402" i="11" s="1"/>
  <c r="B402" i="11"/>
  <c r="D402" i="11" s="1"/>
  <c r="A403" i="11"/>
  <c r="C403" i="11" s="1"/>
  <c r="B403" i="11"/>
  <c r="D403" i="11" s="1"/>
  <c r="A404" i="11"/>
  <c r="C404" i="11" s="1"/>
  <c r="B404" i="11"/>
  <c r="D404" i="11" s="1"/>
  <c r="A405" i="11"/>
  <c r="C405" i="11" s="1"/>
  <c r="B405" i="11"/>
  <c r="D405" i="11" s="1"/>
  <c r="A406" i="11"/>
  <c r="C406" i="11" s="1"/>
  <c r="B406" i="11"/>
  <c r="D406" i="11" s="1"/>
  <c r="A407" i="11"/>
  <c r="C407" i="11" s="1"/>
  <c r="B407" i="11"/>
  <c r="D407" i="11" s="1"/>
  <c r="A408" i="11"/>
  <c r="C408" i="11" s="1"/>
  <c r="B408" i="11"/>
  <c r="D408" i="11" s="1"/>
  <c r="A409" i="11"/>
  <c r="C409" i="11" s="1"/>
  <c r="B409" i="11"/>
  <c r="D409" i="11" s="1"/>
  <c r="A410" i="11"/>
  <c r="C410" i="11" s="1"/>
  <c r="B410" i="11"/>
  <c r="D41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D414" i="11" s="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D422" i="11" s="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C434" i="11" s="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C438" i="11" s="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C442" i="11" s="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C446" i="11" s="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C450" i="11" s="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C454" i="11" s="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C458" i="11" s="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C462" i="11" s="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C466" i="11" s="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C470" i="11" s="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C474" i="11" s="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C486" i="11" s="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C490" i="11" s="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C494" i="11" s="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C498" i="11" s="1"/>
  <c r="B498" i="11"/>
  <c r="D498" i="11" s="1"/>
  <c r="A499" i="11"/>
  <c r="C499" i="11" s="1"/>
  <c r="B499" i="11"/>
  <c r="D499" i="11" s="1"/>
  <c r="A500" i="11"/>
  <c r="B500" i="11"/>
  <c r="D500" i="11" s="1"/>
  <c r="C500" i="11"/>
  <c r="A501" i="11"/>
  <c r="B501" i="11"/>
  <c r="D501" i="11" s="1"/>
  <c r="C501" i="11"/>
  <c r="A502" i="11"/>
  <c r="B502" i="11"/>
  <c r="D502" i="11" s="1"/>
  <c r="C502" i="11"/>
  <c r="A503" i="11"/>
  <c r="B503" i="11"/>
  <c r="D503" i="11" s="1"/>
  <c r="C503" i="11"/>
  <c r="A504" i="11"/>
  <c r="C504" i="11" s="1"/>
  <c r="B504" i="11"/>
  <c r="D504" i="11" s="1"/>
  <c r="A505" i="11"/>
  <c r="B505" i="11"/>
  <c r="D505" i="11" s="1"/>
  <c r="C505" i="1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B509" i="11"/>
  <c r="D509" i="11" s="1"/>
  <c r="C509" i="11"/>
  <c r="A510" i="11"/>
  <c r="C510" i="11" s="1"/>
  <c r="B510" i="11"/>
  <c r="D510" i="11" s="1"/>
  <c r="A511" i="11"/>
  <c r="C511" i="11" s="1"/>
  <c r="B511" i="11"/>
  <c r="D511" i="11" s="1"/>
  <c r="A512" i="11"/>
  <c r="C512" i="11" s="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C516" i="11"/>
  <c r="A517" i="11"/>
  <c r="C517" i="11" s="1"/>
  <c r="B517" i="11"/>
  <c r="D517" i="11" s="1"/>
  <c r="A518" i="11"/>
  <c r="B518" i="11"/>
  <c r="D518" i="11" s="1"/>
  <c r="C518" i="11"/>
  <c r="A519" i="11"/>
  <c r="B519" i="11"/>
  <c r="D519" i="11" s="1"/>
  <c r="C519" i="11"/>
  <c r="A520" i="11"/>
  <c r="B520" i="11"/>
  <c r="D520" i="11" s="1"/>
  <c r="C520" i="11"/>
  <c r="A521" i="11"/>
  <c r="C521" i="11" s="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C524" i="11" s="1"/>
  <c r="B524" i="11"/>
  <c r="D524" i="11" s="1"/>
  <c r="A525" i="11"/>
  <c r="C525" i="11" s="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C528" i="11" s="1"/>
  <c r="B528" i="11"/>
  <c r="D528" i="11" s="1"/>
  <c r="A529" i="11"/>
  <c r="B529" i="11"/>
  <c r="D529" i="11" s="1"/>
  <c r="C529" i="11"/>
  <c r="A530" i="11"/>
  <c r="C530" i="11" s="1"/>
  <c r="B530" i="11"/>
  <c r="D530" i="11" s="1"/>
  <c r="A531" i="11"/>
  <c r="C531" i="11" s="1"/>
  <c r="B531" i="11"/>
  <c r="D531" i="11" s="1"/>
  <c r="A532" i="11"/>
  <c r="C532" i="11" s="1"/>
  <c r="B532" i="11"/>
  <c r="D532" i="11" s="1"/>
  <c r="A533" i="11"/>
  <c r="B533" i="11"/>
  <c r="D533" i="11" s="1"/>
  <c r="C533" i="11"/>
  <c r="A534" i="11"/>
  <c r="B534" i="11"/>
  <c r="D534" i="11" s="1"/>
  <c r="C534" i="11"/>
  <c r="A535" i="11"/>
  <c r="B535" i="11"/>
  <c r="D535" i="11" s="1"/>
  <c r="C535" i="11"/>
  <c r="A536" i="11"/>
  <c r="B536" i="11"/>
  <c r="D536" i="11" s="1"/>
  <c r="C536" i="11"/>
  <c r="A537" i="11"/>
  <c r="C537" i="11" s="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C540" i="11" s="1"/>
  <c r="B540" i="11"/>
  <c r="D540" i="11" s="1"/>
  <c r="A541" i="11"/>
  <c r="C541" i="11" s="1"/>
  <c r="B541" i="11"/>
  <c r="D541" i="11" s="1"/>
  <c r="A542" i="11"/>
  <c r="C542" i="11" s="1"/>
  <c r="B542" i="11"/>
  <c r="D542" i="11" s="1"/>
  <c r="A543" i="11"/>
  <c r="B543" i="11"/>
  <c r="D543" i="11" s="1"/>
  <c r="C543" i="11"/>
  <c r="A544" i="11"/>
  <c r="B544" i="11"/>
  <c r="D544" i="11" s="1"/>
  <c r="C544" i="11"/>
  <c r="A545" i="11"/>
  <c r="B545" i="11"/>
  <c r="D545" i="11" s="1"/>
  <c r="C545" i="11"/>
  <c r="A546" i="11"/>
  <c r="B546" i="11"/>
  <c r="D546" i="11" s="1"/>
  <c r="C546" i="11"/>
  <c r="A547" i="11"/>
  <c r="B547" i="11"/>
  <c r="D547" i="11" s="1"/>
  <c r="C547" i="11"/>
  <c r="A548" i="11"/>
  <c r="B548" i="11"/>
  <c r="D548" i="11" s="1"/>
  <c r="C548" i="11"/>
  <c r="A549" i="11"/>
  <c r="B549" i="11"/>
  <c r="D549" i="11" s="1"/>
  <c r="C549" i="11"/>
  <c r="A550" i="11"/>
  <c r="B550" i="11"/>
  <c r="D550" i="11" s="1"/>
  <c r="C550" i="11"/>
  <c r="A551" i="11"/>
  <c r="B551" i="11"/>
  <c r="D551" i="11" s="1"/>
  <c r="C551" i="11"/>
  <c r="A552" i="11"/>
  <c r="B552" i="11"/>
  <c r="D552" i="11" s="1"/>
  <c r="C552" i="11"/>
  <c r="A553" i="11"/>
  <c r="B553" i="11"/>
  <c r="D553" i="11" s="1"/>
  <c r="C553" i="11"/>
  <c r="A554" i="11"/>
  <c r="B554" i="11"/>
  <c r="D554" i="11" s="1"/>
  <c r="C554" i="11"/>
  <c r="A555" i="11"/>
  <c r="B555" i="11"/>
  <c r="D555" i="11" s="1"/>
  <c r="C555" i="11"/>
  <c r="A556" i="11"/>
  <c r="B556" i="11"/>
  <c r="D556" i="11" s="1"/>
  <c r="C556" i="11"/>
  <c r="A557" i="11"/>
  <c r="B557" i="11"/>
  <c r="D557" i="11" s="1"/>
  <c r="C557" i="11"/>
  <c r="A558" i="11"/>
  <c r="C558" i="11" s="1"/>
  <c r="B558" i="11"/>
  <c r="D558" i="11" s="1"/>
  <c r="A559" i="11"/>
  <c r="C559" i="11" s="1"/>
  <c r="B559" i="11"/>
  <c r="D559" i="11" s="1"/>
  <c r="A560" i="11"/>
  <c r="B560" i="11"/>
  <c r="D560" i="11" s="1"/>
  <c r="C560" i="11"/>
  <c r="A561" i="11"/>
  <c r="B561" i="11"/>
  <c r="D561" i="11" s="1"/>
  <c r="C561" i="11"/>
  <c r="A562" i="11"/>
  <c r="B562" i="11"/>
  <c r="D562" i="11" s="1"/>
  <c r="C562" i="1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B568" i="11"/>
  <c r="D568" i="11" s="1"/>
  <c r="C568" i="11"/>
  <c r="A569" i="11"/>
  <c r="B569" i="11"/>
  <c r="D569" i="11" s="1"/>
  <c r="C569" i="11"/>
  <c r="A570" i="11"/>
  <c r="B570" i="11"/>
  <c r="D570" i="11" s="1"/>
  <c r="C570" i="11"/>
  <c r="A571" i="11"/>
  <c r="B571" i="11"/>
  <c r="D571" i="11" s="1"/>
  <c r="C571" i="11"/>
  <c r="A572" i="11"/>
  <c r="B572" i="11"/>
  <c r="D572" i="11" s="1"/>
  <c r="C572" i="11"/>
  <c r="A573" i="11"/>
  <c r="B573" i="11"/>
  <c r="D573" i="11" s="1"/>
  <c r="C573" i="11"/>
  <c r="A574" i="11"/>
  <c r="B574" i="11"/>
  <c r="D574" i="11" s="1"/>
  <c r="C574" i="11"/>
  <c r="A575" i="11"/>
  <c r="B575" i="11"/>
  <c r="D575" i="11" s="1"/>
  <c r="C575" i="11"/>
  <c r="A576" i="11"/>
  <c r="C576" i="11" s="1"/>
  <c r="B576" i="11"/>
  <c r="D576" i="11" s="1"/>
  <c r="A577" i="11"/>
  <c r="B577" i="11"/>
  <c r="D577" i="11" s="1"/>
  <c r="C577" i="11"/>
  <c r="A578" i="11"/>
  <c r="C578" i="11" s="1"/>
  <c r="B578" i="11"/>
  <c r="D578" i="11" s="1"/>
  <c r="A579" i="11"/>
  <c r="B579" i="11"/>
  <c r="D579" i="11" s="1"/>
  <c r="C579" i="11"/>
  <c r="A580" i="11"/>
  <c r="B580" i="11"/>
  <c r="D580" i="11" s="1"/>
  <c r="C580" i="11"/>
  <c r="A581" i="11"/>
  <c r="B581" i="11"/>
  <c r="D581" i="11" s="1"/>
  <c r="C581" i="11"/>
  <c r="A582" i="11"/>
  <c r="B582" i="11"/>
  <c r="D582" i="11" s="1"/>
  <c r="C582" i="11"/>
  <c r="A583" i="11"/>
  <c r="C583" i="11" s="1"/>
  <c r="B583" i="11"/>
  <c r="D583" i="11" s="1"/>
  <c r="A584" i="11"/>
  <c r="B584" i="11"/>
  <c r="D584" i="11" s="1"/>
  <c r="C584" i="11"/>
  <c r="A585" i="11"/>
  <c r="C585" i="11" s="1"/>
  <c r="B585" i="11"/>
  <c r="D585" i="11" s="1"/>
  <c r="A586" i="11"/>
  <c r="B586" i="11"/>
  <c r="D586" i="11" s="1"/>
  <c r="C586" i="11"/>
  <c r="A587" i="11"/>
  <c r="C587" i="11" s="1"/>
  <c r="B587" i="11"/>
  <c r="D587" i="11" s="1"/>
  <c r="A588" i="11"/>
  <c r="B588" i="11"/>
  <c r="D588" i="11" s="1"/>
  <c r="C588" i="11"/>
  <c r="A589" i="11"/>
  <c r="C589" i="11" s="1"/>
  <c r="B589" i="11"/>
  <c r="D589" i="11" s="1"/>
  <c r="A590" i="11"/>
  <c r="B590" i="11"/>
  <c r="D590" i="11" s="1"/>
  <c r="C590" i="11"/>
  <c r="A591" i="11"/>
  <c r="B591" i="11"/>
  <c r="D591" i="11" s="1"/>
  <c r="C591" i="11"/>
  <c r="A592" i="11"/>
  <c r="B592" i="11"/>
  <c r="D592" i="11" s="1"/>
  <c r="C592" i="11"/>
  <c r="A593" i="11"/>
  <c r="B593" i="11"/>
  <c r="D593" i="11" s="1"/>
  <c r="C593" i="11"/>
  <c r="A594" i="11"/>
  <c r="C594" i="11" s="1"/>
  <c r="B594" i="11"/>
  <c r="D594" i="11" s="1"/>
  <c r="A595" i="11"/>
  <c r="C595" i="11" s="1"/>
  <c r="B595" i="11"/>
  <c r="D595" i="11" s="1"/>
  <c r="A596" i="11"/>
  <c r="B596" i="11"/>
  <c r="D596" i="11" s="1"/>
  <c r="C596" i="11"/>
  <c r="A597" i="11"/>
  <c r="B597" i="11"/>
  <c r="D597" i="11" s="1"/>
  <c r="C597" i="11"/>
  <c r="A598" i="11"/>
  <c r="B598" i="11"/>
  <c r="D598" i="11" s="1"/>
  <c r="C598" i="11"/>
  <c r="A599" i="11"/>
  <c r="B599" i="11"/>
  <c r="D599" i="11" s="1"/>
  <c r="C599" i="11"/>
  <c r="A600" i="11"/>
  <c r="B600" i="11"/>
  <c r="D600" i="11" s="1"/>
  <c r="C600" i="11"/>
  <c r="A601" i="11"/>
  <c r="B601" i="11"/>
  <c r="D601" i="11" s="1"/>
  <c r="C601" i="11"/>
  <c r="A602" i="11"/>
  <c r="B602" i="11"/>
  <c r="D602" i="11" s="1"/>
  <c r="C602" i="11"/>
  <c r="A603" i="11"/>
  <c r="B603" i="11"/>
  <c r="D603" i="11" s="1"/>
  <c r="C603" i="11"/>
  <c r="A604" i="11"/>
  <c r="C604" i="11" s="1"/>
  <c r="B604" i="11"/>
  <c r="D604" i="11" s="1"/>
  <c r="A605" i="11"/>
  <c r="C605" i="11" s="1"/>
  <c r="B605" i="11"/>
  <c r="D605" i="11" s="1"/>
  <c r="A606" i="11"/>
  <c r="B606" i="11"/>
  <c r="D606" i="11" s="1"/>
  <c r="C606" i="11"/>
  <c r="A607" i="11"/>
  <c r="B607" i="11"/>
  <c r="D607" i="11" s="1"/>
  <c r="C607" i="11"/>
  <c r="A608" i="11"/>
  <c r="C608" i="11" s="1"/>
  <c r="B608" i="11"/>
  <c r="D608" i="11" s="1"/>
  <c r="A609" i="11"/>
  <c r="C609" i="11" s="1"/>
  <c r="B609" i="11"/>
  <c r="D609" i="11" s="1"/>
  <c r="A610" i="11"/>
  <c r="B610" i="11"/>
  <c r="D610" i="11" s="1"/>
  <c r="C610" i="1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B614" i="11"/>
  <c r="D614" i="11" s="1"/>
  <c r="C614" i="11"/>
  <c r="A615" i="11"/>
  <c r="B615" i="11"/>
  <c r="D615" i="11" s="1"/>
  <c r="C615" i="11"/>
  <c r="A616" i="11"/>
  <c r="C616" i="11" s="1"/>
  <c r="B616" i="11"/>
  <c r="D616" i="11" s="1"/>
  <c r="A617" i="11"/>
  <c r="C617" i="11" s="1"/>
  <c r="B617" i="11"/>
  <c r="D617" i="11" s="1"/>
  <c r="A618" i="11"/>
  <c r="B618" i="11"/>
  <c r="D618" i="11" s="1"/>
  <c r="C618" i="11"/>
  <c r="A619" i="11"/>
  <c r="B619" i="11"/>
  <c r="D619" i="11" s="1"/>
  <c r="C619" i="11"/>
  <c r="A620" i="11"/>
  <c r="C620" i="11" s="1"/>
  <c r="B620" i="11"/>
  <c r="D620" i="11" s="1"/>
  <c r="A621" i="11"/>
  <c r="C621" i="11" s="1"/>
  <c r="B621" i="11"/>
  <c r="D621" i="11" s="1"/>
  <c r="A622" i="11"/>
  <c r="B622" i="11"/>
  <c r="D622" i="11" s="1"/>
  <c r="C622" i="11"/>
  <c r="A623" i="11"/>
  <c r="C623" i="11" s="1"/>
  <c r="B623" i="11"/>
  <c r="D623" i="11" s="1"/>
  <c r="A624" i="11"/>
  <c r="B624" i="11"/>
  <c r="D624" i="11" s="1"/>
  <c r="C624" i="11"/>
  <c r="A625" i="11"/>
  <c r="B625" i="11"/>
  <c r="D625" i="11" s="1"/>
  <c r="C625" i="11"/>
  <c r="A626" i="11"/>
  <c r="B626" i="11"/>
  <c r="D626" i="11" s="1"/>
  <c r="C626" i="11"/>
  <c r="A627" i="11"/>
  <c r="C627" i="11" s="1"/>
  <c r="B627" i="11"/>
  <c r="D627" i="11" s="1"/>
  <c r="A628" i="11"/>
  <c r="B628" i="11"/>
  <c r="D628" i="11" s="1"/>
  <c r="C628" i="11"/>
  <c r="A629" i="11"/>
  <c r="C629" i="11" s="1"/>
  <c r="B629" i="11"/>
  <c r="D629" i="11" s="1"/>
  <c r="A630" i="11"/>
  <c r="B630" i="11"/>
  <c r="D630" i="11" s="1"/>
  <c r="C630" i="11"/>
  <c r="A631" i="11"/>
  <c r="C631" i="11" s="1"/>
  <c r="B631" i="11"/>
  <c r="D631" i="11" s="1"/>
  <c r="A632" i="11"/>
  <c r="B632" i="11"/>
  <c r="D632" i="11" s="1"/>
  <c r="C632" i="11"/>
  <c r="A633" i="11"/>
  <c r="B633" i="11"/>
  <c r="D633" i="11" s="1"/>
  <c r="C633" i="11"/>
  <c r="A634" i="11"/>
  <c r="B634" i="11"/>
  <c r="D634" i="11" s="1"/>
  <c r="C634" i="11"/>
  <c r="A635" i="11"/>
  <c r="B635" i="11"/>
  <c r="D635" i="11" s="1"/>
  <c r="C635" i="11"/>
  <c r="A636" i="11"/>
  <c r="B636" i="11"/>
  <c r="D636" i="11" s="1"/>
  <c r="C636" i="11"/>
  <c r="A637" i="11"/>
  <c r="B637" i="11"/>
  <c r="D637" i="11" s="1"/>
  <c r="C637" i="11"/>
  <c r="A638" i="11"/>
  <c r="B638" i="11"/>
  <c r="D638" i="11" s="1"/>
  <c r="C638" i="11"/>
  <c r="A639" i="11"/>
  <c r="B639" i="11"/>
  <c r="D639" i="11" s="1"/>
  <c r="C639" i="1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B647" i="11"/>
  <c r="D647" i="11" s="1"/>
  <c r="C647" i="11"/>
  <c r="A648" i="11"/>
  <c r="C648" i="11" s="1"/>
  <c r="B648" i="11"/>
  <c r="D648" i="11" s="1"/>
  <c r="A649" i="11"/>
  <c r="B649" i="11"/>
  <c r="D649" i="11" s="1"/>
  <c r="C649" i="11"/>
  <c r="A650" i="11"/>
  <c r="B650" i="11"/>
  <c r="D650" i="11" s="1"/>
  <c r="C650" i="11"/>
  <c r="A651" i="11"/>
  <c r="B651" i="11"/>
  <c r="D651" i="11" s="1"/>
  <c r="C651" i="11"/>
  <c r="A652" i="11"/>
  <c r="B652" i="11"/>
  <c r="D652" i="11" s="1"/>
  <c r="C652" i="11"/>
  <c r="A653" i="11"/>
  <c r="B653" i="11"/>
  <c r="D653" i="11" s="1"/>
  <c r="C653" i="11"/>
  <c r="A654" i="11"/>
  <c r="B654" i="11"/>
  <c r="D654" i="11" s="1"/>
  <c r="C654" i="11"/>
  <c r="A655" i="11"/>
  <c r="B655" i="11"/>
  <c r="D655" i="11" s="1"/>
  <c r="C655" i="11"/>
  <c r="A656" i="11"/>
  <c r="B656" i="11"/>
  <c r="D656" i="11" s="1"/>
  <c r="C656" i="1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B663" i="11"/>
  <c r="D663" i="11" s="1"/>
  <c r="C663" i="11"/>
  <c r="A664" i="11"/>
  <c r="B664" i="11"/>
  <c r="D664" i="11" s="1"/>
  <c r="C664" i="11"/>
  <c r="A665" i="11"/>
  <c r="B665" i="11"/>
  <c r="D665" i="11" s="1"/>
  <c r="C665" i="1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B671" i="11"/>
  <c r="D671" i="11" s="1"/>
  <c r="C671" i="11"/>
  <c r="A672" i="11"/>
  <c r="B672" i="11"/>
  <c r="D672" i="11" s="1"/>
  <c r="C672" i="11"/>
  <c r="A673" i="11"/>
  <c r="B673" i="11"/>
  <c r="D673" i="11" s="1"/>
  <c r="C673" i="11"/>
  <c r="A674" i="11"/>
  <c r="B674" i="11"/>
  <c r="D674" i="11" s="1"/>
  <c r="C674" i="11"/>
  <c r="A675" i="11"/>
  <c r="C675" i="11" s="1"/>
  <c r="B675" i="11"/>
  <c r="D675" i="11" s="1"/>
  <c r="A676" i="11"/>
  <c r="B676" i="11"/>
  <c r="D676" i="11" s="1"/>
  <c r="C676" i="11"/>
  <c r="A677" i="11"/>
  <c r="B677" i="11"/>
  <c r="D677" i="11" s="1"/>
  <c r="C677" i="11"/>
  <c r="A678" i="11"/>
  <c r="B678" i="11"/>
  <c r="D678" i="11" s="1"/>
  <c r="C678" i="11"/>
  <c r="A679" i="11"/>
  <c r="B679" i="11"/>
  <c r="D679" i="11" s="1"/>
  <c r="C679" i="11"/>
  <c r="A680" i="11"/>
  <c r="C680" i="11" s="1"/>
  <c r="B680" i="11"/>
  <c r="D680" i="11" s="1"/>
  <c r="A681" i="11"/>
  <c r="C681" i="11" s="1"/>
  <c r="B681" i="11"/>
  <c r="D681" i="11" s="1"/>
  <c r="A682" i="11"/>
  <c r="B682" i="11"/>
  <c r="D682" i="11" s="1"/>
  <c r="C682" i="11"/>
  <c r="A683" i="11"/>
  <c r="B683" i="11"/>
  <c r="D683" i="11" s="1"/>
  <c r="C683" i="11"/>
  <c r="A684" i="11"/>
  <c r="B684" i="11"/>
  <c r="D684" i="11" s="1"/>
  <c r="C684" i="11"/>
  <c r="A685" i="11"/>
  <c r="B685" i="11"/>
  <c r="D685" i="11" s="1"/>
  <c r="C685" i="11"/>
  <c r="A686" i="11"/>
  <c r="B686" i="11"/>
  <c r="D686" i="11" s="1"/>
  <c r="C686" i="11"/>
  <c r="A687" i="11"/>
  <c r="B687" i="11"/>
  <c r="D687" i="11" s="1"/>
  <c r="C687" i="11"/>
  <c r="A688" i="11"/>
  <c r="B688" i="11"/>
  <c r="D688" i="11" s="1"/>
  <c r="C688" i="11"/>
  <c r="A689" i="11"/>
  <c r="B689" i="11"/>
  <c r="D689" i="11" s="1"/>
  <c r="C689" i="11"/>
  <c r="A690" i="11"/>
  <c r="B690" i="11"/>
  <c r="D690" i="11" s="1"/>
  <c r="C690" i="1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B696" i="11"/>
  <c r="D696" i="11" s="1"/>
  <c r="C696" i="1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B709" i="11"/>
  <c r="D709" i="11" s="1"/>
  <c r="C709" i="11"/>
  <c r="A710" i="11"/>
  <c r="B710" i="11"/>
  <c r="D710" i="11" s="1"/>
  <c r="C710" i="11"/>
  <c r="A711" i="11"/>
  <c r="C711" i="11" s="1"/>
  <c r="B711" i="11"/>
  <c r="D711" i="11" s="1"/>
  <c r="A712" i="11"/>
  <c r="B712" i="11"/>
  <c r="D712" i="11" s="1"/>
  <c r="C712" i="11"/>
  <c r="A713" i="11"/>
  <c r="C713" i="11" s="1"/>
  <c r="B713" i="11"/>
  <c r="D713" i="11" s="1"/>
  <c r="A714" i="11"/>
  <c r="B714" i="11"/>
  <c r="D714" i="11" s="1"/>
  <c r="C714" i="11"/>
  <c r="A715" i="11"/>
  <c r="B715" i="11"/>
  <c r="D715" i="11" s="1"/>
  <c r="C715" i="11"/>
  <c r="A716" i="11"/>
  <c r="B716" i="11"/>
  <c r="D716" i="11" s="1"/>
  <c r="C716" i="11"/>
  <c r="A717" i="11"/>
  <c r="C717" i="11" s="1"/>
  <c r="B717" i="11"/>
  <c r="D717" i="11" s="1"/>
  <c r="A718" i="11"/>
  <c r="C718" i="11" s="1"/>
  <c r="B718" i="11"/>
  <c r="D718" i="11" s="1"/>
  <c r="A719" i="11"/>
  <c r="B719" i="11"/>
  <c r="D719" i="11" s="1"/>
  <c r="C719" i="11"/>
  <c r="A720" i="11"/>
  <c r="B720" i="11"/>
  <c r="D720" i="11" s="1"/>
  <c r="C720" i="11"/>
  <c r="A721" i="11"/>
  <c r="B721" i="11"/>
  <c r="D721" i="11" s="1"/>
  <c r="C721" i="11"/>
  <c r="A722" i="11"/>
  <c r="B722" i="11"/>
  <c r="D722" i="11" s="1"/>
  <c r="C722" i="11"/>
  <c r="A723" i="11"/>
  <c r="B723" i="11"/>
  <c r="D723" i="11" s="1"/>
  <c r="C723" i="11"/>
  <c r="A724" i="11"/>
  <c r="C724" i="11" s="1"/>
  <c r="B724" i="11"/>
  <c r="D724" i="11" s="1"/>
  <c r="A725" i="11"/>
  <c r="B725" i="11"/>
  <c r="D725" i="11" s="1"/>
  <c r="C725" i="11"/>
  <c r="A726" i="11"/>
  <c r="C726" i="11" s="1"/>
  <c r="B726" i="11"/>
  <c r="D726" i="11" s="1"/>
  <c r="A727" i="11"/>
  <c r="B727" i="11"/>
  <c r="D727" i="11" s="1"/>
  <c r="C727" i="11"/>
  <c r="A728" i="11"/>
  <c r="B728" i="11"/>
  <c r="D728" i="11" s="1"/>
  <c r="C728" i="11"/>
  <c r="A729" i="11"/>
  <c r="B729" i="11"/>
  <c r="D729" i="11" s="1"/>
  <c r="C729" i="11"/>
  <c r="A730" i="11"/>
  <c r="B730" i="11"/>
  <c r="D730" i="11" s="1"/>
  <c r="C730" i="1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B734" i="11"/>
  <c r="D734" i="11" s="1"/>
  <c r="C734" i="11"/>
  <c r="A735" i="11"/>
  <c r="B735" i="11"/>
  <c r="D735" i="11" s="1"/>
  <c r="C735" i="11"/>
  <c r="A736" i="11"/>
  <c r="B736" i="11"/>
  <c r="D736" i="11" s="1"/>
  <c r="C736" i="11"/>
  <c r="A737" i="11"/>
  <c r="B737" i="11"/>
  <c r="D737" i="11" s="1"/>
  <c r="C737" i="1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B787" i="11"/>
  <c r="D787" i="11" s="1"/>
  <c r="C787" i="11"/>
  <c r="A788" i="11"/>
  <c r="C788" i="11" s="1"/>
  <c r="B788" i="11"/>
  <c r="D788" i="11" s="1"/>
  <c r="A789" i="11"/>
  <c r="B789" i="11"/>
  <c r="D789" i="11" s="1"/>
  <c r="C789" i="11"/>
  <c r="A790" i="11"/>
  <c r="B790" i="11"/>
  <c r="D790" i="11" s="1"/>
  <c r="C790" i="11"/>
  <c r="A791" i="11"/>
  <c r="B791" i="11"/>
  <c r="D791" i="11" s="1"/>
  <c r="C791" i="11"/>
  <c r="A792" i="11"/>
  <c r="B792" i="11"/>
  <c r="D792" i="11" s="1"/>
  <c r="C792" i="1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B797" i="11"/>
  <c r="D797" i="11" s="1"/>
  <c r="C797" i="11"/>
  <c r="A798" i="11"/>
  <c r="B798" i="11"/>
  <c r="D798" i="11" s="1"/>
  <c r="C798" i="11"/>
  <c r="A799" i="11"/>
  <c r="B799" i="11"/>
  <c r="D799" i="11" s="1"/>
  <c r="C799" i="11"/>
  <c r="A800" i="11"/>
  <c r="B800" i="11"/>
  <c r="D800" i="11" s="1"/>
  <c r="C800" i="11"/>
  <c r="A801" i="11"/>
  <c r="B801" i="11"/>
  <c r="D801" i="11" s="1"/>
  <c r="C801" i="11"/>
  <c r="A802" i="11"/>
  <c r="B802" i="11"/>
  <c r="D802" i="11" s="1"/>
  <c r="C802" i="11"/>
  <c r="A803" i="11"/>
  <c r="B803" i="11"/>
  <c r="D803" i="11" s="1"/>
  <c r="C803" i="11"/>
  <c r="A804" i="11"/>
  <c r="B804" i="11"/>
  <c r="D804" i="11" s="1"/>
  <c r="C804" i="11"/>
  <c r="A805" i="11"/>
  <c r="C805" i="11" s="1"/>
  <c r="B805" i="11"/>
  <c r="D805" i="11" s="1"/>
  <c r="A806" i="11"/>
  <c r="C806" i="11" s="1"/>
  <c r="B806" i="11"/>
  <c r="D806" i="11" s="1"/>
  <c r="A807" i="11"/>
  <c r="B807" i="11"/>
  <c r="D807" i="11" s="1"/>
  <c r="C807" i="11"/>
  <c r="A808" i="11"/>
  <c r="B808" i="11"/>
  <c r="D808" i="11" s="1"/>
  <c r="C808" i="11"/>
  <c r="A809" i="11"/>
  <c r="B809" i="11"/>
  <c r="D809" i="11" s="1"/>
  <c r="C809" i="11"/>
  <c r="A810" i="11"/>
  <c r="C810" i="11" s="1"/>
  <c r="B810" i="11"/>
  <c r="D810" i="11" s="1"/>
  <c r="A811" i="11"/>
  <c r="B811" i="11"/>
  <c r="D811" i="11" s="1"/>
  <c r="C811" i="1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C819" i="11" s="1"/>
  <c r="B819" i="11"/>
  <c r="D819" i="11" s="1"/>
  <c r="A820" i="11"/>
  <c r="C820" i="11" s="1"/>
  <c r="B820" i="11"/>
  <c r="D820" i="11" s="1"/>
  <c r="A821" i="11"/>
  <c r="C821" i="11" s="1"/>
  <c r="B821" i="11"/>
  <c r="D821" i="11" s="1"/>
  <c r="A822" i="11"/>
  <c r="C822" i="11" s="1"/>
  <c r="B822" i="11"/>
  <c r="D822" i="11" s="1"/>
  <c r="A823" i="11"/>
  <c r="C823" i="11" s="1"/>
  <c r="B823" i="11"/>
  <c r="D823" i="11" s="1"/>
  <c r="A824" i="11"/>
  <c r="C824" i="11" s="1"/>
  <c r="B824" i="11"/>
  <c r="D824" i="11" s="1"/>
  <c r="A825" i="11"/>
  <c r="C825" i="11" s="1"/>
  <c r="B825" i="11"/>
  <c r="D825" i="11" s="1"/>
  <c r="A826" i="11"/>
  <c r="C826" i="11" s="1"/>
  <c r="B826" i="11"/>
  <c r="D826" i="11" s="1"/>
  <c r="A827" i="11"/>
  <c r="C827" i="11" s="1"/>
  <c r="B827" i="11"/>
  <c r="D827" i="11" s="1"/>
  <c r="A828" i="11"/>
  <c r="C828" i="11" s="1"/>
  <c r="B828" i="11"/>
  <c r="D828" i="11" s="1"/>
  <c r="A829" i="11"/>
  <c r="C829" i="11" s="1"/>
  <c r="B829" i="11"/>
  <c r="D829" i="11" s="1"/>
  <c r="A830" i="11"/>
  <c r="C830" i="11" s="1"/>
  <c r="B830" i="11"/>
  <c r="D830" i="11" s="1"/>
  <c r="A831" i="11"/>
  <c r="C831" i="11" s="1"/>
  <c r="B831" i="11"/>
  <c r="D831" i="11" s="1"/>
  <c r="A832" i="11"/>
  <c r="C832" i="11" s="1"/>
  <c r="B832" i="11"/>
  <c r="D832" i="11" s="1"/>
  <c r="A833" i="11"/>
  <c r="C833" i="11" s="1"/>
  <c r="B833" i="11"/>
  <c r="D833" i="11" s="1"/>
  <c r="A834" i="11"/>
  <c r="C834" i="11" s="1"/>
  <c r="B834" i="11"/>
  <c r="D834" i="11" s="1"/>
  <c r="A835" i="11"/>
  <c r="C835" i="11" s="1"/>
  <c r="B835" i="11"/>
  <c r="D835" i="11" s="1"/>
  <c r="A836" i="11"/>
  <c r="C836" i="11" s="1"/>
  <c r="B836" i="11"/>
  <c r="D836" i="11" s="1"/>
  <c r="A837" i="11"/>
  <c r="C837" i="11" s="1"/>
  <c r="B837" i="11"/>
  <c r="D837" i="11" s="1"/>
  <c r="A838" i="11"/>
  <c r="C838" i="11" s="1"/>
  <c r="B838" i="11"/>
  <c r="D838" i="11" s="1"/>
  <c r="A839" i="11"/>
  <c r="C839" i="11" s="1"/>
  <c r="B839" i="11"/>
  <c r="D839" i="11" s="1"/>
  <c r="A840" i="11"/>
  <c r="C840" i="11" s="1"/>
  <c r="B840" i="11"/>
  <c r="D840" i="11" s="1"/>
  <c r="A841" i="11"/>
  <c r="C841" i="11" s="1"/>
  <c r="B841" i="11"/>
  <c r="D841" i="11" s="1"/>
  <c r="A842" i="11"/>
  <c r="C842" i="11" s="1"/>
  <c r="B842" i="11"/>
  <c r="D842" i="11" s="1"/>
  <c r="A843" i="11"/>
  <c r="C843" i="11" s="1"/>
  <c r="B843" i="11"/>
  <c r="D843" i="11" s="1"/>
  <c r="A844" i="11"/>
  <c r="C844" i="11" s="1"/>
  <c r="B844" i="11"/>
  <c r="D844" i="11" s="1"/>
  <c r="A845" i="11"/>
  <c r="C845" i="11" s="1"/>
  <c r="B845" i="11"/>
  <c r="D845" i="11" s="1"/>
  <c r="A846" i="11"/>
  <c r="C846" i="11" s="1"/>
  <c r="B846" i="11"/>
  <c r="D846" i="11" s="1"/>
  <c r="A847" i="11"/>
  <c r="C847" i="11" s="1"/>
  <c r="B847" i="11"/>
  <c r="D847" i="11" s="1"/>
  <c r="A848" i="11"/>
  <c r="C848" i="11" s="1"/>
  <c r="B848" i="11"/>
  <c r="D848" i="11" s="1"/>
  <c r="A849" i="11"/>
  <c r="C849" i="11" s="1"/>
  <c r="B849" i="11"/>
  <c r="D849" i="11" s="1"/>
  <c r="A850" i="11"/>
  <c r="C850" i="11" s="1"/>
  <c r="B850" i="11"/>
  <c r="D850" i="11" s="1"/>
  <c r="A851" i="11"/>
  <c r="C851" i="11" s="1"/>
  <c r="B851" i="11"/>
  <c r="D851" i="11" s="1"/>
  <c r="A852" i="11"/>
  <c r="C852" i="11" s="1"/>
  <c r="B852" i="11"/>
  <c r="D852" i="11" s="1"/>
  <c r="A853" i="11"/>
  <c r="C853" i="11" s="1"/>
  <c r="B853" i="11"/>
  <c r="D853" i="11" s="1"/>
  <c r="A854" i="11"/>
  <c r="C854" i="11" s="1"/>
  <c r="B854" i="11"/>
  <c r="D854" i="11" s="1"/>
  <c r="A855" i="11"/>
  <c r="C855" i="11" s="1"/>
  <c r="B855" i="11"/>
  <c r="D855" i="11" s="1"/>
  <c r="A856" i="11"/>
  <c r="C856" i="11" s="1"/>
  <c r="B856" i="11"/>
  <c r="D856" i="11" s="1"/>
  <c r="A857" i="11"/>
  <c r="C857" i="11" s="1"/>
  <c r="B857" i="11"/>
  <c r="D857" i="11" s="1"/>
  <c r="A858" i="11"/>
  <c r="C858" i="11" s="1"/>
  <c r="B858" i="11"/>
  <c r="D858" i="11" s="1"/>
  <c r="A859" i="11"/>
  <c r="C859" i="11" s="1"/>
  <c r="B859" i="11"/>
  <c r="D859" i="11" s="1"/>
  <c r="A860" i="11"/>
  <c r="C860" i="11" s="1"/>
  <c r="B860" i="11"/>
  <c r="D860" i="11" s="1"/>
  <c r="A861" i="11"/>
  <c r="B861" i="11"/>
  <c r="D861" i="11" s="1"/>
  <c r="C861" i="11"/>
  <c r="A862" i="11"/>
  <c r="C862" i="11" s="1"/>
  <c r="B862" i="11"/>
  <c r="D862" i="11" s="1"/>
  <c r="A863" i="11"/>
  <c r="B863" i="11"/>
  <c r="D863" i="11" s="1"/>
  <c r="C863" i="11"/>
  <c r="A864" i="11"/>
  <c r="C864" i="11" s="1"/>
  <c r="B864" i="11"/>
  <c r="D864" i="11" s="1"/>
  <c r="A865" i="11"/>
  <c r="B865" i="11"/>
  <c r="D865" i="11" s="1"/>
  <c r="C865" i="11"/>
  <c r="A866" i="11"/>
  <c r="C866" i="11" s="1"/>
  <c r="B866" i="11"/>
  <c r="D866" i="11" s="1"/>
  <c r="A867" i="11"/>
  <c r="B867" i="11"/>
  <c r="D867" i="11" s="1"/>
  <c r="C867" i="11"/>
  <c r="A868" i="11"/>
  <c r="C868" i="11" s="1"/>
  <c r="B868" i="11"/>
  <c r="D868" i="11" s="1"/>
  <c r="A869" i="11"/>
  <c r="C869" i="11" s="1"/>
  <c r="B869" i="11"/>
  <c r="D869" i="11" s="1"/>
  <c r="A870" i="11"/>
  <c r="C870" i="11" s="1"/>
  <c r="B870" i="11"/>
  <c r="D870" i="11" s="1"/>
  <c r="A871" i="11"/>
  <c r="B871" i="11"/>
  <c r="D871" i="11" s="1"/>
  <c r="C871" i="11"/>
  <c r="A872" i="11"/>
  <c r="C872" i="11" s="1"/>
  <c r="B872" i="11"/>
  <c r="D872" i="11" s="1"/>
  <c r="A873" i="11"/>
  <c r="C873" i="11" s="1"/>
  <c r="B873" i="11"/>
  <c r="D873" i="11" s="1"/>
  <c r="A874" i="11"/>
  <c r="C874" i="11" s="1"/>
  <c r="B874" i="11"/>
  <c r="D874" i="11" s="1"/>
  <c r="A875" i="11"/>
  <c r="C875" i="11" s="1"/>
  <c r="B875" i="11"/>
  <c r="D875" i="11" s="1"/>
  <c r="A876" i="11"/>
  <c r="C876" i="11" s="1"/>
  <c r="B876" i="11"/>
  <c r="D876" i="11" s="1"/>
  <c r="A877" i="11"/>
  <c r="C877" i="11" s="1"/>
  <c r="B877" i="11"/>
  <c r="D877" i="11" s="1"/>
  <c r="A878" i="11"/>
  <c r="B878" i="11"/>
  <c r="D878" i="11" s="1"/>
  <c r="C878" i="11"/>
  <c r="A879" i="11"/>
  <c r="B879" i="11"/>
  <c r="D879" i="11" s="1"/>
  <c r="C879" i="11"/>
  <c r="A880" i="11"/>
  <c r="C880" i="11" s="1"/>
  <c r="B880" i="11"/>
  <c r="D880" i="11" s="1"/>
  <c r="A881" i="11"/>
  <c r="B881" i="11"/>
  <c r="D881" i="11" s="1"/>
  <c r="C881" i="11"/>
  <c r="A882" i="11"/>
  <c r="B882" i="11"/>
  <c r="D882" i="11" s="1"/>
  <c r="C882" i="11"/>
  <c r="A883" i="11"/>
  <c r="B883" i="11"/>
  <c r="D883" i="11" s="1"/>
  <c r="C883" i="11"/>
  <c r="A884" i="11"/>
  <c r="C884" i="11" s="1"/>
  <c r="B884" i="11"/>
  <c r="D884" i="11" s="1"/>
  <c r="A885" i="11"/>
  <c r="C885" i="11" s="1"/>
  <c r="B885" i="11"/>
  <c r="D885" i="11" s="1"/>
  <c r="A886" i="11"/>
  <c r="B886" i="11"/>
  <c r="D886" i="11" s="1"/>
  <c r="C886" i="11"/>
  <c r="A887" i="11"/>
  <c r="C887" i="11" s="1"/>
  <c r="B887" i="11"/>
  <c r="D887" i="11" s="1"/>
  <c r="A888" i="11"/>
  <c r="C888" i="11" s="1"/>
  <c r="B888" i="11"/>
  <c r="D888" i="11" s="1"/>
  <c r="A889" i="11"/>
  <c r="B889" i="11"/>
  <c r="D889" i="11" s="1"/>
  <c r="C889" i="11"/>
  <c r="A890" i="11"/>
  <c r="C890" i="11" s="1"/>
  <c r="B890" i="11"/>
  <c r="D890" i="11" s="1"/>
  <c r="A891" i="11"/>
  <c r="C891" i="11" s="1"/>
  <c r="B891" i="11"/>
  <c r="D891" i="11" s="1"/>
  <c r="A892" i="11"/>
  <c r="C892" i="11" s="1"/>
  <c r="B892" i="11"/>
  <c r="D892" i="11" s="1"/>
  <c r="A893" i="11"/>
  <c r="C893" i="11" s="1"/>
  <c r="B893" i="11"/>
  <c r="D893" i="11" s="1"/>
  <c r="A894" i="11"/>
  <c r="C894" i="11" s="1"/>
  <c r="B894" i="11"/>
  <c r="D894" i="11" s="1"/>
  <c r="A895" i="11"/>
  <c r="C895" i="11" s="1"/>
  <c r="B895" i="11"/>
  <c r="D895" i="11" s="1"/>
  <c r="A896" i="11"/>
  <c r="C896" i="11" s="1"/>
  <c r="B896" i="11"/>
  <c r="D896" i="11" s="1"/>
  <c r="A897" i="11"/>
  <c r="C897" i="11" s="1"/>
  <c r="B897" i="11"/>
  <c r="D897" i="11" s="1"/>
  <c r="A898" i="11"/>
  <c r="C898" i="11" s="1"/>
  <c r="B898" i="11"/>
  <c r="D898" i="11" s="1"/>
  <c r="A899" i="11"/>
  <c r="C899" i="11" s="1"/>
  <c r="B899" i="11"/>
  <c r="D899" i="11" s="1"/>
  <c r="A900" i="11"/>
  <c r="C900" i="11" s="1"/>
  <c r="B900" i="11"/>
  <c r="D900" i="11" s="1"/>
  <c r="A901" i="11"/>
  <c r="C901" i="11" s="1"/>
  <c r="B901" i="11"/>
  <c r="D901" i="11" s="1"/>
  <c r="A902" i="11"/>
  <c r="C902" i="11" s="1"/>
  <c r="B902" i="11"/>
  <c r="D902" i="11" s="1"/>
  <c r="A903" i="11"/>
  <c r="C903" i="11" s="1"/>
  <c r="B903" i="11"/>
  <c r="D903" i="11" s="1"/>
  <c r="A904" i="11"/>
  <c r="B904" i="11"/>
  <c r="D904" i="11" s="1"/>
  <c r="C904" i="11"/>
  <c r="A905" i="11"/>
  <c r="B905" i="11"/>
  <c r="D905" i="11" s="1"/>
  <c r="C905" i="11"/>
  <c r="A906" i="11"/>
  <c r="B906" i="11"/>
  <c r="D906" i="11" s="1"/>
  <c r="C906" i="11"/>
  <c r="A907" i="11"/>
  <c r="B907" i="11"/>
  <c r="D907" i="11" s="1"/>
  <c r="C907" i="11"/>
  <c r="A908" i="11"/>
  <c r="C908" i="11" s="1"/>
  <c r="B908" i="11"/>
  <c r="D908" i="11" s="1"/>
  <c r="A909" i="11"/>
  <c r="B909" i="11"/>
  <c r="D909" i="11" s="1"/>
  <c r="C909" i="11"/>
  <c r="A910" i="11"/>
  <c r="B910" i="11"/>
  <c r="D910" i="11" s="1"/>
  <c r="C910" i="11"/>
  <c r="A911" i="11"/>
  <c r="B911" i="11"/>
  <c r="D911" i="11" s="1"/>
  <c r="C911" i="11"/>
  <c r="A912" i="11"/>
  <c r="B912" i="11"/>
  <c r="D912" i="11" s="1"/>
  <c r="C912" i="11"/>
  <c r="A913" i="11"/>
  <c r="C913" i="11" s="1"/>
  <c r="B913" i="11"/>
  <c r="D913" i="11" s="1"/>
  <c r="A914" i="11"/>
  <c r="C914" i="11" s="1"/>
  <c r="B914" i="11"/>
  <c r="D914" i="11" s="1"/>
  <c r="A915" i="11"/>
  <c r="C915" i="11" s="1"/>
  <c r="B915" i="11"/>
  <c r="D915" i="11" s="1"/>
  <c r="A916" i="11"/>
  <c r="C916" i="11" s="1"/>
  <c r="B916" i="11"/>
  <c r="D916" i="11" s="1"/>
  <c r="A917" i="11"/>
  <c r="C917" i="11" s="1"/>
  <c r="B917" i="11"/>
  <c r="D917" i="11" s="1"/>
  <c r="A918" i="11"/>
  <c r="C918" i="11" s="1"/>
  <c r="B918" i="11"/>
  <c r="D918" i="11" s="1"/>
  <c r="A919" i="11"/>
  <c r="C919" i="11" s="1"/>
  <c r="B919" i="11"/>
  <c r="D919" i="11" s="1"/>
  <c r="A920" i="11"/>
  <c r="C920" i="11" s="1"/>
  <c r="B920" i="11"/>
  <c r="D920" i="11" s="1"/>
  <c r="A921" i="11"/>
  <c r="C921" i="11" s="1"/>
  <c r="B921" i="11"/>
  <c r="D921" i="11" s="1"/>
  <c r="A922" i="11"/>
  <c r="C922" i="11" s="1"/>
  <c r="B922" i="11"/>
  <c r="D922" i="11" s="1"/>
  <c r="A923" i="11"/>
  <c r="C923" i="11" s="1"/>
  <c r="B923" i="11"/>
  <c r="D923" i="11" s="1"/>
  <c r="A924" i="11"/>
  <c r="C924" i="11" s="1"/>
  <c r="B924" i="11"/>
  <c r="D924" i="11" s="1"/>
  <c r="A925" i="11"/>
  <c r="C925" i="11" s="1"/>
  <c r="B925" i="11"/>
  <c r="D925" i="11" s="1"/>
  <c r="A926" i="11"/>
  <c r="C926" i="11" s="1"/>
  <c r="B926" i="11"/>
  <c r="D926" i="11" s="1"/>
  <c r="A927" i="11"/>
  <c r="C927" i="11" s="1"/>
  <c r="B927" i="11"/>
  <c r="D927" i="11" s="1"/>
  <c r="A928" i="11"/>
  <c r="C928" i="11" s="1"/>
  <c r="B928" i="11"/>
  <c r="D928" i="11" s="1"/>
  <c r="A929" i="11"/>
  <c r="C929" i="11" s="1"/>
  <c r="B929" i="11"/>
  <c r="D929" i="11" s="1"/>
  <c r="A930" i="11"/>
  <c r="C930" i="11" s="1"/>
  <c r="B930" i="11"/>
  <c r="D930" i="11" s="1"/>
  <c r="A931" i="11"/>
  <c r="C931" i="11" s="1"/>
  <c r="B931" i="11"/>
  <c r="D931" i="11" s="1"/>
  <c r="A932" i="11"/>
  <c r="C932" i="11" s="1"/>
  <c r="B932" i="11"/>
  <c r="D932" i="11" s="1"/>
  <c r="A933" i="11"/>
  <c r="C933" i="11" s="1"/>
  <c r="B933" i="11"/>
  <c r="D933" i="11" s="1"/>
  <c r="A934" i="11"/>
  <c r="C934" i="11" s="1"/>
  <c r="B934" i="11"/>
  <c r="D934" i="11" s="1"/>
  <c r="A935" i="11"/>
  <c r="C935" i="11" s="1"/>
  <c r="B935" i="11"/>
  <c r="D935" i="11" s="1"/>
  <c r="A936" i="11"/>
  <c r="C936" i="11" s="1"/>
  <c r="B936" i="11"/>
  <c r="D936" i="11" s="1"/>
  <c r="A937" i="11"/>
  <c r="C937" i="11" s="1"/>
  <c r="B937" i="11"/>
  <c r="D937" i="11" s="1"/>
  <c r="A938" i="11"/>
  <c r="C938" i="11" s="1"/>
  <c r="B938" i="11"/>
  <c r="D938" i="11" s="1"/>
  <c r="A939" i="11"/>
  <c r="C939" i="11" s="1"/>
  <c r="B939" i="11"/>
  <c r="D939" i="11" s="1"/>
  <c r="A940" i="11"/>
  <c r="C940" i="11" s="1"/>
  <c r="B940" i="11"/>
  <c r="D940" i="11" s="1"/>
  <c r="A941" i="11"/>
  <c r="C941" i="11" s="1"/>
  <c r="B941" i="11"/>
  <c r="D941" i="11" s="1"/>
  <c r="A942" i="11"/>
  <c r="C942" i="11" s="1"/>
  <c r="B942" i="11"/>
  <c r="D942" i="11" s="1"/>
  <c r="A943" i="11"/>
  <c r="C943" i="11" s="1"/>
  <c r="B943" i="11"/>
  <c r="D943" i="11" s="1"/>
  <c r="A944" i="11"/>
  <c r="C944" i="11" s="1"/>
  <c r="B944" i="11"/>
  <c r="D944" i="11" s="1"/>
  <c r="A945" i="11"/>
  <c r="C945" i="11" s="1"/>
  <c r="B945" i="11"/>
  <c r="D945" i="11" s="1"/>
  <c r="A946" i="11"/>
  <c r="C946" i="11" s="1"/>
  <c r="B946" i="11"/>
  <c r="D946" i="11" s="1"/>
  <c r="A947" i="11"/>
  <c r="C947" i="11" s="1"/>
  <c r="B947" i="11"/>
  <c r="D947" i="11" s="1"/>
  <c r="A948" i="11"/>
  <c r="C948" i="11" s="1"/>
  <c r="B948" i="11"/>
  <c r="D948" i="11" s="1"/>
  <c r="A949" i="11"/>
  <c r="C949" i="11" s="1"/>
  <c r="B949" i="11"/>
  <c r="D949" i="11" s="1"/>
  <c r="A950" i="11"/>
  <c r="C950" i="11" s="1"/>
  <c r="B950" i="11"/>
  <c r="D950" i="11" s="1"/>
  <c r="A951" i="11"/>
  <c r="C951" i="11" s="1"/>
  <c r="B951" i="11"/>
  <c r="D951" i="11" s="1"/>
  <c r="A952" i="11"/>
  <c r="C952" i="11" s="1"/>
  <c r="B952" i="11"/>
  <c r="D952" i="11" s="1"/>
  <c r="A953" i="11"/>
  <c r="C953" i="11" s="1"/>
  <c r="B953" i="11"/>
  <c r="D953" i="11" s="1"/>
  <c r="A954" i="11"/>
  <c r="C954" i="11" s="1"/>
  <c r="B954" i="11"/>
  <c r="D954" i="11" s="1"/>
  <c r="A955" i="11"/>
  <c r="C955" i="11" s="1"/>
  <c r="B955" i="11"/>
  <c r="D955" i="11" s="1"/>
  <c r="A956" i="11"/>
  <c r="C956" i="11" s="1"/>
  <c r="B956" i="11"/>
  <c r="D956" i="11" s="1"/>
  <c r="A957" i="11"/>
  <c r="C957" i="11" s="1"/>
  <c r="B957" i="11"/>
  <c r="D957" i="11" s="1"/>
  <c r="A958" i="11"/>
  <c r="C958" i="11" s="1"/>
  <c r="B958" i="11"/>
  <c r="D958" i="11" s="1"/>
  <c r="A959" i="11"/>
  <c r="C959" i="11" s="1"/>
  <c r="B959" i="11"/>
  <c r="D959" i="11" s="1"/>
  <c r="A960" i="11"/>
  <c r="C960" i="11" s="1"/>
  <c r="B960" i="11"/>
  <c r="D960" i="11" s="1"/>
  <c r="A961" i="11"/>
  <c r="C961" i="11" s="1"/>
  <c r="B961" i="11"/>
  <c r="D961" i="11" s="1"/>
  <c r="A962" i="11"/>
  <c r="C962" i="11" s="1"/>
  <c r="B962" i="11"/>
  <c r="D962" i="11" s="1"/>
  <c r="A963" i="11"/>
  <c r="C963" i="11" s="1"/>
  <c r="B963" i="11"/>
  <c r="D963" i="11" s="1"/>
  <c r="A964" i="11"/>
  <c r="C964" i="11" s="1"/>
  <c r="B964" i="11"/>
  <c r="D964" i="11" s="1"/>
  <c r="A965" i="11"/>
  <c r="C965" i="11" s="1"/>
  <c r="B965" i="11"/>
  <c r="D965" i="11" s="1"/>
  <c r="A966" i="11"/>
  <c r="C966" i="11" s="1"/>
  <c r="B966" i="11"/>
  <c r="D966" i="11" s="1"/>
  <c r="A967" i="11"/>
  <c r="B967" i="11"/>
  <c r="D967" i="11" s="1"/>
  <c r="C967" i="11"/>
  <c r="A968" i="11"/>
  <c r="C968" i="11" s="1"/>
  <c r="B968" i="11"/>
  <c r="D968" i="11" s="1"/>
  <c r="A969" i="11"/>
  <c r="C969" i="11" s="1"/>
  <c r="B969" i="11"/>
  <c r="D969" i="11" s="1"/>
  <c r="A970" i="11"/>
  <c r="C970" i="11" s="1"/>
  <c r="B970" i="11"/>
  <c r="D970" i="11" s="1"/>
  <c r="A971" i="11"/>
  <c r="C971" i="11" s="1"/>
  <c r="B971" i="11"/>
  <c r="D971" i="11" s="1"/>
  <c r="A972" i="11"/>
  <c r="C972" i="11" s="1"/>
  <c r="B972" i="11"/>
  <c r="D972" i="11" s="1"/>
  <c r="A973" i="11"/>
  <c r="C973" i="11" s="1"/>
  <c r="B973" i="11"/>
  <c r="D973" i="11" s="1"/>
  <c r="A974" i="11"/>
  <c r="C974" i="11" s="1"/>
  <c r="B974" i="11"/>
  <c r="D974" i="11" s="1"/>
  <c r="A975" i="11"/>
  <c r="B975" i="11"/>
  <c r="D975" i="11" s="1"/>
  <c r="C975" i="11"/>
  <c r="A976" i="11"/>
  <c r="C976" i="11" s="1"/>
  <c r="B976" i="11"/>
  <c r="D976" i="11" s="1"/>
  <c r="A977" i="11"/>
  <c r="C977" i="11" s="1"/>
  <c r="B977" i="11"/>
  <c r="D977" i="11" s="1"/>
  <c r="A978" i="11"/>
  <c r="C978" i="11" s="1"/>
  <c r="B978" i="11"/>
  <c r="D978" i="11" s="1"/>
  <c r="A979" i="11"/>
  <c r="B979" i="11"/>
  <c r="C979" i="11"/>
  <c r="A980" i="11"/>
  <c r="B980" i="11"/>
  <c r="A981" i="11"/>
  <c r="B981" i="11"/>
  <c r="D981" i="11" s="1"/>
  <c r="A982" i="11"/>
  <c r="C982" i="11" s="1"/>
  <c r="B982" i="11"/>
  <c r="A983" i="11"/>
  <c r="C983" i="11" s="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 s="1"/>
  <c r="B991" i="11"/>
  <c r="A992" i="11"/>
  <c r="B992" i="11"/>
  <c r="A993" i="11"/>
  <c r="B993" i="11"/>
  <c r="A994" i="11"/>
  <c r="B994" i="11"/>
  <c r="A995" i="11"/>
  <c r="C995" i="11" s="1"/>
  <c r="B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D42" i="10"/>
  <c r="D74" i="10"/>
  <c r="D106" i="10"/>
  <c r="D138" i="10"/>
  <c r="D170" i="10"/>
  <c r="D202" i="10"/>
  <c r="D234" i="10"/>
  <c r="D266" i="10"/>
  <c r="D298" i="10"/>
  <c r="D330" i="10"/>
  <c r="D362" i="10"/>
  <c r="D394" i="10"/>
  <c r="D426" i="10"/>
  <c r="D458" i="10"/>
  <c r="D490" i="10"/>
  <c r="D522" i="10"/>
  <c r="D554" i="10"/>
  <c r="D586" i="10"/>
  <c r="D618" i="10"/>
  <c r="D650" i="10"/>
  <c r="D682" i="10"/>
  <c r="D31" i="10"/>
  <c r="D63" i="10"/>
  <c r="D95" i="10"/>
  <c r="D127" i="10"/>
  <c r="D159" i="10"/>
  <c r="D191" i="10"/>
  <c r="D223" i="10"/>
  <c r="D255" i="10"/>
  <c r="D287" i="10"/>
  <c r="D319" i="10"/>
  <c r="D351" i="10"/>
  <c r="D383" i="10"/>
  <c r="D415" i="10"/>
  <c r="D447" i="10"/>
  <c r="D479" i="10"/>
  <c r="D511" i="10"/>
  <c r="D543" i="10"/>
  <c r="D575" i="10"/>
  <c r="D607" i="10"/>
  <c r="D639" i="10"/>
  <c r="D671" i="10"/>
  <c r="D703" i="10"/>
  <c r="D735" i="10"/>
  <c r="D767" i="10"/>
  <c r="D799" i="10"/>
  <c r="D831" i="10"/>
  <c r="D863" i="10"/>
  <c r="D895" i="10"/>
  <c r="D927" i="10"/>
  <c r="D959" i="10"/>
  <c r="D36" i="10"/>
  <c r="D68" i="10"/>
  <c r="D100" i="10"/>
  <c r="D132" i="10"/>
  <c r="D164" i="10"/>
  <c r="D196" i="10"/>
  <c r="D9" i="10"/>
  <c r="D137" i="10"/>
  <c r="D245" i="10"/>
  <c r="D309" i="10"/>
  <c r="D373" i="10"/>
  <c r="D46" i="10"/>
  <c r="D78" i="10"/>
  <c r="D110" i="10"/>
  <c r="D142" i="10"/>
  <c r="D174" i="10"/>
  <c r="D206" i="10"/>
  <c r="D238" i="10"/>
  <c r="D270" i="10"/>
  <c r="D302" i="10"/>
  <c r="D334" i="10"/>
  <c r="D366" i="10"/>
  <c r="D398" i="10"/>
  <c r="D430" i="10"/>
  <c r="D462" i="10"/>
  <c r="D494" i="10"/>
  <c r="D526" i="10"/>
  <c r="D558" i="10"/>
  <c r="D590" i="10"/>
  <c r="D622" i="10"/>
  <c r="D654" i="10"/>
  <c r="D686" i="10"/>
  <c r="D35" i="10"/>
  <c r="D67" i="10"/>
  <c r="D99" i="10"/>
  <c r="D131" i="10"/>
  <c r="D163" i="10"/>
  <c r="D195" i="10"/>
  <c r="D227" i="10"/>
  <c r="D259" i="10"/>
  <c r="D291" i="10"/>
  <c r="D323" i="10"/>
  <c r="D355" i="10"/>
  <c r="D387" i="10"/>
  <c r="D419" i="10"/>
  <c r="D451" i="10"/>
  <c r="D483" i="10"/>
  <c r="D515" i="10"/>
  <c r="D547" i="10"/>
  <c r="D579" i="10"/>
  <c r="D611" i="10"/>
  <c r="D643" i="10"/>
  <c r="D675" i="10"/>
  <c r="D707" i="10"/>
  <c r="D739" i="10"/>
  <c r="D771" i="10"/>
  <c r="D803" i="10"/>
  <c r="D835" i="10"/>
  <c r="D867" i="10"/>
  <c r="D899" i="10"/>
  <c r="D931" i="10"/>
  <c r="D963" i="10"/>
  <c r="D40" i="10"/>
  <c r="D72" i="10"/>
  <c r="D104" i="10"/>
  <c r="D136" i="10"/>
  <c r="D168" i="10"/>
  <c r="D200" i="10"/>
  <c r="D34" i="10"/>
  <c r="D66" i="10"/>
  <c r="D98" i="10"/>
  <c r="D6" i="10"/>
  <c r="D54" i="10"/>
  <c r="D86" i="10"/>
  <c r="D118" i="10"/>
  <c r="D150" i="10"/>
  <c r="D182" i="10"/>
  <c r="D214" i="10"/>
  <c r="D246" i="10"/>
  <c r="D278" i="10"/>
  <c r="D310" i="10"/>
  <c r="D342" i="10"/>
  <c r="D374" i="10"/>
  <c r="D406" i="10"/>
  <c r="D438" i="10"/>
  <c r="D470" i="10"/>
  <c r="D502" i="10"/>
  <c r="D534" i="10"/>
  <c r="D566" i="10"/>
  <c r="D598" i="10"/>
  <c r="D630" i="10"/>
  <c r="D662" i="10"/>
  <c r="D694" i="10"/>
  <c r="D27" i="10"/>
  <c r="D59" i="10"/>
  <c r="D91" i="10"/>
  <c r="D123" i="10"/>
  <c r="D155" i="10"/>
  <c r="D187" i="10"/>
  <c r="D219" i="10"/>
  <c r="D251" i="10"/>
  <c r="D283" i="10"/>
  <c r="D315" i="10"/>
  <c r="D347" i="10"/>
  <c r="D379" i="10"/>
  <c r="D411" i="10"/>
  <c r="D443" i="10"/>
  <c r="D475" i="10"/>
  <c r="D507" i="10"/>
  <c r="D539" i="10"/>
  <c r="D571" i="10"/>
  <c r="D603" i="10"/>
  <c r="D635" i="10"/>
  <c r="D667" i="10"/>
  <c r="D699" i="10"/>
  <c r="D731" i="10"/>
  <c r="D763" i="10"/>
  <c r="D795" i="10"/>
  <c r="D827" i="10"/>
  <c r="D859" i="10"/>
  <c r="D891" i="10"/>
  <c r="D923" i="10"/>
  <c r="D955" i="10"/>
  <c r="D32" i="10"/>
  <c r="D64" i="10"/>
  <c r="D96" i="10"/>
  <c r="D130" i="10"/>
  <c r="D258" i="10"/>
  <c r="D386" i="10"/>
  <c r="D514" i="10"/>
  <c r="D642" i="10"/>
  <c r="D71" i="10"/>
  <c r="D199" i="10"/>
  <c r="D327" i="10"/>
  <c r="D455" i="10"/>
  <c r="D583" i="10"/>
  <c r="D711" i="10"/>
  <c r="D839" i="10"/>
  <c r="D967" i="10"/>
  <c r="D124" i="10"/>
  <c r="D188" i="10"/>
  <c r="D57" i="10"/>
  <c r="D229" i="10"/>
  <c r="D317" i="10"/>
  <c r="D397" i="10"/>
  <c r="D461" i="10"/>
  <c r="D525" i="10"/>
  <c r="D589" i="10"/>
  <c r="D653" i="10"/>
  <c r="D712" i="10"/>
  <c r="D754" i="10"/>
  <c r="D797" i="10"/>
  <c r="D840" i="10"/>
  <c r="D882" i="10"/>
  <c r="D925" i="10"/>
  <c r="D968" i="10"/>
  <c r="D2" i="10"/>
  <c r="D289" i="10"/>
  <c r="D489" i="10"/>
  <c r="D709" i="10"/>
  <c r="D842" i="10"/>
  <c r="D992" i="10"/>
  <c r="D348" i="10"/>
  <c r="D604" i="10"/>
  <c r="D806" i="10"/>
  <c r="D981" i="10"/>
  <c r="D109" i="10"/>
  <c r="D232" i="10"/>
  <c r="D296" i="10"/>
  <c r="D360" i="10"/>
  <c r="D424" i="10"/>
  <c r="D488" i="10"/>
  <c r="D552" i="10"/>
  <c r="D616" i="10"/>
  <c r="D680" i="10"/>
  <c r="D729" i="10"/>
  <c r="D772" i="10"/>
  <c r="D814" i="10"/>
  <c r="D857" i="10"/>
  <c r="D900" i="10"/>
  <c r="D942" i="10"/>
  <c r="D983" i="10"/>
  <c r="D81" i="10"/>
  <c r="D353" i="10"/>
  <c r="D545" i="10"/>
  <c r="D720" i="10"/>
  <c r="D853" i="10"/>
  <c r="D970" i="10"/>
  <c r="D300" i="10"/>
  <c r="D556" i="10"/>
  <c r="D146" i="10"/>
  <c r="D274" i="10"/>
  <c r="D402" i="10"/>
  <c r="D530" i="10"/>
  <c r="D658" i="10"/>
  <c r="D151" i="10"/>
  <c r="D279" i="10"/>
  <c r="D407" i="10"/>
  <c r="D535" i="10"/>
  <c r="D663" i="10"/>
  <c r="D791" i="10"/>
  <c r="D919" i="10"/>
  <c r="D76" i="10"/>
  <c r="D160" i="10"/>
  <c r="D224" i="10"/>
  <c r="D169" i="10"/>
  <c r="D285" i="10"/>
  <c r="D365" i="10"/>
  <c r="D437" i="10"/>
  <c r="D501" i="10"/>
  <c r="D565" i="10"/>
  <c r="D629" i="10"/>
  <c r="D693" i="10"/>
  <c r="D738" i="10"/>
  <c r="D781" i="10"/>
  <c r="D824" i="10"/>
  <c r="D866" i="10"/>
  <c r="D909" i="10"/>
  <c r="D952" i="10"/>
  <c r="D990" i="10"/>
  <c r="D193" i="10"/>
  <c r="D417" i="10"/>
  <c r="D625" i="10"/>
  <c r="D794" i="10"/>
  <c r="D938" i="10"/>
  <c r="D380" i="10"/>
  <c r="D636" i="10"/>
  <c r="D828" i="10"/>
  <c r="D997" i="10"/>
  <c r="D125" i="10"/>
  <c r="D240" i="10"/>
  <c r="D58" i="10"/>
  <c r="D122" i="10"/>
  <c r="D186" i="10"/>
  <c r="D250" i="10"/>
  <c r="D314" i="10"/>
  <c r="D378" i="10"/>
  <c r="D442" i="10"/>
  <c r="D506" i="10"/>
  <c r="D570" i="10"/>
  <c r="D634" i="10"/>
  <c r="D698" i="10"/>
  <c r="D79" i="10"/>
  <c r="D143" i="10"/>
  <c r="D207" i="10"/>
  <c r="D271" i="10"/>
  <c r="D335" i="10"/>
  <c r="D399" i="10"/>
  <c r="D463" i="10"/>
  <c r="D527" i="10"/>
  <c r="D591" i="10"/>
  <c r="D655" i="10"/>
  <c r="D719" i="10"/>
  <c r="D783" i="10"/>
  <c r="D847" i="10"/>
  <c r="D911" i="10"/>
  <c r="D975" i="10"/>
  <c r="D84" i="10"/>
  <c r="D148" i="10"/>
  <c r="D212" i="10"/>
  <c r="D201" i="10"/>
  <c r="D341" i="10"/>
  <c r="D62" i="10"/>
  <c r="D126" i="10"/>
  <c r="D190" i="10"/>
  <c r="D254" i="10"/>
  <c r="D318" i="10"/>
  <c r="D382" i="10"/>
  <c r="D446" i="10"/>
  <c r="D510" i="10"/>
  <c r="D574" i="10"/>
  <c r="D638" i="10"/>
  <c r="D3" i="10"/>
  <c r="D83" i="10"/>
  <c r="D147" i="10"/>
  <c r="D211" i="10"/>
  <c r="D275" i="10"/>
  <c r="D339" i="10"/>
  <c r="D403" i="10"/>
  <c r="D467" i="10"/>
  <c r="D531" i="10"/>
  <c r="D595" i="10"/>
  <c r="D659" i="10"/>
  <c r="D723" i="10"/>
  <c r="D787" i="10"/>
  <c r="D851" i="10"/>
  <c r="D915" i="10"/>
  <c r="D4" i="10"/>
  <c r="D88" i="10"/>
  <c r="D152" i="10"/>
  <c r="D216" i="10"/>
  <c r="D82" i="10"/>
  <c r="D38" i="10"/>
  <c r="D102" i="10"/>
  <c r="D166" i="10"/>
  <c r="D230" i="10"/>
  <c r="D294" i="10"/>
  <c r="D358" i="10"/>
  <c r="D422" i="10"/>
  <c r="D486" i="10"/>
  <c r="D550" i="10"/>
  <c r="D614" i="10"/>
  <c r="D678" i="10"/>
  <c r="D43" i="10"/>
  <c r="D107" i="10"/>
  <c r="D171" i="10"/>
  <c r="D235" i="10"/>
  <c r="D299" i="10"/>
  <c r="D363" i="10"/>
  <c r="D427" i="10"/>
  <c r="D491" i="10"/>
  <c r="D555" i="10"/>
  <c r="D619" i="10"/>
  <c r="D683" i="10"/>
  <c r="D747" i="10"/>
  <c r="D811" i="10"/>
  <c r="D875" i="10"/>
  <c r="D939" i="10"/>
  <c r="D48" i="10"/>
  <c r="D112" i="10"/>
  <c r="D322" i="10"/>
  <c r="D578" i="10"/>
  <c r="D135" i="10"/>
  <c r="D391" i="10"/>
  <c r="D647" i="10"/>
  <c r="D903" i="10"/>
  <c r="D156" i="10"/>
  <c r="D153" i="10"/>
  <c r="D357" i="10"/>
  <c r="D493" i="10"/>
  <c r="D621" i="10"/>
  <c r="D733" i="10"/>
  <c r="D818" i="10"/>
  <c r="D904" i="10"/>
  <c r="D986" i="10"/>
  <c r="D385" i="10"/>
  <c r="D778" i="10"/>
  <c r="D197" i="10"/>
  <c r="D721" i="10"/>
  <c r="D45" i="10"/>
  <c r="D264" i="10"/>
  <c r="D392" i="10"/>
  <c r="D520" i="10"/>
  <c r="D648" i="10"/>
  <c r="D750" i="10"/>
  <c r="D836" i="10"/>
  <c r="D921" i="10"/>
  <c r="D999" i="10"/>
  <c r="D449" i="10"/>
  <c r="D784" i="10"/>
  <c r="D101" i="10"/>
  <c r="D684" i="10"/>
  <c r="D338" i="10"/>
  <c r="D594" i="10"/>
  <c r="D215" i="10"/>
  <c r="D471" i="10"/>
  <c r="D727" i="10"/>
  <c r="D8" i="10"/>
  <c r="D192" i="10"/>
  <c r="D237" i="10"/>
  <c r="D405" i="10"/>
  <c r="D533" i="10"/>
  <c r="D661" i="10"/>
  <c r="D760" i="10"/>
  <c r="D845" i="10"/>
  <c r="D930" i="10"/>
  <c r="D33" i="10"/>
  <c r="D513" i="10"/>
  <c r="D869" i="10"/>
  <c r="D508" i="10"/>
  <c r="D913" i="10"/>
  <c r="D189" i="10"/>
  <c r="D304" i="10"/>
  <c r="D368" i="10"/>
  <c r="D432" i="10"/>
  <c r="D496" i="10"/>
  <c r="D560" i="10"/>
  <c r="D624" i="10"/>
  <c r="D688" i="10"/>
  <c r="D734" i="10"/>
  <c r="D777" i="10"/>
  <c r="D820" i="10"/>
  <c r="D862" i="10"/>
  <c r="D905" i="10"/>
  <c r="D948" i="10"/>
  <c r="D987" i="10"/>
  <c r="D273" i="10"/>
  <c r="D473" i="10"/>
  <c r="D657" i="10"/>
  <c r="D800" i="10"/>
  <c r="D928" i="10"/>
  <c r="D181" i="10"/>
  <c r="D162" i="10"/>
  <c r="D290" i="10"/>
  <c r="D418" i="10"/>
  <c r="D546" i="10"/>
  <c r="D674" i="10"/>
  <c r="D103" i="10"/>
  <c r="D231" i="10"/>
  <c r="D359" i="10"/>
  <c r="D487" i="10"/>
  <c r="D615" i="10"/>
  <c r="D743" i="10"/>
  <c r="D871" i="10"/>
  <c r="D28" i="10"/>
  <c r="D140" i="10"/>
  <c r="D204" i="10"/>
  <c r="D185" i="10"/>
  <c r="D293" i="10"/>
  <c r="D381" i="10"/>
  <c r="D445" i="10"/>
  <c r="D509" i="10"/>
  <c r="D573" i="10"/>
  <c r="D637" i="10"/>
  <c r="D701" i="10"/>
  <c r="D744" i="10"/>
  <c r="D786" i="10"/>
  <c r="D829" i="10"/>
  <c r="D872" i="10"/>
  <c r="D914" i="10"/>
  <c r="D957" i="10"/>
  <c r="D994" i="10"/>
  <c r="D241" i="10"/>
  <c r="D441" i="10"/>
  <c r="D649" i="10"/>
  <c r="D810" i="10"/>
  <c r="D960" i="10"/>
  <c r="D284" i="10"/>
  <c r="D540" i="10"/>
  <c r="D764" i="10"/>
  <c r="D940" i="10"/>
  <c r="D77" i="10"/>
  <c r="D205" i="10"/>
  <c r="D280" i="10"/>
  <c r="D344" i="10"/>
  <c r="D408" i="10"/>
  <c r="D472" i="10"/>
  <c r="D536" i="10"/>
  <c r="D600" i="10"/>
  <c r="D664" i="10"/>
  <c r="D718" i="10"/>
  <c r="D761" i="10"/>
  <c r="D804" i="10"/>
  <c r="D846" i="10"/>
  <c r="D889" i="10"/>
  <c r="D932" i="10"/>
  <c r="D974" i="10"/>
  <c r="D177" i="10"/>
  <c r="D401" i="10"/>
  <c r="D593" i="10"/>
  <c r="D752" i="10"/>
  <c r="D880" i="10"/>
  <c r="D1000" i="10"/>
  <c r="D364" i="10"/>
  <c r="D620" i="10"/>
  <c r="D434" i="10"/>
  <c r="D247" i="10"/>
  <c r="D759" i="10"/>
  <c r="D208" i="10"/>
  <c r="D421" i="10"/>
  <c r="D677" i="10"/>
  <c r="D856" i="10"/>
  <c r="D113" i="10"/>
  <c r="D901" i="10"/>
  <c r="D870" i="10"/>
  <c r="D320" i="10"/>
  <c r="D576" i="10"/>
  <c r="D788" i="10"/>
  <c r="D958" i="10"/>
  <c r="D617" i="10"/>
  <c r="D396" i="10"/>
  <c r="D774" i="10"/>
  <c r="D945" i="10"/>
  <c r="D281" i="10"/>
  <c r="D457" i="10"/>
  <c r="D633" i="10"/>
  <c r="D773" i="10"/>
  <c r="D890" i="10"/>
  <c r="D996" i="10"/>
  <c r="D356" i="10"/>
  <c r="D612" i="10"/>
  <c r="D812" i="10"/>
  <c r="D966" i="10"/>
  <c r="D276" i="10"/>
  <c r="D532" i="10"/>
  <c r="D758" i="10"/>
  <c r="D934" i="10"/>
  <c r="D626" i="10"/>
  <c r="D217" i="10"/>
  <c r="D920" i="10"/>
  <c r="D93" i="10"/>
  <c r="D766" i="10"/>
  <c r="D588" i="10"/>
  <c r="D345" i="10"/>
  <c r="D874" i="10"/>
  <c r="D580" i="10"/>
  <c r="D244" i="10"/>
  <c r="D918" i="10"/>
  <c r="D498" i="10"/>
  <c r="D311" i="10"/>
  <c r="D823" i="10"/>
  <c r="D41" i="10"/>
  <c r="D453" i="10"/>
  <c r="D706" i="10"/>
  <c r="D877" i="10"/>
  <c r="D265" i="10"/>
  <c r="D980" i="10"/>
  <c r="D961" i="10"/>
  <c r="D352" i="10"/>
  <c r="D608" i="10"/>
  <c r="D809" i="10"/>
  <c r="D979" i="10"/>
  <c r="D704" i="10"/>
  <c r="D460" i="10"/>
  <c r="D796" i="10"/>
  <c r="D972" i="10"/>
  <c r="D297" i="10"/>
  <c r="D481" i="10"/>
  <c r="D665" i="10"/>
  <c r="D789" i="10"/>
  <c r="D906" i="10"/>
  <c r="D53" i="10"/>
  <c r="D388" i="10"/>
  <c r="D644" i="10"/>
  <c r="D833" i="10"/>
  <c r="D985" i="10"/>
  <c r="D308" i="10"/>
  <c r="D564" i="10"/>
  <c r="D780" i="10"/>
  <c r="D183" i="10"/>
  <c r="D389" i="10"/>
  <c r="D998" i="10"/>
  <c r="D288" i="10"/>
  <c r="D937" i="10"/>
  <c r="D753" i="10"/>
  <c r="D257" i="10"/>
  <c r="D762" i="10"/>
  <c r="D324" i="10"/>
  <c r="D950" i="10"/>
  <c r="D628" i="10"/>
  <c r="D306" i="10"/>
  <c r="D119" i="10"/>
  <c r="D631" i="10"/>
  <c r="D144" i="10"/>
  <c r="D349" i="10"/>
  <c r="D613" i="10"/>
  <c r="D813" i="10"/>
  <c r="D982" i="10"/>
  <c r="D757" i="10"/>
  <c r="D700" i="10"/>
  <c r="D256" i="10"/>
  <c r="D512" i="10"/>
  <c r="D745" i="10"/>
  <c r="D916" i="10"/>
  <c r="D425" i="10"/>
  <c r="D37" i="10"/>
  <c r="D732" i="10"/>
  <c r="D902" i="10"/>
  <c r="D233" i="10"/>
  <c r="D409" i="10"/>
  <c r="D585" i="10"/>
  <c r="D746" i="10"/>
  <c r="D858" i="10"/>
  <c r="D976" i="10"/>
  <c r="D292" i="10"/>
  <c r="D548" i="10"/>
  <c r="D769" i="10"/>
  <c r="D929" i="10"/>
  <c r="D213" i="10"/>
  <c r="D468" i="10"/>
  <c r="D716" i="10"/>
  <c r="D892" i="10"/>
  <c r="D370" i="10"/>
  <c r="D176" i="10"/>
  <c r="D834" i="10"/>
  <c r="D785" i="10"/>
  <c r="D852" i="10"/>
  <c r="D268" i="10"/>
  <c r="D433" i="10"/>
  <c r="D816" i="10"/>
  <c r="D452" i="10"/>
  <c r="D5" i="10"/>
  <c r="D993" i="10"/>
  <c r="D14" i="10"/>
  <c r="D16" i="10"/>
  <c r="D18" i="10"/>
  <c r="D21" i="10"/>
  <c r="D2" i="3"/>
  <c r="D22" i="10"/>
  <c r="D25" i="10"/>
  <c r="D10" i="10"/>
  <c r="D90" i="10"/>
  <c r="D154" i="10"/>
  <c r="D218" i="10"/>
  <c r="D282" i="10"/>
  <c r="D346" i="10"/>
  <c r="D410" i="10"/>
  <c r="D474" i="10"/>
  <c r="D538" i="10"/>
  <c r="D602" i="10"/>
  <c r="D666" i="10"/>
  <c r="D47" i="10"/>
  <c r="D111" i="10"/>
  <c r="D175" i="10"/>
  <c r="D239" i="10"/>
  <c r="D303" i="10"/>
  <c r="D367" i="10"/>
  <c r="D431" i="10"/>
  <c r="D495" i="10"/>
  <c r="D559" i="10"/>
  <c r="D623" i="10"/>
  <c r="D687" i="10"/>
  <c r="D751" i="10"/>
  <c r="D815" i="10"/>
  <c r="D879" i="10"/>
  <c r="D943" i="10"/>
  <c r="D52" i="10"/>
  <c r="D116" i="10"/>
  <c r="D180" i="10"/>
  <c r="D73" i="10"/>
  <c r="D277" i="10"/>
  <c r="D30" i="10"/>
  <c r="D94" i="10"/>
  <c r="D158" i="10"/>
  <c r="D222" i="10"/>
  <c r="D286" i="10"/>
  <c r="D350" i="10"/>
  <c r="D414" i="10"/>
  <c r="D478" i="10"/>
  <c r="D542" i="10"/>
  <c r="D606" i="10"/>
  <c r="D670" i="10"/>
  <c r="D51" i="10"/>
  <c r="D115" i="10"/>
  <c r="D179" i="10"/>
  <c r="D243" i="10"/>
  <c r="D307" i="10"/>
  <c r="D371" i="10"/>
  <c r="D435" i="10"/>
  <c r="D499" i="10"/>
  <c r="D563" i="10"/>
  <c r="D627" i="10"/>
  <c r="D691" i="10"/>
  <c r="D755" i="10"/>
  <c r="D819" i="10"/>
  <c r="D883" i="10"/>
  <c r="D947" i="10"/>
  <c r="D56" i="10"/>
  <c r="D120" i="10"/>
  <c r="D184" i="10"/>
  <c r="D50" i="10"/>
  <c r="D114" i="10"/>
  <c r="D70" i="10"/>
  <c r="D134" i="10"/>
  <c r="D198" i="10"/>
  <c r="D262" i="10"/>
  <c r="D326" i="10"/>
  <c r="D390" i="10"/>
  <c r="D454" i="10"/>
  <c r="D518" i="10"/>
  <c r="D582" i="10"/>
  <c r="D646" i="10"/>
  <c r="D11" i="10"/>
  <c r="D75" i="10"/>
  <c r="D139" i="10"/>
  <c r="D203" i="10"/>
  <c r="D267" i="10"/>
  <c r="D331" i="10"/>
  <c r="D395" i="10"/>
  <c r="D459" i="10"/>
  <c r="D523" i="10"/>
  <c r="D587" i="10"/>
  <c r="D651" i="10"/>
  <c r="D715" i="10"/>
  <c r="D779" i="10"/>
  <c r="D843" i="10"/>
  <c r="D907" i="10"/>
  <c r="D971" i="10"/>
  <c r="D80" i="10"/>
  <c r="D194" i="10"/>
  <c r="D450" i="10"/>
  <c r="D7" i="10"/>
  <c r="D263" i="10"/>
  <c r="D519" i="10"/>
  <c r="D775" i="10"/>
  <c r="D60" i="10"/>
  <c r="D220" i="10"/>
  <c r="D269" i="10"/>
  <c r="D429" i="10"/>
  <c r="D557" i="10"/>
  <c r="D685" i="10"/>
  <c r="D776" i="10"/>
  <c r="D861" i="10"/>
  <c r="D946" i="10"/>
  <c r="D145" i="10"/>
  <c r="D601" i="10"/>
  <c r="D922" i="10"/>
  <c r="D476" i="10"/>
  <c r="D886" i="10"/>
  <c r="D173" i="10"/>
  <c r="D328" i="10"/>
  <c r="D456" i="10"/>
  <c r="D584" i="10"/>
  <c r="D708" i="10"/>
  <c r="D793" i="10"/>
  <c r="D878" i="10"/>
  <c r="D964" i="10"/>
  <c r="D249" i="10"/>
  <c r="D641" i="10"/>
  <c r="D912" i="10"/>
  <c r="D428" i="10"/>
  <c r="D210" i="10"/>
  <c r="D466" i="10"/>
  <c r="D87" i="10"/>
  <c r="D343" i="10"/>
  <c r="D599" i="10"/>
  <c r="D855" i="10"/>
  <c r="D128" i="10"/>
  <c r="D89" i="10"/>
  <c r="D325" i="10"/>
  <c r="D469" i="10"/>
  <c r="D597" i="10"/>
  <c r="D717" i="10"/>
  <c r="D802" i="10"/>
  <c r="D888" i="10"/>
  <c r="D973" i="10"/>
  <c r="D313" i="10"/>
  <c r="D725" i="10"/>
  <c r="D252" i="10"/>
  <c r="D742" i="10"/>
  <c r="D61" i="10"/>
  <c r="D272" i="10"/>
  <c r="D336" i="10"/>
  <c r="D400" i="10"/>
  <c r="D464" i="10"/>
  <c r="D528" i="10"/>
  <c r="D592" i="10"/>
  <c r="D656" i="10"/>
  <c r="D713" i="10"/>
  <c r="D756" i="10"/>
  <c r="D798" i="10"/>
  <c r="D841" i="10"/>
  <c r="D884" i="10"/>
  <c r="D926" i="10"/>
  <c r="D969" i="10"/>
  <c r="D129" i="10"/>
  <c r="D377" i="10"/>
  <c r="D569" i="10"/>
  <c r="D736" i="10"/>
  <c r="D864" i="10"/>
  <c r="D984" i="10"/>
  <c r="D332" i="10"/>
  <c r="D226" i="10"/>
  <c r="D354" i="10"/>
  <c r="D482" i="10"/>
  <c r="D610" i="10"/>
  <c r="D39" i="10"/>
  <c r="D167" i="10"/>
  <c r="D295" i="10"/>
  <c r="D423" i="10"/>
  <c r="D551" i="10"/>
  <c r="D679" i="10"/>
  <c r="D807" i="10"/>
  <c r="D935" i="10"/>
  <c r="D92" i="10"/>
  <c r="D172" i="10"/>
  <c r="D105" i="10"/>
  <c r="D253" i="10"/>
  <c r="D333" i="10"/>
  <c r="D413" i="10"/>
  <c r="D477" i="10"/>
  <c r="D541" i="10"/>
  <c r="D605" i="10"/>
  <c r="D669" i="10"/>
  <c r="D722" i="10"/>
  <c r="D765" i="10"/>
  <c r="D808" i="10"/>
  <c r="D850" i="10"/>
  <c r="D893" i="10"/>
  <c r="D936" i="10"/>
  <c r="D978" i="10"/>
  <c r="D65" i="10"/>
  <c r="D337" i="10"/>
  <c r="D553" i="10"/>
  <c r="D741" i="10"/>
  <c r="D885" i="10"/>
  <c r="D69" i="10"/>
  <c r="D412" i="10"/>
  <c r="D668" i="10"/>
  <c r="D849" i="10"/>
  <c r="D13" i="10"/>
  <c r="D141" i="10"/>
  <c r="D248" i="10"/>
  <c r="D312" i="10"/>
  <c r="D376" i="10"/>
  <c r="D440" i="10"/>
  <c r="D504" i="10"/>
  <c r="D568" i="10"/>
  <c r="D632" i="10"/>
  <c r="D696" i="10"/>
  <c r="D740" i="10"/>
  <c r="D782" i="10"/>
  <c r="D825" i="10"/>
  <c r="D868" i="10"/>
  <c r="D910" i="10"/>
  <c r="D953" i="10"/>
  <c r="D991" i="10"/>
  <c r="D305" i="10"/>
  <c r="D505" i="10"/>
  <c r="D681" i="10"/>
  <c r="D821" i="10"/>
  <c r="D944" i="10"/>
  <c r="D236" i="10"/>
  <c r="D492" i="10"/>
  <c r="D178" i="10"/>
  <c r="D690" i="10"/>
  <c r="D503" i="10"/>
  <c r="D44" i="10"/>
  <c r="D261" i="10"/>
  <c r="D549" i="10"/>
  <c r="D770" i="10"/>
  <c r="D941" i="10"/>
  <c r="D577" i="10"/>
  <c r="D444" i="10"/>
  <c r="D157" i="10"/>
  <c r="D448" i="10"/>
  <c r="D702" i="10"/>
  <c r="D873" i="10"/>
  <c r="D225" i="10"/>
  <c r="D896" i="10"/>
  <c r="D652" i="10"/>
  <c r="D860" i="10"/>
  <c r="D161" i="10"/>
  <c r="D369" i="10"/>
  <c r="D537" i="10"/>
  <c r="D714" i="10"/>
  <c r="D832" i="10"/>
  <c r="D949" i="10"/>
  <c r="D228" i="10"/>
  <c r="D484" i="10"/>
  <c r="D726" i="10"/>
  <c r="D897" i="10"/>
  <c r="D85" i="10"/>
  <c r="D404" i="10"/>
  <c r="D660" i="10"/>
  <c r="D844" i="10"/>
  <c r="D865" i="10"/>
  <c r="D439" i="10"/>
  <c r="D645" i="10"/>
  <c r="D465" i="10"/>
  <c r="D544" i="10"/>
  <c r="D49" i="10"/>
  <c r="D97" i="10"/>
  <c r="D609" i="10"/>
  <c r="D165" i="10"/>
  <c r="D876" i="10"/>
  <c r="D737" i="10"/>
  <c r="D242" i="10"/>
  <c r="D55" i="10"/>
  <c r="D567" i="10"/>
  <c r="D108" i="10"/>
  <c r="D301" i="10"/>
  <c r="D581" i="10"/>
  <c r="D792" i="10"/>
  <c r="D962" i="10"/>
  <c r="D689" i="10"/>
  <c r="D572" i="10"/>
  <c r="D221" i="10"/>
  <c r="D480" i="10"/>
  <c r="D724" i="10"/>
  <c r="D894" i="10"/>
  <c r="D329" i="10"/>
  <c r="D954" i="10"/>
  <c r="D710" i="10"/>
  <c r="D881" i="10"/>
  <c r="D209" i="10"/>
  <c r="D393" i="10"/>
  <c r="D561" i="10"/>
  <c r="D730" i="10"/>
  <c r="D848" i="10"/>
  <c r="D965" i="10"/>
  <c r="D260" i="10"/>
  <c r="D516" i="10"/>
  <c r="D748" i="10"/>
  <c r="D908" i="10"/>
  <c r="D149" i="10"/>
  <c r="D436" i="10"/>
  <c r="D692" i="10"/>
  <c r="D956" i="10"/>
  <c r="D951" i="10"/>
  <c r="D749" i="10"/>
  <c r="D316" i="10"/>
  <c r="D672" i="10"/>
  <c r="D837" i="10"/>
  <c r="D838" i="10"/>
  <c r="D529" i="10"/>
  <c r="D933" i="10"/>
  <c r="D705" i="10"/>
  <c r="D372" i="10"/>
  <c r="D822" i="10"/>
  <c r="D562" i="10"/>
  <c r="D375" i="10"/>
  <c r="D887" i="10"/>
  <c r="D121" i="10"/>
  <c r="D485" i="10"/>
  <c r="D728" i="10"/>
  <c r="D898" i="10"/>
  <c r="D361" i="10"/>
  <c r="D133" i="10"/>
  <c r="D29" i="10"/>
  <c r="D384" i="10"/>
  <c r="D640" i="10"/>
  <c r="D830" i="10"/>
  <c r="D995" i="10"/>
  <c r="D768" i="10"/>
  <c r="D524" i="10"/>
  <c r="D817" i="10"/>
  <c r="D989" i="10"/>
  <c r="D321" i="10"/>
  <c r="D497" i="10"/>
  <c r="D673" i="10"/>
  <c r="D805" i="10"/>
  <c r="D917" i="10"/>
  <c r="D117" i="10"/>
  <c r="D420" i="10"/>
  <c r="D676" i="10"/>
  <c r="D854" i="10"/>
  <c r="D1001" i="10"/>
  <c r="D340" i="10"/>
  <c r="D596" i="10"/>
  <c r="D801" i="10"/>
  <c r="D977" i="10"/>
  <c r="D695" i="10"/>
  <c r="D517" i="10"/>
  <c r="D826" i="10"/>
  <c r="D416" i="10"/>
  <c r="D521" i="10"/>
  <c r="D924" i="10"/>
  <c r="D697" i="10"/>
  <c r="D988" i="10"/>
  <c r="D790" i="10"/>
  <c r="D500" i="10"/>
  <c r="D12" i="10"/>
  <c r="D17" i="10"/>
  <c r="D15" i="10"/>
  <c r="D19" i="10"/>
  <c r="D20" i="10"/>
  <c r="D23" i="10"/>
  <c r="D24" i="10"/>
  <c r="D26" i="10"/>
  <c r="H714" i="11" l="1"/>
  <c r="H706" i="11"/>
  <c r="E3" i="11"/>
  <c r="F431" i="11"/>
  <c r="F435" i="11"/>
  <c r="H264" i="11"/>
  <c r="H259" i="11"/>
  <c r="E257" i="11"/>
  <c r="H253" i="11"/>
  <c r="F228" i="11"/>
  <c r="H157" i="11"/>
  <c r="E145" i="11"/>
  <c r="E141" i="11"/>
  <c r="E133" i="11"/>
  <c r="E129" i="11"/>
  <c r="E125" i="11"/>
  <c r="H762" i="11"/>
  <c r="H750" i="11"/>
  <c r="E744" i="11"/>
  <c r="E740" i="11"/>
  <c r="H726" i="11"/>
  <c r="H678" i="11"/>
  <c r="H674" i="11"/>
  <c r="H666" i="11"/>
  <c r="H662" i="11"/>
  <c r="F569" i="11"/>
  <c r="F561" i="11"/>
  <c r="F11" i="11"/>
  <c r="F4" i="11"/>
  <c r="F451" i="11"/>
  <c r="F419" i="11"/>
  <c r="F415" i="11"/>
  <c r="H412" i="11"/>
  <c r="H284" i="11"/>
  <c r="H836" i="11"/>
  <c r="H832" i="11"/>
  <c r="H440" i="11"/>
  <c r="F427" i="11"/>
  <c r="F423" i="11"/>
  <c r="F403" i="11"/>
  <c r="H276" i="11"/>
  <c r="H840" i="11"/>
  <c r="H770" i="11"/>
  <c r="H870" i="11"/>
  <c r="E860" i="11"/>
  <c r="F857" i="11"/>
  <c r="H854" i="11"/>
  <c r="H804" i="11"/>
  <c r="H796" i="11"/>
  <c r="H436" i="11"/>
  <c r="F407" i="11"/>
  <c r="H404" i="11"/>
  <c r="E386" i="11"/>
  <c r="H340" i="11"/>
  <c r="H328" i="11"/>
  <c r="E306" i="11"/>
  <c r="H300" i="11"/>
  <c r="E298" i="11"/>
  <c r="H268" i="11"/>
  <c r="H698" i="11"/>
  <c r="H682" i="11"/>
  <c r="H332" i="11"/>
  <c r="H408" i="11"/>
  <c r="H852" i="11"/>
  <c r="F295" i="11"/>
  <c r="H778" i="11"/>
  <c r="H974" i="11"/>
  <c r="E972" i="11"/>
  <c r="H966" i="11"/>
  <c r="E964" i="11"/>
  <c r="F961" i="11"/>
  <c r="E924" i="11"/>
  <c r="H918" i="11"/>
  <c r="E916" i="11"/>
  <c r="F913" i="11"/>
  <c r="F815" i="11"/>
  <c r="E786" i="11"/>
  <c r="F781" i="11"/>
  <c r="F709" i="11"/>
  <c r="F701" i="11"/>
  <c r="F693" i="11"/>
  <c r="F677" i="11"/>
  <c r="F673" i="11"/>
  <c r="F661" i="11"/>
  <c r="H614" i="11"/>
  <c r="H610" i="11"/>
  <c r="H606" i="11"/>
  <c r="H602" i="11"/>
  <c r="H574" i="11"/>
  <c r="E558" i="11"/>
  <c r="H364" i="11"/>
  <c r="H348" i="11"/>
  <c r="F339" i="11"/>
  <c r="F327" i="11"/>
  <c r="H233" i="11"/>
  <c r="E231" i="11"/>
  <c r="H229" i="11"/>
  <c r="F154" i="11"/>
  <c r="F150" i="11"/>
  <c r="F146" i="11"/>
  <c r="F138" i="11"/>
  <c r="F130" i="11"/>
  <c r="F122" i="11"/>
  <c r="H26" i="11"/>
  <c r="F21" i="11"/>
  <c r="E12" i="11"/>
  <c r="F945" i="11"/>
  <c r="F897" i="11"/>
  <c r="E760" i="11"/>
  <c r="H902" i="11"/>
  <c r="H894" i="11"/>
  <c r="F953" i="11"/>
  <c r="H950" i="11"/>
  <c r="E794" i="11"/>
  <c r="E818" i="11"/>
  <c r="H812" i="11"/>
  <c r="F799" i="11"/>
  <c r="F737" i="11"/>
  <c r="E716" i="11"/>
  <c r="E712" i="11"/>
  <c r="E696" i="11"/>
  <c r="E680" i="11"/>
  <c r="E672" i="11"/>
  <c r="E664" i="11"/>
  <c r="F499" i="11"/>
  <c r="F263" i="11"/>
  <c r="E612" i="11"/>
  <c r="E604" i="11"/>
  <c r="E564" i="11"/>
  <c r="E560" i="11"/>
  <c r="F629" i="11"/>
  <c r="F617" i="11"/>
  <c r="F613" i="11"/>
  <c r="F601" i="11"/>
  <c r="H536" i="11"/>
  <c r="E526" i="11"/>
  <c r="F523" i="11"/>
  <c r="E522" i="11"/>
  <c r="H520" i="11"/>
  <c r="E518" i="11"/>
  <c r="H516" i="11"/>
  <c r="F515" i="11"/>
  <c r="H512" i="11"/>
  <c r="F511" i="11"/>
  <c r="E510" i="11"/>
  <c r="F507" i="11"/>
  <c r="H504" i="11"/>
  <c r="E502" i="11"/>
  <c r="H500" i="11"/>
  <c r="E438" i="11"/>
  <c r="E430" i="11"/>
  <c r="E422" i="11"/>
  <c r="E414" i="11"/>
  <c r="E410" i="11"/>
  <c r="E370" i="11"/>
  <c r="H360" i="11"/>
  <c r="H396" i="11"/>
  <c r="F391" i="11"/>
  <c r="H388" i="11"/>
  <c r="F387" i="11"/>
  <c r="E362" i="11"/>
  <c r="E354" i="11"/>
  <c r="E350" i="11"/>
  <c r="E338" i="11"/>
  <c r="E330" i="11"/>
  <c r="H296" i="11"/>
  <c r="E266" i="11"/>
  <c r="E69" i="11"/>
  <c r="F359" i="11"/>
  <c r="F351" i="11"/>
  <c r="F343" i="11"/>
  <c r="F279" i="11"/>
  <c r="F275" i="11"/>
  <c r="E239" i="11"/>
  <c r="E171" i="11"/>
  <c r="E163" i="11"/>
  <c r="E159" i="11"/>
  <c r="H143" i="11"/>
  <c r="H127" i="11"/>
  <c r="H123" i="11"/>
  <c r="F37" i="11"/>
  <c r="H10" i="11"/>
  <c r="F168" i="11"/>
  <c r="F164" i="11"/>
  <c r="F160" i="11"/>
  <c r="H20" i="11"/>
  <c r="F216" i="11"/>
  <c r="H205" i="11"/>
  <c r="E203" i="11"/>
  <c r="H201" i="11"/>
  <c r="F200" i="11"/>
  <c r="H197" i="11"/>
  <c r="F196" i="11"/>
  <c r="E195" i="11"/>
  <c r="F192" i="11"/>
  <c r="H189" i="11"/>
  <c r="H185" i="11"/>
  <c r="F184" i="11"/>
  <c r="H173" i="11"/>
  <c r="H165" i="11"/>
  <c r="F90" i="11"/>
  <c r="F74" i="11"/>
  <c r="E73" i="11"/>
  <c r="F70" i="11"/>
  <c r="E48" i="11"/>
  <c r="H42" i="11"/>
  <c r="E4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F383" i="11"/>
  <c r="H380" i="11"/>
  <c r="E378" i="11"/>
  <c r="F375" i="11"/>
  <c r="H372" i="11"/>
  <c r="F371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F399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H392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H376" i="11"/>
  <c r="F367" i="11"/>
  <c r="E366" i="11"/>
  <c r="H356" i="11"/>
  <c r="F355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 s="1"/>
  <c r="C2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 s="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 s="1"/>
  <c r="N982" i="11"/>
  <c r="L982" i="11"/>
  <c r="C981" i="11"/>
  <c r="M981" i="11"/>
  <c r="K981" i="11"/>
  <c r="C980" i="11"/>
  <c r="M980" i="11"/>
  <c r="K980" i="11"/>
  <c r="D979" i="11"/>
  <c r="F979" i="11" s="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 s="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 s="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D983" i="11"/>
  <c r="H983" i="11" s="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N410" i="11"/>
  <c r="L410" i="11"/>
  <c r="N409" i="11"/>
  <c r="L409" i="11"/>
  <c r="N408" i="11"/>
  <c r="L408" i="11"/>
  <c r="M407" i="11"/>
  <c r="K407" i="11"/>
  <c r="M406" i="11"/>
  <c r="K406" i="11"/>
  <c r="M405" i="11"/>
  <c r="K405" i="11"/>
  <c r="N404" i="11"/>
  <c r="L404" i="11"/>
  <c r="N403" i="11"/>
  <c r="L403" i="11"/>
  <c r="M402" i="11"/>
  <c r="K402" i="11"/>
  <c r="M401" i="11"/>
  <c r="K401" i="11"/>
  <c r="M400" i="11"/>
  <c r="K400" i="11"/>
  <c r="N399" i="11"/>
  <c r="L399" i="11"/>
  <c r="N398" i="11"/>
  <c r="L398" i="11"/>
  <c r="N397" i="11"/>
  <c r="L397" i="11"/>
  <c r="M396" i="11"/>
  <c r="K396" i="11"/>
  <c r="M395" i="11"/>
  <c r="K395" i="11"/>
  <c r="N394" i="11"/>
  <c r="L394" i="11"/>
  <c r="N393" i="11"/>
  <c r="L393" i="11"/>
  <c r="N392" i="11"/>
  <c r="L392" i="11"/>
  <c r="M391" i="11"/>
  <c r="K391" i="11"/>
  <c r="M390" i="11"/>
  <c r="K390" i="11"/>
  <c r="M389" i="11"/>
  <c r="K389" i="11"/>
  <c r="N388" i="11"/>
  <c r="L388" i="11"/>
  <c r="N387" i="11"/>
  <c r="L387" i="11"/>
  <c r="M386" i="11"/>
  <c r="K386" i="11"/>
  <c r="M385" i="11"/>
  <c r="K385" i="11"/>
  <c r="M384" i="11"/>
  <c r="K384" i="11"/>
  <c r="N383" i="11"/>
  <c r="L383" i="11"/>
  <c r="N382" i="11"/>
  <c r="L382" i="11"/>
  <c r="N381" i="11"/>
  <c r="L381" i="11"/>
  <c r="M380" i="11"/>
  <c r="K380" i="11"/>
  <c r="M379" i="11"/>
  <c r="K379" i="11"/>
  <c r="N378" i="11"/>
  <c r="L378" i="11"/>
  <c r="N377" i="11"/>
  <c r="L377" i="11"/>
  <c r="N376" i="11"/>
  <c r="L376" i="11"/>
  <c r="M375" i="11"/>
  <c r="K375" i="11"/>
  <c r="M374" i="11"/>
  <c r="K374" i="11"/>
  <c r="M373" i="11"/>
  <c r="K373" i="11"/>
  <c r="N372" i="11"/>
  <c r="L372" i="11"/>
  <c r="N371" i="11"/>
  <c r="L371" i="11"/>
  <c r="M370" i="11"/>
  <c r="K370" i="11"/>
  <c r="M369" i="11"/>
  <c r="K369" i="11"/>
  <c r="M368" i="11"/>
  <c r="K368" i="11"/>
  <c r="N367" i="11"/>
  <c r="L367" i="11"/>
  <c r="N366" i="11"/>
  <c r="L366" i="11"/>
  <c r="N365" i="11"/>
  <c r="L365" i="11"/>
  <c r="M364" i="11"/>
  <c r="K364" i="11"/>
  <c r="M363" i="11"/>
  <c r="K363" i="11"/>
  <c r="N362" i="11"/>
  <c r="L362" i="11"/>
  <c r="N361" i="11"/>
  <c r="L361" i="11"/>
  <c r="N360" i="11"/>
  <c r="L360" i="11"/>
  <c r="M359" i="11"/>
  <c r="K359" i="11"/>
  <c r="M358" i="11"/>
  <c r="K358" i="11"/>
  <c r="M357" i="11"/>
  <c r="K357" i="11"/>
  <c r="N356" i="11"/>
  <c r="L356" i="11"/>
  <c r="N355" i="11"/>
  <c r="L355" i="11"/>
  <c r="M354" i="11"/>
  <c r="K354" i="11"/>
  <c r="M353" i="11"/>
  <c r="K353" i="11"/>
  <c r="M352" i="11"/>
  <c r="K352" i="11"/>
  <c r="N351" i="11"/>
  <c r="L351" i="11"/>
  <c r="N350" i="11"/>
  <c r="L350" i="11"/>
  <c r="N349" i="11"/>
  <c r="L349" i="11"/>
  <c r="M348" i="11"/>
  <c r="K348" i="11"/>
  <c r="M347" i="11"/>
  <c r="K347" i="11"/>
  <c r="N346" i="11"/>
  <c r="L346" i="11"/>
  <c r="N345" i="11"/>
  <c r="L345" i="11"/>
  <c r="N344" i="11"/>
  <c r="L344" i="11"/>
  <c r="M343" i="11"/>
  <c r="K343" i="11"/>
  <c r="M342" i="11"/>
  <c r="K342" i="11"/>
  <c r="M341" i="11"/>
  <c r="K341" i="11"/>
  <c r="N340" i="11"/>
  <c r="L340" i="11"/>
  <c r="N339" i="11"/>
  <c r="L339" i="11"/>
  <c r="M338" i="11"/>
  <c r="K338" i="11"/>
  <c r="M337" i="11"/>
  <c r="K337" i="11"/>
  <c r="M336" i="11"/>
  <c r="K336" i="11"/>
  <c r="N335" i="11"/>
  <c r="L335" i="11"/>
  <c r="N334" i="11"/>
  <c r="L334" i="11"/>
  <c r="N333" i="11"/>
  <c r="L333" i="11"/>
  <c r="M332" i="11"/>
  <c r="K332" i="11"/>
  <c r="M331" i="11"/>
  <c r="K331" i="11"/>
  <c r="N330" i="11"/>
  <c r="L330" i="11"/>
  <c r="N329" i="11"/>
  <c r="L329" i="11"/>
  <c r="N328" i="11"/>
  <c r="L328" i="11"/>
  <c r="M327" i="11"/>
  <c r="K327" i="11"/>
  <c r="M326" i="11"/>
  <c r="K326" i="11"/>
  <c r="M325" i="11"/>
  <c r="K325" i="11"/>
  <c r="N324" i="11"/>
  <c r="L324" i="11"/>
  <c r="N323" i="11"/>
  <c r="L323" i="11"/>
  <c r="M322" i="11"/>
  <c r="K322" i="11"/>
  <c r="M321" i="11"/>
  <c r="K321" i="11"/>
  <c r="M320" i="11"/>
  <c r="K320" i="11"/>
  <c r="N319" i="11"/>
  <c r="L319" i="11"/>
  <c r="N318" i="11"/>
  <c r="L318" i="11"/>
  <c r="N317" i="11"/>
  <c r="L317" i="11"/>
  <c r="M316" i="11"/>
  <c r="K316" i="11"/>
  <c r="M315" i="11"/>
  <c r="K315" i="11"/>
  <c r="N314" i="11"/>
  <c r="L314" i="11"/>
  <c r="N313" i="11"/>
  <c r="L313" i="11"/>
  <c r="N312" i="11"/>
  <c r="L312" i="11"/>
  <c r="M311" i="11"/>
  <c r="K311" i="11"/>
  <c r="M310" i="11"/>
  <c r="K310" i="11"/>
  <c r="M309" i="11"/>
  <c r="K309" i="11"/>
  <c r="N308" i="11"/>
  <c r="L308" i="11"/>
  <c r="N307" i="11"/>
  <c r="L307" i="11"/>
  <c r="M306" i="11"/>
  <c r="K306" i="11"/>
  <c r="M305" i="11"/>
  <c r="K305" i="11"/>
  <c r="M304" i="11"/>
  <c r="K304" i="11"/>
  <c r="N303" i="11"/>
  <c r="L303" i="11"/>
  <c r="N302" i="11"/>
  <c r="L302" i="11"/>
  <c r="N301" i="11"/>
  <c r="L301" i="11"/>
  <c r="M300" i="11"/>
  <c r="K300" i="11"/>
  <c r="M299" i="11"/>
  <c r="K299" i="11"/>
  <c r="N298" i="11"/>
  <c r="L298" i="11"/>
  <c r="N297" i="11"/>
  <c r="L297" i="11"/>
  <c r="N296" i="11"/>
  <c r="L296" i="11"/>
  <c r="M295" i="11"/>
  <c r="K295" i="11"/>
  <c r="M294" i="11"/>
  <c r="K294" i="11"/>
  <c r="M293" i="11"/>
  <c r="K293" i="11"/>
  <c r="N292" i="11"/>
  <c r="L292" i="11"/>
  <c r="N291" i="11"/>
  <c r="L291" i="11"/>
  <c r="M290" i="11"/>
  <c r="K290" i="11"/>
  <c r="M289" i="11"/>
  <c r="K289" i="11"/>
  <c r="M288" i="11"/>
  <c r="K288" i="11"/>
  <c r="N287" i="11"/>
  <c r="L287" i="11"/>
  <c r="N286" i="11"/>
  <c r="L286" i="11"/>
  <c r="N285" i="11"/>
  <c r="L285" i="11"/>
  <c r="M284" i="11"/>
  <c r="K284" i="11"/>
  <c r="M283" i="11"/>
  <c r="K283" i="11"/>
  <c r="N282" i="11"/>
  <c r="L282" i="11"/>
  <c r="N281" i="11"/>
  <c r="L281" i="11"/>
  <c r="N280" i="11"/>
  <c r="L280" i="11"/>
  <c r="M279" i="11"/>
  <c r="K279" i="11"/>
  <c r="M278" i="11"/>
  <c r="K278" i="11"/>
  <c r="M277" i="11"/>
  <c r="K277" i="11"/>
  <c r="N276" i="11"/>
  <c r="L276" i="11"/>
  <c r="N275" i="11"/>
  <c r="L275" i="11"/>
  <c r="M274" i="11"/>
  <c r="K274" i="11"/>
  <c r="M273" i="11"/>
  <c r="K273" i="11"/>
  <c r="M272" i="11"/>
  <c r="K272" i="11"/>
  <c r="N271" i="11"/>
  <c r="L271" i="11"/>
  <c r="N270" i="11"/>
  <c r="L270" i="11"/>
  <c r="N269" i="11"/>
  <c r="L269" i="11"/>
  <c r="M268" i="11"/>
  <c r="K268" i="11"/>
  <c r="M267" i="11"/>
  <c r="K267" i="11"/>
  <c r="N266" i="11"/>
  <c r="L266" i="11"/>
  <c r="N265" i="11"/>
  <c r="L265" i="11"/>
  <c r="N264" i="11"/>
  <c r="L264" i="11"/>
  <c r="M263" i="11"/>
  <c r="K263" i="11"/>
  <c r="M262" i="11"/>
  <c r="K262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M410" i="11"/>
  <c r="K410" i="11"/>
  <c r="M409" i="11"/>
  <c r="K409" i="11"/>
  <c r="M408" i="11"/>
  <c r="K408" i="11"/>
  <c r="N407" i="11"/>
  <c r="L407" i="11"/>
  <c r="N406" i="11"/>
  <c r="L406" i="11"/>
  <c r="N405" i="11"/>
  <c r="L405" i="11"/>
  <c r="M404" i="11"/>
  <c r="K404" i="11"/>
  <c r="M403" i="11"/>
  <c r="K403" i="11"/>
  <c r="N402" i="11"/>
  <c r="L402" i="11"/>
  <c r="N401" i="11"/>
  <c r="L401" i="11"/>
  <c r="N400" i="11"/>
  <c r="L400" i="11"/>
  <c r="M399" i="11"/>
  <c r="K399" i="11"/>
  <c r="M398" i="11"/>
  <c r="K398" i="11"/>
  <c r="M397" i="11"/>
  <c r="K397" i="11"/>
  <c r="N396" i="11"/>
  <c r="L396" i="11"/>
  <c r="N395" i="11"/>
  <c r="L395" i="11"/>
  <c r="M394" i="11"/>
  <c r="K394" i="11"/>
  <c r="M393" i="11"/>
  <c r="K393" i="11"/>
  <c r="M392" i="11"/>
  <c r="K392" i="11"/>
  <c r="N391" i="11"/>
  <c r="L391" i="11"/>
  <c r="N390" i="11"/>
  <c r="L390" i="11"/>
  <c r="N389" i="11"/>
  <c r="L389" i="11"/>
  <c r="M388" i="11"/>
  <c r="K388" i="11"/>
  <c r="M387" i="11"/>
  <c r="K387" i="11"/>
  <c r="N386" i="11"/>
  <c r="L386" i="11"/>
  <c r="N385" i="11"/>
  <c r="L385" i="11"/>
  <c r="N384" i="11"/>
  <c r="L384" i="11"/>
  <c r="M383" i="11"/>
  <c r="K383" i="11"/>
  <c r="M382" i="11"/>
  <c r="K382" i="11"/>
  <c r="M381" i="11"/>
  <c r="K381" i="11"/>
  <c r="N380" i="11"/>
  <c r="L380" i="11"/>
  <c r="N379" i="11"/>
  <c r="L379" i="11"/>
  <c r="M378" i="11"/>
  <c r="K378" i="11"/>
  <c r="M377" i="11"/>
  <c r="K377" i="11"/>
  <c r="M376" i="11"/>
  <c r="K376" i="11"/>
  <c r="N375" i="11"/>
  <c r="L375" i="11"/>
  <c r="N374" i="11"/>
  <c r="L374" i="11"/>
  <c r="N373" i="11"/>
  <c r="L373" i="11"/>
  <c r="M372" i="11"/>
  <c r="K372" i="11"/>
  <c r="M371" i="11"/>
  <c r="K371" i="11"/>
  <c r="N370" i="11"/>
  <c r="L370" i="11"/>
  <c r="N369" i="11"/>
  <c r="L369" i="11"/>
  <c r="N368" i="11"/>
  <c r="L368" i="11"/>
  <c r="M367" i="11"/>
  <c r="K367" i="11"/>
  <c r="M366" i="11"/>
  <c r="K366" i="11"/>
  <c r="M365" i="11"/>
  <c r="K365" i="11"/>
  <c r="N364" i="11"/>
  <c r="L364" i="11"/>
  <c r="N363" i="11"/>
  <c r="L363" i="11"/>
  <c r="M362" i="11"/>
  <c r="K362" i="11"/>
  <c r="M361" i="11"/>
  <c r="K361" i="11"/>
  <c r="M360" i="11"/>
  <c r="K360" i="11"/>
  <c r="N359" i="11"/>
  <c r="L359" i="11"/>
  <c r="N358" i="11"/>
  <c r="L358" i="11"/>
  <c r="N357" i="11"/>
  <c r="L357" i="11"/>
  <c r="M356" i="11"/>
  <c r="K356" i="11"/>
  <c r="M355" i="11"/>
  <c r="K355" i="11"/>
  <c r="N354" i="11"/>
  <c r="L354" i="11"/>
  <c r="N353" i="11"/>
  <c r="L353" i="11"/>
  <c r="N352" i="11"/>
  <c r="L352" i="11"/>
  <c r="M351" i="11"/>
  <c r="K351" i="11"/>
  <c r="M350" i="11"/>
  <c r="K350" i="11"/>
  <c r="M349" i="11"/>
  <c r="K349" i="11"/>
  <c r="N348" i="11"/>
  <c r="L348" i="11"/>
  <c r="N347" i="11"/>
  <c r="L347" i="11"/>
  <c r="M346" i="11"/>
  <c r="K346" i="11"/>
  <c r="M345" i="11"/>
  <c r="K345" i="11"/>
  <c r="M344" i="11"/>
  <c r="K344" i="11"/>
  <c r="N343" i="11"/>
  <c r="L343" i="11"/>
  <c r="N342" i="11"/>
  <c r="L342" i="11"/>
  <c r="N341" i="11"/>
  <c r="L341" i="11"/>
  <c r="M340" i="11"/>
  <c r="K340" i="11"/>
  <c r="M339" i="11"/>
  <c r="K339" i="11"/>
  <c r="N338" i="11"/>
  <c r="L338" i="11"/>
  <c r="N337" i="11"/>
  <c r="L337" i="11"/>
  <c r="N336" i="11"/>
  <c r="L336" i="11"/>
  <c r="M335" i="11"/>
  <c r="K335" i="11"/>
  <c r="M334" i="11"/>
  <c r="K334" i="11"/>
  <c r="M333" i="11"/>
  <c r="K333" i="11"/>
  <c r="N332" i="11"/>
  <c r="L332" i="11"/>
  <c r="N331" i="11"/>
  <c r="L331" i="11"/>
  <c r="M330" i="11"/>
  <c r="K330" i="11"/>
  <c r="M329" i="11"/>
  <c r="K329" i="11"/>
  <c r="M328" i="11"/>
  <c r="K328" i="11"/>
  <c r="N327" i="11"/>
  <c r="L327" i="11"/>
  <c r="N326" i="11"/>
  <c r="L326" i="11"/>
  <c r="N325" i="11"/>
  <c r="L325" i="11"/>
  <c r="M324" i="11"/>
  <c r="K324" i="11"/>
  <c r="M323" i="11"/>
  <c r="K323" i="11"/>
  <c r="N322" i="11"/>
  <c r="L322" i="11"/>
  <c r="N321" i="11"/>
  <c r="L321" i="11"/>
  <c r="N320" i="11"/>
  <c r="L320" i="11"/>
  <c r="M319" i="11"/>
  <c r="K319" i="11"/>
  <c r="M318" i="11"/>
  <c r="K318" i="11"/>
  <c r="M317" i="11"/>
  <c r="K317" i="11"/>
  <c r="N316" i="11"/>
  <c r="L316" i="11"/>
  <c r="N315" i="11"/>
  <c r="L315" i="11"/>
  <c r="M314" i="11"/>
  <c r="K314" i="11"/>
  <c r="M313" i="11"/>
  <c r="K313" i="11"/>
  <c r="M312" i="11"/>
  <c r="K312" i="11"/>
  <c r="N311" i="11"/>
  <c r="L311" i="11"/>
  <c r="N310" i="11"/>
  <c r="L310" i="11"/>
  <c r="N309" i="11"/>
  <c r="L309" i="11"/>
  <c r="M308" i="11"/>
  <c r="K308" i="11"/>
  <c r="M307" i="11"/>
  <c r="K307" i="11"/>
  <c r="N306" i="11"/>
  <c r="L306" i="11"/>
  <c r="N305" i="11"/>
  <c r="L305" i="11"/>
  <c r="N304" i="11"/>
  <c r="L304" i="11"/>
  <c r="M303" i="11"/>
  <c r="K303" i="11"/>
  <c r="M302" i="11"/>
  <c r="K302" i="11"/>
  <c r="M301" i="11"/>
  <c r="K301" i="11"/>
  <c r="N300" i="11"/>
  <c r="L300" i="11"/>
  <c r="N299" i="11"/>
  <c r="L299" i="11"/>
  <c r="M298" i="11"/>
  <c r="K298" i="11"/>
  <c r="M297" i="11"/>
  <c r="K297" i="11"/>
  <c r="M296" i="11"/>
  <c r="K296" i="11"/>
  <c r="N295" i="11"/>
  <c r="L295" i="11"/>
  <c r="N294" i="11"/>
  <c r="L294" i="11"/>
  <c r="N293" i="11"/>
  <c r="L293" i="11"/>
  <c r="M292" i="11"/>
  <c r="K292" i="11"/>
  <c r="M291" i="11"/>
  <c r="K291" i="11"/>
  <c r="N290" i="11"/>
  <c r="L290" i="11"/>
  <c r="N289" i="11"/>
  <c r="L289" i="11"/>
  <c r="N288" i="11"/>
  <c r="L288" i="11"/>
  <c r="M287" i="11"/>
  <c r="K287" i="11"/>
  <c r="M286" i="11"/>
  <c r="K286" i="11"/>
  <c r="M285" i="11"/>
  <c r="K285" i="11"/>
  <c r="N284" i="11"/>
  <c r="L284" i="11"/>
  <c r="N283" i="11"/>
  <c r="L283" i="11"/>
  <c r="M282" i="11"/>
  <c r="K282" i="11"/>
  <c r="M281" i="11"/>
  <c r="K281" i="11"/>
  <c r="M280" i="11"/>
  <c r="K280" i="11"/>
  <c r="N279" i="11"/>
  <c r="L279" i="11"/>
  <c r="N278" i="11"/>
  <c r="L278" i="11"/>
  <c r="N277" i="11"/>
  <c r="L277" i="11"/>
  <c r="M276" i="11"/>
  <c r="K276" i="11"/>
  <c r="M275" i="11"/>
  <c r="K275" i="11"/>
  <c r="N274" i="11"/>
  <c r="L274" i="11"/>
  <c r="N273" i="11"/>
  <c r="L273" i="11"/>
  <c r="N272" i="11"/>
  <c r="L272" i="11"/>
  <c r="M271" i="11"/>
  <c r="K271" i="11"/>
  <c r="M270" i="11"/>
  <c r="K270" i="11"/>
  <c r="M269" i="11"/>
  <c r="K269" i="11"/>
  <c r="N268" i="11"/>
  <c r="L268" i="11"/>
  <c r="N267" i="11"/>
  <c r="L267" i="11"/>
  <c r="M266" i="11"/>
  <c r="K266" i="11"/>
  <c r="M265" i="11"/>
  <c r="K265" i="11"/>
  <c r="M264" i="11"/>
  <c r="K264" i="11"/>
  <c r="N263" i="11"/>
  <c r="L263" i="11"/>
  <c r="N262" i="11"/>
  <c r="L262" i="11"/>
  <c r="N261" i="11"/>
  <c r="L26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H400" i="11"/>
  <c r="F395" i="11"/>
  <c r="E390" i="11"/>
  <c r="H384" i="11"/>
  <c r="F379" i="11"/>
  <c r="E374" i="11"/>
  <c r="H368" i="11"/>
  <c r="F363" i="11"/>
  <c r="E358" i="11"/>
  <c r="H352" i="11"/>
  <c r="F347" i="11"/>
  <c r="E342" i="11"/>
  <c r="H336" i="11"/>
  <c r="F331" i="11"/>
  <c r="E326" i="11"/>
  <c r="H320" i="11"/>
  <c r="F315" i="11"/>
  <c r="E310" i="11"/>
  <c r="H304" i="11"/>
  <c r="F299" i="11"/>
  <c r="E294" i="11"/>
  <c r="H288" i="11"/>
  <c r="F283" i="11"/>
  <c r="E278" i="11"/>
  <c r="H272" i="11"/>
  <c r="F267" i="11"/>
  <c r="E262" i="11"/>
  <c r="M261" i="11"/>
  <c r="K261" i="11"/>
  <c r="M260" i="11"/>
  <c r="K260" i="11"/>
  <c r="N259" i="11"/>
  <c r="L259" i="11"/>
  <c r="N258" i="11"/>
  <c r="L258" i="11"/>
  <c r="M257" i="11"/>
  <c r="K257" i="11"/>
  <c r="M256" i="11"/>
  <c r="K256" i="11"/>
  <c r="M255" i="11"/>
  <c r="K255" i="11"/>
  <c r="M254" i="11"/>
  <c r="K254" i="11"/>
  <c r="N253" i="11"/>
  <c r="L253" i="11"/>
  <c r="N252" i="11"/>
  <c r="L252" i="11"/>
  <c r="N251" i="11"/>
  <c r="L251" i="11"/>
  <c r="N250" i="11"/>
  <c r="L250" i="11"/>
  <c r="M249" i="11"/>
  <c r="K249" i="11"/>
  <c r="M248" i="11"/>
  <c r="K248" i="11"/>
  <c r="M247" i="11"/>
  <c r="K247" i="11"/>
  <c r="M246" i="11"/>
  <c r="K246" i="11"/>
  <c r="M245" i="11"/>
  <c r="K245" i="11"/>
  <c r="N244" i="11"/>
  <c r="L244" i="11"/>
  <c r="N243" i="11"/>
  <c r="L243" i="11"/>
  <c r="N242" i="11"/>
  <c r="L242" i="11"/>
  <c r="M241" i="11"/>
  <c r="K241" i="11"/>
  <c r="M240" i="11"/>
  <c r="K240" i="11"/>
  <c r="N239" i="11"/>
  <c r="L239" i="11"/>
  <c r="N238" i="11"/>
  <c r="L238" i="11"/>
  <c r="N237" i="11"/>
  <c r="L237" i="11"/>
  <c r="M236" i="11"/>
  <c r="K236" i="11"/>
  <c r="M235" i="11"/>
  <c r="K235" i="11"/>
  <c r="M234" i="11"/>
  <c r="K234" i="11"/>
  <c r="N233" i="11"/>
  <c r="L233" i="11"/>
  <c r="N232" i="11"/>
  <c r="L232" i="11"/>
  <c r="M231" i="11"/>
  <c r="K231" i="11"/>
  <c r="M230" i="11"/>
  <c r="K230" i="11"/>
  <c r="M229" i="11"/>
  <c r="K229" i="11"/>
  <c r="N228" i="11"/>
  <c r="L228" i="11"/>
  <c r="N227" i="11"/>
  <c r="L227" i="11"/>
  <c r="N226" i="11"/>
  <c r="L226" i="11"/>
  <c r="M225" i="11"/>
  <c r="K225" i="11"/>
  <c r="M224" i="11"/>
  <c r="K224" i="11"/>
  <c r="N223" i="11"/>
  <c r="L223" i="11"/>
  <c r="N222" i="11"/>
  <c r="L222" i="11"/>
  <c r="N221" i="11"/>
  <c r="L221" i="11"/>
  <c r="N220" i="11"/>
  <c r="L220" i="11"/>
  <c r="M219" i="11"/>
  <c r="K219" i="11"/>
  <c r="M218" i="11"/>
  <c r="K218" i="11"/>
  <c r="M217" i="11"/>
  <c r="K217" i="11"/>
  <c r="N216" i="11"/>
  <c r="L216" i="11"/>
  <c r="N215" i="11"/>
  <c r="L215" i="11"/>
  <c r="N214" i="11"/>
  <c r="L214" i="11"/>
  <c r="M213" i="11"/>
  <c r="K213" i="11"/>
  <c r="M212" i="11"/>
  <c r="K212" i="11"/>
  <c r="N211" i="11"/>
  <c r="L211" i="11"/>
  <c r="N210" i="11"/>
  <c r="L210" i="11"/>
  <c r="N209" i="11"/>
  <c r="L209" i="11"/>
  <c r="M208" i="11"/>
  <c r="K208" i="11"/>
  <c r="M207" i="11"/>
  <c r="K207" i="11"/>
  <c r="M206" i="11"/>
  <c r="K206" i="11"/>
  <c r="N205" i="11"/>
  <c r="L205" i="11"/>
  <c r="N204" i="11"/>
  <c r="L204" i="11"/>
  <c r="M203" i="11"/>
  <c r="K203" i="11"/>
  <c r="M202" i="11"/>
  <c r="K202" i="11"/>
  <c r="M201" i="11"/>
  <c r="K201" i="11"/>
  <c r="N200" i="11"/>
  <c r="L200" i="11"/>
  <c r="N199" i="11"/>
  <c r="L199" i="11"/>
  <c r="N198" i="11"/>
  <c r="L198" i="11"/>
  <c r="M197" i="11"/>
  <c r="K197" i="11"/>
  <c r="M196" i="11"/>
  <c r="K196" i="11"/>
  <c r="N195" i="11"/>
  <c r="L195" i="11"/>
  <c r="N194" i="11"/>
  <c r="L194" i="11"/>
  <c r="N193" i="11"/>
  <c r="L193" i="11"/>
  <c r="M192" i="11"/>
  <c r="K192" i="11"/>
  <c r="M191" i="11"/>
  <c r="K191" i="11"/>
  <c r="M190" i="11"/>
  <c r="K190" i="11"/>
  <c r="N189" i="11"/>
  <c r="L189" i="11"/>
  <c r="N188" i="11"/>
  <c r="L188" i="11"/>
  <c r="M187" i="11"/>
  <c r="K187" i="11"/>
  <c r="M186" i="11"/>
  <c r="K186" i="11"/>
  <c r="M185" i="11"/>
  <c r="K185" i="11"/>
  <c r="N184" i="11"/>
  <c r="L184" i="11"/>
  <c r="N183" i="11"/>
  <c r="L183" i="11"/>
  <c r="N182" i="11"/>
  <c r="L182" i="11"/>
  <c r="M181" i="11"/>
  <c r="K181" i="11"/>
  <c r="M180" i="11"/>
  <c r="K180" i="11"/>
  <c r="N179" i="11"/>
  <c r="L179" i="11"/>
  <c r="N178" i="11"/>
  <c r="L178" i="11"/>
  <c r="N177" i="11"/>
  <c r="L177" i="11"/>
  <c r="M176" i="11"/>
  <c r="K176" i="11"/>
  <c r="M175" i="11"/>
  <c r="K175" i="11"/>
  <c r="M174" i="11"/>
  <c r="K174" i="11"/>
  <c r="N173" i="11"/>
  <c r="L173" i="11"/>
  <c r="N172" i="11"/>
  <c r="L172" i="11"/>
  <c r="M171" i="11"/>
  <c r="K171" i="11"/>
  <c r="M170" i="11"/>
  <c r="K170" i="11"/>
  <c r="M169" i="11"/>
  <c r="K169" i="11"/>
  <c r="N168" i="11"/>
  <c r="L168" i="11"/>
  <c r="N167" i="11"/>
  <c r="L167" i="11"/>
  <c r="N166" i="11"/>
  <c r="L166" i="11"/>
  <c r="M165" i="11"/>
  <c r="K165" i="11"/>
  <c r="M164" i="11"/>
  <c r="K164" i="11"/>
  <c r="N163" i="11"/>
  <c r="L163" i="11"/>
  <c r="N162" i="11"/>
  <c r="L162" i="11"/>
  <c r="N161" i="11"/>
  <c r="L161" i="11"/>
  <c r="M160" i="11"/>
  <c r="K160" i="11"/>
  <c r="M159" i="11"/>
  <c r="K159" i="11"/>
  <c r="M158" i="11"/>
  <c r="K158" i="11"/>
  <c r="N157" i="11"/>
  <c r="L157" i="11"/>
  <c r="N156" i="11"/>
  <c r="L156" i="11"/>
  <c r="N155" i="11"/>
  <c r="L155" i="11"/>
  <c r="M154" i="11"/>
  <c r="K154" i="11"/>
  <c r="M153" i="11"/>
  <c r="K153" i="11"/>
  <c r="M152" i="11"/>
  <c r="K152" i="11"/>
  <c r="M151" i="11"/>
  <c r="K151" i="11"/>
  <c r="N150" i="11"/>
  <c r="L150" i="11"/>
  <c r="N149" i="11"/>
  <c r="L149" i="11"/>
  <c r="N148" i="11"/>
  <c r="L148" i="11"/>
  <c r="N147" i="11"/>
  <c r="L147" i="11"/>
  <c r="M146" i="11"/>
  <c r="K146" i="11"/>
  <c r="M145" i="11"/>
  <c r="K145" i="11"/>
  <c r="M144" i="11"/>
  <c r="K144" i="11"/>
  <c r="N143" i="11"/>
  <c r="L143" i="11"/>
  <c r="N142" i="11"/>
  <c r="L142" i="11"/>
  <c r="M141" i="11"/>
  <c r="K141" i="11"/>
  <c r="M140" i="11"/>
  <c r="K140" i="11"/>
  <c r="M139" i="11"/>
  <c r="K139" i="11"/>
  <c r="N138" i="11"/>
  <c r="L138" i="11"/>
  <c r="N137" i="11"/>
  <c r="L137" i="11"/>
  <c r="N136" i="11"/>
  <c r="L136" i="11"/>
  <c r="M135" i="11"/>
  <c r="K135" i="11"/>
  <c r="M134" i="11"/>
  <c r="K134" i="11"/>
  <c r="N133" i="11"/>
  <c r="L133" i="11"/>
  <c r="N132" i="11"/>
  <c r="L132" i="11"/>
  <c r="N131" i="11"/>
  <c r="L131" i="11"/>
  <c r="M130" i="11"/>
  <c r="K130" i="11"/>
  <c r="M129" i="11"/>
  <c r="K129" i="11"/>
  <c r="M128" i="11"/>
  <c r="K128" i="11"/>
  <c r="N127" i="11"/>
  <c r="L127" i="11"/>
  <c r="N126" i="11"/>
  <c r="L126" i="11"/>
  <c r="M125" i="11"/>
  <c r="K125" i="11"/>
  <c r="M124" i="11"/>
  <c r="K124" i="11"/>
  <c r="M123" i="11"/>
  <c r="K123" i="11"/>
  <c r="N122" i="11"/>
  <c r="L122" i="11"/>
  <c r="N121" i="11"/>
  <c r="L121" i="11"/>
  <c r="N120" i="11"/>
  <c r="L120" i="11"/>
  <c r="M119" i="11"/>
  <c r="K119" i="11"/>
  <c r="M118" i="11"/>
  <c r="K118" i="11"/>
  <c r="N117" i="11"/>
  <c r="L117" i="11"/>
  <c r="N116" i="11"/>
  <c r="L116" i="11"/>
  <c r="N115" i="11"/>
  <c r="L115" i="11"/>
  <c r="M114" i="11"/>
  <c r="K114" i="11"/>
  <c r="M113" i="11"/>
  <c r="K113" i="11"/>
  <c r="M112" i="11"/>
  <c r="K112" i="11"/>
  <c r="N111" i="11"/>
  <c r="L111" i="11"/>
  <c r="N110" i="11"/>
  <c r="L110" i="11"/>
  <c r="M109" i="11"/>
  <c r="K109" i="11"/>
  <c r="M108" i="11"/>
  <c r="K108" i="11"/>
  <c r="M107" i="11"/>
  <c r="K107" i="11"/>
  <c r="N106" i="11"/>
  <c r="L106" i="11"/>
  <c r="N105" i="11"/>
  <c r="L105" i="11"/>
  <c r="N104" i="11"/>
  <c r="L104" i="11"/>
  <c r="M103" i="11"/>
  <c r="K103" i="11"/>
  <c r="M102" i="11"/>
  <c r="K102" i="11"/>
  <c r="N101" i="11"/>
  <c r="L101" i="11"/>
  <c r="N100" i="11"/>
  <c r="L100" i="11"/>
  <c r="N99" i="11"/>
  <c r="L99" i="11"/>
  <c r="M98" i="11"/>
  <c r="K98" i="11"/>
  <c r="M97" i="11"/>
  <c r="K97" i="11"/>
  <c r="M96" i="11"/>
  <c r="K96" i="11"/>
  <c r="N95" i="11"/>
  <c r="L95" i="11"/>
  <c r="N94" i="11"/>
  <c r="L94" i="11"/>
  <c r="M93" i="11"/>
  <c r="K93" i="11"/>
  <c r="M92" i="11"/>
  <c r="K92" i="11"/>
  <c r="M91" i="11"/>
  <c r="K91" i="11"/>
  <c r="N90" i="11"/>
  <c r="L90" i="11"/>
  <c r="N89" i="11"/>
  <c r="L89" i="11"/>
  <c r="N88" i="11"/>
  <c r="L88" i="11"/>
  <c r="M87" i="11"/>
  <c r="K87" i="11"/>
  <c r="M86" i="11"/>
  <c r="K86" i="11"/>
  <c r="N85" i="11"/>
  <c r="L85" i="11"/>
  <c r="N84" i="11"/>
  <c r="L84" i="11"/>
  <c r="N83" i="11"/>
  <c r="L83" i="11"/>
  <c r="M82" i="11"/>
  <c r="K82" i="11"/>
  <c r="M81" i="11"/>
  <c r="K81" i="11"/>
  <c r="M80" i="11"/>
  <c r="K80" i="11"/>
  <c r="N79" i="11"/>
  <c r="L79" i="11"/>
  <c r="N78" i="11"/>
  <c r="L78" i="11"/>
  <c r="M77" i="11"/>
  <c r="K77" i="11"/>
  <c r="M76" i="11"/>
  <c r="K76" i="11"/>
  <c r="M75" i="11"/>
  <c r="K75" i="11"/>
  <c r="N74" i="11"/>
  <c r="L74" i="11"/>
  <c r="N73" i="11"/>
  <c r="L73" i="11"/>
  <c r="N72" i="11"/>
  <c r="L72" i="11"/>
  <c r="N71" i="11"/>
  <c r="L71" i="11"/>
  <c r="M70" i="11"/>
  <c r="K70" i="11"/>
  <c r="N69" i="11"/>
  <c r="L69" i="11"/>
  <c r="N68" i="11"/>
  <c r="L68" i="11"/>
  <c r="N67" i="11"/>
  <c r="L67" i="11"/>
  <c r="M66" i="11"/>
  <c r="K66" i="11"/>
  <c r="M65" i="11"/>
  <c r="K65" i="11"/>
  <c r="N64" i="11"/>
  <c r="L64" i="11"/>
  <c r="N63" i="11"/>
  <c r="L63" i="11"/>
  <c r="N62" i="11"/>
  <c r="L62" i="11"/>
  <c r="M61" i="11"/>
  <c r="K61" i="11"/>
  <c r="M60" i="11"/>
  <c r="K60" i="11"/>
  <c r="M59" i="11"/>
  <c r="K59" i="11"/>
  <c r="N58" i="11"/>
  <c r="L58" i="11"/>
  <c r="N57" i="11"/>
  <c r="L57" i="11"/>
  <c r="M56" i="11"/>
  <c r="K56" i="11"/>
  <c r="M55" i="11"/>
  <c r="K55" i="11"/>
  <c r="M54" i="11"/>
  <c r="K54" i="11"/>
  <c r="N53" i="11"/>
  <c r="L53" i="11"/>
  <c r="N52" i="11"/>
  <c r="L52" i="11"/>
  <c r="N51" i="11"/>
  <c r="L51" i="11"/>
  <c r="M50" i="11"/>
  <c r="K50" i="11"/>
  <c r="M49" i="11"/>
  <c r="K49" i="11"/>
  <c r="N48" i="11"/>
  <c r="L48" i="11"/>
  <c r="N47" i="11"/>
  <c r="L47" i="11"/>
  <c r="N46" i="11"/>
  <c r="L46" i="11"/>
  <c r="M45" i="11"/>
  <c r="K45" i="11"/>
  <c r="M44" i="11"/>
  <c r="K44" i="11"/>
  <c r="M43" i="11"/>
  <c r="K43" i="11"/>
  <c r="N42" i="11"/>
  <c r="L42" i="11"/>
  <c r="N41" i="11"/>
  <c r="L41" i="11"/>
  <c r="M40" i="11"/>
  <c r="K40" i="11"/>
  <c r="M39" i="11"/>
  <c r="K39" i="11"/>
  <c r="M38" i="11"/>
  <c r="K38" i="11"/>
  <c r="N37" i="11"/>
  <c r="L37" i="11"/>
  <c r="N36" i="11"/>
  <c r="L36" i="11"/>
  <c r="N35" i="11"/>
  <c r="L35" i="11"/>
  <c r="M34" i="11"/>
  <c r="K34" i="11"/>
  <c r="M33" i="11"/>
  <c r="K33" i="11"/>
  <c r="N32" i="11"/>
  <c r="L32" i="11"/>
  <c r="N31" i="11"/>
  <c r="L31" i="11"/>
  <c r="N30" i="11"/>
  <c r="L30" i="11"/>
  <c r="M29" i="11"/>
  <c r="K29" i="11"/>
  <c r="M28" i="11"/>
  <c r="K28" i="11"/>
  <c r="M27" i="11"/>
  <c r="K27" i="1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N260" i="11"/>
  <c r="L260" i="11"/>
  <c r="M259" i="11"/>
  <c r="K259" i="11"/>
  <c r="M258" i="11"/>
  <c r="K258" i="11"/>
  <c r="N257" i="11"/>
  <c r="L257" i="11"/>
  <c r="N256" i="11"/>
  <c r="L256" i="11"/>
  <c r="N255" i="11"/>
  <c r="L255" i="11"/>
  <c r="N254" i="11"/>
  <c r="L254" i="11"/>
  <c r="M253" i="11"/>
  <c r="K253" i="11"/>
  <c r="M252" i="11"/>
  <c r="K252" i="11"/>
  <c r="M251" i="11"/>
  <c r="K251" i="11"/>
  <c r="M250" i="11"/>
  <c r="K250" i="11"/>
  <c r="N249" i="11"/>
  <c r="L249" i="11"/>
  <c r="N248" i="11"/>
  <c r="L248" i="11"/>
  <c r="N247" i="11"/>
  <c r="L247" i="11"/>
  <c r="N246" i="11"/>
  <c r="L246" i="11"/>
  <c r="N245" i="11"/>
  <c r="L245" i="11"/>
  <c r="M244" i="11"/>
  <c r="K244" i="11"/>
  <c r="M243" i="11"/>
  <c r="K243" i="11"/>
  <c r="M242" i="11"/>
  <c r="K242" i="11"/>
  <c r="N241" i="11"/>
  <c r="L241" i="11"/>
  <c r="N240" i="11"/>
  <c r="L240" i="11"/>
  <c r="M239" i="11"/>
  <c r="K239" i="11"/>
  <c r="M238" i="11"/>
  <c r="K238" i="11"/>
  <c r="M237" i="11"/>
  <c r="K237" i="11"/>
  <c r="N236" i="11"/>
  <c r="L236" i="11"/>
  <c r="N235" i="11"/>
  <c r="L235" i="11"/>
  <c r="N234" i="11"/>
  <c r="L234" i="11"/>
  <c r="M233" i="11"/>
  <c r="K233" i="11"/>
  <c r="M232" i="11"/>
  <c r="K232" i="11"/>
  <c r="N231" i="11"/>
  <c r="L231" i="11"/>
  <c r="N230" i="11"/>
  <c r="L230" i="11"/>
  <c r="N229" i="11"/>
  <c r="L229" i="11"/>
  <c r="M228" i="11"/>
  <c r="K228" i="11"/>
  <c r="M227" i="11"/>
  <c r="K227" i="11"/>
  <c r="M226" i="11"/>
  <c r="K226" i="11"/>
  <c r="N225" i="11"/>
  <c r="L225" i="11"/>
  <c r="N224" i="11"/>
  <c r="L224" i="11"/>
  <c r="M223" i="11"/>
  <c r="K223" i="11"/>
  <c r="M222" i="11"/>
  <c r="K222" i="11"/>
  <c r="M221" i="11"/>
  <c r="K221" i="11"/>
  <c r="M220" i="11"/>
  <c r="K220" i="11"/>
  <c r="N219" i="11"/>
  <c r="L219" i="11"/>
  <c r="N218" i="11"/>
  <c r="L218" i="11"/>
  <c r="N217" i="11"/>
  <c r="L217" i="11"/>
  <c r="M216" i="11"/>
  <c r="K216" i="11"/>
  <c r="M215" i="11"/>
  <c r="K215" i="11"/>
  <c r="M214" i="11"/>
  <c r="K214" i="11"/>
  <c r="N213" i="11"/>
  <c r="L213" i="11"/>
  <c r="N212" i="11"/>
  <c r="L212" i="11"/>
  <c r="M211" i="11"/>
  <c r="K211" i="11"/>
  <c r="M210" i="11"/>
  <c r="K210" i="11"/>
  <c r="M209" i="11"/>
  <c r="K209" i="11"/>
  <c r="N208" i="11"/>
  <c r="L208" i="11"/>
  <c r="N207" i="11"/>
  <c r="L207" i="11"/>
  <c r="N206" i="11"/>
  <c r="L206" i="11"/>
  <c r="M205" i="11"/>
  <c r="K205" i="11"/>
  <c r="M204" i="11"/>
  <c r="K204" i="11"/>
  <c r="N203" i="11"/>
  <c r="L203" i="11"/>
  <c r="N202" i="11"/>
  <c r="L202" i="11"/>
  <c r="N201" i="11"/>
  <c r="L201" i="11"/>
  <c r="M200" i="11"/>
  <c r="K200" i="11"/>
  <c r="M199" i="11"/>
  <c r="K199" i="11"/>
  <c r="M198" i="11"/>
  <c r="K198" i="11"/>
  <c r="N197" i="11"/>
  <c r="L197" i="11"/>
  <c r="N196" i="11"/>
  <c r="L196" i="11"/>
  <c r="M195" i="11"/>
  <c r="K195" i="11"/>
  <c r="M194" i="11"/>
  <c r="K194" i="11"/>
  <c r="M193" i="11"/>
  <c r="K193" i="11"/>
  <c r="N192" i="11"/>
  <c r="L192" i="11"/>
  <c r="N191" i="11"/>
  <c r="L191" i="11"/>
  <c r="N190" i="11"/>
  <c r="L190" i="11"/>
  <c r="M189" i="11"/>
  <c r="K189" i="11"/>
  <c r="M188" i="11"/>
  <c r="K188" i="11"/>
  <c r="N187" i="11"/>
  <c r="L187" i="11"/>
  <c r="N186" i="11"/>
  <c r="L186" i="11"/>
  <c r="N185" i="11"/>
  <c r="L185" i="11"/>
  <c r="M184" i="11"/>
  <c r="K184" i="11"/>
  <c r="M183" i="11"/>
  <c r="K183" i="11"/>
  <c r="M182" i="11"/>
  <c r="K182" i="11"/>
  <c r="N181" i="11"/>
  <c r="L181" i="11"/>
  <c r="N180" i="11"/>
  <c r="L180" i="11"/>
  <c r="M179" i="11"/>
  <c r="K179" i="11"/>
  <c r="M178" i="11"/>
  <c r="K178" i="11"/>
  <c r="M177" i="11"/>
  <c r="K177" i="11"/>
  <c r="N176" i="11"/>
  <c r="L176" i="11"/>
  <c r="N175" i="11"/>
  <c r="L175" i="11"/>
  <c r="N174" i="11"/>
  <c r="L174" i="11"/>
  <c r="M173" i="11"/>
  <c r="K173" i="11"/>
  <c r="M172" i="11"/>
  <c r="K172" i="11"/>
  <c r="N171" i="11"/>
  <c r="L171" i="11"/>
  <c r="N170" i="11"/>
  <c r="L170" i="11"/>
  <c r="N169" i="11"/>
  <c r="L169" i="11"/>
  <c r="M168" i="11"/>
  <c r="K168" i="11"/>
  <c r="M167" i="11"/>
  <c r="K167" i="11"/>
  <c r="M166" i="11"/>
  <c r="K166" i="11"/>
  <c r="N165" i="11"/>
  <c r="L165" i="11"/>
  <c r="N164" i="11"/>
  <c r="L164" i="11"/>
  <c r="M163" i="11"/>
  <c r="K163" i="11"/>
  <c r="M162" i="11"/>
  <c r="K162" i="11"/>
  <c r="M161" i="11"/>
  <c r="K161" i="11"/>
  <c r="N160" i="11"/>
  <c r="L160" i="11"/>
  <c r="N159" i="11"/>
  <c r="L159" i="11"/>
  <c r="N158" i="11"/>
  <c r="L158" i="11"/>
  <c r="M157" i="11"/>
  <c r="K157" i="11"/>
  <c r="M156" i="11"/>
  <c r="K156" i="11"/>
  <c r="M155" i="11"/>
  <c r="K155" i="11"/>
  <c r="N154" i="11"/>
  <c r="L154" i="11"/>
  <c r="N153" i="11"/>
  <c r="L153" i="11"/>
  <c r="N152" i="11"/>
  <c r="L152" i="11"/>
  <c r="N151" i="11"/>
  <c r="L151" i="11"/>
  <c r="M150" i="11"/>
  <c r="K150" i="11"/>
  <c r="M149" i="11"/>
  <c r="K149" i="11"/>
  <c r="M148" i="11"/>
  <c r="K148" i="11"/>
  <c r="M147" i="11"/>
  <c r="K147" i="11"/>
  <c r="N146" i="11"/>
  <c r="L146" i="11"/>
  <c r="N145" i="11"/>
  <c r="L145" i="11"/>
  <c r="N144" i="11"/>
  <c r="L144" i="11"/>
  <c r="M143" i="11"/>
  <c r="K143" i="11"/>
  <c r="M142" i="11"/>
  <c r="K142" i="11"/>
  <c r="N141" i="11"/>
  <c r="L141" i="11"/>
  <c r="N140" i="11"/>
  <c r="L140" i="11"/>
  <c r="N139" i="11"/>
  <c r="L139" i="11"/>
  <c r="M138" i="11"/>
  <c r="K138" i="11"/>
  <c r="M137" i="11"/>
  <c r="K137" i="11"/>
  <c r="M136" i="11"/>
  <c r="K136" i="11"/>
  <c r="N135" i="11"/>
  <c r="L135" i="11"/>
  <c r="N134" i="11"/>
  <c r="L134" i="11"/>
  <c r="M133" i="11"/>
  <c r="K133" i="11"/>
  <c r="M132" i="11"/>
  <c r="K132" i="11"/>
  <c r="M131" i="11"/>
  <c r="K131" i="11"/>
  <c r="N130" i="11"/>
  <c r="L130" i="11"/>
  <c r="N129" i="11"/>
  <c r="L129" i="11"/>
  <c r="N128" i="11"/>
  <c r="L128" i="11"/>
  <c r="M127" i="11"/>
  <c r="K127" i="11"/>
  <c r="M126" i="11"/>
  <c r="K126" i="11"/>
  <c r="N125" i="11"/>
  <c r="L125" i="11"/>
  <c r="N124" i="11"/>
  <c r="L124" i="11"/>
  <c r="N123" i="11"/>
  <c r="L123" i="11"/>
  <c r="M122" i="11"/>
  <c r="K122" i="11"/>
  <c r="M121" i="11"/>
  <c r="K121" i="11"/>
  <c r="M120" i="11"/>
  <c r="K120" i="11"/>
  <c r="N119" i="11"/>
  <c r="L119" i="11"/>
  <c r="N118" i="11"/>
  <c r="L118" i="11"/>
  <c r="M117" i="11"/>
  <c r="K117" i="11"/>
  <c r="M116" i="11"/>
  <c r="K116" i="11"/>
  <c r="M115" i="11"/>
  <c r="K115" i="11"/>
  <c r="N114" i="11"/>
  <c r="L114" i="11"/>
  <c r="N113" i="11"/>
  <c r="L113" i="11"/>
  <c r="N112" i="11"/>
  <c r="L112" i="11"/>
  <c r="M111" i="11"/>
  <c r="K111" i="11"/>
  <c r="M110" i="11"/>
  <c r="K110" i="11"/>
  <c r="N109" i="11"/>
  <c r="L109" i="11"/>
  <c r="N108" i="11"/>
  <c r="L108" i="11"/>
  <c r="N107" i="11"/>
  <c r="L107" i="11"/>
  <c r="M106" i="11"/>
  <c r="K106" i="11"/>
  <c r="M105" i="11"/>
  <c r="K105" i="11"/>
  <c r="M104" i="11"/>
  <c r="K104" i="11"/>
  <c r="N103" i="11"/>
  <c r="L103" i="11"/>
  <c r="N102" i="11"/>
  <c r="L102" i="11"/>
  <c r="M101" i="11"/>
  <c r="K101" i="11"/>
  <c r="M100" i="11"/>
  <c r="K100" i="11"/>
  <c r="M99" i="11"/>
  <c r="K99" i="11"/>
  <c r="N98" i="11"/>
  <c r="L98" i="11"/>
  <c r="N97" i="11"/>
  <c r="L97" i="11"/>
  <c r="N96" i="11"/>
  <c r="L96" i="11"/>
  <c r="M95" i="11"/>
  <c r="K95" i="11"/>
  <c r="M94" i="11"/>
  <c r="K94" i="11"/>
  <c r="N93" i="11"/>
  <c r="L93" i="11"/>
  <c r="N92" i="11"/>
  <c r="L92" i="11"/>
  <c r="N91" i="11"/>
  <c r="L91" i="11"/>
  <c r="M90" i="11"/>
  <c r="K90" i="11"/>
  <c r="M89" i="11"/>
  <c r="K89" i="11"/>
  <c r="M88" i="11"/>
  <c r="K88" i="11"/>
  <c r="N87" i="11"/>
  <c r="L87" i="11"/>
  <c r="N86" i="11"/>
  <c r="L86" i="11"/>
  <c r="M85" i="11"/>
  <c r="K85" i="11"/>
  <c r="M84" i="11"/>
  <c r="K84" i="11"/>
  <c r="M83" i="11"/>
  <c r="K83" i="11"/>
  <c r="N82" i="11"/>
  <c r="L82" i="11"/>
  <c r="N81" i="11"/>
  <c r="L81" i="11"/>
  <c r="N80" i="11"/>
  <c r="L80" i="11"/>
  <c r="M79" i="11"/>
  <c r="K79" i="11"/>
  <c r="M78" i="11"/>
  <c r="K78" i="11"/>
  <c r="N77" i="11"/>
  <c r="L77" i="11"/>
  <c r="N76" i="11"/>
  <c r="L76" i="11"/>
  <c r="N75" i="11"/>
  <c r="L75" i="11"/>
  <c r="M74" i="11"/>
  <c r="K74" i="11"/>
  <c r="M73" i="11"/>
  <c r="K73" i="11"/>
  <c r="M72" i="11"/>
  <c r="K72" i="11"/>
  <c r="M71" i="11"/>
  <c r="K71" i="11"/>
  <c r="N70" i="11"/>
  <c r="L70" i="11"/>
  <c r="M69" i="11"/>
  <c r="K69" i="11"/>
  <c r="M68" i="11"/>
  <c r="K68" i="11"/>
  <c r="M67" i="11"/>
  <c r="K67" i="11"/>
  <c r="N66" i="11"/>
  <c r="L66" i="11"/>
  <c r="N65" i="11"/>
  <c r="L65" i="11"/>
  <c r="M64" i="11"/>
  <c r="K64" i="11"/>
  <c r="M63" i="11"/>
  <c r="K63" i="11"/>
  <c r="M62" i="11"/>
  <c r="K62" i="11"/>
  <c r="N61" i="11"/>
  <c r="L61" i="11"/>
  <c r="N60" i="11"/>
  <c r="L60" i="11"/>
  <c r="N59" i="11"/>
  <c r="L59" i="11"/>
  <c r="M58" i="11"/>
  <c r="K58" i="11"/>
  <c r="M57" i="11"/>
  <c r="K57" i="11"/>
  <c r="N56" i="11"/>
  <c r="L56" i="11"/>
  <c r="N55" i="11"/>
  <c r="L55" i="11"/>
  <c r="N54" i="11"/>
  <c r="L54" i="11"/>
  <c r="M53" i="11"/>
  <c r="K53" i="11"/>
  <c r="M52" i="11"/>
  <c r="K52" i="11"/>
  <c r="M51" i="11"/>
  <c r="K51" i="11"/>
  <c r="N50" i="11"/>
  <c r="L50" i="11"/>
  <c r="N49" i="11"/>
  <c r="L49" i="11"/>
  <c r="M48" i="11"/>
  <c r="K48" i="11"/>
  <c r="M47" i="11"/>
  <c r="K47" i="11"/>
  <c r="M46" i="11"/>
  <c r="K46" i="11"/>
  <c r="N45" i="11"/>
  <c r="L45" i="11"/>
  <c r="N44" i="11"/>
  <c r="L44" i="11"/>
  <c r="N43" i="11"/>
  <c r="L43" i="11"/>
  <c r="M42" i="11"/>
  <c r="K42" i="11"/>
  <c r="M41" i="11"/>
  <c r="K41" i="11"/>
  <c r="N40" i="11"/>
  <c r="L40" i="11"/>
  <c r="N39" i="11"/>
  <c r="L39" i="11"/>
  <c r="N38" i="11"/>
  <c r="L38" i="11"/>
  <c r="M37" i="11"/>
  <c r="K37" i="11"/>
  <c r="M36" i="11"/>
  <c r="K36" i="11"/>
  <c r="M35" i="11"/>
  <c r="K35" i="11"/>
  <c r="N34" i="11"/>
  <c r="L34" i="11"/>
  <c r="N33" i="11"/>
  <c r="L33" i="11"/>
  <c r="M32" i="11"/>
  <c r="K32" i="11"/>
  <c r="M31" i="11"/>
  <c r="K31" i="11"/>
  <c r="M30" i="11"/>
  <c r="K30" i="11"/>
  <c r="N29" i="11"/>
  <c r="L29" i="11"/>
  <c r="N28" i="11"/>
  <c r="L28" i="11"/>
  <c r="N27" i="11"/>
  <c r="L27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I752" i="11" s="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F406" i="11"/>
  <c r="E404" i="11"/>
  <c r="E401" i="11"/>
  <c r="F398" i="11"/>
  <c r="E396" i="11"/>
  <c r="E393" i="11"/>
  <c r="F390" i="11"/>
  <c r="E388" i="11"/>
  <c r="E385" i="11"/>
  <c r="F382" i="11"/>
  <c r="E380" i="11"/>
  <c r="E377" i="11"/>
  <c r="F374" i="11"/>
  <c r="E372" i="11"/>
  <c r="E369" i="11"/>
  <c r="F366" i="11"/>
  <c r="E364" i="11"/>
  <c r="E361" i="11"/>
  <c r="F358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E165" i="11"/>
  <c r="E162" i="11"/>
  <c r="F159" i="11"/>
  <c r="E157" i="11"/>
  <c r="H153" i="11"/>
  <c r="H149" i="11"/>
  <c r="F145" i="11"/>
  <c r="E143" i="11"/>
  <c r="E140" i="11"/>
  <c r="F137" i="1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E62" i="11"/>
  <c r="E59" i="11"/>
  <c r="F56" i="11"/>
  <c r="E54" i="11"/>
  <c r="E51" i="11"/>
  <c r="F48" i="11"/>
  <c r="E46" i="11"/>
  <c r="E43" i="11"/>
  <c r="F40" i="11"/>
  <c r="E38" i="11"/>
  <c r="E35" i="11"/>
  <c r="F32" i="11"/>
  <c r="E30" i="11"/>
  <c r="E27" i="11"/>
  <c r="F24" i="11"/>
  <c r="E22" i="11"/>
  <c r="F20" i="11"/>
  <c r="E19" i="11"/>
  <c r="E17" i="11"/>
  <c r="F14" i="11"/>
  <c r="F12" i="11"/>
  <c r="F5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F410" i="11"/>
  <c r="E408" i="11"/>
  <c r="E405" i="11"/>
  <c r="F402" i="11"/>
  <c r="E400" i="11"/>
  <c r="E397" i="11"/>
  <c r="F394" i="11"/>
  <c r="E392" i="11"/>
  <c r="E389" i="11"/>
  <c r="F386" i="11"/>
  <c r="E384" i="11"/>
  <c r="E381" i="11"/>
  <c r="F378" i="11"/>
  <c r="E376" i="11"/>
  <c r="E373" i="11"/>
  <c r="F370" i="11"/>
  <c r="E368" i="11"/>
  <c r="E365" i="11"/>
  <c r="F362" i="11"/>
  <c r="E360" i="11"/>
  <c r="E357" i="11"/>
  <c r="F354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E91" i="11"/>
  <c r="E88" i="11"/>
  <c r="F85" i="11"/>
  <c r="E83" i="11"/>
  <c r="E80" i="11"/>
  <c r="F77" i="11"/>
  <c r="E75" i="11"/>
  <c r="F73" i="11"/>
  <c r="J73" i="11" s="1"/>
  <c r="E71" i="11"/>
  <c r="E68" i="11"/>
  <c r="E66" i="11"/>
  <c r="F65" i="11"/>
  <c r="E63" i="11"/>
  <c r="F60" i="11"/>
  <c r="E58" i="11"/>
  <c r="E55" i="11"/>
  <c r="F52" i="11"/>
  <c r="E50" i="11"/>
  <c r="E47" i="11"/>
  <c r="F44" i="11"/>
  <c r="E42" i="11"/>
  <c r="E39" i="11"/>
  <c r="F36" i="11"/>
  <c r="E34" i="11"/>
  <c r="E31" i="11"/>
  <c r="F28" i="1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F19" i="11"/>
  <c r="F17" i="11"/>
  <c r="F15" i="11"/>
  <c r="H11" i="11"/>
  <c r="E11" i="11"/>
  <c r="F10" i="11"/>
  <c r="H9" i="11"/>
  <c r="E9" i="11"/>
  <c r="F7" i="11"/>
  <c r="F6" i="11"/>
  <c r="H5" i="11"/>
  <c r="H4" i="11"/>
  <c r="E4" i="11"/>
  <c r="E743" i="11"/>
  <c r="F743" i="11"/>
  <c r="F978" i="11"/>
  <c r="E977" i="11"/>
  <c r="H976" i="11"/>
  <c r="J976" i="11" s="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 s="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 s="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 s="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 s="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 s="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 s="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 s="1"/>
  <c r="F859" i="11"/>
  <c r="F858" i="11"/>
  <c r="E857" i="11"/>
  <c r="H856" i="11"/>
  <c r="F855" i="11"/>
  <c r="F854" i="11"/>
  <c r="E853" i="11"/>
  <c r="F852" i="11"/>
  <c r="J852" i="11" s="1"/>
  <c r="E827" i="11"/>
  <c r="H826" i="11"/>
  <c r="F825" i="11"/>
  <c r="F824" i="11"/>
  <c r="E823" i="11"/>
  <c r="H822" i="11"/>
  <c r="F821" i="11"/>
  <c r="F820" i="11"/>
  <c r="E819" i="11"/>
  <c r="H818" i="11"/>
  <c r="I818" i="11" s="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 s="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I786" i="11" s="1"/>
  <c r="F785" i="11"/>
  <c r="F784" i="11"/>
  <c r="E783" i="11"/>
  <c r="H782" i="11"/>
  <c r="F748" i="11"/>
  <c r="H742" i="11"/>
  <c r="E747" i="11"/>
  <c r="F747" i="11"/>
  <c r="F744" i="11"/>
  <c r="H744" i="11"/>
  <c r="E781" i="11"/>
  <c r="H780" i="11"/>
  <c r="F779" i="11"/>
  <c r="F778" i="11"/>
  <c r="J778" i="11" s="1"/>
  <c r="E777" i="11"/>
  <c r="H776" i="11"/>
  <c r="F775" i="11"/>
  <c r="F774" i="11"/>
  <c r="E773" i="11"/>
  <c r="H772" i="11"/>
  <c r="F771" i="11"/>
  <c r="F770" i="11"/>
  <c r="E769" i="11"/>
  <c r="H768" i="11"/>
  <c r="F767" i="11"/>
  <c r="F766" i="11"/>
  <c r="E765" i="11"/>
  <c r="H764" i="11"/>
  <c r="F763" i="11"/>
  <c r="F762" i="11"/>
  <c r="E761" i="11"/>
  <c r="H760" i="11"/>
  <c r="F759" i="11"/>
  <c r="F758" i="11"/>
  <c r="E757" i="11"/>
  <c r="H756" i="11"/>
  <c r="J756" i="11" s="1"/>
  <c r="F755" i="11"/>
  <c r="F754" i="11"/>
  <c r="E753" i="11"/>
  <c r="F751" i="11"/>
  <c r="F750" i="11"/>
  <c r="H746" i="11"/>
  <c r="F223" i="11"/>
  <c r="H223" i="11"/>
  <c r="F746" i="11"/>
  <c r="E745" i="11"/>
  <c r="F742" i="11"/>
  <c r="E741" i="11"/>
  <c r="H740" i="11"/>
  <c r="F739" i="11"/>
  <c r="F738" i="11"/>
  <c r="E737" i="11"/>
  <c r="H736" i="11"/>
  <c r="F735" i="11"/>
  <c r="F734" i="11"/>
  <c r="E733" i="11"/>
  <c r="H732" i="11"/>
  <c r="F731" i="11"/>
  <c r="F730" i="11"/>
  <c r="E729" i="11"/>
  <c r="H728" i="11"/>
  <c r="F727" i="11"/>
  <c r="F726" i="11"/>
  <c r="J726" i="11" s="1"/>
  <c r="E725" i="11"/>
  <c r="H724" i="11"/>
  <c r="F723" i="11"/>
  <c r="F722" i="11"/>
  <c r="E721" i="11"/>
  <c r="H720" i="11"/>
  <c r="F719" i="11"/>
  <c r="F718" i="11"/>
  <c r="E717" i="11"/>
  <c r="H716" i="11"/>
  <c r="F715" i="11"/>
  <c r="F714" i="11"/>
  <c r="E713" i="11"/>
  <c r="H712" i="11"/>
  <c r="F711" i="11"/>
  <c r="F710" i="11"/>
  <c r="E709" i="11"/>
  <c r="H708" i="11"/>
  <c r="F707" i="11"/>
  <c r="F706" i="11"/>
  <c r="E705" i="11"/>
  <c r="H704" i="11"/>
  <c r="F703" i="11"/>
  <c r="F702" i="11"/>
  <c r="E701" i="11"/>
  <c r="H700" i="11"/>
  <c r="F699" i="11"/>
  <c r="F698" i="11"/>
  <c r="E697" i="11"/>
  <c r="H696" i="11"/>
  <c r="F695" i="11"/>
  <c r="F694" i="11"/>
  <c r="E693" i="11"/>
  <c r="H692" i="11"/>
  <c r="F691" i="11"/>
  <c r="F690" i="11"/>
  <c r="E689" i="11"/>
  <c r="H688" i="11"/>
  <c r="F687" i="11"/>
  <c r="F686" i="11"/>
  <c r="E685" i="11"/>
  <c r="H684" i="11"/>
  <c r="F683" i="11"/>
  <c r="F682" i="11"/>
  <c r="E681" i="11"/>
  <c r="H680" i="11"/>
  <c r="F679" i="11"/>
  <c r="F678" i="11"/>
  <c r="E677" i="11"/>
  <c r="H676" i="11"/>
  <c r="F675" i="11"/>
  <c r="F674" i="11"/>
  <c r="E673" i="11"/>
  <c r="H672" i="11"/>
  <c r="F671" i="11"/>
  <c r="F670" i="11"/>
  <c r="E669" i="11"/>
  <c r="H668" i="11"/>
  <c r="F667" i="11"/>
  <c r="F666" i="11"/>
  <c r="E665" i="11"/>
  <c r="H664" i="11"/>
  <c r="F663" i="11"/>
  <c r="F662" i="11"/>
  <c r="J662" i="11" s="1"/>
  <c r="E661" i="11"/>
  <c r="H660" i="11"/>
  <c r="F659" i="11"/>
  <c r="F658" i="11"/>
  <c r="E657" i="11"/>
  <c r="H656" i="11"/>
  <c r="F655" i="11"/>
  <c r="F654" i="11"/>
  <c r="E653" i="11"/>
  <c r="H652" i="11"/>
  <c r="F651" i="11"/>
  <c r="F650" i="11"/>
  <c r="E649" i="11"/>
  <c r="H648" i="11"/>
  <c r="F647" i="11"/>
  <c r="F646" i="11"/>
  <c r="E625" i="11"/>
  <c r="H624" i="1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F607" i="11"/>
  <c r="F606" i="11"/>
  <c r="E605" i="11"/>
  <c r="H604" i="11"/>
  <c r="F603" i="11"/>
  <c r="F602" i="11"/>
  <c r="E601" i="11"/>
  <c r="H600" i="11"/>
  <c r="F599" i="11"/>
  <c r="F598" i="11"/>
  <c r="E597" i="11"/>
  <c r="H596" i="11"/>
  <c r="F595" i="11"/>
  <c r="F594" i="1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F579" i="11"/>
  <c r="F578" i="11"/>
  <c r="E577" i="11"/>
  <c r="H576" i="11"/>
  <c r="F575" i="11"/>
  <c r="F574" i="11"/>
  <c r="E573" i="11"/>
  <c r="H572" i="11"/>
  <c r="F571" i="11"/>
  <c r="F570" i="11"/>
  <c r="E569" i="11"/>
  <c r="H568" i="11"/>
  <c r="F567" i="11"/>
  <c r="F566" i="11"/>
  <c r="E565" i="11"/>
  <c r="H564" i="11"/>
  <c r="F563" i="11"/>
  <c r="F562" i="11"/>
  <c r="E561" i="11"/>
  <c r="H560" i="11"/>
  <c r="F559" i="11"/>
  <c r="F256" i="11"/>
  <c r="H255" i="11"/>
  <c r="F248" i="11"/>
  <c r="H247" i="11"/>
  <c r="F245" i="11"/>
  <c r="E244" i="11"/>
  <c r="H243" i="11"/>
  <c r="F242" i="11"/>
  <c r="F241" i="11"/>
  <c r="E240" i="11"/>
  <c r="H239" i="11"/>
  <c r="F238" i="11"/>
  <c r="F237" i="11"/>
  <c r="E236" i="11"/>
  <c r="H235" i="11"/>
  <c r="F234" i="11"/>
  <c r="F233" i="11"/>
  <c r="E232" i="11"/>
  <c r="H231" i="11"/>
  <c r="F230" i="11"/>
  <c r="F229" i="11"/>
  <c r="E228" i="11"/>
  <c r="H227" i="11"/>
  <c r="F226" i="11"/>
  <c r="E222" i="11"/>
  <c r="F222" i="11"/>
  <c r="H558" i="11"/>
  <c r="F557" i="11"/>
  <c r="F556" i="11"/>
  <c r="E555" i="11"/>
  <c r="H554" i="11"/>
  <c r="F553" i="11"/>
  <c r="F552" i="11"/>
  <c r="E551" i="11"/>
  <c r="H550" i="11"/>
  <c r="F549" i="11"/>
  <c r="F548" i="11"/>
  <c r="E547" i="11"/>
  <c r="H546" i="11"/>
  <c r="F545" i="11"/>
  <c r="F544" i="11"/>
  <c r="E543" i="11"/>
  <c r="H542" i="11"/>
  <c r="F541" i="11"/>
  <c r="F540" i="11"/>
  <c r="E539" i="11"/>
  <c r="H538" i="11"/>
  <c r="F537" i="11"/>
  <c r="F536" i="11"/>
  <c r="E535" i="11"/>
  <c r="H534" i="11"/>
  <c r="F533" i="11"/>
  <c r="F532" i="11"/>
  <c r="E531" i="11"/>
  <c r="H530" i="11"/>
  <c r="F529" i="11"/>
  <c r="F528" i="11"/>
  <c r="E527" i="11"/>
  <c r="H526" i="11"/>
  <c r="F525" i="11"/>
  <c r="F524" i="11"/>
  <c r="E523" i="11"/>
  <c r="H522" i="11"/>
  <c r="F521" i="11"/>
  <c r="F520" i="11"/>
  <c r="E519" i="11"/>
  <c r="H518" i="11"/>
  <c r="F517" i="11"/>
  <c r="F516" i="11"/>
  <c r="E515" i="11"/>
  <c r="H514" i="11"/>
  <c r="F513" i="11"/>
  <c r="F512" i="11"/>
  <c r="E511" i="11"/>
  <c r="H510" i="11"/>
  <c r="F509" i="11"/>
  <c r="F508" i="11"/>
  <c r="E507" i="11"/>
  <c r="H506" i="11"/>
  <c r="F505" i="11"/>
  <c r="F504" i="11"/>
  <c r="E503" i="11"/>
  <c r="H502" i="11"/>
  <c r="F501" i="11"/>
  <c r="F500" i="11"/>
  <c r="I500" i="11" s="1"/>
  <c r="E499" i="11"/>
  <c r="H498" i="11"/>
  <c r="F497" i="11"/>
  <c r="F496" i="11"/>
  <c r="E495" i="11"/>
  <c r="H494" i="11"/>
  <c r="F493" i="11"/>
  <c r="F492" i="11"/>
  <c r="E491" i="11"/>
  <c r="H490" i="11"/>
  <c r="F489" i="11"/>
  <c r="F488" i="11"/>
  <c r="E487" i="11"/>
  <c r="H486" i="11"/>
  <c r="F485" i="11"/>
  <c r="F484" i="11"/>
  <c r="E483" i="11"/>
  <c r="H482" i="11"/>
  <c r="F481" i="11"/>
  <c r="F480" i="11"/>
  <c r="E479" i="11"/>
  <c r="H478" i="11"/>
  <c r="F477" i="11"/>
  <c r="F476" i="11"/>
  <c r="E475" i="11"/>
  <c r="H474" i="11"/>
  <c r="F473" i="11"/>
  <c r="F472" i="11"/>
  <c r="E471" i="11"/>
  <c r="H470" i="11"/>
  <c r="F469" i="11"/>
  <c r="F468" i="11"/>
  <c r="E467" i="11"/>
  <c r="H466" i="11"/>
  <c r="F465" i="11"/>
  <c r="F464" i="11"/>
  <c r="E463" i="11"/>
  <c r="H462" i="11"/>
  <c r="F461" i="11"/>
  <c r="F460" i="11"/>
  <c r="E459" i="11"/>
  <c r="H458" i="11"/>
  <c r="F457" i="11"/>
  <c r="F456" i="11"/>
  <c r="E455" i="11"/>
  <c r="H454" i="11"/>
  <c r="F453" i="11"/>
  <c r="F452" i="11"/>
  <c r="E451" i="11"/>
  <c r="H450" i="11"/>
  <c r="F449" i="11"/>
  <c r="F448" i="11"/>
  <c r="E447" i="11"/>
  <c r="H446" i="11"/>
  <c r="F445" i="11"/>
  <c r="F444" i="11"/>
  <c r="E443" i="11"/>
  <c r="H442" i="11"/>
  <c r="F441" i="11"/>
  <c r="F440" i="11"/>
  <c r="J440" i="11" s="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I414" i="11" s="1"/>
  <c r="F413" i="11"/>
  <c r="F412" i="11"/>
  <c r="E411" i="11"/>
  <c r="H410" i="11"/>
  <c r="F409" i="11"/>
  <c r="F408" i="11"/>
  <c r="E407" i="11"/>
  <c r="H406" i="11"/>
  <c r="F405" i="11"/>
  <c r="F404" i="11"/>
  <c r="J404" i="11" s="1"/>
  <c r="E403" i="11"/>
  <c r="H402" i="11"/>
  <c r="F401" i="11"/>
  <c r="F400" i="11"/>
  <c r="E399" i="11"/>
  <c r="H398" i="11"/>
  <c r="F397" i="11"/>
  <c r="F396" i="11"/>
  <c r="E395" i="11"/>
  <c r="H394" i="11"/>
  <c r="I394" i="11" s="1"/>
  <c r="F393" i="11"/>
  <c r="F392" i="11"/>
  <c r="I392" i="11" s="1"/>
  <c r="E391" i="11"/>
  <c r="H390" i="11"/>
  <c r="F389" i="11"/>
  <c r="F388" i="11"/>
  <c r="E387" i="11"/>
  <c r="H386" i="11"/>
  <c r="F385" i="11"/>
  <c r="F384" i="11"/>
  <c r="E383" i="11"/>
  <c r="H382" i="11"/>
  <c r="I382" i="11" s="1"/>
  <c r="F381" i="11"/>
  <c r="F380" i="11"/>
  <c r="E379" i="11"/>
  <c r="H378" i="11"/>
  <c r="F377" i="11"/>
  <c r="F376" i="11"/>
  <c r="I376" i="11" s="1"/>
  <c r="E375" i="11"/>
  <c r="H374" i="11"/>
  <c r="F373" i="11"/>
  <c r="F372" i="11"/>
  <c r="E371" i="11"/>
  <c r="H370" i="11"/>
  <c r="F369" i="11"/>
  <c r="F368" i="11"/>
  <c r="J368" i="11" s="1"/>
  <c r="E367" i="11"/>
  <c r="H366" i="11"/>
  <c r="F365" i="11"/>
  <c r="F364" i="11"/>
  <c r="E363" i="11"/>
  <c r="H362" i="11"/>
  <c r="I362" i="11" s="1"/>
  <c r="F361" i="11"/>
  <c r="F360" i="11"/>
  <c r="J360" i="11" s="1"/>
  <c r="E359" i="11"/>
  <c r="H358" i="11"/>
  <c r="F357" i="11"/>
  <c r="F356" i="11"/>
  <c r="E355" i="11"/>
  <c r="H354" i="11"/>
  <c r="F353" i="11"/>
  <c r="F352" i="11"/>
  <c r="E351" i="11"/>
  <c r="H350" i="11"/>
  <c r="I350" i="11" s="1"/>
  <c r="F349" i="11"/>
  <c r="F348" i="11"/>
  <c r="J348" i="11" s="1"/>
  <c r="E347" i="11"/>
  <c r="H346" i="11"/>
  <c r="F345" i="11"/>
  <c r="F344" i="11"/>
  <c r="J344" i="11" s="1"/>
  <c r="E343" i="11"/>
  <c r="H342" i="11"/>
  <c r="F341" i="11"/>
  <c r="F340" i="11"/>
  <c r="J340" i="11" s="1"/>
  <c r="E339" i="11"/>
  <c r="H338" i="11"/>
  <c r="F337" i="11"/>
  <c r="F336" i="11"/>
  <c r="E335" i="11"/>
  <c r="H334" i="11"/>
  <c r="F333" i="11"/>
  <c r="F332" i="11"/>
  <c r="I332" i="11" s="1"/>
  <c r="E331" i="11"/>
  <c r="H330" i="11"/>
  <c r="I330" i="11" s="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I318" i="11" s="1"/>
  <c r="F317" i="11"/>
  <c r="F316" i="11"/>
  <c r="E315" i="11"/>
  <c r="H314" i="11"/>
  <c r="F313" i="11"/>
  <c r="F312" i="11"/>
  <c r="I312" i="11" s="1"/>
  <c r="E311" i="11"/>
  <c r="H310" i="11"/>
  <c r="F309" i="11"/>
  <c r="F308" i="11"/>
  <c r="E307" i="11"/>
  <c r="H306" i="11"/>
  <c r="F305" i="11"/>
  <c r="F304" i="11"/>
  <c r="J304" i="11" s="1"/>
  <c r="E303" i="11"/>
  <c r="H302" i="11"/>
  <c r="F301" i="11"/>
  <c r="F300" i="11"/>
  <c r="E299" i="11"/>
  <c r="H298" i="11"/>
  <c r="I298" i="11" s="1"/>
  <c r="F297" i="11"/>
  <c r="F296" i="11"/>
  <c r="J296" i="11" s="1"/>
  <c r="E295" i="11"/>
  <c r="H294" i="11"/>
  <c r="F293" i="11"/>
  <c r="F292" i="11"/>
  <c r="E291" i="11"/>
  <c r="H290" i="11"/>
  <c r="F289" i="11"/>
  <c r="F288" i="11"/>
  <c r="E287" i="11"/>
  <c r="H286" i="11"/>
  <c r="I286" i="11" s="1"/>
  <c r="F285" i="11"/>
  <c r="F284" i="11"/>
  <c r="J284" i="11" s="1"/>
  <c r="E283" i="11"/>
  <c r="H282" i="11"/>
  <c r="F281" i="11"/>
  <c r="F280" i="11"/>
  <c r="E279" i="11"/>
  <c r="H278" i="11"/>
  <c r="F277" i="11"/>
  <c r="F276" i="11"/>
  <c r="E275" i="11"/>
  <c r="H274" i="11"/>
  <c r="F273" i="11"/>
  <c r="F272" i="11"/>
  <c r="E271" i="11"/>
  <c r="H270" i="11"/>
  <c r="F269" i="11"/>
  <c r="F268" i="11"/>
  <c r="E267" i="11"/>
  <c r="H266" i="11"/>
  <c r="I266" i="11" s="1"/>
  <c r="F265" i="11"/>
  <c r="F264" i="11"/>
  <c r="I264" i="11" s="1"/>
  <c r="E263" i="11"/>
  <c r="H262" i="11"/>
  <c r="F261" i="11"/>
  <c r="H221" i="11"/>
  <c r="F16" i="11"/>
  <c r="E15" i="11"/>
  <c r="H14" i="11"/>
  <c r="F13" i="11"/>
  <c r="H8" i="11"/>
  <c r="F225" i="11"/>
  <c r="J225" i="11" s="1"/>
  <c r="E224" i="11"/>
  <c r="F221" i="11"/>
  <c r="J221" i="11" s="1"/>
  <c r="E220" i="11"/>
  <c r="H219" i="11"/>
  <c r="F218" i="11"/>
  <c r="F217" i="11"/>
  <c r="E216" i="11"/>
  <c r="H215" i="11"/>
  <c r="J215" i="11" s="1"/>
  <c r="F214" i="11"/>
  <c r="F213" i="11"/>
  <c r="E212" i="11"/>
  <c r="H211" i="11"/>
  <c r="F210" i="11"/>
  <c r="F209" i="11"/>
  <c r="E208" i="11"/>
  <c r="H207" i="11"/>
  <c r="F206" i="11"/>
  <c r="F205" i="11"/>
  <c r="E204" i="11"/>
  <c r="H203" i="11"/>
  <c r="J203" i="11" s="1"/>
  <c r="F202" i="11"/>
  <c r="F201" i="11"/>
  <c r="I201" i="11" s="1"/>
  <c r="E200" i="11"/>
  <c r="H199" i="11"/>
  <c r="I199" i="11" s="1"/>
  <c r="F198" i="11"/>
  <c r="F197" i="11"/>
  <c r="I197" i="11" s="1"/>
  <c r="E196" i="11"/>
  <c r="H195" i="11"/>
  <c r="F194" i="11"/>
  <c r="F193" i="11"/>
  <c r="E192" i="11"/>
  <c r="H191" i="11"/>
  <c r="F190" i="11"/>
  <c r="F189" i="11"/>
  <c r="I189" i="11" s="1"/>
  <c r="E188" i="11"/>
  <c r="H187" i="11"/>
  <c r="F186" i="11"/>
  <c r="F185" i="11"/>
  <c r="E184" i="11"/>
  <c r="H183" i="11"/>
  <c r="J183" i="11" s="1"/>
  <c r="F182" i="11"/>
  <c r="F181" i="11"/>
  <c r="I181" i="11" s="1"/>
  <c r="E180" i="11"/>
  <c r="H179" i="11"/>
  <c r="F178" i="11"/>
  <c r="F177" i="11"/>
  <c r="J177" i="11" s="1"/>
  <c r="E176" i="11"/>
  <c r="H175" i="11"/>
  <c r="F174" i="11"/>
  <c r="F173" i="11"/>
  <c r="E172" i="11"/>
  <c r="H171" i="11"/>
  <c r="J171" i="11" s="1"/>
  <c r="F170" i="11"/>
  <c r="F169" i="11"/>
  <c r="E168" i="11"/>
  <c r="H167" i="11"/>
  <c r="F166" i="11"/>
  <c r="F165" i="11"/>
  <c r="J165" i="11" s="1"/>
  <c r="E164" i="11"/>
  <c r="H163" i="11"/>
  <c r="F162" i="11"/>
  <c r="F161" i="11"/>
  <c r="E160" i="11"/>
  <c r="H159" i="11"/>
  <c r="F158" i="11"/>
  <c r="F157" i="11"/>
  <c r="E156" i="11"/>
  <c r="H155" i="11"/>
  <c r="F152" i="11"/>
  <c r="H151" i="11"/>
  <c r="F148" i="11"/>
  <c r="H147" i="11"/>
  <c r="E146" i="11"/>
  <c r="H145" i="11"/>
  <c r="F144" i="11"/>
  <c r="F143" i="11"/>
  <c r="J143" i="11" s="1"/>
  <c r="E142" i="11"/>
  <c r="H141" i="11"/>
  <c r="F140" i="11"/>
  <c r="F139" i="11"/>
  <c r="E138" i="11"/>
  <c r="H137" i="11"/>
  <c r="I137" i="11" s="1"/>
  <c r="F136" i="11"/>
  <c r="F135" i="11"/>
  <c r="E134" i="11"/>
  <c r="H133" i="11"/>
  <c r="F132" i="11"/>
  <c r="F131" i="11"/>
  <c r="J131" i="11" s="1"/>
  <c r="E130" i="11"/>
  <c r="H129" i="11"/>
  <c r="F128" i="11"/>
  <c r="F127" i="11"/>
  <c r="E126" i="11"/>
  <c r="H125" i="11"/>
  <c r="I125" i="11" s="1"/>
  <c r="F124" i="11"/>
  <c r="F123" i="11"/>
  <c r="I123" i="11" s="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I105" i="11" s="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I93" i="11" s="1"/>
  <c r="F92" i="11"/>
  <c r="F91" i="11"/>
  <c r="E90" i="11"/>
  <c r="H89" i="11"/>
  <c r="F88" i="11"/>
  <c r="F87" i="11"/>
  <c r="J87" i="11" s="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J71" i="11" s="1"/>
  <c r="E70" i="11"/>
  <c r="H69" i="11"/>
  <c r="F68" i="11"/>
  <c r="F63" i="11"/>
  <c r="F62" i="11"/>
  <c r="E61" i="11"/>
  <c r="H60" i="11"/>
  <c r="F59" i="11"/>
  <c r="F58" i="11"/>
  <c r="I58" i="11" s="1"/>
  <c r="E57" i="11"/>
  <c r="H56" i="11"/>
  <c r="F55" i="11"/>
  <c r="F54" i="11"/>
  <c r="E53" i="11"/>
  <c r="H52" i="11"/>
  <c r="F51" i="11"/>
  <c r="F50" i="11"/>
  <c r="E49" i="11"/>
  <c r="H48" i="11"/>
  <c r="I48" i="11" s="1"/>
  <c r="F47" i="11"/>
  <c r="F46" i="11"/>
  <c r="E45" i="11"/>
  <c r="H44" i="11"/>
  <c r="I44" i="11" s="1"/>
  <c r="F43" i="11"/>
  <c r="F42" i="11"/>
  <c r="J42" i="11" s="1"/>
  <c r="E41" i="11"/>
  <c r="H40" i="11"/>
  <c r="F39" i="11"/>
  <c r="F38" i="11"/>
  <c r="J38" i="11" s="1"/>
  <c r="E37" i="11"/>
  <c r="H36" i="11"/>
  <c r="F35" i="11"/>
  <c r="F34" i="11"/>
  <c r="E33" i="11"/>
  <c r="H32" i="11"/>
  <c r="F31" i="11"/>
  <c r="F30" i="11"/>
  <c r="E29" i="11"/>
  <c r="H28" i="11"/>
  <c r="J28" i="11" s="1"/>
  <c r="F27" i="11"/>
  <c r="F26" i="11"/>
  <c r="E25" i="11"/>
  <c r="H24" i="11"/>
  <c r="F23" i="11"/>
  <c r="F22" i="11"/>
  <c r="E21" i="11"/>
  <c r="F18" i="11"/>
  <c r="H992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H977" i="11"/>
  <c r="H975" i="11"/>
  <c r="H973" i="11"/>
  <c r="H971" i="11"/>
  <c r="H969" i="11"/>
  <c r="H967" i="11"/>
  <c r="H965" i="11"/>
  <c r="H963" i="11"/>
  <c r="H961" i="1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H911" i="11"/>
  <c r="H909" i="11"/>
  <c r="H907" i="11"/>
  <c r="H905" i="11"/>
  <c r="H903" i="11"/>
  <c r="H901" i="11"/>
  <c r="H899" i="11"/>
  <c r="H897" i="1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F846" i="11"/>
  <c r="E843" i="11"/>
  <c r="H843" i="11"/>
  <c r="F842" i="11"/>
  <c r="E839" i="11"/>
  <c r="H839" i="11"/>
  <c r="F838" i="11"/>
  <c r="E835" i="11"/>
  <c r="H835" i="11"/>
  <c r="F834" i="11"/>
  <c r="E831" i="11"/>
  <c r="H831" i="11"/>
  <c r="F830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F644" i="11"/>
  <c r="E641" i="11"/>
  <c r="H641" i="11"/>
  <c r="F640" i="11"/>
  <c r="E637" i="11"/>
  <c r="H637" i="11"/>
  <c r="F636" i="11"/>
  <c r="E633" i="11"/>
  <c r="H633" i="11"/>
  <c r="F632" i="11"/>
  <c r="E629" i="11"/>
  <c r="H629" i="11"/>
  <c r="J629" i="11" s="1"/>
  <c r="F628" i="11"/>
  <c r="H827" i="11"/>
  <c r="H825" i="11"/>
  <c r="H823" i="11"/>
  <c r="H821" i="11"/>
  <c r="H819" i="11"/>
  <c r="H817" i="11"/>
  <c r="H815" i="11"/>
  <c r="H813" i="11"/>
  <c r="H811" i="11"/>
  <c r="H809" i="11"/>
  <c r="H807" i="11"/>
  <c r="H805" i="11"/>
  <c r="H803" i="11"/>
  <c r="H801" i="11"/>
  <c r="H799" i="11"/>
  <c r="H797" i="11"/>
  <c r="H795" i="11"/>
  <c r="H793" i="11"/>
  <c r="H791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35" i="11"/>
  <c r="H733" i="11"/>
  <c r="H731" i="11"/>
  <c r="H729" i="11"/>
  <c r="H727" i="11"/>
  <c r="H725" i="11"/>
  <c r="H723" i="11"/>
  <c r="H721" i="11"/>
  <c r="H719" i="11"/>
  <c r="H717" i="11"/>
  <c r="H715" i="11"/>
  <c r="H713" i="11"/>
  <c r="H711" i="11"/>
  <c r="H709" i="11"/>
  <c r="H707" i="11"/>
  <c r="H705" i="11"/>
  <c r="H703" i="11"/>
  <c r="H701" i="11"/>
  <c r="H699" i="11"/>
  <c r="H697" i="11"/>
  <c r="H695" i="11"/>
  <c r="H693" i="11"/>
  <c r="H691" i="11"/>
  <c r="H689" i="11"/>
  <c r="H687" i="11"/>
  <c r="H685" i="11"/>
  <c r="H683" i="11"/>
  <c r="H681" i="11"/>
  <c r="H679" i="11"/>
  <c r="H677" i="11"/>
  <c r="H675" i="11"/>
  <c r="H673" i="11"/>
  <c r="H671" i="11"/>
  <c r="H669" i="11"/>
  <c r="H667" i="11"/>
  <c r="H665" i="11"/>
  <c r="H663" i="11"/>
  <c r="H661" i="11"/>
  <c r="H659" i="11"/>
  <c r="H657" i="11"/>
  <c r="H655" i="11"/>
  <c r="H653" i="11"/>
  <c r="H651" i="11"/>
  <c r="H649" i="1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 s="1"/>
  <c r="F434" i="11"/>
  <c r="E431" i="11"/>
  <c r="H431" i="11"/>
  <c r="F430" i="11"/>
  <c r="E427" i="11"/>
  <c r="H427" i="11"/>
  <c r="F426" i="11"/>
  <c r="E423" i="11"/>
  <c r="H423" i="11"/>
  <c r="F422" i="11"/>
  <c r="E419" i="11"/>
  <c r="H419" i="11"/>
  <c r="I419" i="11" s="1"/>
  <c r="F418" i="11"/>
  <c r="E415" i="11"/>
  <c r="H415" i="11"/>
  <c r="H625" i="11"/>
  <c r="H623" i="11"/>
  <c r="H621" i="11"/>
  <c r="H619" i="11"/>
  <c r="H617" i="11"/>
  <c r="H615" i="11"/>
  <c r="H613" i="11"/>
  <c r="H611" i="11"/>
  <c r="H609" i="11"/>
  <c r="H607" i="11"/>
  <c r="H605" i="11"/>
  <c r="H603" i="11"/>
  <c r="H601" i="11"/>
  <c r="H599" i="11"/>
  <c r="H597" i="11"/>
  <c r="H595" i="11"/>
  <c r="H593" i="11"/>
  <c r="H591" i="11"/>
  <c r="H589" i="11"/>
  <c r="H587" i="11"/>
  <c r="H585" i="11"/>
  <c r="H583" i="11"/>
  <c r="H581" i="11"/>
  <c r="H579" i="11"/>
  <c r="H577" i="11"/>
  <c r="H575" i="11"/>
  <c r="H573" i="11"/>
  <c r="H571" i="11"/>
  <c r="H569" i="11"/>
  <c r="H567" i="11"/>
  <c r="H565" i="11"/>
  <c r="H563" i="11"/>
  <c r="H561" i="11"/>
  <c r="I561" i="11" s="1"/>
  <c r="H559" i="11"/>
  <c r="H557" i="11"/>
  <c r="H555" i="11"/>
  <c r="H553" i="11"/>
  <c r="H551" i="11"/>
  <c r="H549" i="11"/>
  <c r="H547" i="11"/>
  <c r="H545" i="11"/>
  <c r="H543" i="11"/>
  <c r="H541" i="11"/>
  <c r="H539" i="11"/>
  <c r="H537" i="11"/>
  <c r="H535" i="11"/>
  <c r="H533" i="11"/>
  <c r="H531" i="11"/>
  <c r="H529" i="11"/>
  <c r="H527" i="11"/>
  <c r="H525" i="11"/>
  <c r="H523" i="11"/>
  <c r="H521" i="11"/>
  <c r="H519" i="11"/>
  <c r="H517" i="11"/>
  <c r="H515" i="11"/>
  <c r="H513" i="11"/>
  <c r="H511" i="11"/>
  <c r="H509" i="11"/>
  <c r="H507" i="11"/>
  <c r="H505" i="11"/>
  <c r="H503" i="11"/>
  <c r="H501" i="11"/>
  <c r="H499" i="11"/>
  <c r="H497" i="11"/>
  <c r="H495" i="11"/>
  <c r="H493" i="11"/>
  <c r="H491" i="11"/>
  <c r="H489" i="11"/>
  <c r="H487" i="11"/>
  <c r="H485" i="11"/>
  <c r="H483" i="11"/>
  <c r="H481" i="11"/>
  <c r="H479" i="11"/>
  <c r="H477" i="11"/>
  <c r="H475" i="11"/>
  <c r="H473" i="11"/>
  <c r="H471" i="11"/>
  <c r="H469" i="11"/>
  <c r="H467" i="11"/>
  <c r="H465" i="11"/>
  <c r="H463" i="11"/>
  <c r="H461" i="11"/>
  <c r="H459" i="11"/>
  <c r="H457" i="11"/>
  <c r="H455" i="11"/>
  <c r="H453" i="11"/>
  <c r="H451" i="11"/>
  <c r="H449" i="11"/>
  <c r="H447" i="11"/>
  <c r="H445" i="11"/>
  <c r="H443" i="11"/>
  <c r="H441" i="11"/>
  <c r="H439" i="11"/>
  <c r="H437" i="11"/>
  <c r="E433" i="11"/>
  <c r="H433" i="11"/>
  <c r="F432" i="11"/>
  <c r="E429" i="11"/>
  <c r="H429" i="11"/>
  <c r="F428" i="11"/>
  <c r="E425" i="11"/>
  <c r="H425" i="11"/>
  <c r="F424" i="11"/>
  <c r="E421" i="11"/>
  <c r="H421" i="11"/>
  <c r="F420" i="11"/>
  <c r="E417" i="11"/>
  <c r="H417" i="11"/>
  <c r="F416" i="11"/>
  <c r="E258" i="11"/>
  <c r="H258" i="11"/>
  <c r="F257" i="11"/>
  <c r="E254" i="11"/>
  <c r="H254" i="11"/>
  <c r="F253" i="11"/>
  <c r="E250" i="11"/>
  <c r="H250" i="11"/>
  <c r="F249" i="11"/>
  <c r="E246" i="11"/>
  <c r="H246" i="11"/>
  <c r="H413" i="11"/>
  <c r="H411" i="11"/>
  <c r="H409" i="11"/>
  <c r="H407" i="11"/>
  <c r="H405" i="11"/>
  <c r="H403" i="11"/>
  <c r="H401" i="11"/>
  <c r="H399" i="11"/>
  <c r="H397" i="11"/>
  <c r="H395" i="11"/>
  <c r="H393" i="11"/>
  <c r="H391" i="11"/>
  <c r="H389" i="11"/>
  <c r="H387" i="11"/>
  <c r="H385" i="11"/>
  <c r="H383" i="11"/>
  <c r="H381" i="11"/>
  <c r="H379" i="11"/>
  <c r="H377" i="11"/>
  <c r="H375" i="11"/>
  <c r="H373" i="11"/>
  <c r="H371" i="11"/>
  <c r="H369" i="11"/>
  <c r="H367" i="11"/>
  <c r="H365" i="11"/>
  <c r="H363" i="11"/>
  <c r="H361" i="11"/>
  <c r="H359" i="11"/>
  <c r="H357" i="11"/>
  <c r="H355" i="11"/>
  <c r="H353" i="11"/>
  <c r="H351" i="11"/>
  <c r="H349" i="11"/>
  <c r="H347" i="11"/>
  <c r="H345" i="11"/>
  <c r="H343" i="11"/>
  <c r="H341" i="11"/>
  <c r="H339" i="11"/>
  <c r="H337" i="11"/>
  <c r="H335" i="11"/>
  <c r="H333" i="11"/>
  <c r="H331" i="11"/>
  <c r="H329" i="11"/>
  <c r="H327" i="11"/>
  <c r="H325" i="11"/>
  <c r="H323" i="11"/>
  <c r="H321" i="11"/>
  <c r="H319" i="11"/>
  <c r="H317" i="11"/>
  <c r="H315" i="11"/>
  <c r="H313" i="11"/>
  <c r="H311" i="11"/>
  <c r="H309" i="11"/>
  <c r="H307" i="11"/>
  <c r="H305" i="11"/>
  <c r="H303" i="11"/>
  <c r="H301" i="11"/>
  <c r="H299" i="11"/>
  <c r="H297" i="11"/>
  <c r="H295" i="11"/>
  <c r="H293" i="11"/>
  <c r="H291" i="11"/>
  <c r="H289" i="11"/>
  <c r="H287" i="11"/>
  <c r="H285" i="11"/>
  <c r="H283" i="11"/>
  <c r="H281" i="11"/>
  <c r="H279" i="11"/>
  <c r="H277" i="11"/>
  <c r="H275" i="11"/>
  <c r="H273" i="11"/>
  <c r="H271" i="11"/>
  <c r="H269" i="11"/>
  <c r="H267" i="11"/>
  <c r="H265" i="11"/>
  <c r="H263" i="1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F258" i="11"/>
  <c r="F254" i="11"/>
  <c r="F250" i="11"/>
  <c r="F246" i="11"/>
  <c r="E154" i="11"/>
  <c r="H154" i="11"/>
  <c r="F153" i="11"/>
  <c r="E150" i="11"/>
  <c r="H150" i="11"/>
  <c r="F149" i="11"/>
  <c r="H244" i="11"/>
  <c r="H242" i="11"/>
  <c r="H240" i="11"/>
  <c r="H238" i="11"/>
  <c r="H236" i="11"/>
  <c r="H234" i="11"/>
  <c r="H232" i="11"/>
  <c r="H230" i="11"/>
  <c r="H228" i="11"/>
  <c r="H226" i="11"/>
  <c r="H224" i="11"/>
  <c r="H222" i="11"/>
  <c r="H220" i="11"/>
  <c r="H218" i="11"/>
  <c r="H216" i="11"/>
  <c r="H214" i="11"/>
  <c r="H212" i="11"/>
  <c r="H210" i="11"/>
  <c r="H208" i="11"/>
  <c r="H206" i="11"/>
  <c r="H204" i="11"/>
  <c r="H202" i="11"/>
  <c r="H200" i="11"/>
  <c r="H198" i="11"/>
  <c r="H196" i="11"/>
  <c r="H194" i="11"/>
  <c r="H192" i="11"/>
  <c r="H190" i="11"/>
  <c r="H188" i="11"/>
  <c r="H186" i="11"/>
  <c r="H184" i="11"/>
  <c r="H182" i="11"/>
  <c r="H180" i="11"/>
  <c r="H178" i="11"/>
  <c r="H176" i="11"/>
  <c r="H174" i="11"/>
  <c r="H172" i="11"/>
  <c r="H170" i="11"/>
  <c r="H168" i="11"/>
  <c r="H166" i="11"/>
  <c r="H164" i="11"/>
  <c r="H162" i="11"/>
  <c r="H160" i="11"/>
  <c r="H158" i="11"/>
  <c r="H156" i="11"/>
  <c r="F155" i="11"/>
  <c r="E152" i="11"/>
  <c r="H152" i="11"/>
  <c r="F151" i="11"/>
  <c r="E148" i="11"/>
  <c r="H148" i="11"/>
  <c r="F147" i="11"/>
  <c r="E67" i="11"/>
  <c r="H67" i="11"/>
  <c r="F66" i="11"/>
  <c r="H146" i="11"/>
  <c r="H144" i="11"/>
  <c r="H142" i="11"/>
  <c r="H140" i="11"/>
  <c r="H138" i="11"/>
  <c r="H136" i="11"/>
  <c r="H134" i="11"/>
  <c r="H132" i="11"/>
  <c r="H130" i="11"/>
  <c r="H128" i="11"/>
  <c r="H126" i="11"/>
  <c r="H124" i="11"/>
  <c r="H122" i="11"/>
  <c r="H120" i="11"/>
  <c r="H118" i="11"/>
  <c r="H116" i="11"/>
  <c r="H114" i="11"/>
  <c r="H112" i="11"/>
  <c r="H110" i="11"/>
  <c r="H108" i="11"/>
  <c r="H106" i="11"/>
  <c r="H104" i="11"/>
  <c r="H102" i="11"/>
  <c r="H100" i="11"/>
  <c r="H98" i="11"/>
  <c r="H96" i="11"/>
  <c r="H94" i="11"/>
  <c r="H92" i="11"/>
  <c r="H90" i="11"/>
  <c r="H88" i="11"/>
  <c r="H86" i="11"/>
  <c r="H84" i="11"/>
  <c r="H82" i="11"/>
  <c r="H80" i="11"/>
  <c r="H78" i="11"/>
  <c r="H76" i="11"/>
  <c r="H74" i="11"/>
  <c r="H72" i="11"/>
  <c r="H70" i="11"/>
  <c r="H68" i="11"/>
  <c r="E65" i="11"/>
  <c r="H65" i="11"/>
  <c r="H63" i="11"/>
  <c r="H61" i="11"/>
  <c r="H59" i="11"/>
  <c r="H57" i="11"/>
  <c r="H55" i="11"/>
  <c r="H53" i="11"/>
  <c r="H51" i="11"/>
  <c r="H49" i="11"/>
  <c r="H47" i="11"/>
  <c r="H45" i="11"/>
  <c r="H43" i="11"/>
  <c r="H41" i="11"/>
  <c r="H39" i="11"/>
  <c r="H37" i="11"/>
  <c r="H35" i="11"/>
  <c r="H33" i="11"/>
  <c r="H31" i="11"/>
  <c r="H29" i="11"/>
  <c r="H27" i="11"/>
  <c r="H25" i="11"/>
  <c r="H23" i="11"/>
  <c r="H21" i="11"/>
  <c r="H19" i="11"/>
  <c r="H17" i="11"/>
  <c r="H15" i="11"/>
  <c r="H13" i="11"/>
  <c r="J3" i="8"/>
  <c r="K3" i="8"/>
  <c r="J1002" i="8"/>
  <c r="K1002" i="8"/>
  <c r="J1001" i="8"/>
  <c r="K1001" i="8"/>
  <c r="J1000" i="8"/>
  <c r="K1000" i="8"/>
  <c r="J999" i="8"/>
  <c r="K999" i="8"/>
  <c r="J998" i="8"/>
  <c r="K998" i="8"/>
  <c r="J997" i="8"/>
  <c r="K997" i="8"/>
  <c r="J996" i="8"/>
  <c r="K996" i="8"/>
  <c r="J995" i="8"/>
  <c r="K995" i="8"/>
  <c r="J994" i="8"/>
  <c r="K994" i="8"/>
  <c r="J993" i="8"/>
  <c r="K993" i="8"/>
  <c r="J992" i="8"/>
  <c r="K992" i="8"/>
  <c r="J991" i="8"/>
  <c r="K991" i="8"/>
  <c r="J990" i="8"/>
  <c r="K990" i="8"/>
  <c r="J989" i="8"/>
  <c r="K989" i="8"/>
  <c r="J988" i="8"/>
  <c r="K988" i="8"/>
  <c r="J987" i="8"/>
  <c r="K987" i="8"/>
  <c r="J986" i="8"/>
  <c r="K986" i="8"/>
  <c r="J985" i="8"/>
  <c r="K985" i="8"/>
  <c r="J984" i="8"/>
  <c r="K984" i="8"/>
  <c r="J983" i="8"/>
  <c r="K983" i="8"/>
  <c r="J982" i="8"/>
  <c r="K982" i="8"/>
  <c r="J981" i="8"/>
  <c r="K981" i="8"/>
  <c r="J980" i="8"/>
  <c r="K980" i="8"/>
  <c r="J979" i="8"/>
  <c r="K979" i="8"/>
  <c r="J978" i="8"/>
  <c r="K978" i="8"/>
  <c r="J977" i="8"/>
  <c r="K977" i="8"/>
  <c r="J976" i="8"/>
  <c r="K976" i="8"/>
  <c r="J975" i="8"/>
  <c r="K975" i="8"/>
  <c r="J974" i="8"/>
  <c r="K974" i="8"/>
  <c r="J973" i="8"/>
  <c r="K973" i="8"/>
  <c r="J972" i="8"/>
  <c r="K972" i="8"/>
  <c r="J971" i="8"/>
  <c r="K971" i="8"/>
  <c r="J970" i="8"/>
  <c r="K970" i="8"/>
  <c r="J969" i="8"/>
  <c r="K969" i="8"/>
  <c r="J968" i="8"/>
  <c r="K968" i="8"/>
  <c r="J967" i="8"/>
  <c r="K967" i="8"/>
  <c r="J966" i="8"/>
  <c r="K966" i="8"/>
  <c r="J965" i="8"/>
  <c r="K965" i="8"/>
  <c r="J964" i="8"/>
  <c r="K964" i="8"/>
  <c r="J963" i="8"/>
  <c r="K963" i="8"/>
  <c r="J962" i="8"/>
  <c r="K962" i="8"/>
  <c r="J961" i="8"/>
  <c r="K961" i="8"/>
  <c r="J960" i="8"/>
  <c r="K960" i="8"/>
  <c r="J959" i="8"/>
  <c r="K959" i="8"/>
  <c r="J958" i="8"/>
  <c r="K958" i="8"/>
  <c r="J957" i="8"/>
  <c r="K957" i="8"/>
  <c r="J956" i="8"/>
  <c r="K956" i="8"/>
  <c r="J955" i="8"/>
  <c r="K955" i="8"/>
  <c r="J954" i="8"/>
  <c r="K954" i="8"/>
  <c r="J953" i="8"/>
  <c r="K953" i="8"/>
  <c r="J952" i="8"/>
  <c r="K952" i="8"/>
  <c r="J951" i="8"/>
  <c r="K951" i="8"/>
  <c r="J950" i="8"/>
  <c r="K950" i="8"/>
  <c r="J949" i="8"/>
  <c r="K949" i="8"/>
  <c r="J948" i="8"/>
  <c r="K948" i="8"/>
  <c r="J947" i="8"/>
  <c r="K947" i="8"/>
  <c r="J946" i="8"/>
  <c r="K946" i="8"/>
  <c r="J945" i="8"/>
  <c r="K945" i="8"/>
  <c r="J944" i="8"/>
  <c r="K944" i="8"/>
  <c r="J943" i="8"/>
  <c r="K943" i="8"/>
  <c r="J942" i="8"/>
  <c r="K942" i="8"/>
  <c r="J941" i="8"/>
  <c r="K941" i="8"/>
  <c r="J940" i="8"/>
  <c r="K940" i="8"/>
  <c r="J939" i="8"/>
  <c r="K939" i="8"/>
  <c r="J938" i="8"/>
  <c r="K938" i="8"/>
  <c r="J937" i="8"/>
  <c r="K937" i="8"/>
  <c r="J936" i="8"/>
  <c r="K936" i="8"/>
  <c r="J935" i="8"/>
  <c r="K935" i="8"/>
  <c r="J934" i="8"/>
  <c r="K934" i="8"/>
  <c r="J933" i="8"/>
  <c r="K933" i="8"/>
  <c r="J932" i="8"/>
  <c r="K932" i="8"/>
  <c r="J931" i="8"/>
  <c r="K931" i="8"/>
  <c r="J930" i="8"/>
  <c r="K930" i="8"/>
  <c r="J929" i="8"/>
  <c r="K929" i="8"/>
  <c r="J928" i="8"/>
  <c r="K928" i="8"/>
  <c r="J927" i="8"/>
  <c r="K927" i="8"/>
  <c r="J926" i="8"/>
  <c r="K926" i="8"/>
  <c r="J925" i="8"/>
  <c r="K925" i="8"/>
  <c r="J924" i="8"/>
  <c r="K924" i="8"/>
  <c r="J923" i="8"/>
  <c r="K923" i="8"/>
  <c r="J922" i="8"/>
  <c r="K922" i="8"/>
  <c r="J921" i="8"/>
  <c r="K921" i="8"/>
  <c r="J920" i="8"/>
  <c r="K920" i="8"/>
  <c r="J919" i="8"/>
  <c r="K919" i="8"/>
  <c r="J918" i="8"/>
  <c r="K918" i="8"/>
  <c r="J917" i="8"/>
  <c r="K917" i="8"/>
  <c r="J916" i="8"/>
  <c r="K916" i="8"/>
  <c r="J915" i="8"/>
  <c r="K915" i="8"/>
  <c r="J914" i="8"/>
  <c r="K914" i="8"/>
  <c r="J913" i="8"/>
  <c r="K913" i="8"/>
  <c r="J912" i="8"/>
  <c r="K912" i="8"/>
  <c r="J911" i="8"/>
  <c r="K911" i="8"/>
  <c r="J910" i="8"/>
  <c r="K910" i="8"/>
  <c r="J909" i="8"/>
  <c r="K909" i="8"/>
  <c r="J908" i="8"/>
  <c r="K908" i="8"/>
  <c r="J907" i="8"/>
  <c r="K907" i="8"/>
  <c r="J906" i="8"/>
  <c r="K906" i="8"/>
  <c r="J905" i="8"/>
  <c r="K905" i="8"/>
  <c r="J904" i="8"/>
  <c r="K904" i="8"/>
  <c r="J903" i="8"/>
  <c r="K903" i="8"/>
  <c r="J902" i="8"/>
  <c r="K902" i="8"/>
  <c r="J901" i="8"/>
  <c r="K901" i="8"/>
  <c r="J900" i="8"/>
  <c r="K900" i="8"/>
  <c r="J899" i="8"/>
  <c r="K899" i="8"/>
  <c r="J898" i="8"/>
  <c r="K898" i="8"/>
  <c r="J897" i="8"/>
  <c r="K897" i="8"/>
  <c r="J896" i="8"/>
  <c r="K896" i="8"/>
  <c r="J895" i="8"/>
  <c r="K895" i="8"/>
  <c r="J894" i="8"/>
  <c r="K894" i="8"/>
  <c r="J893" i="8"/>
  <c r="K893" i="8"/>
  <c r="J892" i="8"/>
  <c r="K892" i="8"/>
  <c r="J891" i="8"/>
  <c r="K891" i="8"/>
  <c r="J890" i="8"/>
  <c r="K890" i="8"/>
  <c r="J889" i="8"/>
  <c r="K889" i="8"/>
  <c r="J888" i="8"/>
  <c r="K888" i="8"/>
  <c r="J887" i="8"/>
  <c r="K887" i="8"/>
  <c r="J886" i="8"/>
  <c r="K886" i="8"/>
  <c r="J885" i="8"/>
  <c r="K885" i="8"/>
  <c r="J884" i="8"/>
  <c r="K884" i="8"/>
  <c r="J883" i="8"/>
  <c r="K883" i="8"/>
  <c r="J882" i="8"/>
  <c r="K882" i="8"/>
  <c r="J881" i="8"/>
  <c r="K881" i="8"/>
  <c r="J880" i="8"/>
  <c r="K880" i="8"/>
  <c r="J879" i="8"/>
  <c r="K879" i="8"/>
  <c r="J878" i="8"/>
  <c r="K878" i="8"/>
  <c r="J877" i="8"/>
  <c r="K877" i="8"/>
  <c r="J876" i="8"/>
  <c r="K876" i="8"/>
  <c r="J875" i="8"/>
  <c r="K875" i="8"/>
  <c r="J874" i="8"/>
  <c r="K874" i="8"/>
  <c r="J873" i="8"/>
  <c r="K873" i="8"/>
  <c r="J872" i="8"/>
  <c r="K872" i="8"/>
  <c r="J871" i="8"/>
  <c r="K871" i="8"/>
  <c r="J870" i="8"/>
  <c r="K870" i="8"/>
  <c r="J869" i="8"/>
  <c r="K869" i="8"/>
  <c r="J868" i="8"/>
  <c r="K868" i="8"/>
  <c r="J867" i="8"/>
  <c r="K867" i="8"/>
  <c r="J866" i="8"/>
  <c r="K866" i="8"/>
  <c r="J865" i="8"/>
  <c r="K865" i="8"/>
  <c r="J864" i="8"/>
  <c r="K864" i="8"/>
  <c r="J863" i="8"/>
  <c r="K863" i="8"/>
  <c r="J862" i="8"/>
  <c r="K862" i="8"/>
  <c r="J861" i="8"/>
  <c r="K861" i="8"/>
  <c r="J860" i="8"/>
  <c r="K860" i="8"/>
  <c r="J859" i="8"/>
  <c r="K859" i="8"/>
  <c r="J858" i="8"/>
  <c r="K858" i="8"/>
  <c r="J857" i="8"/>
  <c r="K857" i="8"/>
  <c r="J856" i="8"/>
  <c r="K856" i="8"/>
  <c r="J855" i="8"/>
  <c r="K855" i="8"/>
  <c r="J854" i="8"/>
  <c r="K854" i="8"/>
  <c r="J853" i="8"/>
  <c r="K853" i="8"/>
  <c r="J852" i="8"/>
  <c r="K852" i="8"/>
  <c r="J851" i="8"/>
  <c r="K851" i="8"/>
  <c r="J850" i="8"/>
  <c r="K850" i="8"/>
  <c r="J849" i="8"/>
  <c r="K849" i="8"/>
  <c r="J848" i="8"/>
  <c r="K848" i="8"/>
  <c r="J847" i="8"/>
  <c r="K847" i="8"/>
  <c r="J846" i="8"/>
  <c r="K846" i="8"/>
  <c r="J845" i="8"/>
  <c r="K845" i="8"/>
  <c r="J844" i="8"/>
  <c r="K844" i="8"/>
  <c r="J843" i="8"/>
  <c r="K843" i="8"/>
  <c r="J842" i="8"/>
  <c r="K842" i="8"/>
  <c r="J841" i="8"/>
  <c r="K841" i="8"/>
  <c r="J840" i="8"/>
  <c r="K840" i="8"/>
  <c r="J839" i="8"/>
  <c r="K839" i="8"/>
  <c r="J838" i="8"/>
  <c r="K838" i="8"/>
  <c r="J837" i="8"/>
  <c r="K837" i="8"/>
  <c r="J836" i="8"/>
  <c r="K836" i="8"/>
  <c r="J835" i="8"/>
  <c r="K835" i="8"/>
  <c r="J834" i="8"/>
  <c r="K834" i="8"/>
  <c r="J833" i="8"/>
  <c r="K833" i="8"/>
  <c r="J832" i="8"/>
  <c r="K832" i="8"/>
  <c r="J831" i="8"/>
  <c r="K831" i="8"/>
  <c r="J830" i="8"/>
  <c r="K830" i="8"/>
  <c r="J829" i="8"/>
  <c r="K829" i="8"/>
  <c r="J828" i="8"/>
  <c r="K828" i="8"/>
  <c r="J827" i="8"/>
  <c r="K827" i="8"/>
  <c r="J826" i="8"/>
  <c r="K826" i="8"/>
  <c r="J825" i="8"/>
  <c r="K825" i="8"/>
  <c r="J824" i="8"/>
  <c r="K824" i="8"/>
  <c r="J823" i="8"/>
  <c r="K823" i="8"/>
  <c r="J822" i="8"/>
  <c r="K822" i="8"/>
  <c r="J821" i="8"/>
  <c r="K821" i="8"/>
  <c r="J820" i="8"/>
  <c r="K820" i="8"/>
  <c r="J819" i="8"/>
  <c r="K819" i="8"/>
  <c r="J818" i="8"/>
  <c r="K818" i="8"/>
  <c r="J817" i="8"/>
  <c r="K817" i="8"/>
  <c r="J816" i="8"/>
  <c r="K816" i="8"/>
  <c r="J815" i="8"/>
  <c r="K815" i="8"/>
  <c r="J814" i="8"/>
  <c r="K814" i="8"/>
  <c r="J813" i="8"/>
  <c r="K813" i="8"/>
  <c r="J812" i="8"/>
  <c r="K812" i="8"/>
  <c r="J811" i="8"/>
  <c r="K811" i="8"/>
  <c r="J810" i="8"/>
  <c r="K810" i="8"/>
  <c r="J809" i="8"/>
  <c r="K809" i="8"/>
  <c r="J808" i="8"/>
  <c r="K808" i="8"/>
  <c r="J807" i="8"/>
  <c r="K807" i="8"/>
  <c r="J806" i="8"/>
  <c r="K806" i="8"/>
  <c r="J805" i="8"/>
  <c r="K805" i="8"/>
  <c r="J804" i="8"/>
  <c r="K804" i="8"/>
  <c r="J803" i="8"/>
  <c r="K803" i="8"/>
  <c r="J802" i="8"/>
  <c r="K802" i="8"/>
  <c r="J801" i="8"/>
  <c r="K801" i="8"/>
  <c r="J800" i="8"/>
  <c r="K800" i="8"/>
  <c r="J799" i="8"/>
  <c r="K799" i="8"/>
  <c r="J798" i="8"/>
  <c r="K798" i="8"/>
  <c r="J797" i="8"/>
  <c r="K797" i="8"/>
  <c r="J796" i="8"/>
  <c r="K796" i="8"/>
  <c r="J795" i="8"/>
  <c r="K795" i="8"/>
  <c r="J794" i="8"/>
  <c r="K794" i="8"/>
  <c r="J793" i="8"/>
  <c r="K793" i="8"/>
  <c r="J792" i="8"/>
  <c r="K792" i="8"/>
  <c r="J791" i="8"/>
  <c r="K791" i="8"/>
  <c r="J790" i="8"/>
  <c r="K790" i="8"/>
  <c r="J789" i="8"/>
  <c r="K789" i="8"/>
  <c r="J788" i="8"/>
  <c r="K788" i="8"/>
  <c r="J787" i="8"/>
  <c r="K787" i="8"/>
  <c r="J786" i="8"/>
  <c r="K786" i="8"/>
  <c r="J785" i="8"/>
  <c r="K785" i="8"/>
  <c r="J784" i="8"/>
  <c r="K784" i="8"/>
  <c r="J783" i="8"/>
  <c r="K783" i="8"/>
  <c r="J782" i="8"/>
  <c r="K782" i="8"/>
  <c r="J781" i="8"/>
  <c r="K781" i="8"/>
  <c r="J780" i="8"/>
  <c r="K780" i="8"/>
  <c r="J779" i="8"/>
  <c r="K779" i="8"/>
  <c r="J778" i="8"/>
  <c r="K778" i="8"/>
  <c r="J777" i="8"/>
  <c r="K777" i="8"/>
  <c r="J776" i="8"/>
  <c r="K776" i="8"/>
  <c r="J775" i="8"/>
  <c r="K775" i="8"/>
  <c r="J774" i="8"/>
  <c r="K774" i="8"/>
  <c r="J773" i="8"/>
  <c r="K773" i="8"/>
  <c r="J772" i="8"/>
  <c r="K772" i="8"/>
  <c r="J771" i="8"/>
  <c r="K771" i="8"/>
  <c r="J770" i="8"/>
  <c r="K770" i="8"/>
  <c r="J769" i="8"/>
  <c r="K769" i="8"/>
  <c r="J768" i="8"/>
  <c r="K768" i="8"/>
  <c r="J767" i="8"/>
  <c r="K767" i="8"/>
  <c r="J766" i="8"/>
  <c r="K766" i="8"/>
  <c r="J765" i="8"/>
  <c r="K765" i="8"/>
  <c r="J764" i="8"/>
  <c r="K764" i="8"/>
  <c r="J763" i="8"/>
  <c r="K763" i="8"/>
  <c r="J762" i="8"/>
  <c r="K762" i="8"/>
  <c r="J761" i="8"/>
  <c r="K761" i="8"/>
  <c r="J760" i="8"/>
  <c r="K760" i="8"/>
  <c r="J759" i="8"/>
  <c r="K759" i="8"/>
  <c r="J758" i="8"/>
  <c r="K758" i="8"/>
  <c r="J757" i="8"/>
  <c r="K757" i="8"/>
  <c r="J756" i="8"/>
  <c r="K756" i="8"/>
  <c r="J755" i="8"/>
  <c r="K755" i="8"/>
  <c r="J754" i="8"/>
  <c r="K754" i="8"/>
  <c r="J753" i="8"/>
  <c r="K753" i="8"/>
  <c r="J752" i="8"/>
  <c r="K752" i="8"/>
  <c r="J751" i="8"/>
  <c r="K751" i="8"/>
  <c r="J750" i="8"/>
  <c r="K750" i="8"/>
  <c r="J749" i="8"/>
  <c r="K749" i="8"/>
  <c r="J748" i="8"/>
  <c r="K748" i="8"/>
  <c r="J747" i="8"/>
  <c r="K747" i="8"/>
  <c r="J746" i="8"/>
  <c r="K746" i="8"/>
  <c r="J745" i="8"/>
  <c r="K745" i="8"/>
  <c r="J744" i="8"/>
  <c r="K744" i="8"/>
  <c r="J743" i="8"/>
  <c r="K743" i="8"/>
  <c r="J742" i="8"/>
  <c r="K742" i="8"/>
  <c r="J741" i="8"/>
  <c r="K741" i="8"/>
  <c r="J740" i="8"/>
  <c r="K740" i="8"/>
  <c r="J739" i="8"/>
  <c r="K739" i="8"/>
  <c r="J738" i="8"/>
  <c r="K738" i="8"/>
  <c r="J737" i="8"/>
  <c r="K737" i="8"/>
  <c r="J736" i="8"/>
  <c r="K736" i="8"/>
  <c r="J735" i="8"/>
  <c r="K735" i="8"/>
  <c r="J734" i="8"/>
  <c r="K734" i="8"/>
  <c r="J733" i="8"/>
  <c r="K733" i="8"/>
  <c r="J732" i="8"/>
  <c r="K732" i="8"/>
  <c r="J731" i="8"/>
  <c r="K731" i="8"/>
  <c r="J730" i="8"/>
  <c r="K730" i="8"/>
  <c r="J729" i="8"/>
  <c r="K729" i="8"/>
  <c r="J728" i="8"/>
  <c r="K728" i="8"/>
  <c r="J727" i="8"/>
  <c r="K727" i="8"/>
  <c r="J726" i="8"/>
  <c r="K726" i="8"/>
  <c r="J725" i="8"/>
  <c r="K725" i="8"/>
  <c r="J724" i="8"/>
  <c r="K724" i="8"/>
  <c r="J723" i="8"/>
  <c r="K723" i="8"/>
  <c r="J722" i="8"/>
  <c r="K722" i="8"/>
  <c r="J721" i="8"/>
  <c r="K721" i="8"/>
  <c r="J720" i="8"/>
  <c r="K720" i="8"/>
  <c r="J719" i="8"/>
  <c r="K719" i="8"/>
  <c r="J718" i="8"/>
  <c r="K718" i="8"/>
  <c r="J717" i="8"/>
  <c r="K717" i="8"/>
  <c r="J716" i="8"/>
  <c r="K716" i="8"/>
  <c r="J715" i="8"/>
  <c r="K715" i="8"/>
  <c r="J714" i="8"/>
  <c r="K714" i="8"/>
  <c r="J713" i="8"/>
  <c r="K713" i="8"/>
  <c r="J712" i="8"/>
  <c r="K712" i="8"/>
  <c r="J711" i="8"/>
  <c r="K711" i="8"/>
  <c r="J710" i="8"/>
  <c r="K710" i="8"/>
  <c r="J709" i="8"/>
  <c r="K709" i="8"/>
  <c r="J708" i="8"/>
  <c r="K708" i="8"/>
  <c r="J707" i="8"/>
  <c r="K707" i="8"/>
  <c r="J706" i="8"/>
  <c r="K706" i="8"/>
  <c r="J705" i="8"/>
  <c r="K705" i="8"/>
  <c r="J704" i="8"/>
  <c r="K704" i="8"/>
  <c r="J703" i="8"/>
  <c r="K703" i="8"/>
  <c r="J702" i="8"/>
  <c r="K702" i="8"/>
  <c r="J701" i="8"/>
  <c r="K701" i="8"/>
  <c r="J700" i="8"/>
  <c r="K700" i="8"/>
  <c r="J699" i="8"/>
  <c r="K699" i="8"/>
  <c r="J698" i="8"/>
  <c r="K698" i="8"/>
  <c r="J697" i="8"/>
  <c r="K697" i="8"/>
  <c r="J696" i="8"/>
  <c r="K696" i="8"/>
  <c r="J695" i="8"/>
  <c r="K695" i="8"/>
  <c r="J694" i="8"/>
  <c r="K694" i="8"/>
  <c r="J693" i="8"/>
  <c r="K693" i="8"/>
  <c r="J692" i="8"/>
  <c r="K692" i="8"/>
  <c r="J691" i="8"/>
  <c r="K691" i="8"/>
  <c r="J690" i="8"/>
  <c r="K690" i="8"/>
  <c r="J689" i="8"/>
  <c r="K689" i="8"/>
  <c r="J688" i="8"/>
  <c r="K688" i="8"/>
  <c r="J687" i="8"/>
  <c r="K687" i="8"/>
  <c r="J686" i="8"/>
  <c r="K686" i="8"/>
  <c r="J685" i="8"/>
  <c r="K685" i="8"/>
  <c r="J684" i="8"/>
  <c r="K684" i="8"/>
  <c r="J683" i="8"/>
  <c r="K683" i="8"/>
  <c r="J682" i="8"/>
  <c r="K682" i="8"/>
  <c r="J681" i="8"/>
  <c r="K681" i="8"/>
  <c r="J680" i="8"/>
  <c r="K680" i="8"/>
  <c r="J679" i="8"/>
  <c r="K679" i="8"/>
  <c r="J678" i="8"/>
  <c r="K678" i="8"/>
  <c r="J677" i="8"/>
  <c r="K677" i="8"/>
  <c r="J676" i="8"/>
  <c r="K676" i="8"/>
  <c r="J675" i="8"/>
  <c r="K675" i="8"/>
  <c r="J674" i="8"/>
  <c r="K674" i="8"/>
  <c r="J673" i="8"/>
  <c r="K673" i="8"/>
  <c r="J672" i="8"/>
  <c r="K672" i="8"/>
  <c r="J671" i="8"/>
  <c r="K671" i="8"/>
  <c r="J670" i="8"/>
  <c r="K670" i="8"/>
  <c r="J669" i="8"/>
  <c r="K669" i="8"/>
  <c r="J668" i="8"/>
  <c r="K668" i="8"/>
  <c r="J667" i="8"/>
  <c r="K667" i="8"/>
  <c r="J666" i="8"/>
  <c r="K666" i="8"/>
  <c r="J665" i="8"/>
  <c r="K665" i="8"/>
  <c r="J664" i="8"/>
  <c r="K664" i="8"/>
  <c r="J663" i="8"/>
  <c r="K663" i="8"/>
  <c r="J662" i="8"/>
  <c r="K662" i="8"/>
  <c r="J661" i="8"/>
  <c r="K661" i="8"/>
  <c r="J660" i="8"/>
  <c r="K660" i="8"/>
  <c r="J659" i="8"/>
  <c r="K659" i="8"/>
  <c r="J658" i="8"/>
  <c r="K658" i="8"/>
  <c r="J657" i="8"/>
  <c r="K657" i="8"/>
  <c r="J656" i="8"/>
  <c r="K656" i="8"/>
  <c r="J655" i="8"/>
  <c r="K655" i="8"/>
  <c r="J654" i="8"/>
  <c r="K654" i="8"/>
  <c r="J653" i="8"/>
  <c r="K653" i="8"/>
  <c r="J652" i="8"/>
  <c r="K652" i="8"/>
  <c r="J651" i="8"/>
  <c r="K651" i="8"/>
  <c r="J650" i="8"/>
  <c r="K650" i="8"/>
  <c r="J649" i="8"/>
  <c r="K649" i="8"/>
  <c r="J648" i="8"/>
  <c r="K648" i="8"/>
  <c r="J647" i="8"/>
  <c r="K647" i="8"/>
  <c r="J646" i="8"/>
  <c r="K646" i="8"/>
  <c r="J645" i="8"/>
  <c r="K645" i="8"/>
  <c r="J644" i="8"/>
  <c r="K644" i="8"/>
  <c r="J643" i="8"/>
  <c r="K643" i="8"/>
  <c r="J642" i="8"/>
  <c r="K642" i="8"/>
  <c r="J641" i="8"/>
  <c r="K641" i="8"/>
  <c r="J640" i="8"/>
  <c r="K640" i="8"/>
  <c r="J639" i="8"/>
  <c r="K639" i="8"/>
  <c r="J638" i="8"/>
  <c r="K638" i="8"/>
  <c r="J637" i="8"/>
  <c r="K637" i="8"/>
  <c r="J636" i="8"/>
  <c r="K636" i="8"/>
  <c r="J635" i="8"/>
  <c r="K635" i="8"/>
  <c r="J634" i="8"/>
  <c r="K634" i="8"/>
  <c r="J633" i="8"/>
  <c r="K633" i="8"/>
  <c r="J632" i="8"/>
  <c r="K632" i="8"/>
  <c r="J631" i="8"/>
  <c r="K631" i="8"/>
  <c r="J630" i="8"/>
  <c r="K630" i="8"/>
  <c r="J629" i="8"/>
  <c r="K629" i="8"/>
  <c r="J628" i="8"/>
  <c r="K628" i="8"/>
  <c r="J627" i="8"/>
  <c r="K627" i="8"/>
  <c r="J626" i="8"/>
  <c r="K626" i="8"/>
  <c r="J625" i="8"/>
  <c r="K625" i="8"/>
  <c r="J624" i="8"/>
  <c r="K624" i="8"/>
  <c r="J623" i="8"/>
  <c r="K623" i="8"/>
  <c r="J622" i="8"/>
  <c r="K622" i="8"/>
  <c r="J621" i="8"/>
  <c r="K621" i="8"/>
  <c r="J620" i="8"/>
  <c r="K620" i="8"/>
  <c r="J619" i="8"/>
  <c r="K619" i="8"/>
  <c r="J618" i="8"/>
  <c r="K618" i="8"/>
  <c r="J617" i="8"/>
  <c r="K617" i="8"/>
  <c r="J616" i="8"/>
  <c r="K616" i="8"/>
  <c r="J615" i="8"/>
  <c r="K615" i="8"/>
  <c r="J614" i="8"/>
  <c r="K614" i="8"/>
  <c r="J613" i="8"/>
  <c r="K613" i="8"/>
  <c r="J612" i="8"/>
  <c r="K612" i="8"/>
  <c r="J611" i="8"/>
  <c r="K611" i="8"/>
  <c r="J610" i="8"/>
  <c r="K610" i="8"/>
  <c r="J609" i="8"/>
  <c r="K609" i="8"/>
  <c r="J608" i="8"/>
  <c r="K608" i="8"/>
  <c r="J607" i="8"/>
  <c r="K607" i="8"/>
  <c r="J606" i="8"/>
  <c r="K606" i="8"/>
  <c r="J605" i="8"/>
  <c r="K605" i="8"/>
  <c r="J604" i="8"/>
  <c r="K604" i="8"/>
  <c r="J603" i="8"/>
  <c r="K603" i="8"/>
  <c r="J602" i="8"/>
  <c r="K602" i="8"/>
  <c r="J601" i="8"/>
  <c r="K601" i="8"/>
  <c r="J600" i="8"/>
  <c r="K600" i="8"/>
  <c r="J599" i="8"/>
  <c r="K599" i="8"/>
  <c r="J598" i="8"/>
  <c r="K598" i="8"/>
  <c r="J597" i="8"/>
  <c r="K597" i="8"/>
  <c r="J596" i="8"/>
  <c r="K596" i="8"/>
  <c r="J595" i="8"/>
  <c r="K595" i="8"/>
  <c r="J594" i="8"/>
  <c r="K594" i="8"/>
  <c r="J593" i="8"/>
  <c r="K593" i="8"/>
  <c r="J592" i="8"/>
  <c r="K592" i="8"/>
  <c r="J591" i="8"/>
  <c r="K591" i="8"/>
  <c r="J590" i="8"/>
  <c r="K590" i="8"/>
  <c r="J589" i="8"/>
  <c r="K589" i="8"/>
  <c r="J588" i="8"/>
  <c r="K588" i="8"/>
  <c r="J587" i="8"/>
  <c r="K587" i="8"/>
  <c r="J586" i="8"/>
  <c r="K586" i="8"/>
  <c r="J585" i="8"/>
  <c r="K585" i="8"/>
  <c r="J584" i="8"/>
  <c r="K584" i="8"/>
  <c r="J583" i="8"/>
  <c r="K583" i="8"/>
  <c r="J582" i="8"/>
  <c r="K582" i="8"/>
  <c r="J581" i="8"/>
  <c r="K581" i="8"/>
  <c r="J580" i="8"/>
  <c r="K580" i="8"/>
  <c r="J579" i="8"/>
  <c r="K579" i="8"/>
  <c r="J578" i="8"/>
  <c r="K578" i="8"/>
  <c r="J577" i="8"/>
  <c r="K577" i="8"/>
  <c r="J576" i="8"/>
  <c r="K576" i="8"/>
  <c r="J575" i="8"/>
  <c r="K575" i="8"/>
  <c r="J574" i="8"/>
  <c r="K574" i="8"/>
  <c r="J573" i="8"/>
  <c r="K573" i="8"/>
  <c r="J572" i="8"/>
  <c r="K572" i="8"/>
  <c r="J571" i="8"/>
  <c r="K571" i="8"/>
  <c r="J570" i="8"/>
  <c r="K570" i="8"/>
  <c r="J569" i="8"/>
  <c r="K569" i="8"/>
  <c r="J568" i="8"/>
  <c r="K568" i="8"/>
  <c r="J567" i="8"/>
  <c r="K567" i="8"/>
  <c r="J566" i="8"/>
  <c r="K566" i="8"/>
  <c r="J565" i="8"/>
  <c r="K565" i="8"/>
  <c r="J564" i="8"/>
  <c r="K564" i="8"/>
  <c r="J563" i="8"/>
  <c r="K563" i="8"/>
  <c r="J562" i="8"/>
  <c r="K562" i="8"/>
  <c r="J561" i="8"/>
  <c r="K561" i="8"/>
  <c r="J560" i="8"/>
  <c r="K560" i="8"/>
  <c r="J559" i="8"/>
  <c r="K559" i="8"/>
  <c r="J558" i="8"/>
  <c r="K558" i="8"/>
  <c r="J557" i="8"/>
  <c r="K557" i="8"/>
  <c r="J556" i="8"/>
  <c r="K556" i="8"/>
  <c r="J555" i="8"/>
  <c r="K555" i="8"/>
  <c r="J554" i="8"/>
  <c r="K554" i="8"/>
  <c r="J553" i="8"/>
  <c r="K553" i="8"/>
  <c r="J552" i="8"/>
  <c r="K552" i="8"/>
  <c r="J551" i="8"/>
  <c r="K551" i="8"/>
  <c r="J550" i="8"/>
  <c r="K550" i="8"/>
  <c r="J549" i="8"/>
  <c r="K549" i="8"/>
  <c r="J548" i="8"/>
  <c r="K548" i="8"/>
  <c r="J547" i="8"/>
  <c r="K547" i="8"/>
  <c r="J546" i="8"/>
  <c r="K546" i="8"/>
  <c r="J545" i="8"/>
  <c r="K545" i="8"/>
  <c r="J544" i="8"/>
  <c r="K544" i="8"/>
  <c r="J543" i="8"/>
  <c r="K543" i="8"/>
  <c r="J542" i="8"/>
  <c r="K542" i="8"/>
  <c r="J541" i="8"/>
  <c r="K541" i="8"/>
  <c r="J540" i="8"/>
  <c r="K540" i="8"/>
  <c r="J539" i="8"/>
  <c r="K539" i="8"/>
  <c r="J538" i="8"/>
  <c r="K538" i="8"/>
  <c r="J537" i="8"/>
  <c r="K537" i="8"/>
  <c r="J536" i="8"/>
  <c r="K536" i="8"/>
  <c r="J535" i="8"/>
  <c r="K535" i="8"/>
  <c r="J534" i="8"/>
  <c r="K534" i="8"/>
  <c r="J533" i="8"/>
  <c r="K533" i="8"/>
  <c r="J532" i="8"/>
  <c r="K532" i="8"/>
  <c r="J531" i="8"/>
  <c r="K531" i="8"/>
  <c r="J530" i="8"/>
  <c r="K530" i="8"/>
  <c r="J529" i="8"/>
  <c r="K529" i="8"/>
  <c r="J528" i="8"/>
  <c r="K528" i="8"/>
  <c r="J527" i="8"/>
  <c r="K527" i="8"/>
  <c r="J526" i="8"/>
  <c r="K526" i="8"/>
  <c r="J525" i="8"/>
  <c r="K525" i="8"/>
  <c r="J524" i="8"/>
  <c r="K524" i="8"/>
  <c r="J523" i="8"/>
  <c r="K523" i="8"/>
  <c r="J522" i="8"/>
  <c r="K522" i="8"/>
  <c r="J521" i="8"/>
  <c r="K521" i="8"/>
  <c r="J520" i="8"/>
  <c r="K520" i="8"/>
  <c r="J519" i="8"/>
  <c r="K519" i="8"/>
  <c r="J518" i="8"/>
  <c r="K518" i="8"/>
  <c r="J517" i="8"/>
  <c r="K517" i="8"/>
  <c r="J516" i="8"/>
  <c r="K516" i="8"/>
  <c r="J515" i="8"/>
  <c r="K515" i="8"/>
  <c r="J514" i="8"/>
  <c r="K514" i="8"/>
  <c r="J513" i="8"/>
  <c r="K513" i="8"/>
  <c r="J512" i="8"/>
  <c r="K512" i="8"/>
  <c r="J511" i="8"/>
  <c r="K511" i="8"/>
  <c r="J510" i="8"/>
  <c r="K510" i="8"/>
  <c r="J509" i="8"/>
  <c r="K509" i="8"/>
  <c r="J508" i="8"/>
  <c r="K508" i="8"/>
  <c r="J507" i="8"/>
  <c r="K507" i="8"/>
  <c r="J506" i="8"/>
  <c r="K506" i="8"/>
  <c r="J505" i="8"/>
  <c r="K505" i="8"/>
  <c r="J504" i="8"/>
  <c r="K504" i="8"/>
  <c r="J503" i="8"/>
  <c r="K503" i="8"/>
  <c r="J502" i="8"/>
  <c r="K502" i="8"/>
  <c r="J501" i="8"/>
  <c r="K501" i="8"/>
  <c r="J500" i="8"/>
  <c r="K500" i="8"/>
  <c r="J499" i="8"/>
  <c r="K499" i="8"/>
  <c r="J498" i="8"/>
  <c r="K498" i="8"/>
  <c r="J497" i="8"/>
  <c r="K497" i="8"/>
  <c r="J496" i="8"/>
  <c r="K496" i="8"/>
  <c r="J495" i="8"/>
  <c r="K495" i="8"/>
  <c r="J494" i="8"/>
  <c r="K494" i="8"/>
  <c r="J493" i="8"/>
  <c r="K493" i="8"/>
  <c r="J492" i="8"/>
  <c r="K492" i="8"/>
  <c r="J491" i="8"/>
  <c r="K491" i="8"/>
  <c r="J490" i="8"/>
  <c r="K490" i="8"/>
  <c r="J489" i="8"/>
  <c r="K489" i="8"/>
  <c r="J488" i="8"/>
  <c r="K488" i="8"/>
  <c r="J487" i="8"/>
  <c r="K487" i="8"/>
  <c r="J486" i="8"/>
  <c r="K486" i="8"/>
  <c r="J485" i="8"/>
  <c r="K485" i="8"/>
  <c r="J484" i="8"/>
  <c r="K484" i="8"/>
  <c r="J483" i="8"/>
  <c r="K483" i="8"/>
  <c r="J482" i="8"/>
  <c r="K482" i="8"/>
  <c r="J481" i="8"/>
  <c r="K481" i="8"/>
  <c r="J480" i="8"/>
  <c r="K480" i="8"/>
  <c r="J479" i="8"/>
  <c r="K479" i="8"/>
  <c r="J478" i="8"/>
  <c r="K478" i="8"/>
  <c r="J477" i="8"/>
  <c r="K477" i="8"/>
  <c r="J476" i="8"/>
  <c r="K476" i="8"/>
  <c r="J475" i="8"/>
  <c r="K475" i="8"/>
  <c r="J474" i="8"/>
  <c r="K474" i="8"/>
  <c r="J473" i="8"/>
  <c r="K473" i="8"/>
  <c r="J472" i="8"/>
  <c r="K472" i="8"/>
  <c r="J471" i="8"/>
  <c r="K471" i="8"/>
  <c r="J470" i="8"/>
  <c r="K470" i="8"/>
  <c r="J469" i="8"/>
  <c r="K469" i="8"/>
  <c r="J468" i="8"/>
  <c r="K468" i="8"/>
  <c r="J467" i="8"/>
  <c r="K467" i="8"/>
  <c r="J466" i="8"/>
  <c r="K466" i="8"/>
  <c r="J465" i="8"/>
  <c r="K465" i="8"/>
  <c r="J464" i="8"/>
  <c r="K464" i="8"/>
  <c r="J463" i="8"/>
  <c r="K463" i="8"/>
  <c r="J462" i="8"/>
  <c r="K462" i="8"/>
  <c r="J461" i="8"/>
  <c r="K461" i="8"/>
  <c r="J460" i="8"/>
  <c r="K460" i="8"/>
  <c r="J459" i="8"/>
  <c r="K459" i="8"/>
  <c r="J458" i="8"/>
  <c r="K458" i="8"/>
  <c r="J457" i="8"/>
  <c r="K457" i="8"/>
  <c r="J456" i="8"/>
  <c r="K456" i="8"/>
  <c r="J455" i="8"/>
  <c r="K455" i="8"/>
  <c r="J454" i="8"/>
  <c r="K454" i="8"/>
  <c r="J453" i="8"/>
  <c r="K453" i="8"/>
  <c r="J452" i="8"/>
  <c r="K452" i="8"/>
  <c r="J451" i="8"/>
  <c r="K451" i="8"/>
  <c r="J450" i="8"/>
  <c r="K450" i="8"/>
  <c r="J449" i="8"/>
  <c r="K449" i="8"/>
  <c r="J448" i="8"/>
  <c r="K448" i="8"/>
  <c r="J447" i="8"/>
  <c r="K447" i="8"/>
  <c r="J446" i="8"/>
  <c r="K446" i="8"/>
  <c r="J445" i="8"/>
  <c r="K445" i="8"/>
  <c r="J444" i="8"/>
  <c r="K444" i="8"/>
  <c r="J443" i="8"/>
  <c r="K443" i="8"/>
  <c r="J442" i="8"/>
  <c r="K442" i="8"/>
  <c r="J441" i="8"/>
  <c r="K441" i="8"/>
  <c r="J440" i="8"/>
  <c r="K440" i="8"/>
  <c r="J439" i="8"/>
  <c r="K439" i="8"/>
  <c r="J438" i="8"/>
  <c r="K438" i="8"/>
  <c r="J437" i="8"/>
  <c r="K437" i="8"/>
  <c r="J436" i="8"/>
  <c r="K436" i="8"/>
  <c r="J435" i="8"/>
  <c r="K435" i="8"/>
  <c r="J434" i="8"/>
  <c r="K434" i="8"/>
  <c r="J433" i="8"/>
  <c r="K433" i="8"/>
  <c r="J432" i="8"/>
  <c r="K432" i="8"/>
  <c r="J431" i="8"/>
  <c r="K431" i="8"/>
  <c r="J430" i="8"/>
  <c r="K430" i="8"/>
  <c r="J429" i="8"/>
  <c r="K429" i="8"/>
  <c r="J428" i="8"/>
  <c r="K428" i="8"/>
  <c r="J427" i="8"/>
  <c r="K427" i="8"/>
  <c r="J426" i="8"/>
  <c r="K426" i="8"/>
  <c r="J425" i="8"/>
  <c r="K425" i="8"/>
  <c r="J424" i="8"/>
  <c r="K424" i="8"/>
  <c r="J423" i="8"/>
  <c r="K423" i="8"/>
  <c r="J422" i="8"/>
  <c r="K422" i="8"/>
  <c r="J421" i="8"/>
  <c r="K421" i="8"/>
  <c r="J420" i="8"/>
  <c r="K420" i="8"/>
  <c r="J419" i="8"/>
  <c r="K419" i="8"/>
  <c r="J418" i="8"/>
  <c r="K418" i="8"/>
  <c r="J417" i="8"/>
  <c r="K417" i="8"/>
  <c r="J416" i="8"/>
  <c r="K416" i="8"/>
  <c r="J415" i="8"/>
  <c r="K415" i="8"/>
  <c r="J414" i="8"/>
  <c r="K414" i="8"/>
  <c r="J413" i="8"/>
  <c r="K413" i="8"/>
  <c r="J412" i="8"/>
  <c r="K412" i="8"/>
  <c r="J411" i="8"/>
  <c r="K411" i="8"/>
  <c r="J410" i="8"/>
  <c r="K410" i="8"/>
  <c r="J409" i="8"/>
  <c r="K409" i="8"/>
  <c r="J408" i="8"/>
  <c r="K408" i="8"/>
  <c r="J407" i="8"/>
  <c r="K407" i="8"/>
  <c r="J406" i="8"/>
  <c r="K406" i="8"/>
  <c r="J405" i="8"/>
  <c r="K405" i="8"/>
  <c r="J404" i="8"/>
  <c r="K404" i="8"/>
  <c r="J403" i="8"/>
  <c r="K403" i="8"/>
  <c r="J402" i="8"/>
  <c r="K402" i="8"/>
  <c r="J401" i="8"/>
  <c r="K401" i="8"/>
  <c r="J400" i="8"/>
  <c r="K400" i="8"/>
  <c r="J399" i="8"/>
  <c r="K399" i="8"/>
  <c r="J398" i="8"/>
  <c r="K398" i="8"/>
  <c r="J397" i="8"/>
  <c r="K397" i="8"/>
  <c r="J396" i="8"/>
  <c r="K396" i="8"/>
  <c r="J395" i="8"/>
  <c r="K395" i="8"/>
  <c r="J394" i="8"/>
  <c r="K394" i="8"/>
  <c r="J393" i="8"/>
  <c r="K393" i="8"/>
  <c r="J392" i="8"/>
  <c r="K392" i="8"/>
  <c r="J391" i="8"/>
  <c r="K391" i="8"/>
  <c r="J390" i="8"/>
  <c r="K390" i="8"/>
  <c r="J389" i="8"/>
  <c r="K389" i="8"/>
  <c r="J388" i="8"/>
  <c r="K388" i="8"/>
  <c r="J387" i="8"/>
  <c r="K387" i="8"/>
  <c r="J386" i="8"/>
  <c r="K386" i="8"/>
  <c r="J385" i="8"/>
  <c r="K385" i="8"/>
  <c r="J384" i="8"/>
  <c r="K384" i="8"/>
  <c r="J383" i="8"/>
  <c r="K383" i="8"/>
  <c r="J382" i="8"/>
  <c r="K382" i="8"/>
  <c r="J381" i="8"/>
  <c r="K381" i="8"/>
  <c r="J380" i="8"/>
  <c r="K380" i="8"/>
  <c r="J379" i="8"/>
  <c r="K379" i="8"/>
  <c r="J378" i="8"/>
  <c r="K378" i="8"/>
  <c r="J377" i="8"/>
  <c r="K377" i="8"/>
  <c r="J376" i="8"/>
  <c r="K376" i="8"/>
  <c r="J375" i="8"/>
  <c r="K375" i="8"/>
  <c r="J374" i="8"/>
  <c r="K374" i="8"/>
  <c r="J373" i="8"/>
  <c r="K373" i="8"/>
  <c r="J372" i="8"/>
  <c r="K372" i="8"/>
  <c r="J371" i="8"/>
  <c r="K371" i="8"/>
  <c r="J370" i="8"/>
  <c r="K370" i="8"/>
  <c r="J369" i="8"/>
  <c r="K369" i="8"/>
  <c r="J368" i="8"/>
  <c r="K368" i="8"/>
  <c r="J367" i="8"/>
  <c r="K367" i="8"/>
  <c r="J366" i="8"/>
  <c r="K366" i="8"/>
  <c r="J365" i="8"/>
  <c r="K365" i="8"/>
  <c r="J364" i="8"/>
  <c r="K364" i="8"/>
  <c r="J363" i="8"/>
  <c r="K363" i="8"/>
  <c r="J362" i="8"/>
  <c r="K362" i="8"/>
  <c r="J361" i="8"/>
  <c r="K361" i="8"/>
  <c r="J360" i="8"/>
  <c r="K360" i="8"/>
  <c r="J359" i="8"/>
  <c r="K359" i="8"/>
  <c r="J358" i="8"/>
  <c r="K358" i="8"/>
  <c r="J357" i="8"/>
  <c r="K357" i="8"/>
  <c r="J356" i="8"/>
  <c r="K356" i="8"/>
  <c r="J355" i="8"/>
  <c r="K355" i="8"/>
  <c r="J354" i="8"/>
  <c r="K354" i="8"/>
  <c r="J353" i="8"/>
  <c r="K353" i="8"/>
  <c r="J352" i="8"/>
  <c r="K352" i="8"/>
  <c r="J351" i="8"/>
  <c r="K351" i="8"/>
  <c r="J350" i="8"/>
  <c r="K350" i="8"/>
  <c r="J349" i="8"/>
  <c r="K349" i="8"/>
  <c r="J348" i="8"/>
  <c r="K348" i="8"/>
  <c r="J347" i="8"/>
  <c r="K347" i="8"/>
  <c r="J346" i="8"/>
  <c r="K346" i="8"/>
  <c r="J345" i="8"/>
  <c r="K345" i="8"/>
  <c r="J344" i="8"/>
  <c r="K344" i="8"/>
  <c r="J343" i="8"/>
  <c r="K343" i="8"/>
  <c r="J342" i="8"/>
  <c r="K342" i="8"/>
  <c r="J341" i="8"/>
  <c r="K341" i="8"/>
  <c r="J340" i="8"/>
  <c r="K340" i="8"/>
  <c r="J339" i="8"/>
  <c r="K339" i="8"/>
  <c r="J338" i="8"/>
  <c r="K338" i="8"/>
  <c r="J337" i="8"/>
  <c r="K337" i="8"/>
  <c r="J336" i="8"/>
  <c r="K336" i="8"/>
  <c r="J335" i="8"/>
  <c r="K335" i="8"/>
  <c r="J334" i="8"/>
  <c r="K334" i="8"/>
  <c r="J333" i="8"/>
  <c r="K333" i="8"/>
  <c r="J332" i="8"/>
  <c r="K332" i="8"/>
  <c r="J331" i="8"/>
  <c r="K331" i="8"/>
  <c r="J330" i="8"/>
  <c r="K330" i="8"/>
  <c r="J329" i="8"/>
  <c r="K329" i="8"/>
  <c r="J328" i="8"/>
  <c r="K328" i="8"/>
  <c r="J327" i="8"/>
  <c r="K327" i="8"/>
  <c r="J326" i="8"/>
  <c r="K326" i="8"/>
  <c r="J325" i="8"/>
  <c r="K325" i="8"/>
  <c r="J324" i="8"/>
  <c r="K324" i="8"/>
  <c r="J323" i="8"/>
  <c r="K323" i="8"/>
  <c r="J322" i="8"/>
  <c r="K322" i="8"/>
  <c r="J321" i="8"/>
  <c r="K321" i="8"/>
  <c r="J320" i="8"/>
  <c r="K320" i="8"/>
  <c r="J319" i="8"/>
  <c r="K319" i="8"/>
  <c r="J318" i="8"/>
  <c r="K318" i="8"/>
  <c r="J317" i="8"/>
  <c r="K317" i="8"/>
  <c r="J316" i="8"/>
  <c r="K316" i="8"/>
  <c r="J315" i="8"/>
  <c r="K315" i="8"/>
  <c r="J314" i="8"/>
  <c r="K314" i="8"/>
  <c r="J313" i="8"/>
  <c r="K313" i="8"/>
  <c r="J312" i="8"/>
  <c r="K312" i="8"/>
  <c r="J311" i="8"/>
  <c r="K311" i="8"/>
  <c r="J310" i="8"/>
  <c r="K310" i="8"/>
  <c r="J309" i="8"/>
  <c r="K309" i="8"/>
  <c r="J308" i="8"/>
  <c r="K308" i="8"/>
  <c r="J307" i="8"/>
  <c r="K307" i="8"/>
  <c r="J306" i="8"/>
  <c r="K306" i="8"/>
  <c r="J305" i="8"/>
  <c r="K305" i="8"/>
  <c r="J304" i="8"/>
  <c r="K304" i="8"/>
  <c r="J303" i="8"/>
  <c r="K303" i="8"/>
  <c r="J302" i="8"/>
  <c r="K302" i="8"/>
  <c r="J301" i="8"/>
  <c r="K301" i="8"/>
  <c r="J300" i="8"/>
  <c r="K300" i="8"/>
  <c r="J299" i="8"/>
  <c r="K299" i="8"/>
  <c r="J298" i="8"/>
  <c r="K298" i="8"/>
  <c r="J297" i="8"/>
  <c r="K297" i="8"/>
  <c r="J296" i="8"/>
  <c r="K296" i="8"/>
  <c r="J295" i="8"/>
  <c r="K295" i="8"/>
  <c r="J294" i="8"/>
  <c r="K294" i="8"/>
  <c r="J293" i="8"/>
  <c r="K293" i="8"/>
  <c r="J292" i="8"/>
  <c r="K292" i="8"/>
  <c r="J291" i="8"/>
  <c r="K291" i="8"/>
  <c r="J290" i="8"/>
  <c r="K290" i="8"/>
  <c r="J289" i="8"/>
  <c r="K289" i="8"/>
  <c r="J288" i="8"/>
  <c r="K288" i="8"/>
  <c r="J287" i="8"/>
  <c r="K287" i="8"/>
  <c r="J286" i="8"/>
  <c r="K286" i="8"/>
  <c r="J285" i="8"/>
  <c r="K285" i="8"/>
  <c r="J284" i="8"/>
  <c r="K284" i="8"/>
  <c r="J283" i="8"/>
  <c r="K283" i="8"/>
  <c r="J282" i="8"/>
  <c r="K282" i="8"/>
  <c r="J281" i="8"/>
  <c r="K281" i="8"/>
  <c r="J280" i="8"/>
  <c r="K280" i="8"/>
  <c r="J279" i="8"/>
  <c r="K279" i="8"/>
  <c r="J278" i="8"/>
  <c r="K278" i="8"/>
  <c r="J277" i="8"/>
  <c r="K277" i="8"/>
  <c r="J276" i="8"/>
  <c r="K276" i="8"/>
  <c r="J275" i="8"/>
  <c r="K275" i="8"/>
  <c r="J274" i="8"/>
  <c r="K274" i="8"/>
  <c r="J273" i="8"/>
  <c r="K273" i="8"/>
  <c r="J272" i="8"/>
  <c r="K272" i="8"/>
  <c r="J271" i="8"/>
  <c r="K271" i="8"/>
  <c r="J270" i="8"/>
  <c r="K270" i="8"/>
  <c r="J269" i="8"/>
  <c r="K269" i="8"/>
  <c r="J268" i="8"/>
  <c r="K268" i="8"/>
  <c r="J267" i="8"/>
  <c r="K267" i="8"/>
  <c r="J266" i="8"/>
  <c r="K266" i="8"/>
  <c r="J265" i="8"/>
  <c r="K265" i="8"/>
  <c r="J264" i="8"/>
  <c r="K264" i="8"/>
  <c r="J263" i="8"/>
  <c r="K263" i="8"/>
  <c r="J262" i="8"/>
  <c r="K262" i="8"/>
  <c r="J261" i="8"/>
  <c r="K261" i="8"/>
  <c r="J260" i="8"/>
  <c r="K260" i="8"/>
  <c r="J259" i="8"/>
  <c r="K259" i="8"/>
  <c r="J258" i="8"/>
  <c r="K258" i="8"/>
  <c r="J257" i="8"/>
  <c r="K257" i="8"/>
  <c r="J256" i="8"/>
  <c r="K256" i="8"/>
  <c r="J255" i="8"/>
  <c r="K255" i="8"/>
  <c r="J254" i="8"/>
  <c r="K254" i="8"/>
  <c r="J253" i="8"/>
  <c r="K253" i="8"/>
  <c r="J252" i="8"/>
  <c r="K252" i="8"/>
  <c r="J251" i="8"/>
  <c r="K251" i="8"/>
  <c r="J250" i="8"/>
  <c r="K250" i="8"/>
  <c r="J249" i="8"/>
  <c r="K249" i="8"/>
  <c r="J248" i="8"/>
  <c r="K248" i="8"/>
  <c r="J247" i="8"/>
  <c r="K247" i="8"/>
  <c r="J246" i="8"/>
  <c r="K246" i="8"/>
  <c r="J245" i="8"/>
  <c r="K245" i="8"/>
  <c r="J244" i="8"/>
  <c r="K244" i="8"/>
  <c r="J243" i="8"/>
  <c r="K243" i="8"/>
  <c r="J242" i="8"/>
  <c r="K242" i="8"/>
  <c r="J241" i="8"/>
  <c r="K241" i="8"/>
  <c r="J240" i="8"/>
  <c r="K240" i="8"/>
  <c r="J239" i="8"/>
  <c r="K239" i="8"/>
  <c r="J238" i="8"/>
  <c r="K238" i="8"/>
  <c r="J237" i="8"/>
  <c r="K237" i="8"/>
  <c r="J236" i="8"/>
  <c r="K236" i="8"/>
  <c r="J235" i="8"/>
  <c r="K235" i="8"/>
  <c r="J234" i="8"/>
  <c r="K234" i="8"/>
  <c r="J233" i="8"/>
  <c r="K233" i="8"/>
  <c r="J232" i="8"/>
  <c r="K232" i="8"/>
  <c r="J231" i="8"/>
  <c r="K231" i="8"/>
  <c r="J230" i="8"/>
  <c r="K230" i="8"/>
  <c r="J229" i="8"/>
  <c r="K229" i="8"/>
  <c r="J228" i="8"/>
  <c r="K228" i="8"/>
  <c r="J227" i="8"/>
  <c r="K227" i="8"/>
  <c r="J226" i="8"/>
  <c r="K226" i="8"/>
  <c r="J225" i="8"/>
  <c r="K225" i="8"/>
  <c r="J224" i="8"/>
  <c r="K224" i="8"/>
  <c r="J223" i="8"/>
  <c r="K223" i="8"/>
  <c r="J222" i="8"/>
  <c r="K222" i="8"/>
  <c r="J221" i="8"/>
  <c r="K221" i="8"/>
  <c r="J220" i="8"/>
  <c r="K220" i="8"/>
  <c r="J219" i="8"/>
  <c r="K219" i="8"/>
  <c r="J218" i="8"/>
  <c r="K218" i="8"/>
  <c r="J217" i="8"/>
  <c r="K217" i="8"/>
  <c r="J216" i="8"/>
  <c r="K216" i="8"/>
  <c r="J215" i="8"/>
  <c r="K215" i="8"/>
  <c r="J214" i="8"/>
  <c r="K214" i="8"/>
  <c r="J213" i="8"/>
  <c r="K213" i="8"/>
  <c r="J212" i="8"/>
  <c r="K212" i="8"/>
  <c r="J211" i="8"/>
  <c r="K211" i="8"/>
  <c r="J210" i="8"/>
  <c r="K210" i="8"/>
  <c r="J209" i="8"/>
  <c r="K209" i="8"/>
  <c r="J208" i="8"/>
  <c r="K208" i="8"/>
  <c r="J207" i="8"/>
  <c r="K207" i="8"/>
  <c r="J206" i="8"/>
  <c r="K206" i="8"/>
  <c r="J205" i="8"/>
  <c r="K205" i="8"/>
  <c r="J204" i="8"/>
  <c r="K204" i="8"/>
  <c r="J203" i="8"/>
  <c r="K203" i="8"/>
  <c r="J202" i="8"/>
  <c r="K202" i="8"/>
  <c r="J201" i="8"/>
  <c r="K201" i="8"/>
  <c r="J200" i="8"/>
  <c r="K200" i="8"/>
  <c r="J199" i="8"/>
  <c r="K199" i="8"/>
  <c r="J198" i="8"/>
  <c r="K198" i="8"/>
  <c r="J197" i="8"/>
  <c r="K197" i="8"/>
  <c r="J196" i="8"/>
  <c r="K196" i="8"/>
  <c r="J195" i="8"/>
  <c r="K195" i="8"/>
  <c r="J194" i="8"/>
  <c r="K194" i="8"/>
  <c r="J193" i="8"/>
  <c r="K193" i="8"/>
  <c r="J192" i="8"/>
  <c r="K192" i="8"/>
  <c r="J191" i="8"/>
  <c r="K191" i="8"/>
  <c r="J190" i="8"/>
  <c r="K190" i="8"/>
  <c r="J189" i="8"/>
  <c r="K189" i="8"/>
  <c r="J188" i="8"/>
  <c r="K188" i="8"/>
  <c r="J187" i="8"/>
  <c r="K187" i="8"/>
  <c r="J186" i="8"/>
  <c r="K186" i="8"/>
  <c r="J185" i="8"/>
  <c r="K185" i="8"/>
  <c r="J184" i="8"/>
  <c r="K184" i="8"/>
  <c r="J183" i="8"/>
  <c r="K183" i="8"/>
  <c r="J182" i="8"/>
  <c r="K182" i="8"/>
  <c r="J181" i="8"/>
  <c r="K181" i="8"/>
  <c r="J180" i="8"/>
  <c r="K180" i="8"/>
  <c r="J179" i="8"/>
  <c r="K179" i="8"/>
  <c r="J178" i="8"/>
  <c r="K178" i="8"/>
  <c r="J177" i="8"/>
  <c r="K177" i="8"/>
  <c r="J176" i="8"/>
  <c r="K176" i="8"/>
  <c r="J175" i="8"/>
  <c r="K175" i="8"/>
  <c r="J174" i="8"/>
  <c r="K174" i="8"/>
  <c r="J173" i="8"/>
  <c r="K173" i="8"/>
  <c r="J172" i="8"/>
  <c r="K172" i="8"/>
  <c r="J171" i="8"/>
  <c r="K171" i="8"/>
  <c r="J170" i="8"/>
  <c r="K170" i="8"/>
  <c r="J169" i="8"/>
  <c r="K169" i="8"/>
  <c r="J168" i="8"/>
  <c r="K168" i="8"/>
  <c r="J167" i="8"/>
  <c r="K167" i="8"/>
  <c r="J166" i="8"/>
  <c r="K166" i="8"/>
  <c r="J165" i="8"/>
  <c r="K165" i="8"/>
  <c r="J164" i="8"/>
  <c r="K164" i="8"/>
  <c r="J163" i="8"/>
  <c r="K163" i="8"/>
  <c r="J162" i="8"/>
  <c r="K162" i="8"/>
  <c r="J161" i="8"/>
  <c r="K161" i="8"/>
  <c r="J160" i="8"/>
  <c r="K160" i="8"/>
  <c r="J159" i="8"/>
  <c r="K159" i="8"/>
  <c r="J158" i="8"/>
  <c r="K158" i="8"/>
  <c r="J157" i="8"/>
  <c r="K157" i="8"/>
  <c r="J156" i="8"/>
  <c r="K156" i="8"/>
  <c r="J155" i="8"/>
  <c r="K155" i="8"/>
  <c r="J154" i="8"/>
  <c r="K154" i="8"/>
  <c r="J153" i="8"/>
  <c r="K153" i="8"/>
  <c r="J152" i="8"/>
  <c r="K152" i="8"/>
  <c r="J151" i="8"/>
  <c r="K151" i="8"/>
  <c r="J150" i="8"/>
  <c r="K150" i="8"/>
  <c r="J149" i="8"/>
  <c r="K149" i="8"/>
  <c r="J148" i="8"/>
  <c r="K148" i="8"/>
  <c r="J147" i="8"/>
  <c r="K147" i="8"/>
  <c r="J146" i="8"/>
  <c r="K146" i="8"/>
  <c r="J145" i="8"/>
  <c r="K145" i="8"/>
  <c r="J144" i="8"/>
  <c r="K144" i="8"/>
  <c r="J143" i="8"/>
  <c r="K143" i="8"/>
  <c r="J142" i="8"/>
  <c r="K142" i="8"/>
  <c r="J141" i="8"/>
  <c r="K141" i="8"/>
  <c r="J140" i="8"/>
  <c r="K140" i="8"/>
  <c r="J139" i="8"/>
  <c r="K139" i="8"/>
  <c r="J138" i="8"/>
  <c r="K138" i="8"/>
  <c r="J137" i="8"/>
  <c r="K137" i="8"/>
  <c r="J136" i="8"/>
  <c r="K136" i="8"/>
  <c r="J135" i="8"/>
  <c r="K135" i="8"/>
  <c r="J134" i="8"/>
  <c r="K134" i="8"/>
  <c r="J133" i="8"/>
  <c r="K133" i="8"/>
  <c r="J132" i="8"/>
  <c r="K132" i="8"/>
  <c r="J131" i="8"/>
  <c r="K131" i="8"/>
  <c r="J130" i="8"/>
  <c r="K130" i="8"/>
  <c r="J129" i="8"/>
  <c r="K129" i="8"/>
  <c r="J128" i="8"/>
  <c r="K128" i="8"/>
  <c r="J127" i="8"/>
  <c r="K127" i="8"/>
  <c r="J126" i="8"/>
  <c r="K126" i="8"/>
  <c r="J125" i="8"/>
  <c r="K125" i="8"/>
  <c r="J124" i="8"/>
  <c r="K124" i="8"/>
  <c r="J123" i="8"/>
  <c r="K123" i="8"/>
  <c r="J122" i="8"/>
  <c r="K122" i="8"/>
  <c r="J121" i="8"/>
  <c r="K121" i="8"/>
  <c r="J120" i="8"/>
  <c r="K120" i="8"/>
  <c r="J119" i="8"/>
  <c r="K119" i="8"/>
  <c r="J118" i="8"/>
  <c r="K118" i="8"/>
  <c r="J117" i="8"/>
  <c r="K117" i="8"/>
  <c r="J116" i="8"/>
  <c r="K116" i="8"/>
  <c r="J115" i="8"/>
  <c r="K115" i="8"/>
  <c r="J114" i="8"/>
  <c r="K114" i="8"/>
  <c r="J113" i="8"/>
  <c r="K113" i="8"/>
  <c r="J112" i="8"/>
  <c r="K112" i="8"/>
  <c r="J111" i="8"/>
  <c r="K111" i="8"/>
  <c r="J110" i="8"/>
  <c r="K110" i="8"/>
  <c r="J109" i="8"/>
  <c r="K109" i="8"/>
  <c r="J108" i="8"/>
  <c r="K108" i="8"/>
  <c r="J107" i="8"/>
  <c r="K107" i="8"/>
  <c r="J106" i="8"/>
  <c r="K106" i="8"/>
  <c r="J105" i="8"/>
  <c r="K105" i="8"/>
  <c r="J104" i="8"/>
  <c r="K104" i="8"/>
  <c r="J103" i="8"/>
  <c r="K103" i="8"/>
  <c r="J102" i="8"/>
  <c r="K102" i="8"/>
  <c r="J101" i="8"/>
  <c r="K101" i="8"/>
  <c r="J100" i="8"/>
  <c r="K100" i="8"/>
  <c r="J99" i="8"/>
  <c r="K99" i="8"/>
  <c r="J98" i="8"/>
  <c r="K98" i="8"/>
  <c r="J97" i="8"/>
  <c r="K97" i="8"/>
  <c r="J96" i="8"/>
  <c r="K96" i="8"/>
  <c r="J95" i="8"/>
  <c r="K95" i="8"/>
  <c r="J94" i="8"/>
  <c r="K94" i="8"/>
  <c r="J93" i="8"/>
  <c r="K93" i="8"/>
  <c r="J92" i="8"/>
  <c r="K92" i="8"/>
  <c r="J91" i="8"/>
  <c r="K91" i="8"/>
  <c r="J90" i="8"/>
  <c r="K90" i="8"/>
  <c r="J89" i="8"/>
  <c r="K89" i="8"/>
  <c r="J88" i="8"/>
  <c r="K88" i="8"/>
  <c r="J87" i="8"/>
  <c r="K87" i="8"/>
  <c r="J86" i="8"/>
  <c r="K86" i="8"/>
  <c r="J85" i="8"/>
  <c r="K85" i="8"/>
  <c r="J84" i="8"/>
  <c r="K84" i="8"/>
  <c r="J83" i="8"/>
  <c r="K83" i="8"/>
  <c r="J82" i="8"/>
  <c r="K82" i="8"/>
  <c r="J81" i="8"/>
  <c r="K81" i="8"/>
  <c r="J80" i="8"/>
  <c r="K80" i="8"/>
  <c r="J79" i="8"/>
  <c r="K79" i="8"/>
  <c r="J78" i="8"/>
  <c r="K78" i="8"/>
  <c r="J77" i="8"/>
  <c r="K77" i="8"/>
  <c r="J76" i="8"/>
  <c r="K76" i="8"/>
  <c r="J75" i="8"/>
  <c r="K75" i="8"/>
  <c r="J74" i="8"/>
  <c r="K74" i="8"/>
  <c r="J73" i="8"/>
  <c r="K73" i="8"/>
  <c r="J72" i="8"/>
  <c r="K72" i="8"/>
  <c r="J71" i="8"/>
  <c r="K71" i="8"/>
  <c r="J70" i="8"/>
  <c r="K70" i="8"/>
  <c r="J69" i="8"/>
  <c r="K69" i="8"/>
  <c r="J68" i="8"/>
  <c r="K68" i="8"/>
  <c r="J67" i="8"/>
  <c r="K67" i="8"/>
  <c r="J66" i="8"/>
  <c r="K66" i="8"/>
  <c r="J65" i="8"/>
  <c r="K65" i="8"/>
  <c r="J64" i="8"/>
  <c r="K64" i="8"/>
  <c r="J63" i="8"/>
  <c r="K63" i="8"/>
  <c r="J62" i="8"/>
  <c r="K62" i="8"/>
  <c r="J61" i="8"/>
  <c r="K61" i="8"/>
  <c r="J60" i="8"/>
  <c r="K60" i="8"/>
  <c r="J59" i="8"/>
  <c r="K59" i="8"/>
  <c r="J58" i="8"/>
  <c r="K58" i="8"/>
  <c r="J57" i="8"/>
  <c r="K57" i="8"/>
  <c r="J56" i="8"/>
  <c r="K56" i="8"/>
  <c r="J55" i="8"/>
  <c r="K55" i="8"/>
  <c r="J54" i="8"/>
  <c r="K54" i="8"/>
  <c r="J53" i="8"/>
  <c r="K53" i="8"/>
  <c r="J52" i="8"/>
  <c r="K52" i="8"/>
  <c r="J51" i="8"/>
  <c r="K51" i="8"/>
  <c r="J50" i="8"/>
  <c r="K50" i="8"/>
  <c r="J49" i="8"/>
  <c r="K49" i="8"/>
  <c r="J48" i="8"/>
  <c r="K48" i="8"/>
  <c r="J47" i="8"/>
  <c r="K47" i="8"/>
  <c r="J46" i="8"/>
  <c r="K46" i="8"/>
  <c r="J45" i="8"/>
  <c r="K45" i="8"/>
  <c r="J44" i="8"/>
  <c r="K44" i="8"/>
  <c r="J43" i="8"/>
  <c r="K43" i="8"/>
  <c r="J42" i="8"/>
  <c r="K42" i="8"/>
  <c r="J41" i="8"/>
  <c r="K41" i="8"/>
  <c r="J40" i="8"/>
  <c r="K40" i="8"/>
  <c r="J39" i="8"/>
  <c r="K39" i="8"/>
  <c r="J38" i="8"/>
  <c r="K38" i="8"/>
  <c r="J37" i="8"/>
  <c r="K37" i="8"/>
  <c r="J36" i="8"/>
  <c r="K36" i="8"/>
  <c r="J35" i="8"/>
  <c r="K35" i="8"/>
  <c r="J34" i="8"/>
  <c r="K34" i="8"/>
  <c r="J33" i="8"/>
  <c r="K33" i="8"/>
  <c r="J32" i="8"/>
  <c r="K32" i="8"/>
  <c r="J31" i="8"/>
  <c r="K31" i="8"/>
  <c r="J30" i="8"/>
  <c r="K30" i="8"/>
  <c r="J29" i="8"/>
  <c r="K29" i="8"/>
  <c r="J28" i="8"/>
  <c r="K28" i="8"/>
  <c r="J27" i="8"/>
  <c r="K27" i="8"/>
  <c r="J26" i="8"/>
  <c r="K26" i="8"/>
  <c r="J25" i="8"/>
  <c r="K25" i="8"/>
  <c r="J24" i="8"/>
  <c r="K24" i="8"/>
  <c r="J23" i="8"/>
  <c r="K23" i="8"/>
  <c r="J22" i="8"/>
  <c r="K22" i="8"/>
  <c r="J21" i="8"/>
  <c r="K21" i="8"/>
  <c r="J20" i="8"/>
  <c r="K20" i="8"/>
  <c r="J19" i="8"/>
  <c r="K19" i="8"/>
  <c r="J18" i="8"/>
  <c r="K18" i="8"/>
  <c r="J17" i="8"/>
  <c r="K17" i="8"/>
  <c r="J16" i="8"/>
  <c r="K16" i="8"/>
  <c r="J15" i="8"/>
  <c r="K15" i="8"/>
  <c r="J14" i="8"/>
  <c r="K14" i="8"/>
  <c r="J13" i="8"/>
  <c r="K13" i="8"/>
  <c r="J12" i="8"/>
  <c r="K12" i="8"/>
  <c r="J11" i="8"/>
  <c r="K11" i="8"/>
  <c r="J10" i="8"/>
  <c r="K10" i="8"/>
  <c r="J9" i="8"/>
  <c r="K9" i="8"/>
  <c r="J8" i="8"/>
  <c r="K8" i="8"/>
  <c r="J7" i="8"/>
  <c r="K7" i="8"/>
  <c r="J6" i="8"/>
  <c r="K6" i="8"/>
  <c r="J5" i="8"/>
  <c r="K5" i="8"/>
  <c r="J4" i="8"/>
  <c r="K4" i="8"/>
  <c r="D28" i="8"/>
  <c r="E28" i="8"/>
  <c r="D29" i="8"/>
  <c r="E29" i="8"/>
  <c r="D30" i="8"/>
  <c r="E30" i="8"/>
  <c r="D31" i="8"/>
  <c r="E31" i="8"/>
  <c r="D32" i="8"/>
  <c r="E32" i="8"/>
  <c r="D33" i="8"/>
  <c r="E33" i="8"/>
  <c r="D34" i="8"/>
  <c r="E34" i="8"/>
  <c r="D35" i="8"/>
  <c r="E35" i="8"/>
  <c r="D36" i="8"/>
  <c r="E36" i="8"/>
  <c r="D37" i="8"/>
  <c r="E37" i="8"/>
  <c r="D38" i="8"/>
  <c r="E38" i="8"/>
  <c r="D39" i="8"/>
  <c r="E39" i="8"/>
  <c r="D40" i="8"/>
  <c r="E40" i="8"/>
  <c r="D41" i="8"/>
  <c r="E41" i="8"/>
  <c r="D42" i="8"/>
  <c r="E42" i="8"/>
  <c r="D43" i="8"/>
  <c r="E43" i="8"/>
  <c r="D44" i="8"/>
  <c r="E44" i="8"/>
  <c r="D45" i="8"/>
  <c r="E45" i="8"/>
  <c r="D46" i="8"/>
  <c r="E46" i="8"/>
  <c r="D47" i="8"/>
  <c r="E47" i="8"/>
  <c r="D48" i="8"/>
  <c r="E48" i="8"/>
  <c r="D49" i="8"/>
  <c r="E49" i="8"/>
  <c r="D50" i="8"/>
  <c r="E50" i="8"/>
  <c r="D51" i="8"/>
  <c r="E51" i="8"/>
  <c r="D52" i="8"/>
  <c r="E52" i="8"/>
  <c r="D53" i="8"/>
  <c r="E53" i="8"/>
  <c r="D54" i="8"/>
  <c r="E54" i="8"/>
  <c r="D55" i="8"/>
  <c r="E55" i="8"/>
  <c r="D56" i="8"/>
  <c r="E56" i="8"/>
  <c r="D57" i="8"/>
  <c r="E57" i="8"/>
  <c r="D58" i="8"/>
  <c r="E58" i="8"/>
  <c r="D59" i="8"/>
  <c r="E59" i="8"/>
  <c r="D60" i="8"/>
  <c r="E60" i="8"/>
  <c r="D61" i="8"/>
  <c r="E61" i="8"/>
  <c r="D62" i="8"/>
  <c r="E62" i="8"/>
  <c r="D63" i="8"/>
  <c r="E63" i="8"/>
  <c r="D64" i="8"/>
  <c r="E64" i="8"/>
  <c r="D65" i="8"/>
  <c r="E65" i="8"/>
  <c r="D66" i="8"/>
  <c r="E66" i="8"/>
  <c r="D67" i="8"/>
  <c r="E67" i="8"/>
  <c r="D68" i="8"/>
  <c r="E68" i="8"/>
  <c r="D69" i="8"/>
  <c r="E69" i="8"/>
  <c r="D70" i="8"/>
  <c r="E70" i="8"/>
  <c r="D71" i="8"/>
  <c r="E71" i="8"/>
  <c r="D72" i="8"/>
  <c r="E72" i="8"/>
  <c r="D73" i="8"/>
  <c r="E73" i="8"/>
  <c r="D74" i="8"/>
  <c r="E74" i="8"/>
  <c r="D75" i="8"/>
  <c r="E75" i="8"/>
  <c r="D76" i="8"/>
  <c r="E76" i="8"/>
  <c r="D77" i="8"/>
  <c r="E77" i="8"/>
  <c r="D78" i="8"/>
  <c r="E78" i="8"/>
  <c r="D79" i="8"/>
  <c r="E79" i="8"/>
  <c r="D80" i="8"/>
  <c r="E80" i="8"/>
  <c r="D81" i="8"/>
  <c r="E81" i="8"/>
  <c r="D82" i="8"/>
  <c r="E82" i="8"/>
  <c r="D83" i="8"/>
  <c r="E83" i="8"/>
  <c r="D84" i="8"/>
  <c r="E84" i="8"/>
  <c r="D85" i="8"/>
  <c r="E85" i="8"/>
  <c r="D86" i="8"/>
  <c r="E86" i="8"/>
  <c r="D87" i="8"/>
  <c r="E87" i="8"/>
  <c r="D88" i="8"/>
  <c r="E88" i="8"/>
  <c r="D89" i="8"/>
  <c r="E89" i="8"/>
  <c r="D90" i="8"/>
  <c r="E90" i="8"/>
  <c r="D91" i="8"/>
  <c r="E91" i="8"/>
  <c r="D92" i="8"/>
  <c r="E92" i="8"/>
  <c r="D93" i="8"/>
  <c r="E93" i="8"/>
  <c r="D94" i="8"/>
  <c r="E94" i="8"/>
  <c r="D95" i="8"/>
  <c r="E95" i="8"/>
  <c r="D96" i="8"/>
  <c r="E96" i="8"/>
  <c r="D97" i="8"/>
  <c r="E97" i="8"/>
  <c r="D98" i="8"/>
  <c r="E98" i="8"/>
  <c r="D99" i="8"/>
  <c r="E99" i="8"/>
  <c r="D100" i="8"/>
  <c r="E100" i="8"/>
  <c r="D101" i="8"/>
  <c r="E101" i="8"/>
  <c r="D102" i="8"/>
  <c r="E102" i="8"/>
  <c r="D103" i="8"/>
  <c r="E103" i="8"/>
  <c r="D104" i="8"/>
  <c r="E104" i="8"/>
  <c r="D105" i="8"/>
  <c r="E105" i="8"/>
  <c r="D106" i="8"/>
  <c r="E106" i="8"/>
  <c r="D107" i="8"/>
  <c r="E107" i="8"/>
  <c r="D108" i="8"/>
  <c r="E108" i="8"/>
  <c r="D109" i="8"/>
  <c r="E109" i="8"/>
  <c r="D110" i="8"/>
  <c r="E110" i="8"/>
  <c r="D111" i="8"/>
  <c r="E111" i="8"/>
  <c r="D112" i="8"/>
  <c r="E112" i="8"/>
  <c r="D113" i="8"/>
  <c r="E113" i="8"/>
  <c r="D114" i="8"/>
  <c r="E114" i="8"/>
  <c r="D115" i="8"/>
  <c r="E115" i="8"/>
  <c r="D116" i="8"/>
  <c r="E116" i="8"/>
  <c r="D117" i="8"/>
  <c r="E117" i="8"/>
  <c r="D118" i="8"/>
  <c r="E118" i="8"/>
  <c r="D119" i="8"/>
  <c r="E119" i="8"/>
  <c r="D120" i="8"/>
  <c r="E120" i="8"/>
  <c r="D121" i="8"/>
  <c r="E121" i="8"/>
  <c r="D122" i="8"/>
  <c r="E122" i="8"/>
  <c r="D123" i="8"/>
  <c r="E123" i="8"/>
  <c r="D124" i="8"/>
  <c r="E124" i="8"/>
  <c r="D125" i="8"/>
  <c r="E125" i="8"/>
  <c r="D126" i="8"/>
  <c r="E126" i="8"/>
  <c r="D127" i="8"/>
  <c r="E127" i="8"/>
  <c r="D128" i="8"/>
  <c r="E128" i="8"/>
  <c r="D129" i="8"/>
  <c r="E129" i="8"/>
  <c r="D130" i="8"/>
  <c r="E130" i="8"/>
  <c r="D131" i="8"/>
  <c r="E131" i="8"/>
  <c r="D132" i="8"/>
  <c r="E132" i="8"/>
  <c r="D133" i="8"/>
  <c r="E133" i="8"/>
  <c r="D134" i="8"/>
  <c r="E134" i="8"/>
  <c r="D135" i="8"/>
  <c r="E135" i="8"/>
  <c r="D136" i="8"/>
  <c r="E136" i="8"/>
  <c r="D137" i="8"/>
  <c r="E137" i="8"/>
  <c r="D138" i="8"/>
  <c r="E138" i="8"/>
  <c r="D139" i="8"/>
  <c r="E139" i="8"/>
  <c r="D140" i="8"/>
  <c r="E140" i="8"/>
  <c r="D141" i="8"/>
  <c r="E141" i="8"/>
  <c r="D142" i="8"/>
  <c r="E142" i="8"/>
  <c r="D143" i="8"/>
  <c r="E143" i="8"/>
  <c r="D144" i="8"/>
  <c r="E144" i="8"/>
  <c r="D145" i="8"/>
  <c r="E145" i="8"/>
  <c r="D146" i="8"/>
  <c r="E146" i="8"/>
  <c r="D147" i="8"/>
  <c r="E147" i="8"/>
  <c r="D148" i="8"/>
  <c r="E148" i="8"/>
  <c r="D149" i="8"/>
  <c r="E149" i="8"/>
  <c r="D150" i="8"/>
  <c r="E150" i="8"/>
  <c r="D151" i="8"/>
  <c r="E151" i="8"/>
  <c r="D152" i="8"/>
  <c r="E152" i="8"/>
  <c r="D153" i="8"/>
  <c r="E153" i="8"/>
  <c r="D154" i="8"/>
  <c r="E154" i="8"/>
  <c r="D155" i="8"/>
  <c r="E155" i="8"/>
  <c r="D156" i="8"/>
  <c r="E156" i="8"/>
  <c r="D157" i="8"/>
  <c r="E157" i="8"/>
  <c r="D158" i="8"/>
  <c r="E158" i="8"/>
  <c r="D159" i="8"/>
  <c r="E159" i="8"/>
  <c r="D160" i="8"/>
  <c r="E160" i="8"/>
  <c r="D161" i="8"/>
  <c r="E161" i="8"/>
  <c r="D162" i="8"/>
  <c r="E162" i="8"/>
  <c r="D163" i="8"/>
  <c r="E163" i="8"/>
  <c r="D164" i="8"/>
  <c r="E164" i="8"/>
  <c r="D165" i="8"/>
  <c r="E165" i="8"/>
  <c r="D166" i="8"/>
  <c r="E166" i="8"/>
  <c r="D167" i="8"/>
  <c r="E167" i="8"/>
  <c r="D168" i="8"/>
  <c r="E168" i="8"/>
  <c r="D169" i="8"/>
  <c r="E169" i="8"/>
  <c r="D170" i="8"/>
  <c r="E170" i="8"/>
  <c r="D171" i="8"/>
  <c r="E171" i="8"/>
  <c r="D172" i="8"/>
  <c r="E172" i="8"/>
  <c r="D173" i="8"/>
  <c r="E173" i="8"/>
  <c r="D174" i="8"/>
  <c r="E174" i="8"/>
  <c r="D175" i="8"/>
  <c r="E175" i="8"/>
  <c r="D176" i="8"/>
  <c r="E176" i="8"/>
  <c r="D177" i="8"/>
  <c r="E177" i="8"/>
  <c r="D178" i="8"/>
  <c r="E178" i="8"/>
  <c r="D179" i="8"/>
  <c r="E179" i="8"/>
  <c r="D180" i="8"/>
  <c r="E180" i="8"/>
  <c r="D181" i="8"/>
  <c r="E181" i="8"/>
  <c r="D182" i="8"/>
  <c r="E182" i="8"/>
  <c r="D183" i="8"/>
  <c r="E183" i="8"/>
  <c r="D184" i="8"/>
  <c r="E184" i="8"/>
  <c r="D185" i="8"/>
  <c r="E185" i="8"/>
  <c r="D186" i="8"/>
  <c r="E186" i="8"/>
  <c r="D187" i="8"/>
  <c r="E187" i="8"/>
  <c r="D188" i="8"/>
  <c r="E188" i="8"/>
  <c r="D189" i="8"/>
  <c r="E189" i="8"/>
  <c r="D190" i="8"/>
  <c r="E190" i="8"/>
  <c r="D191" i="8"/>
  <c r="E191" i="8"/>
  <c r="D192" i="8"/>
  <c r="E192" i="8"/>
  <c r="D193" i="8"/>
  <c r="E193" i="8"/>
  <c r="D194" i="8"/>
  <c r="E194" i="8"/>
  <c r="D195" i="8"/>
  <c r="E195" i="8"/>
  <c r="D196" i="8"/>
  <c r="E196" i="8"/>
  <c r="D197" i="8"/>
  <c r="E197" i="8"/>
  <c r="D198" i="8"/>
  <c r="E198" i="8"/>
  <c r="D199" i="8"/>
  <c r="E199" i="8"/>
  <c r="D200" i="8"/>
  <c r="E200" i="8"/>
  <c r="D201" i="8"/>
  <c r="E201" i="8"/>
  <c r="D202" i="8"/>
  <c r="E202" i="8"/>
  <c r="D203" i="8"/>
  <c r="E203" i="8"/>
  <c r="D204" i="8"/>
  <c r="E204" i="8"/>
  <c r="D205" i="8"/>
  <c r="E205" i="8"/>
  <c r="D206" i="8"/>
  <c r="E206" i="8"/>
  <c r="D207" i="8"/>
  <c r="E207" i="8"/>
  <c r="D208" i="8"/>
  <c r="E208" i="8"/>
  <c r="D209" i="8"/>
  <c r="E209" i="8"/>
  <c r="D210" i="8"/>
  <c r="E210" i="8"/>
  <c r="D211" i="8"/>
  <c r="E211" i="8"/>
  <c r="D212" i="8"/>
  <c r="E212" i="8"/>
  <c r="D213" i="8"/>
  <c r="E213" i="8"/>
  <c r="D214" i="8"/>
  <c r="E214" i="8"/>
  <c r="D215" i="8"/>
  <c r="E215" i="8"/>
  <c r="D216" i="8"/>
  <c r="E216" i="8"/>
  <c r="D217" i="8"/>
  <c r="E217" i="8"/>
  <c r="D218" i="8"/>
  <c r="E218" i="8"/>
  <c r="D219" i="8"/>
  <c r="E219" i="8"/>
  <c r="D220" i="8"/>
  <c r="E220" i="8"/>
  <c r="D221" i="8"/>
  <c r="E221" i="8"/>
  <c r="D222" i="8"/>
  <c r="E222" i="8"/>
  <c r="D223" i="8"/>
  <c r="E223" i="8"/>
  <c r="D224" i="8"/>
  <c r="E224" i="8"/>
  <c r="D225" i="8"/>
  <c r="E225" i="8"/>
  <c r="D226" i="8"/>
  <c r="E226" i="8"/>
  <c r="D227" i="8"/>
  <c r="E227" i="8"/>
  <c r="D228" i="8"/>
  <c r="E228" i="8"/>
  <c r="D229" i="8"/>
  <c r="E229" i="8"/>
  <c r="D230" i="8"/>
  <c r="E230" i="8"/>
  <c r="D231" i="8"/>
  <c r="E231" i="8"/>
  <c r="D232" i="8"/>
  <c r="E232" i="8"/>
  <c r="D233" i="8"/>
  <c r="E233" i="8"/>
  <c r="D234" i="8"/>
  <c r="E234" i="8"/>
  <c r="D235" i="8"/>
  <c r="E235" i="8"/>
  <c r="D236" i="8"/>
  <c r="E236" i="8"/>
  <c r="D237" i="8"/>
  <c r="E237" i="8"/>
  <c r="D238" i="8"/>
  <c r="E238" i="8"/>
  <c r="D239" i="8"/>
  <c r="E239" i="8"/>
  <c r="D240" i="8"/>
  <c r="E240" i="8"/>
  <c r="D241" i="8"/>
  <c r="E241" i="8"/>
  <c r="D242" i="8"/>
  <c r="E242" i="8"/>
  <c r="D243" i="8"/>
  <c r="E243" i="8"/>
  <c r="D244" i="8"/>
  <c r="E244" i="8"/>
  <c r="D245" i="8"/>
  <c r="E245" i="8"/>
  <c r="D246" i="8"/>
  <c r="E246" i="8"/>
  <c r="D247" i="8"/>
  <c r="E247" i="8"/>
  <c r="D248" i="8"/>
  <c r="E248" i="8"/>
  <c r="D249" i="8"/>
  <c r="E249" i="8"/>
  <c r="D250" i="8"/>
  <c r="E250" i="8"/>
  <c r="D251" i="8"/>
  <c r="E251" i="8"/>
  <c r="D252" i="8"/>
  <c r="E252" i="8"/>
  <c r="D253" i="8"/>
  <c r="E253" i="8"/>
  <c r="D254" i="8"/>
  <c r="E254" i="8"/>
  <c r="D255" i="8"/>
  <c r="E255" i="8"/>
  <c r="D256" i="8"/>
  <c r="E256" i="8"/>
  <c r="D257" i="8"/>
  <c r="E257" i="8"/>
  <c r="D258" i="8"/>
  <c r="E258" i="8"/>
  <c r="D259" i="8"/>
  <c r="E259" i="8"/>
  <c r="D260" i="8"/>
  <c r="E260" i="8"/>
  <c r="D261" i="8"/>
  <c r="E261" i="8"/>
  <c r="D262" i="8"/>
  <c r="E262" i="8"/>
  <c r="D263" i="8"/>
  <c r="E263" i="8"/>
  <c r="D264" i="8"/>
  <c r="E264" i="8"/>
  <c r="D265" i="8"/>
  <c r="E265" i="8"/>
  <c r="D266" i="8"/>
  <c r="E266" i="8"/>
  <c r="D267" i="8"/>
  <c r="E267" i="8"/>
  <c r="D268" i="8"/>
  <c r="E268" i="8"/>
  <c r="D269" i="8"/>
  <c r="E269" i="8"/>
  <c r="D270" i="8"/>
  <c r="E270" i="8"/>
  <c r="D271" i="8"/>
  <c r="E271" i="8"/>
  <c r="D272" i="8"/>
  <c r="E272" i="8"/>
  <c r="D273" i="8"/>
  <c r="E273" i="8"/>
  <c r="D274" i="8"/>
  <c r="E274" i="8"/>
  <c r="D275" i="8"/>
  <c r="E275" i="8"/>
  <c r="D276" i="8"/>
  <c r="E276" i="8"/>
  <c r="D277" i="8"/>
  <c r="E277" i="8"/>
  <c r="D278" i="8"/>
  <c r="E278" i="8"/>
  <c r="D279" i="8"/>
  <c r="E279" i="8"/>
  <c r="D280" i="8"/>
  <c r="E280" i="8"/>
  <c r="D281" i="8"/>
  <c r="E281" i="8"/>
  <c r="D282" i="8"/>
  <c r="E282" i="8"/>
  <c r="D283" i="8"/>
  <c r="E283" i="8"/>
  <c r="D284" i="8"/>
  <c r="E284" i="8"/>
  <c r="D285" i="8"/>
  <c r="E285" i="8"/>
  <c r="D286" i="8"/>
  <c r="E286" i="8"/>
  <c r="D287" i="8"/>
  <c r="E287" i="8"/>
  <c r="D288" i="8"/>
  <c r="E288" i="8"/>
  <c r="D289" i="8"/>
  <c r="E289" i="8"/>
  <c r="D290" i="8"/>
  <c r="E290" i="8"/>
  <c r="D291" i="8"/>
  <c r="E291" i="8"/>
  <c r="D292" i="8"/>
  <c r="E292" i="8"/>
  <c r="D293" i="8"/>
  <c r="E293" i="8"/>
  <c r="D294" i="8"/>
  <c r="E294" i="8"/>
  <c r="D295" i="8"/>
  <c r="E295" i="8"/>
  <c r="D296" i="8"/>
  <c r="E296" i="8"/>
  <c r="D297" i="8"/>
  <c r="E297" i="8"/>
  <c r="D298" i="8"/>
  <c r="E298" i="8"/>
  <c r="D299" i="8"/>
  <c r="E299" i="8"/>
  <c r="D300" i="8"/>
  <c r="E300" i="8"/>
  <c r="D301" i="8"/>
  <c r="E301" i="8"/>
  <c r="D302" i="8"/>
  <c r="E302" i="8"/>
  <c r="D303" i="8"/>
  <c r="E303" i="8"/>
  <c r="D304" i="8"/>
  <c r="E304" i="8"/>
  <c r="D305" i="8"/>
  <c r="E305" i="8"/>
  <c r="D306" i="8"/>
  <c r="E306" i="8"/>
  <c r="D307" i="8"/>
  <c r="E307" i="8"/>
  <c r="D308" i="8"/>
  <c r="E308" i="8"/>
  <c r="D309" i="8"/>
  <c r="E309" i="8"/>
  <c r="D310" i="8"/>
  <c r="E310" i="8"/>
  <c r="D311" i="8"/>
  <c r="E311" i="8"/>
  <c r="D312" i="8"/>
  <c r="E312" i="8"/>
  <c r="D313" i="8"/>
  <c r="E313" i="8"/>
  <c r="D314" i="8"/>
  <c r="E314" i="8"/>
  <c r="D315" i="8"/>
  <c r="E315" i="8"/>
  <c r="D316" i="8"/>
  <c r="E316" i="8"/>
  <c r="D317" i="8"/>
  <c r="E317" i="8"/>
  <c r="D318" i="8"/>
  <c r="E318" i="8"/>
  <c r="D319" i="8"/>
  <c r="E319" i="8"/>
  <c r="D320" i="8"/>
  <c r="E320" i="8"/>
  <c r="D321" i="8"/>
  <c r="E321" i="8"/>
  <c r="D322" i="8"/>
  <c r="E322" i="8"/>
  <c r="D323" i="8"/>
  <c r="E323" i="8"/>
  <c r="D324" i="8"/>
  <c r="E324" i="8"/>
  <c r="D325" i="8"/>
  <c r="E325" i="8"/>
  <c r="D326" i="8"/>
  <c r="E326" i="8"/>
  <c r="D327" i="8"/>
  <c r="E327" i="8"/>
  <c r="D328" i="8"/>
  <c r="E328" i="8"/>
  <c r="D329" i="8"/>
  <c r="E329" i="8"/>
  <c r="D330" i="8"/>
  <c r="E330" i="8"/>
  <c r="D331" i="8"/>
  <c r="E331" i="8"/>
  <c r="D332" i="8"/>
  <c r="E332" i="8"/>
  <c r="D333" i="8"/>
  <c r="E333" i="8"/>
  <c r="D334" i="8"/>
  <c r="E334" i="8"/>
  <c r="D335" i="8"/>
  <c r="E335" i="8"/>
  <c r="D336" i="8"/>
  <c r="E336" i="8"/>
  <c r="D337" i="8"/>
  <c r="E337" i="8"/>
  <c r="D338" i="8"/>
  <c r="E338" i="8"/>
  <c r="D339" i="8"/>
  <c r="E339" i="8"/>
  <c r="D340" i="8"/>
  <c r="E340" i="8"/>
  <c r="D341" i="8"/>
  <c r="E341" i="8"/>
  <c r="D342" i="8"/>
  <c r="E342" i="8"/>
  <c r="D343" i="8"/>
  <c r="E343" i="8"/>
  <c r="D344" i="8"/>
  <c r="E344" i="8"/>
  <c r="D345" i="8"/>
  <c r="E345" i="8"/>
  <c r="D346" i="8"/>
  <c r="E346" i="8"/>
  <c r="D347" i="8"/>
  <c r="E347" i="8"/>
  <c r="D348" i="8"/>
  <c r="E348" i="8"/>
  <c r="D349" i="8"/>
  <c r="E349" i="8"/>
  <c r="D350" i="8"/>
  <c r="E350" i="8"/>
  <c r="D351" i="8"/>
  <c r="E351" i="8"/>
  <c r="D352" i="8"/>
  <c r="E352" i="8"/>
  <c r="D353" i="8"/>
  <c r="E353" i="8"/>
  <c r="D354" i="8"/>
  <c r="E354" i="8"/>
  <c r="D355" i="8"/>
  <c r="E355" i="8"/>
  <c r="D356" i="8"/>
  <c r="E356" i="8"/>
  <c r="D357" i="8"/>
  <c r="E357" i="8"/>
  <c r="D358" i="8"/>
  <c r="E358" i="8"/>
  <c r="D359" i="8"/>
  <c r="E359" i="8"/>
  <c r="D360" i="8"/>
  <c r="E360" i="8"/>
  <c r="D361" i="8"/>
  <c r="E361" i="8"/>
  <c r="D362" i="8"/>
  <c r="E362" i="8"/>
  <c r="D363" i="8"/>
  <c r="E363" i="8"/>
  <c r="D364" i="8"/>
  <c r="E364" i="8"/>
  <c r="D365" i="8"/>
  <c r="E365" i="8"/>
  <c r="D366" i="8"/>
  <c r="E366" i="8"/>
  <c r="D367" i="8"/>
  <c r="E367" i="8"/>
  <c r="D368" i="8"/>
  <c r="E368" i="8"/>
  <c r="D369" i="8"/>
  <c r="E369" i="8"/>
  <c r="D370" i="8"/>
  <c r="E370" i="8"/>
  <c r="D371" i="8"/>
  <c r="E371" i="8"/>
  <c r="D372" i="8"/>
  <c r="E372" i="8"/>
  <c r="D373" i="8"/>
  <c r="E373" i="8"/>
  <c r="D374" i="8"/>
  <c r="E374" i="8"/>
  <c r="D375" i="8"/>
  <c r="E375" i="8"/>
  <c r="D376" i="8"/>
  <c r="E376" i="8"/>
  <c r="D377" i="8"/>
  <c r="E377" i="8"/>
  <c r="D378" i="8"/>
  <c r="E378" i="8"/>
  <c r="D379" i="8"/>
  <c r="E379" i="8"/>
  <c r="D380" i="8"/>
  <c r="E380" i="8"/>
  <c r="D381" i="8"/>
  <c r="E381" i="8"/>
  <c r="D382" i="8"/>
  <c r="E382" i="8"/>
  <c r="D383" i="8"/>
  <c r="E383" i="8"/>
  <c r="D384" i="8"/>
  <c r="E384" i="8"/>
  <c r="D385" i="8"/>
  <c r="E385" i="8"/>
  <c r="D386" i="8"/>
  <c r="E386" i="8"/>
  <c r="D387" i="8"/>
  <c r="E387" i="8"/>
  <c r="D388" i="8"/>
  <c r="E388" i="8"/>
  <c r="D389" i="8"/>
  <c r="E389" i="8"/>
  <c r="D390" i="8"/>
  <c r="E390" i="8"/>
  <c r="D391" i="8"/>
  <c r="E391" i="8"/>
  <c r="D392" i="8"/>
  <c r="E392" i="8"/>
  <c r="D393" i="8"/>
  <c r="E393" i="8"/>
  <c r="D394" i="8"/>
  <c r="E394" i="8"/>
  <c r="D395" i="8"/>
  <c r="E395" i="8"/>
  <c r="D396" i="8"/>
  <c r="E396" i="8"/>
  <c r="D397" i="8"/>
  <c r="E397" i="8"/>
  <c r="D398" i="8"/>
  <c r="E398" i="8"/>
  <c r="D399" i="8"/>
  <c r="E399" i="8"/>
  <c r="D400" i="8"/>
  <c r="E400" i="8"/>
  <c r="D401" i="8"/>
  <c r="E401" i="8"/>
  <c r="D402" i="8"/>
  <c r="E402" i="8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28" i="8"/>
  <c r="G28" i="8"/>
  <c r="F29" i="8"/>
  <c r="G29" i="8"/>
  <c r="F30" i="8"/>
  <c r="G30" i="8"/>
  <c r="F31" i="8"/>
  <c r="G31" i="8"/>
  <c r="F32" i="8"/>
  <c r="G32" i="8"/>
  <c r="F33" i="8"/>
  <c r="G33" i="8"/>
  <c r="F34" i="8"/>
  <c r="G34" i="8"/>
  <c r="F35" i="8"/>
  <c r="G35" i="8"/>
  <c r="F36" i="8"/>
  <c r="G36" i="8"/>
  <c r="F37" i="8"/>
  <c r="G37" i="8"/>
  <c r="F38" i="8"/>
  <c r="G38" i="8"/>
  <c r="F39" i="8"/>
  <c r="G39" i="8"/>
  <c r="F40" i="8"/>
  <c r="G40" i="8"/>
  <c r="F41" i="8"/>
  <c r="G41" i="8"/>
  <c r="F42" i="8"/>
  <c r="G42" i="8"/>
  <c r="F43" i="8"/>
  <c r="G43" i="8"/>
  <c r="F44" i="8"/>
  <c r="G44" i="8"/>
  <c r="F45" i="8"/>
  <c r="G45" i="8"/>
  <c r="F46" i="8"/>
  <c r="G46" i="8"/>
  <c r="F47" i="8"/>
  <c r="G47" i="8"/>
  <c r="F48" i="8"/>
  <c r="G48" i="8"/>
  <c r="F49" i="8"/>
  <c r="G49" i="8"/>
  <c r="F50" i="8"/>
  <c r="G50" i="8"/>
  <c r="F51" i="8"/>
  <c r="G51" i="8"/>
  <c r="F52" i="8"/>
  <c r="G52" i="8"/>
  <c r="F53" i="8"/>
  <c r="G53" i="8"/>
  <c r="F54" i="8"/>
  <c r="G54" i="8"/>
  <c r="F55" i="8"/>
  <c r="G55" i="8"/>
  <c r="F56" i="8"/>
  <c r="G56" i="8"/>
  <c r="F57" i="8"/>
  <c r="G57" i="8"/>
  <c r="F58" i="8"/>
  <c r="G58" i="8"/>
  <c r="F59" i="8"/>
  <c r="G59" i="8"/>
  <c r="F60" i="8"/>
  <c r="G60" i="8"/>
  <c r="F61" i="8"/>
  <c r="G61" i="8"/>
  <c r="F62" i="8"/>
  <c r="G62" i="8"/>
  <c r="F63" i="8"/>
  <c r="G63" i="8"/>
  <c r="F64" i="8"/>
  <c r="G64" i="8"/>
  <c r="F65" i="8"/>
  <c r="G65" i="8"/>
  <c r="F66" i="8"/>
  <c r="G66" i="8"/>
  <c r="F67" i="8"/>
  <c r="G67" i="8"/>
  <c r="F68" i="8"/>
  <c r="G68" i="8"/>
  <c r="F69" i="8"/>
  <c r="G69" i="8"/>
  <c r="F70" i="8"/>
  <c r="G70" i="8"/>
  <c r="F71" i="8"/>
  <c r="G71" i="8"/>
  <c r="F72" i="8"/>
  <c r="G72" i="8"/>
  <c r="F73" i="8"/>
  <c r="G73" i="8"/>
  <c r="F74" i="8"/>
  <c r="G74" i="8"/>
  <c r="F75" i="8"/>
  <c r="G75" i="8"/>
  <c r="F76" i="8"/>
  <c r="G76" i="8"/>
  <c r="F77" i="8"/>
  <c r="G77" i="8"/>
  <c r="F78" i="8"/>
  <c r="G78" i="8"/>
  <c r="F79" i="8"/>
  <c r="G79" i="8"/>
  <c r="F80" i="8"/>
  <c r="G80" i="8"/>
  <c r="F81" i="8"/>
  <c r="G81" i="8"/>
  <c r="F82" i="8"/>
  <c r="G82" i="8"/>
  <c r="F83" i="8"/>
  <c r="G83" i="8"/>
  <c r="F84" i="8"/>
  <c r="G84" i="8"/>
  <c r="F85" i="8"/>
  <c r="G85" i="8"/>
  <c r="F86" i="8"/>
  <c r="G86" i="8"/>
  <c r="F87" i="8"/>
  <c r="G87" i="8"/>
  <c r="F88" i="8"/>
  <c r="G88" i="8"/>
  <c r="F89" i="8"/>
  <c r="G89" i="8"/>
  <c r="F90" i="8"/>
  <c r="G90" i="8"/>
  <c r="F91" i="8"/>
  <c r="G91" i="8"/>
  <c r="F92" i="8"/>
  <c r="G92" i="8"/>
  <c r="F93" i="8"/>
  <c r="G93" i="8"/>
  <c r="F94" i="8"/>
  <c r="G94" i="8"/>
  <c r="F95" i="8"/>
  <c r="G95" i="8"/>
  <c r="F96" i="8"/>
  <c r="G96" i="8"/>
  <c r="F97" i="8"/>
  <c r="G97" i="8"/>
  <c r="F98" i="8"/>
  <c r="G98" i="8"/>
  <c r="F99" i="8"/>
  <c r="G99" i="8"/>
  <c r="F100" i="8"/>
  <c r="G100" i="8"/>
  <c r="F101" i="8"/>
  <c r="G101" i="8"/>
  <c r="F102" i="8"/>
  <c r="G102" i="8"/>
  <c r="F103" i="8"/>
  <c r="G103" i="8"/>
  <c r="F104" i="8"/>
  <c r="G104" i="8"/>
  <c r="F105" i="8"/>
  <c r="G105" i="8"/>
  <c r="F106" i="8"/>
  <c r="G106" i="8"/>
  <c r="F107" i="8"/>
  <c r="G107" i="8"/>
  <c r="F108" i="8"/>
  <c r="G108" i="8"/>
  <c r="F109" i="8"/>
  <c r="G109" i="8"/>
  <c r="F110" i="8"/>
  <c r="G110" i="8"/>
  <c r="F111" i="8"/>
  <c r="G111" i="8"/>
  <c r="F112" i="8"/>
  <c r="G112" i="8"/>
  <c r="F113" i="8"/>
  <c r="G113" i="8"/>
  <c r="F114" i="8"/>
  <c r="G114" i="8"/>
  <c r="F115" i="8"/>
  <c r="G115" i="8"/>
  <c r="F116" i="8"/>
  <c r="G116" i="8"/>
  <c r="F117" i="8"/>
  <c r="G117" i="8"/>
  <c r="F118" i="8"/>
  <c r="G118" i="8"/>
  <c r="F119" i="8"/>
  <c r="G119" i="8"/>
  <c r="F120" i="8"/>
  <c r="G120" i="8"/>
  <c r="F121" i="8"/>
  <c r="G121" i="8"/>
  <c r="F122" i="8"/>
  <c r="G122" i="8"/>
  <c r="F123" i="8"/>
  <c r="G123" i="8"/>
  <c r="F124" i="8"/>
  <c r="G124" i="8"/>
  <c r="F125" i="8"/>
  <c r="G125" i="8"/>
  <c r="F126" i="8"/>
  <c r="G126" i="8"/>
  <c r="F127" i="8"/>
  <c r="G127" i="8"/>
  <c r="F128" i="8"/>
  <c r="G128" i="8"/>
  <c r="F129" i="8"/>
  <c r="G129" i="8"/>
  <c r="F130" i="8"/>
  <c r="G130" i="8"/>
  <c r="F131" i="8"/>
  <c r="G131" i="8"/>
  <c r="F132" i="8"/>
  <c r="G132" i="8"/>
  <c r="F133" i="8"/>
  <c r="G133" i="8"/>
  <c r="F134" i="8"/>
  <c r="G134" i="8"/>
  <c r="F135" i="8"/>
  <c r="G135" i="8"/>
  <c r="F136" i="8"/>
  <c r="G136" i="8"/>
  <c r="F137" i="8"/>
  <c r="G137" i="8"/>
  <c r="F138" i="8"/>
  <c r="G138" i="8"/>
  <c r="F139" i="8"/>
  <c r="G139" i="8"/>
  <c r="F140" i="8"/>
  <c r="G140" i="8"/>
  <c r="F141" i="8"/>
  <c r="G141" i="8"/>
  <c r="F142" i="8"/>
  <c r="G142" i="8"/>
  <c r="F143" i="8"/>
  <c r="G143" i="8"/>
  <c r="F144" i="8"/>
  <c r="G144" i="8"/>
  <c r="F145" i="8"/>
  <c r="G145" i="8"/>
  <c r="F146" i="8"/>
  <c r="G146" i="8"/>
  <c r="F147" i="8"/>
  <c r="G147" i="8"/>
  <c r="F148" i="8"/>
  <c r="G148" i="8"/>
  <c r="F149" i="8"/>
  <c r="G149" i="8"/>
  <c r="F150" i="8"/>
  <c r="G150" i="8"/>
  <c r="F151" i="8"/>
  <c r="G151" i="8"/>
  <c r="F152" i="8"/>
  <c r="G152" i="8"/>
  <c r="F153" i="8"/>
  <c r="G153" i="8"/>
  <c r="F154" i="8"/>
  <c r="G154" i="8"/>
  <c r="F155" i="8"/>
  <c r="G155" i="8"/>
  <c r="F156" i="8"/>
  <c r="G156" i="8"/>
  <c r="F157" i="8"/>
  <c r="G157" i="8"/>
  <c r="F158" i="8"/>
  <c r="G158" i="8"/>
  <c r="F159" i="8"/>
  <c r="G159" i="8"/>
  <c r="F160" i="8"/>
  <c r="G160" i="8"/>
  <c r="F161" i="8"/>
  <c r="G161" i="8"/>
  <c r="F162" i="8"/>
  <c r="G162" i="8"/>
  <c r="F163" i="8"/>
  <c r="G163" i="8"/>
  <c r="F164" i="8"/>
  <c r="G164" i="8"/>
  <c r="F165" i="8"/>
  <c r="G165" i="8"/>
  <c r="F166" i="8"/>
  <c r="G166" i="8"/>
  <c r="F167" i="8"/>
  <c r="G167" i="8"/>
  <c r="F168" i="8"/>
  <c r="G168" i="8"/>
  <c r="F169" i="8"/>
  <c r="G169" i="8"/>
  <c r="F170" i="8"/>
  <c r="G170" i="8"/>
  <c r="F171" i="8"/>
  <c r="G171" i="8"/>
  <c r="F172" i="8"/>
  <c r="G172" i="8"/>
  <c r="F173" i="8"/>
  <c r="G173" i="8"/>
  <c r="F174" i="8"/>
  <c r="G174" i="8"/>
  <c r="F175" i="8"/>
  <c r="G175" i="8"/>
  <c r="F176" i="8"/>
  <c r="G176" i="8"/>
  <c r="F177" i="8"/>
  <c r="G177" i="8"/>
  <c r="F178" i="8"/>
  <c r="G178" i="8"/>
  <c r="F179" i="8"/>
  <c r="G179" i="8"/>
  <c r="F180" i="8"/>
  <c r="G180" i="8"/>
  <c r="F181" i="8"/>
  <c r="G181" i="8"/>
  <c r="F182" i="8"/>
  <c r="G182" i="8"/>
  <c r="F183" i="8"/>
  <c r="G183" i="8"/>
  <c r="F184" i="8"/>
  <c r="G184" i="8"/>
  <c r="F185" i="8"/>
  <c r="G185" i="8"/>
  <c r="F186" i="8"/>
  <c r="G186" i="8"/>
  <c r="F187" i="8"/>
  <c r="G187" i="8"/>
  <c r="F188" i="8"/>
  <c r="G188" i="8"/>
  <c r="F189" i="8"/>
  <c r="G189" i="8"/>
  <c r="F190" i="8"/>
  <c r="G190" i="8"/>
  <c r="F191" i="8"/>
  <c r="G191" i="8"/>
  <c r="F192" i="8"/>
  <c r="G192" i="8"/>
  <c r="F193" i="8"/>
  <c r="G193" i="8"/>
  <c r="F194" i="8"/>
  <c r="G194" i="8"/>
  <c r="F195" i="8"/>
  <c r="G195" i="8"/>
  <c r="F196" i="8"/>
  <c r="G196" i="8"/>
  <c r="F197" i="8"/>
  <c r="G197" i="8"/>
  <c r="F198" i="8"/>
  <c r="G198" i="8"/>
  <c r="F199" i="8"/>
  <c r="G199" i="8"/>
  <c r="F200" i="8"/>
  <c r="G200" i="8"/>
  <c r="F201" i="8"/>
  <c r="G201" i="8"/>
  <c r="F202" i="8"/>
  <c r="G202" i="8"/>
  <c r="F203" i="8"/>
  <c r="G203" i="8"/>
  <c r="F204" i="8"/>
  <c r="G204" i="8"/>
  <c r="F205" i="8"/>
  <c r="G205" i="8"/>
  <c r="F206" i="8"/>
  <c r="G206" i="8"/>
  <c r="F207" i="8"/>
  <c r="G207" i="8"/>
  <c r="F208" i="8"/>
  <c r="G208" i="8"/>
  <c r="F209" i="8"/>
  <c r="G209" i="8"/>
  <c r="F210" i="8"/>
  <c r="G210" i="8"/>
  <c r="F211" i="8"/>
  <c r="G211" i="8"/>
  <c r="F212" i="8"/>
  <c r="G212" i="8"/>
  <c r="F213" i="8"/>
  <c r="G213" i="8"/>
  <c r="F214" i="8"/>
  <c r="G214" i="8"/>
  <c r="F215" i="8"/>
  <c r="G215" i="8"/>
  <c r="F216" i="8"/>
  <c r="G216" i="8"/>
  <c r="F217" i="8"/>
  <c r="G217" i="8"/>
  <c r="F218" i="8"/>
  <c r="G218" i="8"/>
  <c r="F219" i="8"/>
  <c r="G219" i="8"/>
  <c r="F220" i="8"/>
  <c r="G220" i="8"/>
  <c r="F221" i="8"/>
  <c r="G221" i="8"/>
  <c r="F222" i="8"/>
  <c r="G222" i="8"/>
  <c r="F223" i="8"/>
  <c r="G223" i="8"/>
  <c r="F224" i="8"/>
  <c r="G224" i="8"/>
  <c r="F225" i="8"/>
  <c r="G225" i="8"/>
  <c r="F226" i="8"/>
  <c r="G226" i="8"/>
  <c r="F227" i="8"/>
  <c r="G227" i="8"/>
  <c r="F228" i="8"/>
  <c r="G228" i="8"/>
  <c r="F229" i="8"/>
  <c r="G229" i="8"/>
  <c r="F230" i="8"/>
  <c r="G230" i="8"/>
  <c r="F231" i="8"/>
  <c r="G231" i="8"/>
  <c r="F232" i="8"/>
  <c r="G232" i="8"/>
  <c r="F233" i="8"/>
  <c r="G233" i="8"/>
  <c r="F234" i="8"/>
  <c r="G234" i="8"/>
  <c r="F235" i="8"/>
  <c r="G235" i="8"/>
  <c r="F236" i="8"/>
  <c r="G236" i="8"/>
  <c r="F237" i="8"/>
  <c r="G237" i="8"/>
  <c r="F238" i="8"/>
  <c r="G238" i="8"/>
  <c r="F239" i="8"/>
  <c r="G239" i="8"/>
  <c r="F240" i="8"/>
  <c r="G240" i="8"/>
  <c r="F241" i="8"/>
  <c r="G241" i="8"/>
  <c r="F242" i="8"/>
  <c r="G242" i="8"/>
  <c r="F243" i="8"/>
  <c r="G243" i="8"/>
  <c r="F244" i="8"/>
  <c r="G244" i="8"/>
  <c r="F245" i="8"/>
  <c r="G245" i="8"/>
  <c r="F246" i="8"/>
  <c r="G246" i="8"/>
  <c r="F247" i="8"/>
  <c r="G247" i="8"/>
  <c r="F248" i="8"/>
  <c r="G248" i="8"/>
  <c r="F249" i="8"/>
  <c r="G249" i="8"/>
  <c r="F250" i="8"/>
  <c r="G250" i="8"/>
  <c r="F251" i="8"/>
  <c r="G251" i="8"/>
  <c r="F252" i="8"/>
  <c r="G252" i="8"/>
  <c r="F253" i="8"/>
  <c r="G253" i="8"/>
  <c r="F254" i="8"/>
  <c r="G254" i="8"/>
  <c r="F255" i="8"/>
  <c r="G255" i="8"/>
  <c r="F256" i="8"/>
  <c r="G256" i="8"/>
  <c r="F257" i="8"/>
  <c r="G257" i="8"/>
  <c r="F258" i="8"/>
  <c r="G258" i="8"/>
  <c r="F259" i="8"/>
  <c r="G259" i="8"/>
  <c r="F260" i="8"/>
  <c r="G260" i="8"/>
  <c r="F261" i="8"/>
  <c r="G261" i="8"/>
  <c r="F262" i="8"/>
  <c r="G262" i="8"/>
  <c r="F263" i="8"/>
  <c r="G263" i="8"/>
  <c r="F264" i="8"/>
  <c r="G264" i="8"/>
  <c r="F265" i="8"/>
  <c r="G265" i="8"/>
  <c r="F266" i="8"/>
  <c r="G266" i="8"/>
  <c r="F267" i="8"/>
  <c r="G267" i="8"/>
  <c r="F268" i="8"/>
  <c r="G268" i="8"/>
  <c r="F269" i="8"/>
  <c r="G269" i="8"/>
  <c r="F270" i="8"/>
  <c r="G270" i="8"/>
  <c r="F271" i="8"/>
  <c r="G271" i="8"/>
  <c r="F272" i="8"/>
  <c r="G272" i="8"/>
  <c r="F273" i="8"/>
  <c r="G273" i="8"/>
  <c r="F274" i="8"/>
  <c r="G274" i="8"/>
  <c r="F275" i="8"/>
  <c r="G275" i="8"/>
  <c r="F276" i="8"/>
  <c r="G276" i="8"/>
  <c r="F277" i="8"/>
  <c r="G277" i="8"/>
  <c r="F278" i="8"/>
  <c r="G278" i="8"/>
  <c r="F279" i="8"/>
  <c r="G279" i="8"/>
  <c r="F280" i="8"/>
  <c r="G280" i="8"/>
  <c r="F281" i="8"/>
  <c r="G281" i="8"/>
  <c r="F282" i="8"/>
  <c r="G282" i="8"/>
  <c r="F283" i="8"/>
  <c r="G283" i="8"/>
  <c r="F284" i="8"/>
  <c r="G284" i="8"/>
  <c r="F285" i="8"/>
  <c r="G285" i="8"/>
  <c r="F286" i="8"/>
  <c r="G286" i="8"/>
  <c r="F287" i="8"/>
  <c r="G287" i="8"/>
  <c r="F288" i="8"/>
  <c r="G288" i="8"/>
  <c r="F289" i="8"/>
  <c r="G289" i="8"/>
  <c r="F290" i="8"/>
  <c r="G290" i="8"/>
  <c r="F291" i="8"/>
  <c r="G291" i="8"/>
  <c r="F292" i="8"/>
  <c r="G292" i="8"/>
  <c r="F293" i="8"/>
  <c r="G293" i="8"/>
  <c r="F294" i="8"/>
  <c r="G294" i="8"/>
  <c r="F295" i="8"/>
  <c r="G295" i="8"/>
  <c r="F296" i="8"/>
  <c r="G296" i="8"/>
  <c r="F297" i="8"/>
  <c r="G297" i="8"/>
  <c r="F298" i="8"/>
  <c r="G298" i="8"/>
  <c r="F299" i="8"/>
  <c r="G299" i="8"/>
  <c r="F300" i="8"/>
  <c r="G300" i="8"/>
  <c r="F301" i="8"/>
  <c r="G301" i="8"/>
  <c r="F302" i="8"/>
  <c r="G302" i="8"/>
  <c r="F303" i="8"/>
  <c r="G303" i="8"/>
  <c r="F304" i="8"/>
  <c r="G304" i="8"/>
  <c r="F305" i="8"/>
  <c r="G305" i="8"/>
  <c r="F306" i="8"/>
  <c r="G306" i="8"/>
  <c r="F307" i="8"/>
  <c r="G307" i="8"/>
  <c r="F308" i="8"/>
  <c r="G308" i="8"/>
  <c r="F309" i="8"/>
  <c r="G309" i="8"/>
  <c r="F310" i="8"/>
  <c r="G310" i="8"/>
  <c r="F311" i="8"/>
  <c r="G311" i="8"/>
  <c r="F312" i="8"/>
  <c r="G312" i="8"/>
  <c r="F313" i="8"/>
  <c r="G313" i="8"/>
  <c r="F314" i="8"/>
  <c r="G314" i="8"/>
  <c r="F315" i="8"/>
  <c r="G315" i="8"/>
  <c r="F316" i="8"/>
  <c r="G316" i="8"/>
  <c r="F317" i="8"/>
  <c r="G317" i="8"/>
  <c r="F318" i="8"/>
  <c r="G318" i="8"/>
  <c r="F319" i="8"/>
  <c r="G319" i="8"/>
  <c r="F320" i="8"/>
  <c r="G320" i="8"/>
  <c r="F321" i="8"/>
  <c r="G321" i="8"/>
  <c r="F322" i="8"/>
  <c r="G322" i="8"/>
  <c r="F323" i="8"/>
  <c r="G323" i="8"/>
  <c r="F324" i="8"/>
  <c r="G324" i="8"/>
  <c r="F325" i="8"/>
  <c r="G325" i="8"/>
  <c r="F326" i="8"/>
  <c r="G326" i="8"/>
  <c r="F327" i="8"/>
  <c r="G327" i="8"/>
  <c r="F328" i="8"/>
  <c r="G328" i="8"/>
  <c r="F329" i="8"/>
  <c r="G329" i="8"/>
  <c r="F330" i="8"/>
  <c r="G330" i="8"/>
  <c r="F331" i="8"/>
  <c r="G331" i="8"/>
  <c r="F332" i="8"/>
  <c r="G332" i="8"/>
  <c r="F333" i="8"/>
  <c r="G333" i="8"/>
  <c r="F334" i="8"/>
  <c r="G334" i="8"/>
  <c r="F335" i="8"/>
  <c r="G335" i="8"/>
  <c r="F336" i="8"/>
  <c r="G336" i="8"/>
  <c r="F337" i="8"/>
  <c r="G337" i="8"/>
  <c r="F338" i="8"/>
  <c r="G338" i="8"/>
  <c r="F339" i="8"/>
  <c r="G339" i="8"/>
  <c r="F340" i="8"/>
  <c r="G340" i="8"/>
  <c r="F341" i="8"/>
  <c r="G341" i="8"/>
  <c r="F342" i="8"/>
  <c r="G342" i="8"/>
  <c r="F343" i="8"/>
  <c r="G343" i="8"/>
  <c r="F344" i="8"/>
  <c r="G344" i="8"/>
  <c r="F345" i="8"/>
  <c r="G345" i="8"/>
  <c r="F346" i="8"/>
  <c r="G346" i="8"/>
  <c r="F347" i="8"/>
  <c r="G347" i="8"/>
  <c r="F348" i="8"/>
  <c r="G348" i="8"/>
  <c r="F349" i="8"/>
  <c r="G349" i="8"/>
  <c r="F350" i="8"/>
  <c r="G350" i="8"/>
  <c r="F351" i="8"/>
  <c r="G351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D27" i="9" s="1"/>
  <c r="B27" i="9"/>
  <c r="E27" i="9" s="1"/>
  <c r="A28" i="9"/>
  <c r="D28" i="9" s="1"/>
  <c r="B28" i="9"/>
  <c r="E28" i="9" s="1"/>
  <c r="A29" i="9"/>
  <c r="D29" i="9" s="1"/>
  <c r="B29" i="9"/>
  <c r="E29" i="9" s="1"/>
  <c r="A30" i="9"/>
  <c r="D30" i="9" s="1"/>
  <c r="B30" i="9"/>
  <c r="E30" i="9" s="1"/>
  <c r="A31" i="9"/>
  <c r="D31" i="9" s="1"/>
  <c r="B31" i="9"/>
  <c r="E31" i="9" s="1"/>
  <c r="A32" i="9"/>
  <c r="D32" i="9" s="1"/>
  <c r="B32" i="9"/>
  <c r="E32" i="9" s="1"/>
  <c r="A33" i="9"/>
  <c r="D33" i="9" s="1"/>
  <c r="B33" i="9"/>
  <c r="E33" i="9" s="1"/>
  <c r="A34" i="9"/>
  <c r="D34" i="9" s="1"/>
  <c r="B34" i="9"/>
  <c r="E34" i="9" s="1"/>
  <c r="A35" i="9"/>
  <c r="D35" i="9" s="1"/>
  <c r="B35" i="9"/>
  <c r="E35" i="9" s="1"/>
  <c r="A36" i="9"/>
  <c r="D36" i="9" s="1"/>
  <c r="B36" i="9"/>
  <c r="E36" i="9" s="1"/>
  <c r="A37" i="9"/>
  <c r="D37" i="9" s="1"/>
  <c r="B37" i="9"/>
  <c r="E37" i="9" s="1"/>
  <c r="A38" i="9"/>
  <c r="D38" i="9" s="1"/>
  <c r="B38" i="9"/>
  <c r="E38" i="9" s="1"/>
  <c r="A39" i="9"/>
  <c r="D39" i="9" s="1"/>
  <c r="B39" i="9"/>
  <c r="E39" i="9" s="1"/>
  <c r="A40" i="9"/>
  <c r="D40" i="9" s="1"/>
  <c r="B40" i="9"/>
  <c r="E40" i="9" s="1"/>
  <c r="A41" i="9"/>
  <c r="D41" i="9" s="1"/>
  <c r="B41" i="9"/>
  <c r="E41" i="9" s="1"/>
  <c r="A42" i="9"/>
  <c r="D42" i="9" s="1"/>
  <c r="B42" i="9"/>
  <c r="E42" i="9" s="1"/>
  <c r="A43" i="9"/>
  <c r="D43" i="9" s="1"/>
  <c r="B43" i="9"/>
  <c r="E43" i="9" s="1"/>
  <c r="A44" i="9"/>
  <c r="D44" i="9" s="1"/>
  <c r="B44" i="9"/>
  <c r="E44" i="9" s="1"/>
  <c r="A45" i="9"/>
  <c r="D45" i="9" s="1"/>
  <c r="B45" i="9"/>
  <c r="E45" i="9" s="1"/>
  <c r="A46" i="9"/>
  <c r="D46" i="9" s="1"/>
  <c r="B46" i="9"/>
  <c r="E46" i="9" s="1"/>
  <c r="A47" i="9"/>
  <c r="D47" i="9" s="1"/>
  <c r="B47" i="9"/>
  <c r="E47" i="9" s="1"/>
  <c r="A48" i="9"/>
  <c r="D48" i="9" s="1"/>
  <c r="B48" i="9"/>
  <c r="E48" i="9" s="1"/>
  <c r="A49" i="9"/>
  <c r="D49" i="9" s="1"/>
  <c r="B49" i="9"/>
  <c r="E49" i="9" s="1"/>
  <c r="A50" i="9"/>
  <c r="B50" i="9"/>
  <c r="E50" i="9" s="1"/>
  <c r="A51" i="9"/>
  <c r="D51" i="9" s="1"/>
  <c r="B51" i="9"/>
  <c r="E51" i="9" s="1"/>
  <c r="A52" i="9"/>
  <c r="D52" i="9" s="1"/>
  <c r="B52" i="9"/>
  <c r="E52" i="9" s="1"/>
  <c r="A53" i="9"/>
  <c r="D53" i="9" s="1"/>
  <c r="B53" i="9"/>
  <c r="E53" i="9" s="1"/>
  <c r="A54" i="9"/>
  <c r="D54" i="9" s="1"/>
  <c r="B54" i="9"/>
  <c r="E54" i="9" s="1"/>
  <c r="A55" i="9"/>
  <c r="D55" i="9" s="1"/>
  <c r="B55" i="9"/>
  <c r="E55" i="9" s="1"/>
  <c r="A56" i="9"/>
  <c r="D56" i="9" s="1"/>
  <c r="B56" i="9"/>
  <c r="E56" i="9" s="1"/>
  <c r="A57" i="9"/>
  <c r="D57" i="9" s="1"/>
  <c r="B57" i="9"/>
  <c r="E57" i="9" s="1"/>
  <c r="A58" i="9"/>
  <c r="D58" i="9" s="1"/>
  <c r="B58" i="9"/>
  <c r="E58" i="9" s="1"/>
  <c r="A59" i="9"/>
  <c r="D59" i="9" s="1"/>
  <c r="B59" i="9"/>
  <c r="E59" i="9" s="1"/>
  <c r="A60" i="9"/>
  <c r="D60" i="9" s="1"/>
  <c r="B60" i="9"/>
  <c r="E60" i="9" s="1"/>
  <c r="A61" i="9"/>
  <c r="D61" i="9" s="1"/>
  <c r="B61" i="9"/>
  <c r="E61" i="9" s="1"/>
  <c r="A62" i="9"/>
  <c r="D62" i="9" s="1"/>
  <c r="B62" i="9"/>
  <c r="E62" i="9" s="1"/>
  <c r="A63" i="9"/>
  <c r="D63" i="9" s="1"/>
  <c r="B63" i="9"/>
  <c r="E63" i="9" s="1"/>
  <c r="A64" i="9"/>
  <c r="D64" i="9" s="1"/>
  <c r="B64" i="9"/>
  <c r="E64" i="9" s="1"/>
  <c r="A65" i="9"/>
  <c r="D65" i="9" s="1"/>
  <c r="B65" i="9"/>
  <c r="E65" i="9" s="1"/>
  <c r="A66" i="9"/>
  <c r="D66" i="9" s="1"/>
  <c r="B66" i="9"/>
  <c r="E66" i="9" s="1"/>
  <c r="A67" i="9"/>
  <c r="D67" i="9" s="1"/>
  <c r="B67" i="9"/>
  <c r="E67" i="9" s="1"/>
  <c r="A68" i="9"/>
  <c r="D68" i="9" s="1"/>
  <c r="B68" i="9"/>
  <c r="E68" i="9" s="1"/>
  <c r="A69" i="9"/>
  <c r="D69" i="9" s="1"/>
  <c r="B69" i="9"/>
  <c r="E69" i="9" s="1"/>
  <c r="A70" i="9"/>
  <c r="D70" i="9" s="1"/>
  <c r="B70" i="9"/>
  <c r="E70" i="9" s="1"/>
  <c r="A71" i="9"/>
  <c r="D71" i="9" s="1"/>
  <c r="B71" i="9"/>
  <c r="E71" i="9" s="1"/>
  <c r="A72" i="9"/>
  <c r="D72" i="9" s="1"/>
  <c r="B72" i="9"/>
  <c r="E72" i="9" s="1"/>
  <c r="A73" i="9"/>
  <c r="D73" i="9" s="1"/>
  <c r="B73" i="9"/>
  <c r="E73" i="9" s="1"/>
  <c r="A74" i="9"/>
  <c r="D74" i="9" s="1"/>
  <c r="B74" i="9"/>
  <c r="E74" i="9" s="1"/>
  <c r="A75" i="9"/>
  <c r="D75" i="9" s="1"/>
  <c r="B75" i="9"/>
  <c r="E75" i="9" s="1"/>
  <c r="A76" i="9"/>
  <c r="D76" i="9" s="1"/>
  <c r="B76" i="9"/>
  <c r="E76" i="9" s="1"/>
  <c r="A77" i="9"/>
  <c r="D77" i="9" s="1"/>
  <c r="B77" i="9"/>
  <c r="E77" i="9" s="1"/>
  <c r="A78" i="9"/>
  <c r="D78" i="9" s="1"/>
  <c r="B78" i="9"/>
  <c r="E78" i="9" s="1"/>
  <c r="A79" i="9"/>
  <c r="D79" i="9" s="1"/>
  <c r="B79" i="9"/>
  <c r="E79" i="9" s="1"/>
  <c r="A80" i="9"/>
  <c r="D80" i="9" s="1"/>
  <c r="B80" i="9"/>
  <c r="E80" i="9" s="1"/>
  <c r="A81" i="9"/>
  <c r="D81" i="9" s="1"/>
  <c r="B81" i="9"/>
  <c r="E81" i="9" s="1"/>
  <c r="A82" i="9"/>
  <c r="D82" i="9" s="1"/>
  <c r="B82" i="9"/>
  <c r="E82" i="9" s="1"/>
  <c r="A83" i="9"/>
  <c r="D83" i="9" s="1"/>
  <c r="B83" i="9"/>
  <c r="E83" i="9" s="1"/>
  <c r="A84" i="9"/>
  <c r="D84" i="9" s="1"/>
  <c r="B84" i="9"/>
  <c r="E84" i="9" s="1"/>
  <c r="A85" i="9"/>
  <c r="D85" i="9" s="1"/>
  <c r="B85" i="9"/>
  <c r="E85" i="9" s="1"/>
  <c r="A86" i="9"/>
  <c r="D86" i="9" s="1"/>
  <c r="B86" i="9"/>
  <c r="E86" i="9" s="1"/>
  <c r="A87" i="9"/>
  <c r="D87" i="9" s="1"/>
  <c r="B87" i="9"/>
  <c r="E87" i="9" s="1"/>
  <c r="A88" i="9"/>
  <c r="D88" i="9" s="1"/>
  <c r="B88" i="9"/>
  <c r="E88" i="9" s="1"/>
  <c r="A89" i="9"/>
  <c r="D89" i="9" s="1"/>
  <c r="B89" i="9"/>
  <c r="E89" i="9" s="1"/>
  <c r="A90" i="9"/>
  <c r="D90" i="9" s="1"/>
  <c r="B90" i="9"/>
  <c r="E90" i="9" s="1"/>
  <c r="A91" i="9"/>
  <c r="D91" i="9" s="1"/>
  <c r="B91" i="9"/>
  <c r="E91" i="9" s="1"/>
  <c r="A92" i="9"/>
  <c r="D92" i="9" s="1"/>
  <c r="B92" i="9"/>
  <c r="E92" i="9" s="1"/>
  <c r="A93" i="9"/>
  <c r="D93" i="9" s="1"/>
  <c r="B93" i="9"/>
  <c r="E93" i="9" s="1"/>
  <c r="A94" i="9"/>
  <c r="D94" i="9" s="1"/>
  <c r="B94" i="9"/>
  <c r="E94" i="9" s="1"/>
  <c r="A95" i="9"/>
  <c r="D95" i="9" s="1"/>
  <c r="B95" i="9"/>
  <c r="E95" i="9" s="1"/>
  <c r="A96" i="9"/>
  <c r="D96" i="9" s="1"/>
  <c r="B96" i="9"/>
  <c r="E96" i="9" s="1"/>
  <c r="A97" i="9"/>
  <c r="D97" i="9" s="1"/>
  <c r="B97" i="9"/>
  <c r="E97" i="9" s="1"/>
  <c r="A98" i="9"/>
  <c r="D98" i="9" s="1"/>
  <c r="B98" i="9"/>
  <c r="E98" i="9" s="1"/>
  <c r="A99" i="9"/>
  <c r="D99" i="9" s="1"/>
  <c r="B99" i="9"/>
  <c r="E99" i="9" s="1"/>
  <c r="A100" i="9"/>
  <c r="D100" i="9" s="1"/>
  <c r="B100" i="9"/>
  <c r="E100" i="9" s="1"/>
  <c r="A101" i="9"/>
  <c r="D101" i="9" s="1"/>
  <c r="B101" i="9"/>
  <c r="E101" i="9" s="1"/>
  <c r="A102" i="9"/>
  <c r="D102" i="9" s="1"/>
  <c r="B102" i="9"/>
  <c r="E102" i="9" s="1"/>
  <c r="A103" i="9"/>
  <c r="D103" i="9" s="1"/>
  <c r="B103" i="9"/>
  <c r="E103" i="9" s="1"/>
  <c r="A104" i="9"/>
  <c r="D104" i="9" s="1"/>
  <c r="B104" i="9"/>
  <c r="E104" i="9" s="1"/>
  <c r="A105" i="9"/>
  <c r="D105" i="9" s="1"/>
  <c r="B105" i="9"/>
  <c r="E105" i="9" s="1"/>
  <c r="A106" i="9"/>
  <c r="D106" i="9" s="1"/>
  <c r="B106" i="9"/>
  <c r="E106" i="9" s="1"/>
  <c r="A107" i="9"/>
  <c r="D107" i="9" s="1"/>
  <c r="B107" i="9"/>
  <c r="E107" i="9" s="1"/>
  <c r="A108" i="9"/>
  <c r="D108" i="9" s="1"/>
  <c r="B108" i="9"/>
  <c r="E108" i="9" s="1"/>
  <c r="A109" i="9"/>
  <c r="D109" i="9" s="1"/>
  <c r="B109" i="9"/>
  <c r="E109" i="9" s="1"/>
  <c r="A110" i="9"/>
  <c r="D110" i="9" s="1"/>
  <c r="B110" i="9"/>
  <c r="E110" i="9" s="1"/>
  <c r="A111" i="9"/>
  <c r="D111" i="9" s="1"/>
  <c r="B111" i="9"/>
  <c r="E111" i="9" s="1"/>
  <c r="A112" i="9"/>
  <c r="D112" i="9" s="1"/>
  <c r="B112" i="9"/>
  <c r="E112" i="9" s="1"/>
  <c r="A113" i="9"/>
  <c r="D113" i="9" s="1"/>
  <c r="B113" i="9"/>
  <c r="E113" i="9" s="1"/>
  <c r="A114" i="9"/>
  <c r="D114" i="9" s="1"/>
  <c r="B114" i="9"/>
  <c r="E114" i="9" s="1"/>
  <c r="A115" i="9"/>
  <c r="D115" i="9" s="1"/>
  <c r="B115" i="9"/>
  <c r="E115" i="9" s="1"/>
  <c r="A116" i="9"/>
  <c r="D116" i="9" s="1"/>
  <c r="B116" i="9"/>
  <c r="E116" i="9" s="1"/>
  <c r="A117" i="9"/>
  <c r="D117" i="9" s="1"/>
  <c r="B117" i="9"/>
  <c r="E117" i="9" s="1"/>
  <c r="A118" i="9"/>
  <c r="D118" i="9" s="1"/>
  <c r="B118" i="9"/>
  <c r="E118" i="9" s="1"/>
  <c r="A119" i="9"/>
  <c r="D119" i="9" s="1"/>
  <c r="B119" i="9"/>
  <c r="E119" i="9" s="1"/>
  <c r="A120" i="9"/>
  <c r="D120" i="9" s="1"/>
  <c r="B120" i="9"/>
  <c r="E120" i="9" s="1"/>
  <c r="A121" i="9"/>
  <c r="D121" i="9" s="1"/>
  <c r="B121" i="9"/>
  <c r="E121" i="9" s="1"/>
  <c r="A122" i="9"/>
  <c r="D122" i="9" s="1"/>
  <c r="B122" i="9"/>
  <c r="E122" i="9" s="1"/>
  <c r="A123" i="9"/>
  <c r="D123" i="9" s="1"/>
  <c r="B123" i="9"/>
  <c r="E123" i="9" s="1"/>
  <c r="A124" i="9"/>
  <c r="D124" i="9" s="1"/>
  <c r="B124" i="9"/>
  <c r="E124" i="9" s="1"/>
  <c r="A125" i="9"/>
  <c r="D125" i="9" s="1"/>
  <c r="B125" i="9"/>
  <c r="E125" i="9" s="1"/>
  <c r="A126" i="9"/>
  <c r="D126" i="9" s="1"/>
  <c r="B126" i="9"/>
  <c r="E126" i="9" s="1"/>
  <c r="A127" i="9"/>
  <c r="D127" i="9" s="1"/>
  <c r="B127" i="9"/>
  <c r="E127" i="9" s="1"/>
  <c r="A128" i="9"/>
  <c r="D128" i="9" s="1"/>
  <c r="B128" i="9"/>
  <c r="E128" i="9" s="1"/>
  <c r="A129" i="9"/>
  <c r="D129" i="9" s="1"/>
  <c r="B129" i="9"/>
  <c r="E129" i="9" s="1"/>
  <c r="A130" i="9"/>
  <c r="D130" i="9" s="1"/>
  <c r="B130" i="9"/>
  <c r="E130" i="9" s="1"/>
  <c r="A131" i="9"/>
  <c r="D131" i="9" s="1"/>
  <c r="B131" i="9"/>
  <c r="E131" i="9" s="1"/>
  <c r="A132" i="9"/>
  <c r="D132" i="9" s="1"/>
  <c r="B132" i="9"/>
  <c r="E132" i="9" s="1"/>
  <c r="A133" i="9"/>
  <c r="D133" i="9" s="1"/>
  <c r="B133" i="9"/>
  <c r="E133" i="9" s="1"/>
  <c r="A134" i="9"/>
  <c r="D134" i="9" s="1"/>
  <c r="B134" i="9"/>
  <c r="E134" i="9" s="1"/>
  <c r="A135" i="9"/>
  <c r="D135" i="9" s="1"/>
  <c r="B135" i="9"/>
  <c r="E135" i="9" s="1"/>
  <c r="A136" i="9"/>
  <c r="D136" i="9" s="1"/>
  <c r="B136" i="9"/>
  <c r="E136" i="9" s="1"/>
  <c r="A137" i="9"/>
  <c r="D137" i="9" s="1"/>
  <c r="B137" i="9"/>
  <c r="E137" i="9" s="1"/>
  <c r="A138" i="9"/>
  <c r="D138" i="9" s="1"/>
  <c r="B138" i="9"/>
  <c r="E138" i="9" s="1"/>
  <c r="A139" i="9"/>
  <c r="D139" i="9" s="1"/>
  <c r="B139" i="9"/>
  <c r="E139" i="9" s="1"/>
  <c r="A140" i="9"/>
  <c r="D140" i="9" s="1"/>
  <c r="B140" i="9"/>
  <c r="E140" i="9" s="1"/>
  <c r="A141" i="9"/>
  <c r="D141" i="9" s="1"/>
  <c r="B141" i="9"/>
  <c r="E141" i="9" s="1"/>
  <c r="A142" i="9"/>
  <c r="D142" i="9" s="1"/>
  <c r="B142" i="9"/>
  <c r="E142" i="9" s="1"/>
  <c r="A143" i="9"/>
  <c r="D143" i="9" s="1"/>
  <c r="B143" i="9"/>
  <c r="E143" i="9" s="1"/>
  <c r="A144" i="9"/>
  <c r="D144" i="9" s="1"/>
  <c r="B144" i="9"/>
  <c r="E144" i="9" s="1"/>
  <c r="A145" i="9"/>
  <c r="D145" i="9" s="1"/>
  <c r="B145" i="9"/>
  <c r="E145" i="9" s="1"/>
  <c r="A146" i="9"/>
  <c r="D146" i="9" s="1"/>
  <c r="B146" i="9"/>
  <c r="E146" i="9" s="1"/>
  <c r="A147" i="9"/>
  <c r="D147" i="9" s="1"/>
  <c r="B147" i="9"/>
  <c r="E147" i="9" s="1"/>
  <c r="A148" i="9"/>
  <c r="D148" i="9" s="1"/>
  <c r="B148" i="9"/>
  <c r="E148" i="9" s="1"/>
  <c r="A149" i="9"/>
  <c r="D149" i="9" s="1"/>
  <c r="B149" i="9"/>
  <c r="E149" i="9" s="1"/>
  <c r="A150" i="9"/>
  <c r="D150" i="9" s="1"/>
  <c r="B150" i="9"/>
  <c r="E150" i="9" s="1"/>
  <c r="A151" i="9"/>
  <c r="D151" i="9" s="1"/>
  <c r="B151" i="9"/>
  <c r="E151" i="9" s="1"/>
  <c r="A152" i="9"/>
  <c r="D152" i="9" s="1"/>
  <c r="B152" i="9"/>
  <c r="E152" i="9" s="1"/>
  <c r="A153" i="9"/>
  <c r="D153" i="9" s="1"/>
  <c r="B153" i="9"/>
  <c r="E153" i="9" s="1"/>
  <c r="A154" i="9"/>
  <c r="D154" i="9" s="1"/>
  <c r="B154" i="9"/>
  <c r="E154" i="9" s="1"/>
  <c r="A155" i="9"/>
  <c r="D155" i="9" s="1"/>
  <c r="B155" i="9"/>
  <c r="E155" i="9" s="1"/>
  <c r="A156" i="9"/>
  <c r="D156" i="9" s="1"/>
  <c r="B156" i="9"/>
  <c r="E156" i="9" s="1"/>
  <c r="A157" i="9"/>
  <c r="D157" i="9" s="1"/>
  <c r="B157" i="9"/>
  <c r="E157" i="9" s="1"/>
  <c r="A158" i="9"/>
  <c r="D158" i="9" s="1"/>
  <c r="B158" i="9"/>
  <c r="E158" i="9" s="1"/>
  <c r="A159" i="9"/>
  <c r="D159" i="9" s="1"/>
  <c r="B159" i="9"/>
  <c r="E159" i="9" s="1"/>
  <c r="A160" i="9"/>
  <c r="D160" i="9" s="1"/>
  <c r="B160" i="9"/>
  <c r="E160" i="9" s="1"/>
  <c r="A161" i="9"/>
  <c r="D161" i="9" s="1"/>
  <c r="B161" i="9"/>
  <c r="E161" i="9" s="1"/>
  <c r="A162" i="9"/>
  <c r="D162" i="9" s="1"/>
  <c r="B162" i="9"/>
  <c r="E162" i="9" s="1"/>
  <c r="A163" i="9"/>
  <c r="D163" i="9" s="1"/>
  <c r="B163" i="9"/>
  <c r="E163" i="9" s="1"/>
  <c r="A164" i="9"/>
  <c r="D164" i="9" s="1"/>
  <c r="B164" i="9"/>
  <c r="E164" i="9" s="1"/>
  <c r="A165" i="9"/>
  <c r="D165" i="9" s="1"/>
  <c r="B165" i="9"/>
  <c r="E165" i="9" s="1"/>
  <c r="A166" i="9"/>
  <c r="D166" i="9" s="1"/>
  <c r="B166" i="9"/>
  <c r="E166" i="9" s="1"/>
  <c r="A167" i="9"/>
  <c r="D167" i="9" s="1"/>
  <c r="B167" i="9"/>
  <c r="E167" i="9" s="1"/>
  <c r="A168" i="9"/>
  <c r="D168" i="9" s="1"/>
  <c r="B168" i="9"/>
  <c r="E168" i="9" s="1"/>
  <c r="A169" i="9"/>
  <c r="D169" i="9" s="1"/>
  <c r="B169" i="9"/>
  <c r="E169" i="9" s="1"/>
  <c r="A170" i="9"/>
  <c r="D170" i="9" s="1"/>
  <c r="B170" i="9"/>
  <c r="E170" i="9" s="1"/>
  <c r="A171" i="9"/>
  <c r="D171" i="9" s="1"/>
  <c r="B171" i="9"/>
  <c r="E171" i="9" s="1"/>
  <c r="A172" i="9"/>
  <c r="D172" i="9" s="1"/>
  <c r="B172" i="9"/>
  <c r="E172" i="9" s="1"/>
  <c r="A173" i="9"/>
  <c r="D173" i="9" s="1"/>
  <c r="B173" i="9"/>
  <c r="E173" i="9" s="1"/>
  <c r="A174" i="9"/>
  <c r="D174" i="9" s="1"/>
  <c r="B174" i="9"/>
  <c r="E174" i="9" s="1"/>
  <c r="A175" i="9"/>
  <c r="D175" i="9" s="1"/>
  <c r="B175" i="9"/>
  <c r="E175" i="9" s="1"/>
  <c r="A176" i="9"/>
  <c r="D176" i="9" s="1"/>
  <c r="B176" i="9"/>
  <c r="E176" i="9" s="1"/>
  <c r="A177" i="9"/>
  <c r="D177" i="9" s="1"/>
  <c r="B177" i="9"/>
  <c r="E177" i="9" s="1"/>
  <c r="A178" i="9"/>
  <c r="D178" i="9" s="1"/>
  <c r="B178" i="9"/>
  <c r="E178" i="9" s="1"/>
  <c r="A179" i="9"/>
  <c r="D179" i="9" s="1"/>
  <c r="B179" i="9"/>
  <c r="E179" i="9" s="1"/>
  <c r="A180" i="9"/>
  <c r="D180" i="9" s="1"/>
  <c r="B180" i="9"/>
  <c r="E180" i="9" s="1"/>
  <c r="A181" i="9"/>
  <c r="D181" i="9" s="1"/>
  <c r="B181" i="9"/>
  <c r="E181" i="9" s="1"/>
  <c r="A182" i="9"/>
  <c r="D182" i="9" s="1"/>
  <c r="B182" i="9"/>
  <c r="E182" i="9" s="1"/>
  <c r="A183" i="9"/>
  <c r="D183" i="9" s="1"/>
  <c r="B183" i="9"/>
  <c r="E183" i="9" s="1"/>
  <c r="A184" i="9"/>
  <c r="D184" i="9" s="1"/>
  <c r="B184" i="9"/>
  <c r="E184" i="9" s="1"/>
  <c r="A185" i="9"/>
  <c r="D185" i="9" s="1"/>
  <c r="B185" i="9"/>
  <c r="E185" i="9" s="1"/>
  <c r="A186" i="9"/>
  <c r="D186" i="9" s="1"/>
  <c r="B186" i="9"/>
  <c r="E186" i="9" s="1"/>
  <c r="A187" i="9"/>
  <c r="D187" i="9" s="1"/>
  <c r="B187" i="9"/>
  <c r="E187" i="9" s="1"/>
  <c r="A188" i="9"/>
  <c r="D188" i="9" s="1"/>
  <c r="B188" i="9"/>
  <c r="E188" i="9" s="1"/>
  <c r="A189" i="9"/>
  <c r="D189" i="9" s="1"/>
  <c r="B189" i="9"/>
  <c r="E189" i="9" s="1"/>
  <c r="A190" i="9"/>
  <c r="D190" i="9" s="1"/>
  <c r="B190" i="9"/>
  <c r="E190" i="9" s="1"/>
  <c r="A191" i="9"/>
  <c r="D191" i="9" s="1"/>
  <c r="B191" i="9"/>
  <c r="E191" i="9" s="1"/>
  <c r="A192" i="9"/>
  <c r="D192" i="9" s="1"/>
  <c r="B192" i="9"/>
  <c r="E192" i="9" s="1"/>
  <c r="A193" i="9"/>
  <c r="D193" i="9" s="1"/>
  <c r="B193" i="9"/>
  <c r="E193" i="9" s="1"/>
  <c r="A194" i="9"/>
  <c r="D194" i="9" s="1"/>
  <c r="B194" i="9"/>
  <c r="E194" i="9" s="1"/>
  <c r="A195" i="9"/>
  <c r="D195" i="9" s="1"/>
  <c r="B195" i="9"/>
  <c r="E195" i="9" s="1"/>
  <c r="A196" i="9"/>
  <c r="D196" i="9" s="1"/>
  <c r="B196" i="9"/>
  <c r="E196" i="9" s="1"/>
  <c r="A197" i="9"/>
  <c r="D197" i="9" s="1"/>
  <c r="B197" i="9"/>
  <c r="E197" i="9" s="1"/>
  <c r="A198" i="9"/>
  <c r="D198" i="9" s="1"/>
  <c r="B198" i="9"/>
  <c r="E198" i="9" s="1"/>
  <c r="A199" i="9"/>
  <c r="D199" i="9" s="1"/>
  <c r="B199" i="9"/>
  <c r="E199" i="9" s="1"/>
  <c r="A200" i="9"/>
  <c r="D200" i="9" s="1"/>
  <c r="B200" i="9"/>
  <c r="E200" i="9" s="1"/>
  <c r="A201" i="9"/>
  <c r="D201" i="9" s="1"/>
  <c r="B201" i="9"/>
  <c r="E201" i="9" s="1"/>
  <c r="A202" i="9"/>
  <c r="D202" i="9" s="1"/>
  <c r="B202" i="9"/>
  <c r="E202" i="9" s="1"/>
  <c r="A203" i="9"/>
  <c r="D203" i="9" s="1"/>
  <c r="B203" i="9"/>
  <c r="E203" i="9" s="1"/>
  <c r="A204" i="9"/>
  <c r="D204" i="9" s="1"/>
  <c r="B204" i="9"/>
  <c r="E204" i="9" s="1"/>
  <c r="A205" i="9"/>
  <c r="D205" i="9" s="1"/>
  <c r="B205" i="9"/>
  <c r="E205" i="9" s="1"/>
  <c r="A206" i="9"/>
  <c r="D206" i="9" s="1"/>
  <c r="B206" i="9"/>
  <c r="E206" i="9" s="1"/>
  <c r="A207" i="9"/>
  <c r="D207" i="9" s="1"/>
  <c r="B207" i="9"/>
  <c r="E207" i="9" s="1"/>
  <c r="A208" i="9"/>
  <c r="D208" i="9" s="1"/>
  <c r="B208" i="9"/>
  <c r="E208" i="9" s="1"/>
  <c r="A209" i="9"/>
  <c r="D209" i="9" s="1"/>
  <c r="B209" i="9"/>
  <c r="E209" i="9" s="1"/>
  <c r="A210" i="9"/>
  <c r="D210" i="9" s="1"/>
  <c r="B210" i="9"/>
  <c r="E210" i="9" s="1"/>
  <c r="A211" i="9"/>
  <c r="D211" i="9" s="1"/>
  <c r="B211" i="9"/>
  <c r="E211" i="9" s="1"/>
  <c r="A212" i="9"/>
  <c r="D212" i="9" s="1"/>
  <c r="B212" i="9"/>
  <c r="E212" i="9" s="1"/>
  <c r="A213" i="9"/>
  <c r="D213" i="9" s="1"/>
  <c r="B213" i="9"/>
  <c r="E213" i="9" s="1"/>
  <c r="A214" i="9"/>
  <c r="D214" i="9" s="1"/>
  <c r="B214" i="9"/>
  <c r="E214" i="9" s="1"/>
  <c r="A215" i="9"/>
  <c r="D215" i="9" s="1"/>
  <c r="B215" i="9"/>
  <c r="E215" i="9" s="1"/>
  <c r="A216" i="9"/>
  <c r="D216" i="9" s="1"/>
  <c r="B216" i="9"/>
  <c r="E216" i="9" s="1"/>
  <c r="A217" i="9"/>
  <c r="D217" i="9" s="1"/>
  <c r="B217" i="9"/>
  <c r="E217" i="9" s="1"/>
  <c r="A218" i="9"/>
  <c r="D218" i="9" s="1"/>
  <c r="B218" i="9"/>
  <c r="E218" i="9" s="1"/>
  <c r="A219" i="9"/>
  <c r="D219" i="9" s="1"/>
  <c r="B219" i="9"/>
  <c r="E219" i="9" s="1"/>
  <c r="A220" i="9"/>
  <c r="D220" i="9" s="1"/>
  <c r="B220" i="9"/>
  <c r="E220" i="9" s="1"/>
  <c r="A221" i="9"/>
  <c r="D221" i="9" s="1"/>
  <c r="B221" i="9"/>
  <c r="E221" i="9" s="1"/>
  <c r="A222" i="9"/>
  <c r="D222" i="9" s="1"/>
  <c r="B222" i="9"/>
  <c r="E222" i="9" s="1"/>
  <c r="A223" i="9"/>
  <c r="D223" i="9" s="1"/>
  <c r="B223" i="9"/>
  <c r="E223" i="9" s="1"/>
  <c r="A224" i="9"/>
  <c r="D224" i="9" s="1"/>
  <c r="B224" i="9"/>
  <c r="E224" i="9" s="1"/>
  <c r="A225" i="9"/>
  <c r="D225" i="9" s="1"/>
  <c r="B225" i="9"/>
  <c r="E225" i="9" s="1"/>
  <c r="A226" i="9"/>
  <c r="D226" i="9" s="1"/>
  <c r="B226" i="9"/>
  <c r="E226" i="9" s="1"/>
  <c r="A227" i="9"/>
  <c r="D227" i="9" s="1"/>
  <c r="B227" i="9"/>
  <c r="E227" i="9" s="1"/>
  <c r="A228" i="9"/>
  <c r="D228" i="9" s="1"/>
  <c r="B228" i="9"/>
  <c r="E228" i="9" s="1"/>
  <c r="A229" i="9"/>
  <c r="D229" i="9" s="1"/>
  <c r="B229" i="9"/>
  <c r="E229" i="9" s="1"/>
  <c r="A230" i="9"/>
  <c r="D230" i="9" s="1"/>
  <c r="B230" i="9"/>
  <c r="E230" i="9" s="1"/>
  <c r="A231" i="9"/>
  <c r="D231" i="9" s="1"/>
  <c r="B231" i="9"/>
  <c r="E231" i="9" s="1"/>
  <c r="A232" i="9"/>
  <c r="D232" i="9" s="1"/>
  <c r="B232" i="9"/>
  <c r="E232" i="9" s="1"/>
  <c r="A233" i="9"/>
  <c r="D233" i="9" s="1"/>
  <c r="B233" i="9"/>
  <c r="E233" i="9" s="1"/>
  <c r="A234" i="9"/>
  <c r="D234" i="9" s="1"/>
  <c r="B234" i="9"/>
  <c r="E234" i="9" s="1"/>
  <c r="A235" i="9"/>
  <c r="D235" i="9" s="1"/>
  <c r="B235" i="9"/>
  <c r="E235" i="9" s="1"/>
  <c r="A236" i="9"/>
  <c r="D236" i="9" s="1"/>
  <c r="B236" i="9"/>
  <c r="E236" i="9" s="1"/>
  <c r="A237" i="9"/>
  <c r="D237" i="9" s="1"/>
  <c r="B237" i="9"/>
  <c r="E237" i="9" s="1"/>
  <c r="A238" i="9"/>
  <c r="D238" i="9" s="1"/>
  <c r="B238" i="9"/>
  <c r="E238" i="9" s="1"/>
  <c r="A239" i="9"/>
  <c r="D239" i="9" s="1"/>
  <c r="B239" i="9"/>
  <c r="E239" i="9" s="1"/>
  <c r="A240" i="9"/>
  <c r="D240" i="9" s="1"/>
  <c r="B240" i="9"/>
  <c r="E240" i="9" s="1"/>
  <c r="A241" i="9"/>
  <c r="D241" i="9" s="1"/>
  <c r="B241" i="9"/>
  <c r="E241" i="9" s="1"/>
  <c r="A242" i="9"/>
  <c r="D242" i="9" s="1"/>
  <c r="B242" i="9"/>
  <c r="E242" i="9" s="1"/>
  <c r="A243" i="9"/>
  <c r="D243" i="9" s="1"/>
  <c r="B243" i="9"/>
  <c r="E243" i="9" s="1"/>
  <c r="A244" i="9"/>
  <c r="D244" i="9" s="1"/>
  <c r="B244" i="9"/>
  <c r="E244" i="9" s="1"/>
  <c r="A245" i="9"/>
  <c r="D245" i="9" s="1"/>
  <c r="B245" i="9"/>
  <c r="E245" i="9" s="1"/>
  <c r="A246" i="9"/>
  <c r="D246" i="9" s="1"/>
  <c r="B246" i="9"/>
  <c r="E246" i="9" s="1"/>
  <c r="A247" i="9"/>
  <c r="D247" i="9" s="1"/>
  <c r="B247" i="9"/>
  <c r="E247" i="9" s="1"/>
  <c r="A248" i="9"/>
  <c r="D248" i="9" s="1"/>
  <c r="B248" i="9"/>
  <c r="E248" i="9" s="1"/>
  <c r="A249" i="9"/>
  <c r="D249" i="9" s="1"/>
  <c r="B249" i="9"/>
  <c r="E249" i="9" s="1"/>
  <c r="A250" i="9"/>
  <c r="D250" i="9" s="1"/>
  <c r="B250" i="9"/>
  <c r="E250" i="9" s="1"/>
  <c r="A251" i="9"/>
  <c r="D251" i="9" s="1"/>
  <c r="B251" i="9"/>
  <c r="E251" i="9" s="1"/>
  <c r="A252" i="9"/>
  <c r="D252" i="9" s="1"/>
  <c r="B252" i="9"/>
  <c r="E252" i="9" s="1"/>
  <c r="A253" i="9"/>
  <c r="D253" i="9" s="1"/>
  <c r="B253" i="9"/>
  <c r="E253" i="9" s="1"/>
  <c r="A254" i="9"/>
  <c r="D254" i="9" s="1"/>
  <c r="B254" i="9"/>
  <c r="E254" i="9" s="1"/>
  <c r="A255" i="9"/>
  <c r="D255" i="9" s="1"/>
  <c r="B255" i="9"/>
  <c r="E255" i="9" s="1"/>
  <c r="A256" i="9"/>
  <c r="D256" i="9" s="1"/>
  <c r="B256" i="9"/>
  <c r="E256" i="9" s="1"/>
  <c r="A257" i="9"/>
  <c r="D257" i="9" s="1"/>
  <c r="B257" i="9"/>
  <c r="E257" i="9" s="1"/>
  <c r="A258" i="9"/>
  <c r="D258" i="9" s="1"/>
  <c r="B258" i="9"/>
  <c r="E258" i="9" s="1"/>
  <c r="A259" i="9"/>
  <c r="D259" i="9" s="1"/>
  <c r="B259" i="9"/>
  <c r="E259" i="9" s="1"/>
  <c r="A260" i="9"/>
  <c r="D260" i="9" s="1"/>
  <c r="B260" i="9"/>
  <c r="E260" i="9" s="1"/>
  <c r="A261" i="9"/>
  <c r="D261" i="9" s="1"/>
  <c r="B261" i="9"/>
  <c r="E261" i="9" s="1"/>
  <c r="A262" i="9"/>
  <c r="D262" i="9" s="1"/>
  <c r="B262" i="9"/>
  <c r="E262" i="9" s="1"/>
  <c r="A263" i="9"/>
  <c r="D263" i="9" s="1"/>
  <c r="B263" i="9"/>
  <c r="E263" i="9" s="1"/>
  <c r="A264" i="9"/>
  <c r="D264" i="9" s="1"/>
  <c r="B264" i="9"/>
  <c r="E264" i="9" s="1"/>
  <c r="A265" i="9"/>
  <c r="D265" i="9" s="1"/>
  <c r="B265" i="9"/>
  <c r="E265" i="9" s="1"/>
  <c r="A266" i="9"/>
  <c r="D266" i="9" s="1"/>
  <c r="B266" i="9"/>
  <c r="E266" i="9" s="1"/>
  <c r="A267" i="9"/>
  <c r="D267" i="9" s="1"/>
  <c r="B267" i="9"/>
  <c r="E267" i="9" s="1"/>
  <c r="A268" i="9"/>
  <c r="D268" i="9" s="1"/>
  <c r="B268" i="9"/>
  <c r="E268" i="9" s="1"/>
  <c r="A269" i="9"/>
  <c r="D269" i="9" s="1"/>
  <c r="B269" i="9"/>
  <c r="E269" i="9" s="1"/>
  <c r="A270" i="9"/>
  <c r="D270" i="9" s="1"/>
  <c r="B270" i="9"/>
  <c r="E270" i="9" s="1"/>
  <c r="A271" i="9"/>
  <c r="D271" i="9" s="1"/>
  <c r="B271" i="9"/>
  <c r="E271" i="9" s="1"/>
  <c r="A272" i="9"/>
  <c r="D272" i="9" s="1"/>
  <c r="B272" i="9"/>
  <c r="E272" i="9" s="1"/>
  <c r="A273" i="9"/>
  <c r="D273" i="9" s="1"/>
  <c r="B273" i="9"/>
  <c r="E273" i="9" s="1"/>
  <c r="A274" i="9"/>
  <c r="D274" i="9" s="1"/>
  <c r="B274" i="9"/>
  <c r="E274" i="9" s="1"/>
  <c r="A275" i="9"/>
  <c r="D275" i="9" s="1"/>
  <c r="B275" i="9"/>
  <c r="E275" i="9" s="1"/>
  <c r="A276" i="9"/>
  <c r="D276" i="9" s="1"/>
  <c r="B276" i="9"/>
  <c r="E276" i="9" s="1"/>
  <c r="A277" i="9"/>
  <c r="D277" i="9" s="1"/>
  <c r="B277" i="9"/>
  <c r="E277" i="9" s="1"/>
  <c r="A278" i="9"/>
  <c r="D278" i="9" s="1"/>
  <c r="B278" i="9"/>
  <c r="E278" i="9" s="1"/>
  <c r="A279" i="9"/>
  <c r="D279" i="9" s="1"/>
  <c r="B279" i="9"/>
  <c r="E279" i="9" s="1"/>
  <c r="A280" i="9"/>
  <c r="D280" i="9" s="1"/>
  <c r="B280" i="9"/>
  <c r="E280" i="9" s="1"/>
  <c r="A281" i="9"/>
  <c r="D281" i="9" s="1"/>
  <c r="B281" i="9"/>
  <c r="E281" i="9" s="1"/>
  <c r="A282" i="9"/>
  <c r="D282" i="9" s="1"/>
  <c r="B282" i="9"/>
  <c r="E282" i="9" s="1"/>
  <c r="A283" i="9"/>
  <c r="D283" i="9" s="1"/>
  <c r="B283" i="9"/>
  <c r="E283" i="9" s="1"/>
  <c r="A284" i="9"/>
  <c r="D284" i="9" s="1"/>
  <c r="B284" i="9"/>
  <c r="E284" i="9" s="1"/>
  <c r="A285" i="9"/>
  <c r="D285" i="9" s="1"/>
  <c r="B285" i="9"/>
  <c r="E285" i="9" s="1"/>
  <c r="A286" i="9"/>
  <c r="D286" i="9" s="1"/>
  <c r="B286" i="9"/>
  <c r="E286" i="9" s="1"/>
  <c r="A287" i="9"/>
  <c r="D287" i="9" s="1"/>
  <c r="B287" i="9"/>
  <c r="E287" i="9" s="1"/>
  <c r="A288" i="9"/>
  <c r="D288" i="9" s="1"/>
  <c r="B288" i="9"/>
  <c r="E288" i="9" s="1"/>
  <c r="A289" i="9"/>
  <c r="D289" i="9" s="1"/>
  <c r="B289" i="9"/>
  <c r="E289" i="9" s="1"/>
  <c r="A290" i="9"/>
  <c r="D290" i="9" s="1"/>
  <c r="B290" i="9"/>
  <c r="E290" i="9" s="1"/>
  <c r="A291" i="9"/>
  <c r="D291" i="9" s="1"/>
  <c r="B291" i="9"/>
  <c r="E291" i="9" s="1"/>
  <c r="A292" i="9"/>
  <c r="D292" i="9" s="1"/>
  <c r="B292" i="9"/>
  <c r="E292" i="9" s="1"/>
  <c r="A293" i="9"/>
  <c r="D293" i="9" s="1"/>
  <c r="B293" i="9"/>
  <c r="E293" i="9" s="1"/>
  <c r="A294" i="9"/>
  <c r="D294" i="9" s="1"/>
  <c r="B294" i="9"/>
  <c r="E294" i="9" s="1"/>
  <c r="A295" i="9"/>
  <c r="D295" i="9" s="1"/>
  <c r="B295" i="9"/>
  <c r="E295" i="9" s="1"/>
  <c r="A296" i="9"/>
  <c r="D296" i="9" s="1"/>
  <c r="B296" i="9"/>
  <c r="E296" i="9" s="1"/>
  <c r="A297" i="9"/>
  <c r="D297" i="9" s="1"/>
  <c r="B297" i="9"/>
  <c r="E297" i="9" s="1"/>
  <c r="A298" i="9"/>
  <c r="D298" i="9" s="1"/>
  <c r="B298" i="9"/>
  <c r="E298" i="9" s="1"/>
  <c r="A299" i="9"/>
  <c r="D299" i="9" s="1"/>
  <c r="B299" i="9"/>
  <c r="E299" i="9" s="1"/>
  <c r="A300" i="9"/>
  <c r="D300" i="9" s="1"/>
  <c r="B300" i="9"/>
  <c r="E300" i="9" s="1"/>
  <c r="A301" i="9"/>
  <c r="D301" i="9" s="1"/>
  <c r="B301" i="9"/>
  <c r="E301" i="9" s="1"/>
  <c r="A302" i="9"/>
  <c r="D302" i="9" s="1"/>
  <c r="B302" i="9"/>
  <c r="A303" i="9"/>
  <c r="D303" i="9" s="1"/>
  <c r="B303" i="9"/>
  <c r="E303" i="9" s="1"/>
  <c r="A304" i="9"/>
  <c r="D304" i="9" s="1"/>
  <c r="B304" i="9"/>
  <c r="E304" i="9" s="1"/>
  <c r="A305" i="9"/>
  <c r="D305" i="9" s="1"/>
  <c r="B305" i="9"/>
  <c r="E305" i="9" s="1"/>
  <c r="A306" i="9"/>
  <c r="D306" i="9" s="1"/>
  <c r="B306" i="9"/>
  <c r="E306" i="9" s="1"/>
  <c r="A307" i="9"/>
  <c r="D307" i="9" s="1"/>
  <c r="B307" i="9"/>
  <c r="E307" i="9" s="1"/>
  <c r="A308" i="9"/>
  <c r="D308" i="9" s="1"/>
  <c r="B308" i="9"/>
  <c r="E308" i="9" s="1"/>
  <c r="A309" i="9"/>
  <c r="D309" i="9" s="1"/>
  <c r="B309" i="9"/>
  <c r="E309" i="9" s="1"/>
  <c r="A310" i="9"/>
  <c r="D310" i="9" s="1"/>
  <c r="B310" i="9"/>
  <c r="E310" i="9" s="1"/>
  <c r="A311" i="9"/>
  <c r="D311" i="9" s="1"/>
  <c r="B311" i="9"/>
  <c r="E311" i="9" s="1"/>
  <c r="A312" i="9"/>
  <c r="D312" i="9" s="1"/>
  <c r="B312" i="9"/>
  <c r="E312" i="9" s="1"/>
  <c r="A313" i="9"/>
  <c r="D313" i="9" s="1"/>
  <c r="B313" i="9"/>
  <c r="E313" i="9" s="1"/>
  <c r="A314" i="9"/>
  <c r="D314" i="9" s="1"/>
  <c r="B314" i="9"/>
  <c r="E314" i="9" s="1"/>
  <c r="A315" i="9"/>
  <c r="D315" i="9" s="1"/>
  <c r="B315" i="9"/>
  <c r="E315" i="9" s="1"/>
  <c r="A316" i="9"/>
  <c r="D316" i="9" s="1"/>
  <c r="B316" i="9"/>
  <c r="E316" i="9" s="1"/>
  <c r="A317" i="9"/>
  <c r="D317" i="9" s="1"/>
  <c r="B317" i="9"/>
  <c r="E317" i="9" s="1"/>
  <c r="A318" i="9"/>
  <c r="D318" i="9" s="1"/>
  <c r="B318" i="9"/>
  <c r="E318" i="9" s="1"/>
  <c r="A319" i="9"/>
  <c r="D319" i="9" s="1"/>
  <c r="B319" i="9"/>
  <c r="E319" i="9" s="1"/>
  <c r="A320" i="9"/>
  <c r="D320" i="9" s="1"/>
  <c r="B320" i="9"/>
  <c r="E320" i="9" s="1"/>
  <c r="A321" i="9"/>
  <c r="D321" i="9" s="1"/>
  <c r="B321" i="9"/>
  <c r="E321" i="9" s="1"/>
  <c r="A322" i="9"/>
  <c r="D322" i="9" s="1"/>
  <c r="B322" i="9"/>
  <c r="E322" i="9" s="1"/>
  <c r="A323" i="9"/>
  <c r="D323" i="9" s="1"/>
  <c r="B323" i="9"/>
  <c r="E323" i="9" s="1"/>
  <c r="A324" i="9"/>
  <c r="D324" i="9" s="1"/>
  <c r="B324" i="9"/>
  <c r="E324" i="9" s="1"/>
  <c r="A325" i="9"/>
  <c r="D325" i="9" s="1"/>
  <c r="B325" i="9"/>
  <c r="E325" i="9" s="1"/>
  <c r="A326" i="9"/>
  <c r="D326" i="9" s="1"/>
  <c r="B326" i="9"/>
  <c r="E326" i="9" s="1"/>
  <c r="A327" i="9"/>
  <c r="D327" i="9" s="1"/>
  <c r="B327" i="9"/>
  <c r="E327" i="9" s="1"/>
  <c r="A328" i="9"/>
  <c r="D328" i="9" s="1"/>
  <c r="B328" i="9"/>
  <c r="E328" i="9" s="1"/>
  <c r="A329" i="9"/>
  <c r="D329" i="9" s="1"/>
  <c r="B329" i="9"/>
  <c r="E329" i="9" s="1"/>
  <c r="A330" i="9"/>
  <c r="D330" i="9" s="1"/>
  <c r="B330" i="9"/>
  <c r="E330" i="9" s="1"/>
  <c r="A331" i="9"/>
  <c r="D331" i="9" s="1"/>
  <c r="B331" i="9"/>
  <c r="E331" i="9" s="1"/>
  <c r="A332" i="9"/>
  <c r="D332" i="9" s="1"/>
  <c r="B332" i="9"/>
  <c r="E332" i="9" s="1"/>
  <c r="A333" i="9"/>
  <c r="D333" i="9" s="1"/>
  <c r="B333" i="9"/>
  <c r="E333" i="9" s="1"/>
  <c r="A334" i="9"/>
  <c r="D334" i="9" s="1"/>
  <c r="B334" i="9"/>
  <c r="E334" i="9" s="1"/>
  <c r="A335" i="9"/>
  <c r="D335" i="9" s="1"/>
  <c r="B335" i="9"/>
  <c r="E335" i="9" s="1"/>
  <c r="A336" i="9"/>
  <c r="D336" i="9" s="1"/>
  <c r="B336" i="9"/>
  <c r="E336" i="9" s="1"/>
  <c r="A337" i="9"/>
  <c r="D337" i="9" s="1"/>
  <c r="B337" i="9"/>
  <c r="E337" i="9" s="1"/>
  <c r="A338" i="9"/>
  <c r="D338" i="9" s="1"/>
  <c r="B338" i="9"/>
  <c r="E338" i="9" s="1"/>
  <c r="A339" i="9"/>
  <c r="D339" i="9" s="1"/>
  <c r="B339" i="9"/>
  <c r="E339" i="9" s="1"/>
  <c r="A340" i="9"/>
  <c r="D340" i="9" s="1"/>
  <c r="B340" i="9"/>
  <c r="E340" i="9" s="1"/>
  <c r="A341" i="9"/>
  <c r="D341" i="9" s="1"/>
  <c r="B341" i="9"/>
  <c r="E341" i="9" s="1"/>
  <c r="A342" i="9"/>
  <c r="D342" i="9" s="1"/>
  <c r="B342" i="9"/>
  <c r="E342" i="9" s="1"/>
  <c r="A343" i="9"/>
  <c r="D343" i="9" s="1"/>
  <c r="B343" i="9"/>
  <c r="E343" i="9" s="1"/>
  <c r="A344" i="9"/>
  <c r="D344" i="9" s="1"/>
  <c r="B344" i="9"/>
  <c r="E344" i="9" s="1"/>
  <c r="A345" i="9"/>
  <c r="D345" i="9" s="1"/>
  <c r="B345" i="9"/>
  <c r="E345" i="9" s="1"/>
  <c r="A346" i="9"/>
  <c r="D346" i="9" s="1"/>
  <c r="B346" i="9"/>
  <c r="E346" i="9" s="1"/>
  <c r="A347" i="9"/>
  <c r="D347" i="9" s="1"/>
  <c r="B347" i="9"/>
  <c r="E347" i="9" s="1"/>
  <c r="A348" i="9"/>
  <c r="D348" i="9" s="1"/>
  <c r="B348" i="9"/>
  <c r="E348" i="9" s="1"/>
  <c r="A349" i="9"/>
  <c r="D349" i="9" s="1"/>
  <c r="B349" i="9"/>
  <c r="E349" i="9" s="1"/>
  <c r="A350" i="9"/>
  <c r="D350" i="9" s="1"/>
  <c r="B350" i="9"/>
  <c r="E350" i="9" s="1"/>
  <c r="A351" i="9"/>
  <c r="D351" i="9" s="1"/>
  <c r="B351" i="9"/>
  <c r="E351" i="9" s="1"/>
  <c r="A352" i="9"/>
  <c r="D352" i="9" s="1"/>
  <c r="B352" i="9"/>
  <c r="E352" i="9" s="1"/>
  <c r="A353" i="9"/>
  <c r="D353" i="9" s="1"/>
  <c r="B353" i="9"/>
  <c r="E353" i="9" s="1"/>
  <c r="A354" i="9"/>
  <c r="D354" i="9" s="1"/>
  <c r="B354" i="9"/>
  <c r="E354" i="9" s="1"/>
  <c r="A355" i="9"/>
  <c r="D355" i="9" s="1"/>
  <c r="B355" i="9"/>
  <c r="E355" i="9" s="1"/>
  <c r="A356" i="9"/>
  <c r="D356" i="9" s="1"/>
  <c r="B356" i="9"/>
  <c r="E356" i="9" s="1"/>
  <c r="A357" i="9"/>
  <c r="D357" i="9" s="1"/>
  <c r="B357" i="9"/>
  <c r="E357" i="9" s="1"/>
  <c r="A358" i="9"/>
  <c r="D358" i="9" s="1"/>
  <c r="B358" i="9"/>
  <c r="E358" i="9" s="1"/>
  <c r="A359" i="9"/>
  <c r="D359" i="9" s="1"/>
  <c r="B359" i="9"/>
  <c r="E359" i="9" s="1"/>
  <c r="A360" i="9"/>
  <c r="D360" i="9" s="1"/>
  <c r="B360" i="9"/>
  <c r="E360" i="9" s="1"/>
  <c r="A361" i="9"/>
  <c r="D361" i="9" s="1"/>
  <c r="B361" i="9"/>
  <c r="E361" i="9" s="1"/>
  <c r="A362" i="9"/>
  <c r="D362" i="9" s="1"/>
  <c r="B362" i="9"/>
  <c r="E362" i="9" s="1"/>
  <c r="A363" i="9"/>
  <c r="D363" i="9" s="1"/>
  <c r="B363" i="9"/>
  <c r="E363" i="9" s="1"/>
  <c r="A364" i="9"/>
  <c r="D364" i="9" s="1"/>
  <c r="B364" i="9"/>
  <c r="E364" i="9" s="1"/>
  <c r="A365" i="9"/>
  <c r="D365" i="9" s="1"/>
  <c r="B365" i="9"/>
  <c r="E365" i="9" s="1"/>
  <c r="A366" i="9"/>
  <c r="D366" i="9" s="1"/>
  <c r="B366" i="9"/>
  <c r="E366" i="9" s="1"/>
  <c r="A367" i="9"/>
  <c r="D367" i="9" s="1"/>
  <c r="B367" i="9"/>
  <c r="E367" i="9" s="1"/>
  <c r="A368" i="9"/>
  <c r="D368" i="9" s="1"/>
  <c r="B368" i="9"/>
  <c r="E368" i="9" s="1"/>
  <c r="A369" i="9"/>
  <c r="D369" i="9" s="1"/>
  <c r="B369" i="9"/>
  <c r="E369" i="9" s="1"/>
  <c r="A370" i="9"/>
  <c r="D370" i="9" s="1"/>
  <c r="B370" i="9"/>
  <c r="E370" i="9" s="1"/>
  <c r="A371" i="9"/>
  <c r="D371" i="9" s="1"/>
  <c r="B371" i="9"/>
  <c r="E371" i="9" s="1"/>
  <c r="A372" i="9"/>
  <c r="D372" i="9" s="1"/>
  <c r="B372" i="9"/>
  <c r="E372" i="9" s="1"/>
  <c r="A373" i="9"/>
  <c r="D373" i="9" s="1"/>
  <c r="B373" i="9"/>
  <c r="E373" i="9" s="1"/>
  <c r="A374" i="9"/>
  <c r="D374" i="9" s="1"/>
  <c r="B374" i="9"/>
  <c r="E374" i="9" s="1"/>
  <c r="A375" i="9"/>
  <c r="D375" i="9" s="1"/>
  <c r="B375" i="9"/>
  <c r="E375" i="9" s="1"/>
  <c r="A376" i="9"/>
  <c r="D376" i="9" s="1"/>
  <c r="B376" i="9"/>
  <c r="E376" i="9" s="1"/>
  <c r="A377" i="9"/>
  <c r="D377" i="9" s="1"/>
  <c r="B377" i="9"/>
  <c r="E377" i="9" s="1"/>
  <c r="A378" i="9"/>
  <c r="D378" i="9" s="1"/>
  <c r="B378" i="9"/>
  <c r="E378" i="9" s="1"/>
  <c r="A379" i="9"/>
  <c r="D379" i="9" s="1"/>
  <c r="B379" i="9"/>
  <c r="E379" i="9" s="1"/>
  <c r="A380" i="9"/>
  <c r="D380" i="9" s="1"/>
  <c r="B380" i="9"/>
  <c r="E380" i="9" s="1"/>
  <c r="A381" i="9"/>
  <c r="D381" i="9" s="1"/>
  <c r="B381" i="9"/>
  <c r="E381" i="9" s="1"/>
  <c r="A382" i="9"/>
  <c r="D382" i="9" s="1"/>
  <c r="B382" i="9"/>
  <c r="E382" i="9" s="1"/>
  <c r="A383" i="9"/>
  <c r="D383" i="9" s="1"/>
  <c r="B383" i="9"/>
  <c r="E383" i="9" s="1"/>
  <c r="A384" i="9"/>
  <c r="D384" i="9" s="1"/>
  <c r="B384" i="9"/>
  <c r="E384" i="9" s="1"/>
  <c r="A385" i="9"/>
  <c r="D385" i="9" s="1"/>
  <c r="B385" i="9"/>
  <c r="E385" i="9" s="1"/>
  <c r="A386" i="9"/>
  <c r="D386" i="9" s="1"/>
  <c r="B386" i="9"/>
  <c r="E386" i="9" s="1"/>
  <c r="A387" i="9"/>
  <c r="D387" i="9" s="1"/>
  <c r="B387" i="9"/>
  <c r="E387" i="9" s="1"/>
  <c r="A388" i="9"/>
  <c r="D388" i="9" s="1"/>
  <c r="B388" i="9"/>
  <c r="E388" i="9" s="1"/>
  <c r="A389" i="9"/>
  <c r="D389" i="9" s="1"/>
  <c r="B389" i="9"/>
  <c r="E389" i="9" s="1"/>
  <c r="A390" i="9"/>
  <c r="D390" i="9" s="1"/>
  <c r="B390" i="9"/>
  <c r="E390" i="9" s="1"/>
  <c r="A391" i="9"/>
  <c r="D391" i="9" s="1"/>
  <c r="B391" i="9"/>
  <c r="E391" i="9" s="1"/>
  <c r="A392" i="9"/>
  <c r="D392" i="9" s="1"/>
  <c r="B392" i="9"/>
  <c r="E392" i="9" s="1"/>
  <c r="A393" i="9"/>
  <c r="D393" i="9" s="1"/>
  <c r="B393" i="9"/>
  <c r="E393" i="9" s="1"/>
  <c r="A394" i="9"/>
  <c r="D394" i="9" s="1"/>
  <c r="B394" i="9"/>
  <c r="E394" i="9" s="1"/>
  <c r="A395" i="9"/>
  <c r="D395" i="9" s="1"/>
  <c r="B395" i="9"/>
  <c r="E395" i="9" s="1"/>
  <c r="A396" i="9"/>
  <c r="D396" i="9" s="1"/>
  <c r="B396" i="9"/>
  <c r="E396" i="9" s="1"/>
  <c r="A397" i="9"/>
  <c r="D397" i="9" s="1"/>
  <c r="B397" i="9"/>
  <c r="E397" i="9" s="1"/>
  <c r="A398" i="9"/>
  <c r="D398" i="9" s="1"/>
  <c r="B398" i="9"/>
  <c r="E398" i="9" s="1"/>
  <c r="A399" i="9"/>
  <c r="D399" i="9" s="1"/>
  <c r="B399" i="9"/>
  <c r="E399" i="9" s="1"/>
  <c r="A400" i="9"/>
  <c r="D400" i="9" s="1"/>
  <c r="B400" i="9"/>
  <c r="E400" i="9" s="1"/>
  <c r="A401" i="9"/>
  <c r="D401" i="9" s="1"/>
  <c r="B401" i="9"/>
  <c r="E401" i="9" s="1"/>
  <c r="A402" i="9"/>
  <c r="D402" i="9" s="1"/>
  <c r="B402" i="9"/>
  <c r="E402" i="9" s="1"/>
  <c r="A403" i="9"/>
  <c r="D403" i="9" s="1"/>
  <c r="B403" i="9"/>
  <c r="E403" i="9" s="1"/>
  <c r="A404" i="9"/>
  <c r="D404" i="9" s="1"/>
  <c r="B404" i="9"/>
  <c r="E404" i="9" s="1"/>
  <c r="A405" i="9"/>
  <c r="D405" i="9" s="1"/>
  <c r="B405" i="9"/>
  <c r="E405" i="9" s="1"/>
  <c r="A406" i="9"/>
  <c r="D406" i="9" s="1"/>
  <c r="B406" i="9"/>
  <c r="E406" i="9" s="1"/>
  <c r="A407" i="9"/>
  <c r="D407" i="9" s="1"/>
  <c r="B407" i="9"/>
  <c r="E407" i="9" s="1"/>
  <c r="A408" i="9"/>
  <c r="D408" i="9" s="1"/>
  <c r="B408" i="9"/>
  <c r="E408" i="9" s="1"/>
  <c r="A409" i="9"/>
  <c r="D409" i="9" s="1"/>
  <c r="B409" i="9"/>
  <c r="E409" i="9" s="1"/>
  <c r="A410" i="9"/>
  <c r="D410" i="9" s="1"/>
  <c r="B410" i="9"/>
  <c r="E410" i="9" s="1"/>
  <c r="A411" i="9"/>
  <c r="D411" i="9" s="1"/>
  <c r="B411" i="9"/>
  <c r="E411" i="9" s="1"/>
  <c r="A412" i="9"/>
  <c r="D412" i="9" s="1"/>
  <c r="B412" i="9"/>
  <c r="E412" i="9" s="1"/>
  <c r="A413" i="9"/>
  <c r="D413" i="9" s="1"/>
  <c r="B413" i="9"/>
  <c r="E413" i="9" s="1"/>
  <c r="A414" i="9"/>
  <c r="D414" i="9" s="1"/>
  <c r="B414" i="9"/>
  <c r="E414" i="9" s="1"/>
  <c r="A415" i="9"/>
  <c r="D415" i="9" s="1"/>
  <c r="B415" i="9"/>
  <c r="E415" i="9" s="1"/>
  <c r="A416" i="9"/>
  <c r="D416" i="9" s="1"/>
  <c r="B416" i="9"/>
  <c r="E416" i="9" s="1"/>
  <c r="A417" i="9"/>
  <c r="D417" i="9" s="1"/>
  <c r="B417" i="9"/>
  <c r="E417" i="9" s="1"/>
  <c r="A418" i="9"/>
  <c r="D418" i="9" s="1"/>
  <c r="B418" i="9"/>
  <c r="E418" i="9" s="1"/>
  <c r="A419" i="9"/>
  <c r="D419" i="9" s="1"/>
  <c r="B419" i="9"/>
  <c r="E419" i="9" s="1"/>
  <c r="A420" i="9"/>
  <c r="D420" i="9" s="1"/>
  <c r="B420" i="9"/>
  <c r="E420" i="9" s="1"/>
  <c r="A421" i="9"/>
  <c r="D421" i="9" s="1"/>
  <c r="B421" i="9"/>
  <c r="E421" i="9" s="1"/>
  <c r="A422" i="9"/>
  <c r="D422" i="9" s="1"/>
  <c r="B422" i="9"/>
  <c r="E422" i="9" s="1"/>
  <c r="A423" i="9"/>
  <c r="D423" i="9" s="1"/>
  <c r="B423" i="9"/>
  <c r="E423" i="9" s="1"/>
  <c r="A424" i="9"/>
  <c r="D424" i="9" s="1"/>
  <c r="B424" i="9"/>
  <c r="E424" i="9" s="1"/>
  <c r="A425" i="9"/>
  <c r="D425" i="9" s="1"/>
  <c r="B425" i="9"/>
  <c r="E425" i="9" s="1"/>
  <c r="A426" i="9"/>
  <c r="D426" i="9" s="1"/>
  <c r="B426" i="9"/>
  <c r="E426" i="9" s="1"/>
  <c r="A427" i="9"/>
  <c r="D427" i="9" s="1"/>
  <c r="B427" i="9"/>
  <c r="E427" i="9" s="1"/>
  <c r="A428" i="9"/>
  <c r="D428" i="9" s="1"/>
  <c r="B428" i="9"/>
  <c r="E428" i="9" s="1"/>
  <c r="A429" i="9"/>
  <c r="D429" i="9" s="1"/>
  <c r="B429" i="9"/>
  <c r="E429" i="9" s="1"/>
  <c r="A430" i="9"/>
  <c r="D430" i="9" s="1"/>
  <c r="B430" i="9"/>
  <c r="E430" i="9" s="1"/>
  <c r="A431" i="9"/>
  <c r="D431" i="9" s="1"/>
  <c r="B431" i="9"/>
  <c r="E431" i="9" s="1"/>
  <c r="A432" i="9"/>
  <c r="D432" i="9" s="1"/>
  <c r="B432" i="9"/>
  <c r="E432" i="9" s="1"/>
  <c r="A433" i="9"/>
  <c r="D433" i="9" s="1"/>
  <c r="B433" i="9"/>
  <c r="E433" i="9" s="1"/>
  <c r="A434" i="9"/>
  <c r="D434" i="9" s="1"/>
  <c r="B434" i="9"/>
  <c r="E434" i="9" s="1"/>
  <c r="A435" i="9"/>
  <c r="D435" i="9" s="1"/>
  <c r="B435" i="9"/>
  <c r="E435" i="9" s="1"/>
  <c r="A436" i="9"/>
  <c r="D436" i="9" s="1"/>
  <c r="B436" i="9"/>
  <c r="E436" i="9" s="1"/>
  <c r="A437" i="9"/>
  <c r="D437" i="9" s="1"/>
  <c r="B437" i="9"/>
  <c r="E437" i="9" s="1"/>
  <c r="A438" i="9"/>
  <c r="D438" i="9" s="1"/>
  <c r="B438" i="9"/>
  <c r="E438" i="9" s="1"/>
  <c r="A439" i="9"/>
  <c r="D439" i="9" s="1"/>
  <c r="B439" i="9"/>
  <c r="E439" i="9" s="1"/>
  <c r="A440" i="9"/>
  <c r="D440" i="9" s="1"/>
  <c r="B440" i="9"/>
  <c r="E440" i="9" s="1"/>
  <c r="A441" i="9"/>
  <c r="D441" i="9" s="1"/>
  <c r="B441" i="9"/>
  <c r="E441" i="9" s="1"/>
  <c r="A442" i="9"/>
  <c r="D442" i="9" s="1"/>
  <c r="B442" i="9"/>
  <c r="E442" i="9" s="1"/>
  <c r="A443" i="9"/>
  <c r="D443" i="9" s="1"/>
  <c r="B443" i="9"/>
  <c r="E443" i="9" s="1"/>
  <c r="A444" i="9"/>
  <c r="D444" i="9" s="1"/>
  <c r="B444" i="9"/>
  <c r="E444" i="9" s="1"/>
  <c r="A445" i="9"/>
  <c r="D445" i="9" s="1"/>
  <c r="B445" i="9"/>
  <c r="E445" i="9" s="1"/>
  <c r="A446" i="9"/>
  <c r="D446" i="9" s="1"/>
  <c r="B446" i="9"/>
  <c r="E446" i="9" s="1"/>
  <c r="A447" i="9"/>
  <c r="D447" i="9" s="1"/>
  <c r="B447" i="9"/>
  <c r="E447" i="9" s="1"/>
  <c r="A448" i="9"/>
  <c r="D448" i="9" s="1"/>
  <c r="B448" i="9"/>
  <c r="E448" i="9" s="1"/>
  <c r="A449" i="9"/>
  <c r="D449" i="9" s="1"/>
  <c r="B449" i="9"/>
  <c r="E449" i="9" s="1"/>
  <c r="A450" i="9"/>
  <c r="D450" i="9" s="1"/>
  <c r="B450" i="9"/>
  <c r="E450" i="9" s="1"/>
  <c r="A451" i="9"/>
  <c r="D451" i="9" s="1"/>
  <c r="B451" i="9"/>
  <c r="E451" i="9" s="1"/>
  <c r="A452" i="9"/>
  <c r="D452" i="9" s="1"/>
  <c r="B452" i="9"/>
  <c r="E452" i="9" s="1"/>
  <c r="A453" i="9"/>
  <c r="D453" i="9" s="1"/>
  <c r="B453" i="9"/>
  <c r="E453" i="9" s="1"/>
  <c r="A454" i="9"/>
  <c r="D454" i="9" s="1"/>
  <c r="B454" i="9"/>
  <c r="E454" i="9" s="1"/>
  <c r="A455" i="9"/>
  <c r="D455" i="9" s="1"/>
  <c r="B455" i="9"/>
  <c r="E455" i="9" s="1"/>
  <c r="A456" i="9"/>
  <c r="D456" i="9" s="1"/>
  <c r="B456" i="9"/>
  <c r="E456" i="9" s="1"/>
  <c r="A457" i="9"/>
  <c r="D457" i="9" s="1"/>
  <c r="B457" i="9"/>
  <c r="E457" i="9" s="1"/>
  <c r="A458" i="9"/>
  <c r="D458" i="9" s="1"/>
  <c r="B458" i="9"/>
  <c r="E458" i="9" s="1"/>
  <c r="A459" i="9"/>
  <c r="D459" i="9" s="1"/>
  <c r="B459" i="9"/>
  <c r="E459" i="9" s="1"/>
  <c r="A460" i="9"/>
  <c r="D460" i="9" s="1"/>
  <c r="B460" i="9"/>
  <c r="E460" i="9" s="1"/>
  <c r="A461" i="9"/>
  <c r="D461" i="9" s="1"/>
  <c r="B461" i="9"/>
  <c r="E461" i="9" s="1"/>
  <c r="A462" i="9"/>
  <c r="D462" i="9" s="1"/>
  <c r="B462" i="9"/>
  <c r="E462" i="9" s="1"/>
  <c r="A463" i="9"/>
  <c r="D463" i="9" s="1"/>
  <c r="B463" i="9"/>
  <c r="E463" i="9" s="1"/>
  <c r="A464" i="9"/>
  <c r="D464" i="9" s="1"/>
  <c r="B464" i="9"/>
  <c r="E464" i="9" s="1"/>
  <c r="A465" i="9"/>
  <c r="D465" i="9" s="1"/>
  <c r="B465" i="9"/>
  <c r="E465" i="9" s="1"/>
  <c r="A466" i="9"/>
  <c r="D466" i="9" s="1"/>
  <c r="B466" i="9"/>
  <c r="E466" i="9" s="1"/>
  <c r="A467" i="9"/>
  <c r="D467" i="9" s="1"/>
  <c r="B467" i="9"/>
  <c r="E467" i="9" s="1"/>
  <c r="A468" i="9"/>
  <c r="D468" i="9" s="1"/>
  <c r="B468" i="9"/>
  <c r="E468" i="9" s="1"/>
  <c r="A469" i="9"/>
  <c r="D469" i="9" s="1"/>
  <c r="B469" i="9"/>
  <c r="E469" i="9" s="1"/>
  <c r="A470" i="9"/>
  <c r="D470" i="9" s="1"/>
  <c r="B470" i="9"/>
  <c r="E470" i="9" s="1"/>
  <c r="A471" i="9"/>
  <c r="D471" i="9" s="1"/>
  <c r="B471" i="9"/>
  <c r="E471" i="9" s="1"/>
  <c r="A472" i="9"/>
  <c r="D472" i="9" s="1"/>
  <c r="B472" i="9"/>
  <c r="E472" i="9" s="1"/>
  <c r="A473" i="9"/>
  <c r="D473" i="9" s="1"/>
  <c r="B473" i="9"/>
  <c r="E473" i="9" s="1"/>
  <c r="A474" i="9"/>
  <c r="D474" i="9" s="1"/>
  <c r="B474" i="9"/>
  <c r="E474" i="9" s="1"/>
  <c r="A475" i="9"/>
  <c r="D475" i="9" s="1"/>
  <c r="B475" i="9"/>
  <c r="E475" i="9" s="1"/>
  <c r="A476" i="9"/>
  <c r="D476" i="9" s="1"/>
  <c r="B476" i="9"/>
  <c r="E476" i="9" s="1"/>
  <c r="A477" i="9"/>
  <c r="D477" i="9" s="1"/>
  <c r="B477" i="9"/>
  <c r="E477" i="9" s="1"/>
  <c r="A478" i="9"/>
  <c r="D478" i="9" s="1"/>
  <c r="B478" i="9"/>
  <c r="E478" i="9" s="1"/>
  <c r="A479" i="9"/>
  <c r="D479" i="9" s="1"/>
  <c r="B479" i="9"/>
  <c r="E479" i="9" s="1"/>
  <c r="A480" i="9"/>
  <c r="D480" i="9" s="1"/>
  <c r="B480" i="9"/>
  <c r="E480" i="9" s="1"/>
  <c r="A481" i="9"/>
  <c r="D481" i="9" s="1"/>
  <c r="B481" i="9"/>
  <c r="E481" i="9" s="1"/>
  <c r="A482" i="9"/>
  <c r="D482" i="9" s="1"/>
  <c r="B482" i="9"/>
  <c r="E482" i="9" s="1"/>
  <c r="A483" i="9"/>
  <c r="D483" i="9" s="1"/>
  <c r="B483" i="9"/>
  <c r="E483" i="9" s="1"/>
  <c r="A484" i="9"/>
  <c r="D484" i="9" s="1"/>
  <c r="B484" i="9"/>
  <c r="E484" i="9" s="1"/>
  <c r="A485" i="9"/>
  <c r="D485" i="9" s="1"/>
  <c r="B485" i="9"/>
  <c r="E485" i="9" s="1"/>
  <c r="A486" i="9"/>
  <c r="D486" i="9" s="1"/>
  <c r="B486" i="9"/>
  <c r="E486" i="9" s="1"/>
  <c r="A487" i="9"/>
  <c r="D487" i="9" s="1"/>
  <c r="B487" i="9"/>
  <c r="E487" i="9" s="1"/>
  <c r="A488" i="9"/>
  <c r="D488" i="9" s="1"/>
  <c r="B488" i="9"/>
  <c r="E488" i="9" s="1"/>
  <c r="A489" i="9"/>
  <c r="D489" i="9" s="1"/>
  <c r="B489" i="9"/>
  <c r="E489" i="9" s="1"/>
  <c r="A490" i="9"/>
  <c r="D490" i="9" s="1"/>
  <c r="B490" i="9"/>
  <c r="E490" i="9" s="1"/>
  <c r="A491" i="9"/>
  <c r="D491" i="9" s="1"/>
  <c r="B491" i="9"/>
  <c r="E491" i="9" s="1"/>
  <c r="A492" i="9"/>
  <c r="D492" i="9" s="1"/>
  <c r="B492" i="9"/>
  <c r="E492" i="9" s="1"/>
  <c r="A493" i="9"/>
  <c r="D493" i="9" s="1"/>
  <c r="B493" i="9"/>
  <c r="E493" i="9" s="1"/>
  <c r="A494" i="9"/>
  <c r="D494" i="9" s="1"/>
  <c r="B494" i="9"/>
  <c r="E494" i="9" s="1"/>
  <c r="A495" i="9"/>
  <c r="D495" i="9" s="1"/>
  <c r="B495" i="9"/>
  <c r="E495" i="9" s="1"/>
  <c r="A496" i="9"/>
  <c r="D496" i="9" s="1"/>
  <c r="B496" i="9"/>
  <c r="E496" i="9" s="1"/>
  <c r="A497" i="9"/>
  <c r="D497" i="9" s="1"/>
  <c r="B497" i="9"/>
  <c r="E497" i="9" s="1"/>
  <c r="A498" i="9"/>
  <c r="D498" i="9" s="1"/>
  <c r="B498" i="9"/>
  <c r="E498" i="9" s="1"/>
  <c r="A499" i="9"/>
  <c r="D499" i="9" s="1"/>
  <c r="B499" i="9"/>
  <c r="E499" i="9" s="1"/>
  <c r="A500" i="9"/>
  <c r="D500" i="9" s="1"/>
  <c r="B500" i="9"/>
  <c r="E500" i="9" s="1"/>
  <c r="A501" i="9"/>
  <c r="D501" i="9" s="1"/>
  <c r="B501" i="9"/>
  <c r="E501" i="9" s="1"/>
  <c r="A502" i="9"/>
  <c r="D502" i="9" s="1"/>
  <c r="B502" i="9"/>
  <c r="E502" i="9" s="1"/>
  <c r="A503" i="9"/>
  <c r="D503" i="9" s="1"/>
  <c r="B503" i="9"/>
  <c r="E503" i="9" s="1"/>
  <c r="A504" i="9"/>
  <c r="D504" i="9" s="1"/>
  <c r="B504" i="9"/>
  <c r="E504" i="9" s="1"/>
  <c r="A505" i="9"/>
  <c r="D505" i="9" s="1"/>
  <c r="B505" i="9"/>
  <c r="E505" i="9" s="1"/>
  <c r="A506" i="9"/>
  <c r="D506" i="9" s="1"/>
  <c r="B506" i="9"/>
  <c r="E506" i="9" s="1"/>
  <c r="A507" i="9"/>
  <c r="D507" i="9" s="1"/>
  <c r="B507" i="9"/>
  <c r="E507" i="9" s="1"/>
  <c r="A508" i="9"/>
  <c r="D508" i="9" s="1"/>
  <c r="B508" i="9"/>
  <c r="E508" i="9" s="1"/>
  <c r="A509" i="9"/>
  <c r="D509" i="9" s="1"/>
  <c r="B509" i="9"/>
  <c r="E509" i="9" s="1"/>
  <c r="A510" i="9"/>
  <c r="D510" i="9" s="1"/>
  <c r="B510" i="9"/>
  <c r="E510" i="9" s="1"/>
  <c r="A511" i="9"/>
  <c r="D511" i="9" s="1"/>
  <c r="B511" i="9"/>
  <c r="E511" i="9" s="1"/>
  <c r="A512" i="9"/>
  <c r="D512" i="9" s="1"/>
  <c r="B512" i="9"/>
  <c r="E512" i="9" s="1"/>
  <c r="A513" i="9"/>
  <c r="D513" i="9" s="1"/>
  <c r="B513" i="9"/>
  <c r="E513" i="9" s="1"/>
  <c r="A514" i="9"/>
  <c r="D514" i="9" s="1"/>
  <c r="B514" i="9"/>
  <c r="E514" i="9" s="1"/>
  <c r="A515" i="9"/>
  <c r="D515" i="9" s="1"/>
  <c r="B515" i="9"/>
  <c r="E515" i="9" s="1"/>
  <c r="A516" i="9"/>
  <c r="D516" i="9" s="1"/>
  <c r="B516" i="9"/>
  <c r="E516" i="9" s="1"/>
  <c r="A517" i="9"/>
  <c r="D517" i="9" s="1"/>
  <c r="B517" i="9"/>
  <c r="E517" i="9" s="1"/>
  <c r="A518" i="9"/>
  <c r="D518" i="9" s="1"/>
  <c r="B518" i="9"/>
  <c r="E518" i="9" s="1"/>
  <c r="A519" i="9"/>
  <c r="D519" i="9" s="1"/>
  <c r="B519" i="9"/>
  <c r="E519" i="9" s="1"/>
  <c r="A520" i="9"/>
  <c r="D520" i="9" s="1"/>
  <c r="B520" i="9"/>
  <c r="E520" i="9" s="1"/>
  <c r="A521" i="9"/>
  <c r="D521" i="9" s="1"/>
  <c r="B521" i="9"/>
  <c r="E521" i="9" s="1"/>
  <c r="A522" i="9"/>
  <c r="D522" i="9" s="1"/>
  <c r="B522" i="9"/>
  <c r="E522" i="9" s="1"/>
  <c r="A523" i="9"/>
  <c r="D523" i="9" s="1"/>
  <c r="B523" i="9"/>
  <c r="E523" i="9" s="1"/>
  <c r="A524" i="9"/>
  <c r="D524" i="9" s="1"/>
  <c r="B524" i="9"/>
  <c r="E524" i="9" s="1"/>
  <c r="A525" i="9"/>
  <c r="D525" i="9" s="1"/>
  <c r="B525" i="9"/>
  <c r="E525" i="9" s="1"/>
  <c r="A526" i="9"/>
  <c r="D526" i="9" s="1"/>
  <c r="B526" i="9"/>
  <c r="E526" i="9" s="1"/>
  <c r="A527" i="9"/>
  <c r="D527" i="9" s="1"/>
  <c r="B527" i="9"/>
  <c r="E527" i="9" s="1"/>
  <c r="A528" i="9"/>
  <c r="D528" i="9" s="1"/>
  <c r="B528" i="9"/>
  <c r="E528" i="9" s="1"/>
  <c r="A529" i="9"/>
  <c r="D529" i="9" s="1"/>
  <c r="B529" i="9"/>
  <c r="E529" i="9" s="1"/>
  <c r="A530" i="9"/>
  <c r="D530" i="9" s="1"/>
  <c r="B530" i="9"/>
  <c r="E530" i="9" s="1"/>
  <c r="A531" i="9"/>
  <c r="D531" i="9" s="1"/>
  <c r="B531" i="9"/>
  <c r="E531" i="9" s="1"/>
  <c r="A532" i="9"/>
  <c r="D532" i="9" s="1"/>
  <c r="B532" i="9"/>
  <c r="E532" i="9" s="1"/>
  <c r="A533" i="9"/>
  <c r="D533" i="9" s="1"/>
  <c r="B533" i="9"/>
  <c r="E533" i="9" s="1"/>
  <c r="A534" i="9"/>
  <c r="D534" i="9" s="1"/>
  <c r="B534" i="9"/>
  <c r="E534" i="9" s="1"/>
  <c r="A535" i="9"/>
  <c r="D535" i="9" s="1"/>
  <c r="B535" i="9"/>
  <c r="E535" i="9" s="1"/>
  <c r="A536" i="9"/>
  <c r="D536" i="9" s="1"/>
  <c r="B536" i="9"/>
  <c r="E536" i="9" s="1"/>
  <c r="A537" i="9"/>
  <c r="D537" i="9" s="1"/>
  <c r="B537" i="9"/>
  <c r="E537" i="9" s="1"/>
  <c r="A538" i="9"/>
  <c r="D538" i="9" s="1"/>
  <c r="B538" i="9"/>
  <c r="E538" i="9" s="1"/>
  <c r="A539" i="9"/>
  <c r="D539" i="9" s="1"/>
  <c r="B539" i="9"/>
  <c r="E539" i="9" s="1"/>
  <c r="A540" i="9"/>
  <c r="D540" i="9" s="1"/>
  <c r="B540" i="9"/>
  <c r="E540" i="9" s="1"/>
  <c r="A541" i="9"/>
  <c r="D541" i="9" s="1"/>
  <c r="B541" i="9"/>
  <c r="E541" i="9" s="1"/>
  <c r="A542" i="9"/>
  <c r="D542" i="9" s="1"/>
  <c r="B542" i="9"/>
  <c r="E542" i="9" s="1"/>
  <c r="A543" i="9"/>
  <c r="D543" i="9" s="1"/>
  <c r="B543" i="9"/>
  <c r="E543" i="9" s="1"/>
  <c r="A544" i="9"/>
  <c r="D544" i="9" s="1"/>
  <c r="B544" i="9"/>
  <c r="E544" i="9" s="1"/>
  <c r="A545" i="9"/>
  <c r="D545" i="9" s="1"/>
  <c r="B545" i="9"/>
  <c r="E545" i="9" s="1"/>
  <c r="A546" i="9"/>
  <c r="D546" i="9" s="1"/>
  <c r="B546" i="9"/>
  <c r="E546" i="9" s="1"/>
  <c r="A547" i="9"/>
  <c r="D547" i="9" s="1"/>
  <c r="B547" i="9"/>
  <c r="E547" i="9" s="1"/>
  <c r="A548" i="9"/>
  <c r="D548" i="9" s="1"/>
  <c r="B548" i="9"/>
  <c r="E548" i="9" s="1"/>
  <c r="A549" i="9"/>
  <c r="D549" i="9" s="1"/>
  <c r="B549" i="9"/>
  <c r="E549" i="9" s="1"/>
  <c r="A550" i="9"/>
  <c r="D550" i="9" s="1"/>
  <c r="B550" i="9"/>
  <c r="E550" i="9" s="1"/>
  <c r="A551" i="9"/>
  <c r="D551" i="9" s="1"/>
  <c r="B551" i="9"/>
  <c r="E551" i="9" s="1"/>
  <c r="A552" i="9"/>
  <c r="D552" i="9" s="1"/>
  <c r="B552" i="9"/>
  <c r="E552" i="9" s="1"/>
  <c r="A553" i="9"/>
  <c r="D553" i="9" s="1"/>
  <c r="B553" i="9"/>
  <c r="E553" i="9" s="1"/>
  <c r="A554" i="9"/>
  <c r="D554" i="9" s="1"/>
  <c r="B554" i="9"/>
  <c r="E554" i="9" s="1"/>
  <c r="A555" i="9"/>
  <c r="D555" i="9" s="1"/>
  <c r="B555" i="9"/>
  <c r="E555" i="9" s="1"/>
  <c r="A556" i="9"/>
  <c r="D556" i="9" s="1"/>
  <c r="B556" i="9"/>
  <c r="E556" i="9" s="1"/>
  <c r="A557" i="9"/>
  <c r="D557" i="9" s="1"/>
  <c r="B557" i="9"/>
  <c r="E557" i="9" s="1"/>
  <c r="A558" i="9"/>
  <c r="D558" i="9" s="1"/>
  <c r="B558" i="9"/>
  <c r="E558" i="9" s="1"/>
  <c r="A559" i="9"/>
  <c r="D559" i="9" s="1"/>
  <c r="B559" i="9"/>
  <c r="E559" i="9" s="1"/>
  <c r="A560" i="9"/>
  <c r="D560" i="9" s="1"/>
  <c r="B560" i="9"/>
  <c r="E560" i="9" s="1"/>
  <c r="A561" i="9"/>
  <c r="D561" i="9" s="1"/>
  <c r="B561" i="9"/>
  <c r="E561" i="9" s="1"/>
  <c r="A562" i="9"/>
  <c r="D562" i="9" s="1"/>
  <c r="B562" i="9"/>
  <c r="E562" i="9" s="1"/>
  <c r="A563" i="9"/>
  <c r="D563" i="9" s="1"/>
  <c r="B563" i="9"/>
  <c r="E563" i="9" s="1"/>
  <c r="A564" i="9"/>
  <c r="D564" i="9" s="1"/>
  <c r="B564" i="9"/>
  <c r="E564" i="9" s="1"/>
  <c r="A565" i="9"/>
  <c r="D565" i="9" s="1"/>
  <c r="B565" i="9"/>
  <c r="E565" i="9" s="1"/>
  <c r="A566" i="9"/>
  <c r="D566" i="9" s="1"/>
  <c r="B566" i="9"/>
  <c r="E566" i="9" s="1"/>
  <c r="A567" i="9"/>
  <c r="D567" i="9" s="1"/>
  <c r="B567" i="9"/>
  <c r="E567" i="9" s="1"/>
  <c r="A568" i="9"/>
  <c r="D568" i="9" s="1"/>
  <c r="B568" i="9"/>
  <c r="E568" i="9" s="1"/>
  <c r="A569" i="9"/>
  <c r="D569" i="9" s="1"/>
  <c r="B569" i="9"/>
  <c r="E569" i="9" s="1"/>
  <c r="A570" i="9"/>
  <c r="D570" i="9" s="1"/>
  <c r="B570" i="9"/>
  <c r="E570" i="9" s="1"/>
  <c r="A571" i="9"/>
  <c r="D571" i="9" s="1"/>
  <c r="B571" i="9"/>
  <c r="E571" i="9" s="1"/>
  <c r="A572" i="9"/>
  <c r="D572" i="9" s="1"/>
  <c r="B572" i="9"/>
  <c r="E572" i="9" s="1"/>
  <c r="A573" i="9"/>
  <c r="D573" i="9" s="1"/>
  <c r="B573" i="9"/>
  <c r="E573" i="9" s="1"/>
  <c r="A574" i="9"/>
  <c r="D574" i="9" s="1"/>
  <c r="B574" i="9"/>
  <c r="E574" i="9" s="1"/>
  <c r="A575" i="9"/>
  <c r="D575" i="9" s="1"/>
  <c r="B575" i="9"/>
  <c r="E575" i="9" s="1"/>
  <c r="A576" i="9"/>
  <c r="D576" i="9" s="1"/>
  <c r="B576" i="9"/>
  <c r="E576" i="9" s="1"/>
  <c r="A577" i="9"/>
  <c r="D577" i="9" s="1"/>
  <c r="B577" i="9"/>
  <c r="E577" i="9" s="1"/>
  <c r="A578" i="9"/>
  <c r="D578" i="9" s="1"/>
  <c r="B578" i="9"/>
  <c r="E578" i="9" s="1"/>
  <c r="A579" i="9"/>
  <c r="D579" i="9" s="1"/>
  <c r="B579" i="9"/>
  <c r="E579" i="9" s="1"/>
  <c r="A580" i="9"/>
  <c r="D580" i="9" s="1"/>
  <c r="B580" i="9"/>
  <c r="E580" i="9" s="1"/>
  <c r="A581" i="9"/>
  <c r="D581" i="9" s="1"/>
  <c r="B581" i="9"/>
  <c r="E581" i="9" s="1"/>
  <c r="A582" i="9"/>
  <c r="D582" i="9" s="1"/>
  <c r="B582" i="9"/>
  <c r="E582" i="9" s="1"/>
  <c r="A583" i="9"/>
  <c r="D583" i="9" s="1"/>
  <c r="B583" i="9"/>
  <c r="E583" i="9" s="1"/>
  <c r="A584" i="9"/>
  <c r="D584" i="9" s="1"/>
  <c r="B584" i="9"/>
  <c r="E584" i="9" s="1"/>
  <c r="A585" i="9"/>
  <c r="D585" i="9" s="1"/>
  <c r="B585" i="9"/>
  <c r="E585" i="9" s="1"/>
  <c r="A586" i="9"/>
  <c r="D586" i="9" s="1"/>
  <c r="B586" i="9"/>
  <c r="E586" i="9" s="1"/>
  <c r="A587" i="9"/>
  <c r="D587" i="9" s="1"/>
  <c r="B587" i="9"/>
  <c r="E587" i="9" s="1"/>
  <c r="A588" i="9"/>
  <c r="D588" i="9" s="1"/>
  <c r="B588" i="9"/>
  <c r="E588" i="9" s="1"/>
  <c r="A589" i="9"/>
  <c r="D589" i="9" s="1"/>
  <c r="B589" i="9"/>
  <c r="E589" i="9" s="1"/>
  <c r="A590" i="9"/>
  <c r="D590" i="9" s="1"/>
  <c r="B590" i="9"/>
  <c r="E590" i="9" s="1"/>
  <c r="A591" i="9"/>
  <c r="D591" i="9" s="1"/>
  <c r="B591" i="9"/>
  <c r="E591" i="9" s="1"/>
  <c r="A592" i="9"/>
  <c r="D592" i="9" s="1"/>
  <c r="B592" i="9"/>
  <c r="E592" i="9" s="1"/>
  <c r="A593" i="9"/>
  <c r="D593" i="9" s="1"/>
  <c r="B593" i="9"/>
  <c r="E593" i="9" s="1"/>
  <c r="A594" i="9"/>
  <c r="D594" i="9" s="1"/>
  <c r="B594" i="9"/>
  <c r="E594" i="9" s="1"/>
  <c r="A595" i="9"/>
  <c r="D595" i="9" s="1"/>
  <c r="B595" i="9"/>
  <c r="E595" i="9" s="1"/>
  <c r="A596" i="9"/>
  <c r="D596" i="9" s="1"/>
  <c r="B596" i="9"/>
  <c r="E596" i="9" s="1"/>
  <c r="A597" i="9"/>
  <c r="D597" i="9" s="1"/>
  <c r="B597" i="9"/>
  <c r="E597" i="9" s="1"/>
  <c r="A598" i="9"/>
  <c r="D598" i="9" s="1"/>
  <c r="B598" i="9"/>
  <c r="E598" i="9" s="1"/>
  <c r="A599" i="9"/>
  <c r="D599" i="9" s="1"/>
  <c r="B599" i="9"/>
  <c r="E599" i="9" s="1"/>
  <c r="A600" i="9"/>
  <c r="D600" i="9" s="1"/>
  <c r="B600" i="9"/>
  <c r="E600" i="9" s="1"/>
  <c r="A601" i="9"/>
  <c r="D601" i="9" s="1"/>
  <c r="B601" i="9"/>
  <c r="E601" i="9" s="1"/>
  <c r="A602" i="9"/>
  <c r="D602" i="9" s="1"/>
  <c r="B602" i="9"/>
  <c r="E602" i="9" s="1"/>
  <c r="A603" i="9"/>
  <c r="D603" i="9" s="1"/>
  <c r="B603" i="9"/>
  <c r="E603" i="9" s="1"/>
  <c r="A604" i="9"/>
  <c r="D604" i="9" s="1"/>
  <c r="B604" i="9"/>
  <c r="E604" i="9" s="1"/>
  <c r="A605" i="9"/>
  <c r="D605" i="9" s="1"/>
  <c r="B605" i="9"/>
  <c r="E605" i="9" s="1"/>
  <c r="A606" i="9"/>
  <c r="D606" i="9" s="1"/>
  <c r="B606" i="9"/>
  <c r="E606" i="9" s="1"/>
  <c r="A607" i="9"/>
  <c r="D607" i="9" s="1"/>
  <c r="B607" i="9"/>
  <c r="E607" i="9" s="1"/>
  <c r="A608" i="9"/>
  <c r="D608" i="9" s="1"/>
  <c r="B608" i="9"/>
  <c r="E608" i="9" s="1"/>
  <c r="A609" i="9"/>
  <c r="D609" i="9" s="1"/>
  <c r="B609" i="9"/>
  <c r="E609" i="9" s="1"/>
  <c r="A610" i="9"/>
  <c r="D610" i="9" s="1"/>
  <c r="B610" i="9"/>
  <c r="E610" i="9" s="1"/>
  <c r="A611" i="9"/>
  <c r="D611" i="9" s="1"/>
  <c r="B611" i="9"/>
  <c r="E611" i="9" s="1"/>
  <c r="A612" i="9"/>
  <c r="D612" i="9" s="1"/>
  <c r="B612" i="9"/>
  <c r="E612" i="9" s="1"/>
  <c r="A613" i="9"/>
  <c r="D613" i="9" s="1"/>
  <c r="B613" i="9"/>
  <c r="E613" i="9" s="1"/>
  <c r="A614" i="9"/>
  <c r="D614" i="9" s="1"/>
  <c r="B614" i="9"/>
  <c r="E614" i="9" s="1"/>
  <c r="A615" i="9"/>
  <c r="D615" i="9" s="1"/>
  <c r="B615" i="9"/>
  <c r="E615" i="9" s="1"/>
  <c r="A616" i="9"/>
  <c r="D616" i="9" s="1"/>
  <c r="B616" i="9"/>
  <c r="E616" i="9" s="1"/>
  <c r="A617" i="9"/>
  <c r="D617" i="9" s="1"/>
  <c r="B617" i="9"/>
  <c r="E617" i="9" s="1"/>
  <c r="A618" i="9"/>
  <c r="D618" i="9" s="1"/>
  <c r="B618" i="9"/>
  <c r="E618" i="9" s="1"/>
  <c r="A619" i="9"/>
  <c r="D619" i="9" s="1"/>
  <c r="B619" i="9"/>
  <c r="E619" i="9" s="1"/>
  <c r="A620" i="9"/>
  <c r="D620" i="9" s="1"/>
  <c r="B620" i="9"/>
  <c r="E620" i="9" s="1"/>
  <c r="A621" i="9"/>
  <c r="D621" i="9" s="1"/>
  <c r="B621" i="9"/>
  <c r="E621" i="9" s="1"/>
  <c r="A622" i="9"/>
  <c r="D622" i="9" s="1"/>
  <c r="B622" i="9"/>
  <c r="E622" i="9" s="1"/>
  <c r="A623" i="9"/>
  <c r="D623" i="9" s="1"/>
  <c r="B623" i="9"/>
  <c r="E623" i="9" s="1"/>
  <c r="A624" i="9"/>
  <c r="D624" i="9" s="1"/>
  <c r="B624" i="9"/>
  <c r="E624" i="9" s="1"/>
  <c r="A625" i="9"/>
  <c r="D625" i="9" s="1"/>
  <c r="B625" i="9"/>
  <c r="E625" i="9" s="1"/>
  <c r="A626" i="9"/>
  <c r="D626" i="9" s="1"/>
  <c r="B626" i="9"/>
  <c r="E626" i="9" s="1"/>
  <c r="A627" i="9"/>
  <c r="D627" i="9" s="1"/>
  <c r="B627" i="9"/>
  <c r="E627" i="9" s="1"/>
  <c r="A628" i="9"/>
  <c r="D628" i="9" s="1"/>
  <c r="B628" i="9"/>
  <c r="E628" i="9" s="1"/>
  <c r="A629" i="9"/>
  <c r="D629" i="9" s="1"/>
  <c r="B629" i="9"/>
  <c r="E629" i="9" s="1"/>
  <c r="A630" i="9"/>
  <c r="D630" i="9" s="1"/>
  <c r="B630" i="9"/>
  <c r="E630" i="9" s="1"/>
  <c r="A631" i="9"/>
  <c r="D631" i="9" s="1"/>
  <c r="B631" i="9"/>
  <c r="E631" i="9" s="1"/>
  <c r="A632" i="9"/>
  <c r="D632" i="9" s="1"/>
  <c r="B632" i="9"/>
  <c r="E632" i="9" s="1"/>
  <c r="A633" i="9"/>
  <c r="D633" i="9" s="1"/>
  <c r="B633" i="9"/>
  <c r="E633" i="9" s="1"/>
  <c r="A634" i="9"/>
  <c r="D634" i="9" s="1"/>
  <c r="B634" i="9"/>
  <c r="E634" i="9" s="1"/>
  <c r="A635" i="9"/>
  <c r="D635" i="9" s="1"/>
  <c r="B635" i="9"/>
  <c r="E635" i="9" s="1"/>
  <c r="A636" i="9"/>
  <c r="D636" i="9" s="1"/>
  <c r="B636" i="9"/>
  <c r="E636" i="9" s="1"/>
  <c r="A637" i="9"/>
  <c r="D637" i="9" s="1"/>
  <c r="B637" i="9"/>
  <c r="E637" i="9" s="1"/>
  <c r="A638" i="9"/>
  <c r="D638" i="9" s="1"/>
  <c r="B638" i="9"/>
  <c r="E638" i="9" s="1"/>
  <c r="A639" i="9"/>
  <c r="D639" i="9" s="1"/>
  <c r="B639" i="9"/>
  <c r="E639" i="9" s="1"/>
  <c r="A640" i="9"/>
  <c r="D640" i="9" s="1"/>
  <c r="B640" i="9"/>
  <c r="E640" i="9" s="1"/>
  <c r="A641" i="9"/>
  <c r="D641" i="9" s="1"/>
  <c r="B641" i="9"/>
  <c r="E641" i="9" s="1"/>
  <c r="A642" i="9"/>
  <c r="D642" i="9" s="1"/>
  <c r="B642" i="9"/>
  <c r="E642" i="9" s="1"/>
  <c r="A643" i="9"/>
  <c r="D643" i="9" s="1"/>
  <c r="B643" i="9"/>
  <c r="E643" i="9" s="1"/>
  <c r="A644" i="9"/>
  <c r="D644" i="9" s="1"/>
  <c r="B644" i="9"/>
  <c r="E644" i="9" s="1"/>
  <c r="A645" i="9"/>
  <c r="D645" i="9" s="1"/>
  <c r="B645" i="9"/>
  <c r="E645" i="9" s="1"/>
  <c r="A646" i="9"/>
  <c r="D646" i="9" s="1"/>
  <c r="B646" i="9"/>
  <c r="E646" i="9" s="1"/>
  <c r="A647" i="9"/>
  <c r="D647" i="9" s="1"/>
  <c r="B647" i="9"/>
  <c r="E647" i="9" s="1"/>
  <c r="A648" i="9"/>
  <c r="D648" i="9" s="1"/>
  <c r="B648" i="9"/>
  <c r="E648" i="9" s="1"/>
  <c r="A649" i="9"/>
  <c r="D649" i="9" s="1"/>
  <c r="B649" i="9"/>
  <c r="E649" i="9" s="1"/>
  <c r="A650" i="9"/>
  <c r="D650" i="9" s="1"/>
  <c r="B650" i="9"/>
  <c r="E650" i="9" s="1"/>
  <c r="A651" i="9"/>
  <c r="D651" i="9" s="1"/>
  <c r="B651" i="9"/>
  <c r="E651" i="9" s="1"/>
  <c r="A652" i="9"/>
  <c r="D652" i="9" s="1"/>
  <c r="B652" i="9"/>
  <c r="E652" i="9" s="1"/>
  <c r="A653" i="9"/>
  <c r="D653" i="9" s="1"/>
  <c r="B653" i="9"/>
  <c r="E653" i="9" s="1"/>
  <c r="A654" i="9"/>
  <c r="D654" i="9" s="1"/>
  <c r="B654" i="9"/>
  <c r="E654" i="9" s="1"/>
  <c r="A655" i="9"/>
  <c r="D655" i="9" s="1"/>
  <c r="B655" i="9"/>
  <c r="E655" i="9" s="1"/>
  <c r="A656" i="9"/>
  <c r="D656" i="9" s="1"/>
  <c r="B656" i="9"/>
  <c r="E656" i="9" s="1"/>
  <c r="A657" i="9"/>
  <c r="D657" i="9" s="1"/>
  <c r="B657" i="9"/>
  <c r="E657" i="9" s="1"/>
  <c r="A658" i="9"/>
  <c r="D658" i="9" s="1"/>
  <c r="B658" i="9"/>
  <c r="E658" i="9" s="1"/>
  <c r="A659" i="9"/>
  <c r="D659" i="9" s="1"/>
  <c r="B659" i="9"/>
  <c r="E659" i="9" s="1"/>
  <c r="A660" i="9"/>
  <c r="D660" i="9" s="1"/>
  <c r="B660" i="9"/>
  <c r="E660" i="9" s="1"/>
  <c r="A661" i="9"/>
  <c r="D661" i="9" s="1"/>
  <c r="B661" i="9"/>
  <c r="E661" i="9" s="1"/>
  <c r="A662" i="9"/>
  <c r="D662" i="9" s="1"/>
  <c r="B662" i="9"/>
  <c r="E662" i="9" s="1"/>
  <c r="A663" i="9"/>
  <c r="D663" i="9" s="1"/>
  <c r="B663" i="9"/>
  <c r="E663" i="9" s="1"/>
  <c r="A664" i="9"/>
  <c r="D664" i="9" s="1"/>
  <c r="B664" i="9"/>
  <c r="E664" i="9" s="1"/>
  <c r="A665" i="9"/>
  <c r="D665" i="9" s="1"/>
  <c r="B665" i="9"/>
  <c r="E665" i="9" s="1"/>
  <c r="A666" i="9"/>
  <c r="D666" i="9" s="1"/>
  <c r="B666" i="9"/>
  <c r="E666" i="9" s="1"/>
  <c r="A667" i="9"/>
  <c r="D667" i="9" s="1"/>
  <c r="B667" i="9"/>
  <c r="E667" i="9" s="1"/>
  <c r="A668" i="9"/>
  <c r="D668" i="9" s="1"/>
  <c r="B668" i="9"/>
  <c r="E668" i="9" s="1"/>
  <c r="A669" i="9"/>
  <c r="D669" i="9" s="1"/>
  <c r="B669" i="9"/>
  <c r="E669" i="9" s="1"/>
  <c r="A670" i="9"/>
  <c r="D670" i="9" s="1"/>
  <c r="B670" i="9"/>
  <c r="E670" i="9" s="1"/>
  <c r="A671" i="9"/>
  <c r="D671" i="9" s="1"/>
  <c r="B671" i="9"/>
  <c r="E671" i="9" s="1"/>
  <c r="A672" i="9"/>
  <c r="D672" i="9" s="1"/>
  <c r="B672" i="9"/>
  <c r="E672" i="9" s="1"/>
  <c r="A673" i="9"/>
  <c r="D673" i="9" s="1"/>
  <c r="B673" i="9"/>
  <c r="E673" i="9" s="1"/>
  <c r="A674" i="9"/>
  <c r="D674" i="9" s="1"/>
  <c r="B674" i="9"/>
  <c r="E674" i="9" s="1"/>
  <c r="A675" i="9"/>
  <c r="D675" i="9" s="1"/>
  <c r="B675" i="9"/>
  <c r="E675" i="9" s="1"/>
  <c r="A676" i="9"/>
  <c r="D676" i="9" s="1"/>
  <c r="B676" i="9"/>
  <c r="E676" i="9" s="1"/>
  <c r="A677" i="9"/>
  <c r="D677" i="9" s="1"/>
  <c r="B677" i="9"/>
  <c r="E677" i="9" s="1"/>
  <c r="A678" i="9"/>
  <c r="D678" i="9" s="1"/>
  <c r="B678" i="9"/>
  <c r="E678" i="9" s="1"/>
  <c r="A679" i="9"/>
  <c r="D679" i="9" s="1"/>
  <c r="B679" i="9"/>
  <c r="E679" i="9" s="1"/>
  <c r="A680" i="9"/>
  <c r="D680" i="9" s="1"/>
  <c r="B680" i="9"/>
  <c r="E680" i="9" s="1"/>
  <c r="A681" i="9"/>
  <c r="D681" i="9" s="1"/>
  <c r="B681" i="9"/>
  <c r="E681" i="9" s="1"/>
  <c r="A682" i="9"/>
  <c r="D682" i="9" s="1"/>
  <c r="B682" i="9"/>
  <c r="E682" i="9" s="1"/>
  <c r="A683" i="9"/>
  <c r="D683" i="9" s="1"/>
  <c r="B683" i="9"/>
  <c r="E683" i="9" s="1"/>
  <c r="A684" i="9"/>
  <c r="D684" i="9" s="1"/>
  <c r="B684" i="9"/>
  <c r="E684" i="9" s="1"/>
  <c r="A685" i="9"/>
  <c r="D685" i="9" s="1"/>
  <c r="B685" i="9"/>
  <c r="E685" i="9" s="1"/>
  <c r="A686" i="9"/>
  <c r="D686" i="9" s="1"/>
  <c r="B686" i="9"/>
  <c r="E686" i="9" s="1"/>
  <c r="A687" i="9"/>
  <c r="D687" i="9" s="1"/>
  <c r="B687" i="9"/>
  <c r="E687" i="9" s="1"/>
  <c r="A688" i="9"/>
  <c r="D688" i="9" s="1"/>
  <c r="B688" i="9"/>
  <c r="E688" i="9" s="1"/>
  <c r="A689" i="9"/>
  <c r="D689" i="9" s="1"/>
  <c r="B689" i="9"/>
  <c r="E689" i="9" s="1"/>
  <c r="A690" i="9"/>
  <c r="D690" i="9" s="1"/>
  <c r="B690" i="9"/>
  <c r="E690" i="9" s="1"/>
  <c r="A691" i="9"/>
  <c r="D691" i="9" s="1"/>
  <c r="B691" i="9"/>
  <c r="E691" i="9" s="1"/>
  <c r="A692" i="9"/>
  <c r="D692" i="9" s="1"/>
  <c r="B692" i="9"/>
  <c r="E692" i="9" s="1"/>
  <c r="A693" i="9"/>
  <c r="D693" i="9" s="1"/>
  <c r="B693" i="9"/>
  <c r="E693" i="9" s="1"/>
  <c r="A694" i="9"/>
  <c r="D694" i="9" s="1"/>
  <c r="B694" i="9"/>
  <c r="E694" i="9" s="1"/>
  <c r="A695" i="9"/>
  <c r="D695" i="9" s="1"/>
  <c r="B695" i="9"/>
  <c r="E695" i="9" s="1"/>
  <c r="A696" i="9"/>
  <c r="D696" i="9" s="1"/>
  <c r="B696" i="9"/>
  <c r="E696" i="9" s="1"/>
  <c r="A697" i="9"/>
  <c r="D697" i="9" s="1"/>
  <c r="B697" i="9"/>
  <c r="E697" i="9" s="1"/>
  <c r="A698" i="9"/>
  <c r="D698" i="9" s="1"/>
  <c r="B698" i="9"/>
  <c r="E698" i="9" s="1"/>
  <c r="A699" i="9"/>
  <c r="D699" i="9" s="1"/>
  <c r="B699" i="9"/>
  <c r="E699" i="9" s="1"/>
  <c r="A700" i="9"/>
  <c r="D700" i="9" s="1"/>
  <c r="B700" i="9"/>
  <c r="E700" i="9" s="1"/>
  <c r="A701" i="9"/>
  <c r="D701" i="9" s="1"/>
  <c r="B701" i="9"/>
  <c r="E701" i="9" s="1"/>
  <c r="A702" i="9"/>
  <c r="D702" i="9" s="1"/>
  <c r="B702" i="9"/>
  <c r="E702" i="9" s="1"/>
  <c r="A703" i="9"/>
  <c r="D703" i="9" s="1"/>
  <c r="B703" i="9"/>
  <c r="E703" i="9" s="1"/>
  <c r="A704" i="9"/>
  <c r="D704" i="9" s="1"/>
  <c r="B704" i="9"/>
  <c r="E704" i="9" s="1"/>
  <c r="A705" i="9"/>
  <c r="D705" i="9" s="1"/>
  <c r="B705" i="9"/>
  <c r="E705" i="9" s="1"/>
  <c r="A706" i="9"/>
  <c r="D706" i="9" s="1"/>
  <c r="B706" i="9"/>
  <c r="E706" i="9" s="1"/>
  <c r="A707" i="9"/>
  <c r="D707" i="9" s="1"/>
  <c r="B707" i="9"/>
  <c r="E707" i="9" s="1"/>
  <c r="A708" i="9"/>
  <c r="D708" i="9" s="1"/>
  <c r="B708" i="9"/>
  <c r="E708" i="9" s="1"/>
  <c r="A709" i="9"/>
  <c r="D709" i="9" s="1"/>
  <c r="B709" i="9"/>
  <c r="E709" i="9" s="1"/>
  <c r="A710" i="9"/>
  <c r="D710" i="9" s="1"/>
  <c r="B710" i="9"/>
  <c r="E710" i="9" s="1"/>
  <c r="A711" i="9"/>
  <c r="D711" i="9" s="1"/>
  <c r="B711" i="9"/>
  <c r="E711" i="9" s="1"/>
  <c r="A712" i="9"/>
  <c r="D712" i="9" s="1"/>
  <c r="B712" i="9"/>
  <c r="E712" i="9" s="1"/>
  <c r="A713" i="9"/>
  <c r="D713" i="9" s="1"/>
  <c r="B713" i="9"/>
  <c r="E713" i="9" s="1"/>
  <c r="A714" i="9"/>
  <c r="D714" i="9" s="1"/>
  <c r="B714" i="9"/>
  <c r="E714" i="9" s="1"/>
  <c r="A715" i="9"/>
  <c r="D715" i="9" s="1"/>
  <c r="B715" i="9"/>
  <c r="E715" i="9" s="1"/>
  <c r="A716" i="9"/>
  <c r="D716" i="9" s="1"/>
  <c r="B716" i="9"/>
  <c r="E716" i="9" s="1"/>
  <c r="A717" i="9"/>
  <c r="D717" i="9" s="1"/>
  <c r="B717" i="9"/>
  <c r="E717" i="9" s="1"/>
  <c r="A718" i="9"/>
  <c r="D718" i="9" s="1"/>
  <c r="B718" i="9"/>
  <c r="E718" i="9" s="1"/>
  <c r="A719" i="9"/>
  <c r="D719" i="9" s="1"/>
  <c r="B719" i="9"/>
  <c r="E719" i="9" s="1"/>
  <c r="A720" i="9"/>
  <c r="D720" i="9" s="1"/>
  <c r="B720" i="9"/>
  <c r="E720" i="9" s="1"/>
  <c r="A721" i="9"/>
  <c r="D721" i="9" s="1"/>
  <c r="B721" i="9"/>
  <c r="E721" i="9" s="1"/>
  <c r="A722" i="9"/>
  <c r="D722" i="9" s="1"/>
  <c r="B722" i="9"/>
  <c r="E722" i="9" s="1"/>
  <c r="A723" i="9"/>
  <c r="D723" i="9" s="1"/>
  <c r="B723" i="9"/>
  <c r="E723" i="9" s="1"/>
  <c r="A724" i="9"/>
  <c r="D724" i="9" s="1"/>
  <c r="B724" i="9"/>
  <c r="E724" i="9" s="1"/>
  <c r="A725" i="9"/>
  <c r="D725" i="9" s="1"/>
  <c r="B725" i="9"/>
  <c r="E725" i="9" s="1"/>
  <c r="A726" i="9"/>
  <c r="D726" i="9" s="1"/>
  <c r="B726" i="9"/>
  <c r="E726" i="9" s="1"/>
  <c r="A727" i="9"/>
  <c r="D727" i="9" s="1"/>
  <c r="B727" i="9"/>
  <c r="E727" i="9" s="1"/>
  <c r="A728" i="9"/>
  <c r="D728" i="9" s="1"/>
  <c r="B728" i="9"/>
  <c r="E728" i="9" s="1"/>
  <c r="A729" i="9"/>
  <c r="D729" i="9" s="1"/>
  <c r="B729" i="9"/>
  <c r="E729" i="9" s="1"/>
  <c r="A730" i="9"/>
  <c r="D730" i="9" s="1"/>
  <c r="B730" i="9"/>
  <c r="E730" i="9" s="1"/>
  <c r="A731" i="9"/>
  <c r="D731" i="9" s="1"/>
  <c r="B731" i="9"/>
  <c r="E731" i="9" s="1"/>
  <c r="A732" i="9"/>
  <c r="D732" i="9" s="1"/>
  <c r="B732" i="9"/>
  <c r="E732" i="9" s="1"/>
  <c r="A733" i="9"/>
  <c r="D733" i="9" s="1"/>
  <c r="B733" i="9"/>
  <c r="E733" i="9" s="1"/>
  <c r="A734" i="9"/>
  <c r="D734" i="9" s="1"/>
  <c r="B734" i="9"/>
  <c r="E734" i="9" s="1"/>
  <c r="A735" i="9"/>
  <c r="D735" i="9" s="1"/>
  <c r="B735" i="9"/>
  <c r="E735" i="9" s="1"/>
  <c r="A736" i="9"/>
  <c r="D736" i="9" s="1"/>
  <c r="B736" i="9"/>
  <c r="E736" i="9" s="1"/>
  <c r="A737" i="9"/>
  <c r="D737" i="9" s="1"/>
  <c r="B737" i="9"/>
  <c r="E737" i="9" s="1"/>
  <c r="A738" i="9"/>
  <c r="D738" i="9" s="1"/>
  <c r="B738" i="9"/>
  <c r="E738" i="9" s="1"/>
  <c r="A739" i="9"/>
  <c r="D739" i="9" s="1"/>
  <c r="B739" i="9"/>
  <c r="E739" i="9" s="1"/>
  <c r="A740" i="9"/>
  <c r="D740" i="9" s="1"/>
  <c r="B740" i="9"/>
  <c r="E740" i="9" s="1"/>
  <c r="A741" i="9"/>
  <c r="D741" i="9" s="1"/>
  <c r="B741" i="9"/>
  <c r="E741" i="9" s="1"/>
  <c r="A742" i="9"/>
  <c r="D742" i="9" s="1"/>
  <c r="B742" i="9"/>
  <c r="E742" i="9" s="1"/>
  <c r="A743" i="9"/>
  <c r="D743" i="9" s="1"/>
  <c r="B743" i="9"/>
  <c r="E743" i="9" s="1"/>
  <c r="A744" i="9"/>
  <c r="D744" i="9" s="1"/>
  <c r="B744" i="9"/>
  <c r="E744" i="9" s="1"/>
  <c r="A745" i="9"/>
  <c r="D745" i="9" s="1"/>
  <c r="B745" i="9"/>
  <c r="E745" i="9" s="1"/>
  <c r="A746" i="9"/>
  <c r="D746" i="9" s="1"/>
  <c r="B746" i="9"/>
  <c r="E746" i="9" s="1"/>
  <c r="A747" i="9"/>
  <c r="D747" i="9" s="1"/>
  <c r="B747" i="9"/>
  <c r="E747" i="9" s="1"/>
  <c r="A748" i="9"/>
  <c r="D748" i="9" s="1"/>
  <c r="B748" i="9"/>
  <c r="E748" i="9" s="1"/>
  <c r="A749" i="9"/>
  <c r="D749" i="9" s="1"/>
  <c r="B749" i="9"/>
  <c r="E749" i="9" s="1"/>
  <c r="A750" i="9"/>
  <c r="D750" i="9" s="1"/>
  <c r="B750" i="9"/>
  <c r="E750" i="9" s="1"/>
  <c r="A751" i="9"/>
  <c r="D751" i="9" s="1"/>
  <c r="B751" i="9"/>
  <c r="E751" i="9" s="1"/>
  <c r="A752" i="9"/>
  <c r="D752" i="9" s="1"/>
  <c r="B752" i="9"/>
  <c r="E752" i="9" s="1"/>
  <c r="A753" i="9"/>
  <c r="D753" i="9" s="1"/>
  <c r="B753" i="9"/>
  <c r="E753" i="9" s="1"/>
  <c r="A754" i="9"/>
  <c r="D754" i="9" s="1"/>
  <c r="B754" i="9"/>
  <c r="E754" i="9" s="1"/>
  <c r="A755" i="9"/>
  <c r="D755" i="9" s="1"/>
  <c r="B755" i="9"/>
  <c r="E755" i="9" s="1"/>
  <c r="A756" i="9"/>
  <c r="D756" i="9" s="1"/>
  <c r="B756" i="9"/>
  <c r="E756" i="9" s="1"/>
  <c r="A757" i="9"/>
  <c r="D757" i="9" s="1"/>
  <c r="B757" i="9"/>
  <c r="E757" i="9" s="1"/>
  <c r="A758" i="9"/>
  <c r="D758" i="9" s="1"/>
  <c r="B758" i="9"/>
  <c r="E758" i="9" s="1"/>
  <c r="A759" i="9"/>
  <c r="D759" i="9" s="1"/>
  <c r="B759" i="9"/>
  <c r="E759" i="9" s="1"/>
  <c r="A760" i="9"/>
  <c r="D760" i="9" s="1"/>
  <c r="B760" i="9"/>
  <c r="E760" i="9" s="1"/>
  <c r="A761" i="9"/>
  <c r="D761" i="9" s="1"/>
  <c r="B761" i="9"/>
  <c r="E761" i="9" s="1"/>
  <c r="A762" i="9"/>
  <c r="D762" i="9" s="1"/>
  <c r="B762" i="9"/>
  <c r="E762" i="9" s="1"/>
  <c r="A763" i="9"/>
  <c r="D763" i="9" s="1"/>
  <c r="B763" i="9"/>
  <c r="E763" i="9" s="1"/>
  <c r="A764" i="9"/>
  <c r="D764" i="9" s="1"/>
  <c r="B764" i="9"/>
  <c r="E764" i="9" s="1"/>
  <c r="A765" i="9"/>
  <c r="D765" i="9" s="1"/>
  <c r="B765" i="9"/>
  <c r="E765" i="9" s="1"/>
  <c r="A766" i="9"/>
  <c r="D766" i="9" s="1"/>
  <c r="B766" i="9"/>
  <c r="E766" i="9" s="1"/>
  <c r="A767" i="9"/>
  <c r="D767" i="9" s="1"/>
  <c r="B767" i="9"/>
  <c r="E767" i="9" s="1"/>
  <c r="A768" i="9"/>
  <c r="D768" i="9" s="1"/>
  <c r="B768" i="9"/>
  <c r="E768" i="9" s="1"/>
  <c r="A769" i="9"/>
  <c r="D769" i="9" s="1"/>
  <c r="B769" i="9"/>
  <c r="E769" i="9" s="1"/>
  <c r="A770" i="9"/>
  <c r="D770" i="9" s="1"/>
  <c r="B770" i="9"/>
  <c r="E770" i="9" s="1"/>
  <c r="A771" i="9"/>
  <c r="D771" i="9" s="1"/>
  <c r="B771" i="9"/>
  <c r="E771" i="9" s="1"/>
  <c r="A772" i="9"/>
  <c r="D772" i="9" s="1"/>
  <c r="B772" i="9"/>
  <c r="E772" i="9" s="1"/>
  <c r="A773" i="9"/>
  <c r="D773" i="9" s="1"/>
  <c r="B773" i="9"/>
  <c r="E773" i="9" s="1"/>
  <c r="A774" i="9"/>
  <c r="D774" i="9" s="1"/>
  <c r="B774" i="9"/>
  <c r="E774" i="9" s="1"/>
  <c r="A775" i="9"/>
  <c r="D775" i="9" s="1"/>
  <c r="B775" i="9"/>
  <c r="E775" i="9" s="1"/>
  <c r="A776" i="9"/>
  <c r="D776" i="9" s="1"/>
  <c r="B776" i="9"/>
  <c r="E776" i="9" s="1"/>
  <c r="A777" i="9"/>
  <c r="D777" i="9" s="1"/>
  <c r="B777" i="9"/>
  <c r="E777" i="9" s="1"/>
  <c r="A778" i="9"/>
  <c r="D778" i="9" s="1"/>
  <c r="B778" i="9"/>
  <c r="E778" i="9" s="1"/>
  <c r="A779" i="9"/>
  <c r="D779" i="9" s="1"/>
  <c r="B779" i="9"/>
  <c r="E779" i="9" s="1"/>
  <c r="A780" i="9"/>
  <c r="D780" i="9" s="1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D784" i="9" s="1"/>
  <c r="B784" i="9"/>
  <c r="E784" i="9" s="1"/>
  <c r="A785" i="9"/>
  <c r="D785" i="9" s="1"/>
  <c r="B785" i="9"/>
  <c r="E785" i="9" s="1"/>
  <c r="A786" i="9"/>
  <c r="D786" i="9" s="1"/>
  <c r="B786" i="9"/>
  <c r="E786" i="9" s="1"/>
  <c r="A787" i="9"/>
  <c r="D787" i="9" s="1"/>
  <c r="B787" i="9"/>
  <c r="E787" i="9" s="1"/>
  <c r="A788" i="9"/>
  <c r="D788" i="9" s="1"/>
  <c r="B788" i="9"/>
  <c r="E788" i="9" s="1"/>
  <c r="A789" i="9"/>
  <c r="D789" i="9" s="1"/>
  <c r="B789" i="9"/>
  <c r="E789" i="9" s="1"/>
  <c r="A790" i="9"/>
  <c r="D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D794" i="9" s="1"/>
  <c r="B794" i="9"/>
  <c r="E794" i="9" s="1"/>
  <c r="A795" i="9"/>
  <c r="D795" i="9" s="1"/>
  <c r="B795" i="9"/>
  <c r="E795" i="9" s="1"/>
  <c r="A796" i="9"/>
  <c r="D796" i="9" s="1"/>
  <c r="B796" i="9"/>
  <c r="E796" i="9" s="1"/>
  <c r="A797" i="9"/>
  <c r="D797" i="9" s="1"/>
  <c r="B797" i="9"/>
  <c r="E797" i="9" s="1"/>
  <c r="A798" i="9"/>
  <c r="D798" i="9" s="1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D802" i="9" s="1"/>
  <c r="B802" i="9"/>
  <c r="E802" i="9" s="1"/>
  <c r="A803" i="9"/>
  <c r="D803" i="9" s="1"/>
  <c r="B803" i="9"/>
  <c r="E803" i="9" s="1"/>
  <c r="A804" i="9"/>
  <c r="D804" i="9" s="1"/>
  <c r="B804" i="9"/>
  <c r="E804" i="9" s="1"/>
  <c r="A805" i="9"/>
  <c r="D805" i="9" s="1"/>
  <c r="B805" i="9"/>
  <c r="E805" i="9" s="1"/>
  <c r="A806" i="9"/>
  <c r="D806" i="9" s="1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D810" i="9" s="1"/>
  <c r="B810" i="9"/>
  <c r="E810" i="9" s="1"/>
  <c r="A811" i="9"/>
  <c r="D811" i="9" s="1"/>
  <c r="B811" i="9"/>
  <c r="E811" i="9" s="1"/>
  <c r="A812" i="9"/>
  <c r="D812" i="9" s="1"/>
  <c r="B812" i="9"/>
  <c r="E812" i="9" s="1"/>
  <c r="A813" i="9"/>
  <c r="D813" i="9" s="1"/>
  <c r="B813" i="9"/>
  <c r="E813" i="9" s="1"/>
  <c r="A814" i="9"/>
  <c r="D814" i="9" s="1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D818" i="9" s="1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50" i="9"/>
  <c r="E302" i="9"/>
  <c r="D1002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001" i="2"/>
  <c r="D4" i="2"/>
  <c r="D3" i="2"/>
  <c r="K1001" i="2"/>
  <c r="L1001" i="2"/>
  <c r="M1001" i="2"/>
  <c r="K1002" i="2"/>
  <c r="L1002" i="2"/>
  <c r="M1002" i="2"/>
  <c r="H1001" i="2"/>
  <c r="I1001" i="2"/>
  <c r="J1001" i="2"/>
  <c r="H1002" i="2"/>
  <c r="I1002" i="2"/>
  <c r="J1002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C812" i="5"/>
  <c r="A813" i="5"/>
  <c r="B813" i="5"/>
  <c r="C813" i="5"/>
  <c r="A814" i="5"/>
  <c r="B814" i="5"/>
  <c r="C814" i="5"/>
  <c r="A815" i="5"/>
  <c r="B815" i="5"/>
  <c r="C815" i="5"/>
  <c r="A816" i="5"/>
  <c r="B816" i="5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A872" i="5"/>
  <c r="B872" i="5"/>
  <c r="C872" i="5"/>
  <c r="A873" i="5"/>
  <c r="B873" i="5"/>
  <c r="C873" i="5"/>
  <c r="A874" i="5"/>
  <c r="B874" i="5"/>
  <c r="C874" i="5"/>
  <c r="A875" i="5"/>
  <c r="B875" i="5"/>
  <c r="C875" i="5"/>
  <c r="A876" i="5"/>
  <c r="B876" i="5"/>
  <c r="C876" i="5"/>
  <c r="A877" i="5"/>
  <c r="B877" i="5"/>
  <c r="C877" i="5"/>
  <c r="A878" i="5"/>
  <c r="B878" i="5"/>
  <c r="C878" i="5"/>
  <c r="A879" i="5"/>
  <c r="B879" i="5"/>
  <c r="C879" i="5"/>
  <c r="A880" i="5"/>
  <c r="B880" i="5"/>
  <c r="C880" i="5"/>
  <c r="A881" i="5"/>
  <c r="B881" i="5"/>
  <c r="C881" i="5"/>
  <c r="A882" i="5"/>
  <c r="B882" i="5"/>
  <c r="C882" i="5"/>
  <c r="A883" i="5"/>
  <c r="B883" i="5"/>
  <c r="C883" i="5"/>
  <c r="A884" i="5"/>
  <c r="B884" i="5"/>
  <c r="C884" i="5"/>
  <c r="A885" i="5"/>
  <c r="B885" i="5"/>
  <c r="C885" i="5"/>
  <c r="A886" i="5"/>
  <c r="B886" i="5"/>
  <c r="C886" i="5"/>
  <c r="A887" i="5"/>
  <c r="B887" i="5"/>
  <c r="C887" i="5"/>
  <c r="A888" i="5"/>
  <c r="B888" i="5"/>
  <c r="C888" i="5"/>
  <c r="A889" i="5"/>
  <c r="B889" i="5"/>
  <c r="C889" i="5"/>
  <c r="A890" i="5"/>
  <c r="B890" i="5"/>
  <c r="C890" i="5"/>
  <c r="A891" i="5"/>
  <c r="B891" i="5"/>
  <c r="C891" i="5"/>
  <c r="A892" i="5"/>
  <c r="B892" i="5"/>
  <c r="C892" i="5"/>
  <c r="A893" i="5"/>
  <c r="B893" i="5"/>
  <c r="C893" i="5"/>
  <c r="A894" i="5"/>
  <c r="B894" i="5"/>
  <c r="C894" i="5"/>
  <c r="A895" i="5"/>
  <c r="B895" i="5"/>
  <c r="C895" i="5"/>
  <c r="A896" i="5"/>
  <c r="B896" i="5"/>
  <c r="C896" i="5"/>
  <c r="A897" i="5"/>
  <c r="B897" i="5"/>
  <c r="C897" i="5"/>
  <c r="A898" i="5"/>
  <c r="B898" i="5"/>
  <c r="C898" i="5"/>
  <c r="A899" i="5"/>
  <c r="B899" i="5"/>
  <c r="C899" i="5"/>
  <c r="A900" i="5"/>
  <c r="B900" i="5"/>
  <c r="C900" i="5"/>
  <c r="A901" i="5"/>
  <c r="B901" i="5"/>
  <c r="C901" i="5"/>
  <c r="A902" i="5"/>
  <c r="B902" i="5"/>
  <c r="C902" i="5"/>
  <c r="A903" i="5"/>
  <c r="B903" i="5"/>
  <c r="C903" i="5"/>
  <c r="A904" i="5"/>
  <c r="B904" i="5"/>
  <c r="C904" i="5"/>
  <c r="A905" i="5"/>
  <c r="B905" i="5"/>
  <c r="C905" i="5"/>
  <c r="A906" i="5"/>
  <c r="B906" i="5"/>
  <c r="C906" i="5"/>
  <c r="A907" i="5"/>
  <c r="B907" i="5"/>
  <c r="C907" i="5"/>
  <c r="A908" i="5"/>
  <c r="B908" i="5"/>
  <c r="C908" i="5"/>
  <c r="A909" i="5"/>
  <c r="B909" i="5"/>
  <c r="C909" i="5"/>
  <c r="A910" i="5"/>
  <c r="B910" i="5"/>
  <c r="C910" i="5"/>
  <c r="A911" i="5"/>
  <c r="B911" i="5"/>
  <c r="C911" i="5"/>
  <c r="A912" i="5"/>
  <c r="B912" i="5"/>
  <c r="C912" i="5"/>
  <c r="A913" i="5"/>
  <c r="B913" i="5"/>
  <c r="C913" i="5"/>
  <c r="A914" i="5"/>
  <c r="B914" i="5"/>
  <c r="C914" i="5"/>
  <c r="A915" i="5"/>
  <c r="B915" i="5"/>
  <c r="C915" i="5"/>
  <c r="A916" i="5"/>
  <c r="B916" i="5"/>
  <c r="C916" i="5"/>
  <c r="A917" i="5"/>
  <c r="B917" i="5"/>
  <c r="C917" i="5"/>
  <c r="A918" i="5"/>
  <c r="B918" i="5"/>
  <c r="C918" i="5"/>
  <c r="A919" i="5"/>
  <c r="B919" i="5"/>
  <c r="C919" i="5"/>
  <c r="A920" i="5"/>
  <c r="B920" i="5"/>
  <c r="C920" i="5"/>
  <c r="A921" i="5"/>
  <c r="B921" i="5"/>
  <c r="C921" i="5"/>
  <c r="A922" i="5"/>
  <c r="B922" i="5"/>
  <c r="C922" i="5"/>
  <c r="A923" i="5"/>
  <c r="B923" i="5"/>
  <c r="C923" i="5"/>
  <c r="A924" i="5"/>
  <c r="B924" i="5"/>
  <c r="C924" i="5"/>
  <c r="A925" i="5"/>
  <c r="B925" i="5"/>
  <c r="C925" i="5"/>
  <c r="A926" i="5"/>
  <c r="B926" i="5"/>
  <c r="C926" i="5"/>
  <c r="A927" i="5"/>
  <c r="B927" i="5"/>
  <c r="C927" i="5"/>
  <c r="A928" i="5"/>
  <c r="B928" i="5"/>
  <c r="C928" i="5"/>
  <c r="A929" i="5"/>
  <c r="B929" i="5"/>
  <c r="C929" i="5"/>
  <c r="A930" i="5"/>
  <c r="B930" i="5"/>
  <c r="C930" i="5"/>
  <c r="A931" i="5"/>
  <c r="B931" i="5"/>
  <c r="C931" i="5"/>
  <c r="A932" i="5"/>
  <c r="B932" i="5"/>
  <c r="C932" i="5"/>
  <c r="A933" i="5"/>
  <c r="B933" i="5"/>
  <c r="C933" i="5"/>
  <c r="A934" i="5"/>
  <c r="B934" i="5"/>
  <c r="C934" i="5"/>
  <c r="A935" i="5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C6" i="4"/>
  <c r="M6" i="4" s="1"/>
  <c r="O6" i="4"/>
  <c r="A7" i="4"/>
  <c r="B7" i="4"/>
  <c r="L7" i="4" s="1"/>
  <c r="C7" i="4"/>
  <c r="O7" i="4"/>
  <c r="A8" i="4"/>
  <c r="K8" i="4" s="1"/>
  <c r="B8" i="4"/>
  <c r="C8" i="4"/>
  <c r="M8" i="4" s="1"/>
  <c r="O8" i="4"/>
  <c r="A9" i="4"/>
  <c r="B9" i="4"/>
  <c r="L9" i="4" s="1"/>
  <c r="C9" i="4"/>
  <c r="O9" i="4"/>
  <c r="A10" i="4"/>
  <c r="K10" i="4" s="1"/>
  <c r="B10" i="4"/>
  <c r="C10" i="4"/>
  <c r="M10" i="4" s="1"/>
  <c r="O10" i="4"/>
  <c r="A11" i="4"/>
  <c r="B11" i="4"/>
  <c r="L11" i="4" s="1"/>
  <c r="C11" i="4"/>
  <c r="O11" i="4"/>
  <c r="A12" i="4"/>
  <c r="K12" i="4" s="1"/>
  <c r="B12" i="4"/>
  <c r="C12" i="4"/>
  <c r="M12" i="4" s="1"/>
  <c r="O12" i="4"/>
  <c r="A13" i="4"/>
  <c r="B13" i="4"/>
  <c r="L13" i="4" s="1"/>
  <c r="C13" i="4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O16" i="4"/>
  <c r="A17" i="4"/>
  <c r="K17" i="4" s="1"/>
  <c r="B17" i="4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B20" i="4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B40" i="4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C51" i="4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B55" i="4"/>
  <c r="C55" i="4"/>
  <c r="O55" i="4"/>
  <c r="A56" i="4"/>
  <c r="K56" i="4" s="1"/>
  <c r="B56" i="4"/>
  <c r="L56" i="4" s="1"/>
  <c r="C56" i="4"/>
  <c r="M56" i="4" s="1"/>
  <c r="O56" i="4"/>
  <c r="A57" i="4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B68" i="4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C70" i="4"/>
  <c r="M70" i="4" s="1"/>
  <c r="O70" i="4"/>
  <c r="A71" i="4"/>
  <c r="K71" i="4" s="1"/>
  <c r="B71" i="4"/>
  <c r="L71" i="4" s="1"/>
  <c r="C71" i="4"/>
  <c r="M71" i="4" s="1"/>
  <c r="O71" i="4"/>
  <c r="A72" i="4"/>
  <c r="B72" i="4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C74" i="4"/>
  <c r="M74" i="4" s="1"/>
  <c r="O74" i="4"/>
  <c r="A75" i="4"/>
  <c r="K75" i="4" s="1"/>
  <c r="B75" i="4"/>
  <c r="L75" i="4" s="1"/>
  <c r="C75" i="4"/>
  <c r="M75" i="4" s="1"/>
  <c r="O75" i="4"/>
  <c r="A76" i="4"/>
  <c r="B76" i="4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C78" i="4"/>
  <c r="M78" i="4" s="1"/>
  <c r="O78" i="4"/>
  <c r="A79" i="4"/>
  <c r="K79" i="4" s="1"/>
  <c r="B79" i="4"/>
  <c r="L79" i="4" s="1"/>
  <c r="C79" i="4"/>
  <c r="M79" i="4" s="1"/>
  <c r="O79" i="4"/>
  <c r="A80" i="4"/>
  <c r="B80" i="4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C82" i="4"/>
  <c r="M82" i="4" s="1"/>
  <c r="O82" i="4"/>
  <c r="A83" i="4"/>
  <c r="K83" i="4" s="1"/>
  <c r="B83" i="4"/>
  <c r="L83" i="4" s="1"/>
  <c r="C83" i="4"/>
  <c r="M83" i="4" s="1"/>
  <c r="O83" i="4"/>
  <c r="A84" i="4"/>
  <c r="B84" i="4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C86" i="4"/>
  <c r="M86" i="4" s="1"/>
  <c r="O86" i="4"/>
  <c r="A87" i="4"/>
  <c r="K87" i="4" s="1"/>
  <c r="B87" i="4"/>
  <c r="L87" i="4" s="1"/>
  <c r="C87" i="4"/>
  <c r="M87" i="4" s="1"/>
  <c r="O87" i="4"/>
  <c r="A88" i="4"/>
  <c r="B88" i="4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C90" i="4"/>
  <c r="M90" i="4" s="1"/>
  <c r="O90" i="4"/>
  <c r="A91" i="4"/>
  <c r="K91" i="4" s="1"/>
  <c r="B91" i="4"/>
  <c r="L91" i="4" s="1"/>
  <c r="C91" i="4"/>
  <c r="M91" i="4" s="1"/>
  <c r="O91" i="4"/>
  <c r="A92" i="4"/>
  <c r="B92" i="4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C94" i="4"/>
  <c r="M94" i="4" s="1"/>
  <c r="O94" i="4"/>
  <c r="A95" i="4"/>
  <c r="K95" i="4" s="1"/>
  <c r="B95" i="4"/>
  <c r="L95" i="4" s="1"/>
  <c r="C95" i="4"/>
  <c r="M95" i="4" s="1"/>
  <c r="O95" i="4"/>
  <c r="A96" i="4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C98" i="4"/>
  <c r="M98" i="4" s="1"/>
  <c r="O98" i="4"/>
  <c r="A99" i="4"/>
  <c r="K99" i="4" s="1"/>
  <c r="B99" i="4"/>
  <c r="L99" i="4" s="1"/>
  <c r="C99" i="4"/>
  <c r="M99" i="4" s="1"/>
  <c r="O99" i="4"/>
  <c r="A100" i="4"/>
  <c r="B100" i="4"/>
  <c r="C100" i="4"/>
  <c r="M100" i="4" s="1"/>
  <c r="O100" i="4"/>
  <c r="A101" i="4"/>
  <c r="K101" i="4" s="1"/>
  <c r="B101" i="4"/>
  <c r="L101" i="4" s="1"/>
  <c r="C101" i="4"/>
  <c r="M101" i="4" s="1"/>
  <c r="O101" i="4"/>
  <c r="A102" i="4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L107" i="4" s="1"/>
  <c r="C107" i="4"/>
  <c r="M107" i="4" s="1"/>
  <c r="O107" i="4"/>
  <c r="A108" i="4"/>
  <c r="K108" i="4" s="1"/>
  <c r="B108" i="4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B112" i="4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B120" i="4"/>
  <c r="C120" i="4"/>
  <c r="M120" i="4" s="1"/>
  <c r="O120" i="4"/>
  <c r="A121" i="4"/>
  <c r="K121" i="4" s="1"/>
  <c r="B121" i="4"/>
  <c r="L121" i="4" s="1"/>
  <c r="C121" i="4"/>
  <c r="M121" i="4" s="1"/>
  <c r="O121" i="4"/>
  <c r="A122" i="4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C128" i="4"/>
  <c r="M128" i="4" s="1"/>
  <c r="O128" i="4"/>
  <c r="A129" i="4"/>
  <c r="K129" i="4" s="1"/>
  <c r="B129" i="4"/>
  <c r="L129" i="4" s="1"/>
  <c r="C129" i="4"/>
  <c r="M129" i="4" s="1"/>
  <c r="O129" i="4"/>
  <c r="A130" i="4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C136" i="4"/>
  <c r="M136" i="4" s="1"/>
  <c r="O136" i="4"/>
  <c r="A137" i="4"/>
  <c r="K137" i="4" s="1"/>
  <c r="B137" i="4"/>
  <c r="L137" i="4" s="1"/>
  <c r="C137" i="4"/>
  <c r="M137" i="4" s="1"/>
  <c r="O137" i="4"/>
  <c r="A138" i="4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B140" i="4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C154" i="4"/>
  <c r="O154" i="4"/>
  <c r="A155" i="4"/>
  <c r="K155" i="4" s="1"/>
  <c r="B155" i="4"/>
  <c r="L155" i="4" s="1"/>
  <c r="C155" i="4"/>
  <c r="M155" i="4" s="1"/>
  <c r="O155" i="4"/>
  <c r="A156" i="4"/>
  <c r="B156" i="4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B160" i="4"/>
  <c r="C160" i="4"/>
  <c r="M160" i="4" s="1"/>
  <c r="O160" i="4"/>
  <c r="A161" i="4"/>
  <c r="K161" i="4" s="1"/>
  <c r="B161" i="4"/>
  <c r="L161" i="4" s="1"/>
  <c r="C161" i="4"/>
  <c r="M161" i="4" s="1"/>
  <c r="O161" i="4"/>
  <c r="A162" i="4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C164" i="4"/>
  <c r="M164" i="4" s="1"/>
  <c r="O164" i="4"/>
  <c r="A165" i="4"/>
  <c r="K165" i="4" s="1"/>
  <c r="B165" i="4"/>
  <c r="L165" i="4" s="1"/>
  <c r="C165" i="4"/>
  <c r="M165" i="4" s="1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C168" i="4"/>
  <c r="M168" i="4" s="1"/>
  <c r="O168" i="4"/>
  <c r="A169" i="4"/>
  <c r="K169" i="4" s="1"/>
  <c r="B169" i="4"/>
  <c r="L169" i="4" s="1"/>
  <c r="C169" i="4"/>
  <c r="M169" i="4" s="1"/>
  <c r="O169" i="4"/>
  <c r="A170" i="4"/>
  <c r="B170" i="4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C176" i="4"/>
  <c r="M176" i="4" s="1"/>
  <c r="O176" i="4"/>
  <c r="A177" i="4"/>
  <c r="K177" i="4" s="1"/>
  <c r="B177" i="4"/>
  <c r="L177" i="4" s="1"/>
  <c r="C177" i="4"/>
  <c r="M177" i="4" s="1"/>
  <c r="O177" i="4"/>
  <c r="A178" i="4"/>
  <c r="B178" i="4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C184" i="4"/>
  <c r="M184" i="4" s="1"/>
  <c r="O184" i="4"/>
  <c r="A185" i="4"/>
  <c r="K185" i="4" s="1"/>
  <c r="B185" i="4"/>
  <c r="L185" i="4" s="1"/>
  <c r="C185" i="4"/>
  <c r="M185" i="4" s="1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B188" i="4"/>
  <c r="C188" i="4"/>
  <c r="M188" i="4" s="1"/>
  <c r="O188" i="4"/>
  <c r="A189" i="4"/>
  <c r="K189" i="4" s="1"/>
  <c r="B189" i="4"/>
  <c r="L189" i="4" s="1"/>
  <c r="C189" i="4"/>
  <c r="M189" i="4" s="1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 s="1"/>
  <c r="O191" i="4"/>
  <c r="A192" i="4"/>
  <c r="B192" i="4"/>
  <c r="C192" i="4"/>
  <c r="M192" i="4" s="1"/>
  <c r="O192" i="4"/>
  <c r="A193" i="4"/>
  <c r="K193" i="4" s="1"/>
  <c r="B193" i="4"/>
  <c r="L193" i="4" s="1"/>
  <c r="C193" i="4"/>
  <c r="M193" i="4" s="1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 s="1"/>
  <c r="O196" i="4"/>
  <c r="A197" i="4"/>
  <c r="K197" i="4" s="1"/>
  <c r="B197" i="4"/>
  <c r="L197" i="4" s="1"/>
  <c r="C197" i="4"/>
  <c r="M197" i="4" s="1"/>
  <c r="O197" i="4"/>
  <c r="A198" i="4"/>
  <c r="B198" i="4"/>
  <c r="C198" i="4"/>
  <c r="M198" i="4" s="1"/>
  <c r="O198" i="4"/>
  <c r="A199" i="4"/>
  <c r="K199" i="4" s="1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 s="1"/>
  <c r="O204" i="4"/>
  <c r="A205" i="4"/>
  <c r="K205" i="4" s="1"/>
  <c r="B205" i="4"/>
  <c r="L205" i="4" s="1"/>
  <c r="C205" i="4"/>
  <c r="M205" i="4" s="1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 s="1"/>
  <c r="B211" i="4"/>
  <c r="L211" i="4" s="1"/>
  <c r="C211" i="4"/>
  <c r="M211" i="4" s="1"/>
  <c r="O211" i="4"/>
  <c r="A212" i="4"/>
  <c r="B212" i="4"/>
  <c r="C212" i="4"/>
  <c r="M212" i="4" s="1"/>
  <c r="O212" i="4"/>
  <c r="A213" i="4"/>
  <c r="K213" i="4" s="1"/>
  <c r="B213" i="4"/>
  <c r="L213" i="4" s="1"/>
  <c r="C213" i="4"/>
  <c r="M213" i="4" s="1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L245" i="4" s="1"/>
  <c r="C245" i="4"/>
  <c r="M245" i="4" s="1"/>
  <c r="O245" i="4"/>
  <c r="A246" i="4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 s="1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 s="1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 s="1"/>
  <c r="B257" i="4"/>
  <c r="L257" i="4" s="1"/>
  <c r="C257" i="4"/>
  <c r="M257" i="4" s="1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 s="1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L273" i="4" s="1"/>
  <c r="C273" i="4"/>
  <c r="M273" i="4" s="1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 s="1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 s="1"/>
  <c r="O282" i="4"/>
  <c r="A283" i="4"/>
  <c r="K283" i="4" s="1"/>
  <c r="B283" i="4"/>
  <c r="L283" i="4" s="1"/>
  <c r="C283" i="4"/>
  <c r="M283" i="4" s="1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L287" i="4" s="1"/>
  <c r="C287" i="4"/>
  <c r="M287" i="4" s="1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 s="1"/>
  <c r="O292" i="4"/>
  <c r="A293" i="4"/>
  <c r="K293" i="4" s="1"/>
  <c r="B293" i="4"/>
  <c r="L293" i="4" s="1"/>
  <c r="C293" i="4"/>
  <c r="M293" i="4" s="1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O297" i="4"/>
  <c r="A298" i="4"/>
  <c r="B298" i="4"/>
  <c r="C298" i="4"/>
  <c r="M298" i="4" s="1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L301" i="4" s="1"/>
  <c r="C301" i="4"/>
  <c r="M301" i="4" s="1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C314" i="4"/>
  <c r="M314" i="4" s="1"/>
  <c r="O314" i="4"/>
  <c r="A315" i="4"/>
  <c r="K315" i="4" s="1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L325" i="4" s="1"/>
  <c r="C325" i="4"/>
  <c r="M325" i="4" s="1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C330" i="4"/>
  <c r="M330" i="4" s="1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C346" i="4"/>
  <c r="M346" i="4" s="1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 s="1"/>
  <c r="O357" i="4"/>
  <c r="A358" i="4"/>
  <c r="B358" i="4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 s="1"/>
  <c r="C402" i="4"/>
  <c r="M402" i="4" s="1"/>
  <c r="O402" i="4"/>
  <c r="A403" i="4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B445" i="4"/>
  <c r="L445" i="4" s="1"/>
  <c r="C445" i="4"/>
  <c r="M445" i="4" s="1"/>
  <c r="O445" i="4"/>
  <c r="A446" i="4"/>
  <c r="K446" i="4" s="1"/>
  <c r="B446" i="4"/>
  <c r="L446" i="4" s="1"/>
  <c r="C446" i="4"/>
  <c r="M446" i="4" s="1"/>
  <c r="O446" i="4"/>
  <c r="A447" i="4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 s="1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C465" i="4"/>
  <c r="M465" i="4" s="1"/>
  <c r="O465" i="4"/>
  <c r="A466" i="4"/>
  <c r="K466" i="4" s="1"/>
  <c r="B466" i="4"/>
  <c r="L466" i="4" s="1"/>
  <c r="C466" i="4"/>
  <c r="M466" i="4" s="1"/>
  <c r="O466" i="4"/>
  <c r="A467" i="4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B477" i="4"/>
  <c r="C477" i="4"/>
  <c r="M477" i="4" s="1"/>
  <c r="O477" i="4"/>
  <c r="A478" i="4"/>
  <c r="K478" i="4" s="1"/>
  <c r="B478" i="4"/>
  <c r="L478" i="4" s="1"/>
  <c r="C478" i="4"/>
  <c r="M478" i="4" s="1"/>
  <c r="O478" i="4"/>
  <c r="A479" i="4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C487" i="4"/>
  <c r="M487" i="4" s="1"/>
  <c r="L487" i="4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B493" i="4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L495" i="4" s="1"/>
  <c r="C495" i="4"/>
  <c r="O495" i="4"/>
  <c r="A496" i="4"/>
  <c r="K496" i="4" s="1"/>
  <c r="B496" i="4"/>
  <c r="L496" i="4" s="1"/>
  <c r="C496" i="4"/>
  <c r="M496" i="4" s="1"/>
  <c r="O496" i="4"/>
  <c r="A497" i="4"/>
  <c r="B497" i="4"/>
  <c r="C497" i="4"/>
  <c r="M497" i="4" s="1"/>
  <c r="O497" i="4"/>
  <c r="A498" i="4"/>
  <c r="K498" i="4" s="1"/>
  <c r="B498" i="4"/>
  <c r="L498" i="4" s="1"/>
  <c r="C498" i="4"/>
  <c r="M498" i="4" s="1"/>
  <c r="O498" i="4"/>
  <c r="A499" i="4"/>
  <c r="B499" i="4"/>
  <c r="L499" i="4" s="1"/>
  <c r="C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B503" i="4"/>
  <c r="L503" i="4" s="1"/>
  <c r="C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L507" i="4" s="1"/>
  <c r="C507" i="4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L513" i="4" s="1"/>
  <c r="C513" i="4"/>
  <c r="O513" i="4"/>
  <c r="A514" i="4"/>
  <c r="K514" i="4" s="1"/>
  <c r="B514" i="4"/>
  <c r="C514" i="4"/>
  <c r="M514" i="4" s="1"/>
  <c r="O514" i="4"/>
  <c r="A515" i="4"/>
  <c r="K515" i="4" s="1"/>
  <c r="B515" i="4"/>
  <c r="C515" i="4"/>
  <c r="O515" i="4"/>
  <c r="A516" i="4"/>
  <c r="K516" i="4" s="1"/>
  <c r="B516" i="4"/>
  <c r="L516" i="4" s="1"/>
  <c r="C516" i="4"/>
  <c r="M516" i="4" s="1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C527" i="4"/>
  <c r="O527" i="4"/>
  <c r="A528" i="4"/>
  <c r="K528" i="4" s="1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C531" i="4"/>
  <c r="O531" i="4"/>
  <c r="A532" i="4"/>
  <c r="K532" i="4" s="1"/>
  <c r="B532" i="4"/>
  <c r="L532" i="4" s="1"/>
  <c r="C532" i="4"/>
  <c r="M532" i="4" s="1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B535" i="4"/>
  <c r="C535" i="4"/>
  <c r="O535" i="4"/>
  <c r="A536" i="4"/>
  <c r="K536" i="4" s="1"/>
  <c r="B536" i="4"/>
  <c r="L536" i="4" s="1"/>
  <c r="C536" i="4"/>
  <c r="M536" i="4" s="1"/>
  <c r="O536" i="4"/>
  <c r="A537" i="4"/>
  <c r="B537" i="4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O543" i="4"/>
  <c r="A544" i="4"/>
  <c r="K544" i="4" s="1"/>
  <c r="B544" i="4"/>
  <c r="L544" i="4" s="1"/>
  <c r="C544" i="4"/>
  <c r="M544" i="4" s="1"/>
  <c r="O544" i="4"/>
  <c r="A545" i="4"/>
  <c r="K545" i="4" s="1"/>
  <c r="B545" i="4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L552" i="4" s="1"/>
  <c r="C552" i="4"/>
  <c r="M552" i="4" s="1"/>
  <c r="O552" i="4"/>
  <c r="A553" i="4"/>
  <c r="B553" i="4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C555" i="4"/>
  <c r="O555" i="4"/>
  <c r="A556" i="4"/>
  <c r="B556" i="4"/>
  <c r="L556" i="4" s="1"/>
  <c r="C556" i="4"/>
  <c r="O556" i="4"/>
  <c r="A557" i="4"/>
  <c r="K557" i="4" s="1"/>
  <c r="B557" i="4"/>
  <c r="L557" i="4" s="1"/>
  <c r="C557" i="4"/>
  <c r="O557" i="4"/>
  <c r="A558" i="4"/>
  <c r="B558" i="4"/>
  <c r="C558" i="4"/>
  <c r="M558" i="4" s="1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O561" i="4"/>
  <c r="A562" i="4"/>
  <c r="B562" i="4"/>
  <c r="C562" i="4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 s="1"/>
  <c r="O568" i="4"/>
  <c r="A569" i="4"/>
  <c r="K569" i="4" s="1"/>
  <c r="B569" i="4"/>
  <c r="L569" i="4" s="1"/>
  <c r="C569" i="4"/>
  <c r="O569" i="4"/>
  <c r="A570" i="4"/>
  <c r="B570" i="4"/>
  <c r="C570" i="4"/>
  <c r="M570" i="4" s="1"/>
  <c r="O570" i="4"/>
  <c r="A571" i="4"/>
  <c r="K571" i="4" s="1"/>
  <c r="B571" i="4"/>
  <c r="L571" i="4" s="1"/>
  <c r="C571" i="4"/>
  <c r="O571" i="4"/>
  <c r="A572" i="4"/>
  <c r="B572" i="4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C576" i="4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 s="1"/>
  <c r="B580" i="4"/>
  <c r="C580" i="4"/>
  <c r="O580" i="4"/>
  <c r="A581" i="4"/>
  <c r="K581" i="4" s="1"/>
  <c r="B581" i="4"/>
  <c r="L581" i="4" s="1"/>
  <c r="C581" i="4"/>
  <c r="O581" i="4"/>
  <c r="A582" i="4"/>
  <c r="B582" i="4"/>
  <c r="C582" i="4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B586" i="4"/>
  <c r="C586" i="4"/>
  <c r="O586" i="4"/>
  <c r="A587" i="4"/>
  <c r="K587" i="4" s="1"/>
  <c r="B587" i="4"/>
  <c r="L587" i="4" s="1"/>
  <c r="C587" i="4"/>
  <c r="O587" i="4"/>
  <c r="A588" i="4"/>
  <c r="K588" i="4" s="1"/>
  <c r="B588" i="4"/>
  <c r="C588" i="4"/>
  <c r="O588" i="4"/>
  <c r="A589" i="4"/>
  <c r="K589" i="4" s="1"/>
  <c r="B589" i="4"/>
  <c r="L589" i="4" s="1"/>
  <c r="C589" i="4"/>
  <c r="O589" i="4"/>
  <c r="A590" i="4"/>
  <c r="B590" i="4"/>
  <c r="C590" i="4"/>
  <c r="O590" i="4"/>
  <c r="A591" i="4"/>
  <c r="K591" i="4" s="1"/>
  <c r="B591" i="4"/>
  <c r="L591" i="4" s="1"/>
  <c r="C591" i="4"/>
  <c r="O591" i="4"/>
  <c r="A592" i="4"/>
  <c r="K592" i="4" s="1"/>
  <c r="B592" i="4"/>
  <c r="C592" i="4"/>
  <c r="O592" i="4"/>
  <c r="A593" i="4"/>
  <c r="K593" i="4" s="1"/>
  <c r="B593" i="4"/>
  <c r="L593" i="4" s="1"/>
  <c r="C593" i="4"/>
  <c r="O593" i="4"/>
  <c r="A594" i="4"/>
  <c r="B594" i="4"/>
  <c r="C594" i="4"/>
  <c r="O594" i="4"/>
  <c r="A595" i="4"/>
  <c r="K595" i="4" s="1"/>
  <c r="B595" i="4"/>
  <c r="L595" i="4" s="1"/>
  <c r="C595" i="4"/>
  <c r="O595" i="4"/>
  <c r="A596" i="4"/>
  <c r="K596" i="4" s="1"/>
  <c r="B596" i="4"/>
  <c r="C596" i="4"/>
  <c r="O596" i="4"/>
  <c r="A597" i="4"/>
  <c r="K597" i="4" s="1"/>
  <c r="B597" i="4"/>
  <c r="L597" i="4" s="1"/>
  <c r="C597" i="4"/>
  <c r="O597" i="4"/>
  <c r="A598" i="4"/>
  <c r="B598" i="4"/>
  <c r="C598" i="4"/>
  <c r="O598" i="4"/>
  <c r="A599" i="4"/>
  <c r="K599" i="4" s="1"/>
  <c r="B599" i="4"/>
  <c r="L599" i="4" s="1"/>
  <c r="C599" i="4"/>
  <c r="O599" i="4"/>
  <c r="A600" i="4"/>
  <c r="K600" i="4" s="1"/>
  <c r="B600" i="4"/>
  <c r="C600" i="4"/>
  <c r="O600" i="4"/>
  <c r="A601" i="4"/>
  <c r="K601" i="4" s="1"/>
  <c r="B601" i="4"/>
  <c r="L601" i="4" s="1"/>
  <c r="C601" i="4"/>
  <c r="O601" i="4"/>
  <c r="A602" i="4"/>
  <c r="B602" i="4"/>
  <c r="C602" i="4"/>
  <c r="O602" i="4"/>
  <c r="A603" i="4"/>
  <c r="K603" i="4" s="1"/>
  <c r="B603" i="4"/>
  <c r="L603" i="4" s="1"/>
  <c r="C603" i="4"/>
  <c r="O603" i="4"/>
  <c r="A604" i="4"/>
  <c r="K604" i="4" s="1"/>
  <c r="B604" i="4"/>
  <c r="C604" i="4"/>
  <c r="O604" i="4"/>
  <c r="A605" i="4"/>
  <c r="K605" i="4" s="1"/>
  <c r="B605" i="4"/>
  <c r="L605" i="4" s="1"/>
  <c r="C605" i="4"/>
  <c r="O605" i="4"/>
  <c r="A606" i="4"/>
  <c r="B606" i="4"/>
  <c r="C606" i="4"/>
  <c r="O606" i="4"/>
  <c r="A607" i="4"/>
  <c r="K607" i="4" s="1"/>
  <c r="B607" i="4"/>
  <c r="L607" i="4" s="1"/>
  <c r="C607" i="4"/>
  <c r="O607" i="4"/>
  <c r="A608" i="4"/>
  <c r="K608" i="4" s="1"/>
  <c r="B608" i="4"/>
  <c r="C608" i="4"/>
  <c r="O608" i="4"/>
  <c r="A609" i="4"/>
  <c r="K609" i="4" s="1"/>
  <c r="B609" i="4"/>
  <c r="L609" i="4" s="1"/>
  <c r="C609" i="4"/>
  <c r="O609" i="4"/>
  <c r="A610" i="4"/>
  <c r="B610" i="4"/>
  <c r="C610" i="4"/>
  <c r="O610" i="4"/>
  <c r="A611" i="4"/>
  <c r="K611" i="4" s="1"/>
  <c r="B611" i="4"/>
  <c r="L611" i="4" s="1"/>
  <c r="C611" i="4"/>
  <c r="O611" i="4"/>
  <c r="A612" i="4"/>
  <c r="K612" i="4" s="1"/>
  <c r="B612" i="4"/>
  <c r="C612" i="4"/>
  <c r="O612" i="4"/>
  <c r="A613" i="4"/>
  <c r="K613" i="4" s="1"/>
  <c r="B613" i="4"/>
  <c r="L613" i="4" s="1"/>
  <c r="C613" i="4"/>
  <c r="O613" i="4"/>
  <c r="A614" i="4"/>
  <c r="B614" i="4"/>
  <c r="C614" i="4"/>
  <c r="O614" i="4"/>
  <c r="A615" i="4"/>
  <c r="K615" i="4" s="1"/>
  <c r="B615" i="4"/>
  <c r="L615" i="4" s="1"/>
  <c r="C615" i="4"/>
  <c r="O615" i="4"/>
  <c r="A616" i="4"/>
  <c r="K616" i="4" s="1"/>
  <c r="B616" i="4"/>
  <c r="C616" i="4"/>
  <c r="O616" i="4"/>
  <c r="A617" i="4"/>
  <c r="K617" i="4" s="1"/>
  <c r="B617" i="4"/>
  <c r="L617" i="4" s="1"/>
  <c r="C617" i="4"/>
  <c r="O617" i="4"/>
  <c r="A618" i="4"/>
  <c r="B618" i="4"/>
  <c r="C618" i="4"/>
  <c r="O618" i="4"/>
  <c r="A619" i="4"/>
  <c r="K619" i="4" s="1"/>
  <c r="B619" i="4"/>
  <c r="L619" i="4" s="1"/>
  <c r="C619" i="4"/>
  <c r="O619" i="4"/>
  <c r="A620" i="4"/>
  <c r="K620" i="4" s="1"/>
  <c r="B620" i="4"/>
  <c r="C620" i="4"/>
  <c r="O620" i="4"/>
  <c r="A621" i="4"/>
  <c r="K621" i="4" s="1"/>
  <c r="B621" i="4"/>
  <c r="L621" i="4" s="1"/>
  <c r="C621" i="4"/>
  <c r="O621" i="4"/>
  <c r="A622" i="4"/>
  <c r="B622" i="4"/>
  <c r="C622" i="4"/>
  <c r="O622" i="4"/>
  <c r="A623" i="4"/>
  <c r="K623" i="4" s="1"/>
  <c r="B623" i="4"/>
  <c r="L623" i="4" s="1"/>
  <c r="C623" i="4"/>
  <c r="O623" i="4"/>
  <c r="A624" i="4"/>
  <c r="K624" i="4" s="1"/>
  <c r="B624" i="4"/>
  <c r="C624" i="4"/>
  <c r="O624" i="4"/>
  <c r="A625" i="4"/>
  <c r="K625" i="4" s="1"/>
  <c r="B625" i="4"/>
  <c r="L625" i="4" s="1"/>
  <c r="C625" i="4"/>
  <c r="O625" i="4"/>
  <c r="A626" i="4"/>
  <c r="B626" i="4"/>
  <c r="C626" i="4"/>
  <c r="O626" i="4"/>
  <c r="A627" i="4"/>
  <c r="K627" i="4" s="1"/>
  <c r="B627" i="4"/>
  <c r="L627" i="4" s="1"/>
  <c r="C627" i="4"/>
  <c r="O627" i="4"/>
  <c r="A628" i="4"/>
  <c r="K628" i="4" s="1"/>
  <c r="B628" i="4"/>
  <c r="C628" i="4"/>
  <c r="O628" i="4"/>
  <c r="A629" i="4"/>
  <c r="K629" i="4" s="1"/>
  <c r="B629" i="4"/>
  <c r="L629" i="4" s="1"/>
  <c r="C629" i="4"/>
  <c r="O629" i="4"/>
  <c r="A630" i="4"/>
  <c r="B630" i="4"/>
  <c r="C630" i="4"/>
  <c r="O630" i="4"/>
  <c r="A631" i="4"/>
  <c r="K631" i="4" s="1"/>
  <c r="B631" i="4"/>
  <c r="L631" i="4" s="1"/>
  <c r="C631" i="4"/>
  <c r="O631" i="4"/>
  <c r="A632" i="4"/>
  <c r="K632" i="4" s="1"/>
  <c r="B632" i="4"/>
  <c r="C632" i="4"/>
  <c r="O632" i="4"/>
  <c r="A633" i="4"/>
  <c r="K633" i="4" s="1"/>
  <c r="B633" i="4"/>
  <c r="L633" i="4" s="1"/>
  <c r="C633" i="4"/>
  <c r="O633" i="4"/>
  <c r="A634" i="4"/>
  <c r="B634" i="4"/>
  <c r="C634" i="4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C638" i="4"/>
  <c r="O638" i="4"/>
  <c r="A639" i="4"/>
  <c r="K639" i="4" s="1"/>
  <c r="B639" i="4"/>
  <c r="L639" i="4" s="1"/>
  <c r="C639" i="4"/>
  <c r="O639" i="4"/>
  <c r="A640" i="4"/>
  <c r="K640" i="4" s="1"/>
  <c r="B640" i="4"/>
  <c r="C640" i="4"/>
  <c r="O640" i="4"/>
  <c r="A641" i="4"/>
  <c r="K641" i="4" s="1"/>
  <c r="B641" i="4"/>
  <c r="L641" i="4" s="1"/>
  <c r="C641" i="4"/>
  <c r="O641" i="4"/>
  <c r="A642" i="4"/>
  <c r="B642" i="4"/>
  <c r="C642" i="4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 s="1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C648" i="4"/>
  <c r="O648" i="4"/>
  <c r="A649" i="4"/>
  <c r="K649" i="4" s="1"/>
  <c r="B649" i="4"/>
  <c r="L649" i="4" s="1"/>
  <c r="C649" i="4"/>
  <c r="O649" i="4"/>
  <c r="A650" i="4"/>
  <c r="B650" i="4"/>
  <c r="C650" i="4"/>
  <c r="O650" i="4"/>
  <c r="A651" i="4"/>
  <c r="K651" i="4" s="1"/>
  <c r="B651" i="4"/>
  <c r="L651" i="4" s="1"/>
  <c r="C651" i="4"/>
  <c r="O651" i="4"/>
  <c r="A652" i="4"/>
  <c r="K652" i="4" s="1"/>
  <c r="B652" i="4"/>
  <c r="C652" i="4"/>
  <c r="O652" i="4"/>
  <c r="A653" i="4"/>
  <c r="K653" i="4" s="1"/>
  <c r="B653" i="4"/>
  <c r="L653" i="4" s="1"/>
  <c r="C653" i="4"/>
  <c r="O653" i="4"/>
  <c r="A654" i="4"/>
  <c r="B654" i="4"/>
  <c r="C654" i="4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C660" i="4"/>
  <c r="O660" i="4"/>
  <c r="A661" i="4"/>
  <c r="K661" i="4" s="1"/>
  <c r="B661" i="4"/>
  <c r="L661" i="4" s="1"/>
  <c r="C661" i="4"/>
  <c r="O661" i="4"/>
  <c r="A662" i="4"/>
  <c r="B662" i="4"/>
  <c r="C662" i="4"/>
  <c r="O662" i="4"/>
  <c r="A663" i="4"/>
  <c r="K663" i="4" s="1"/>
  <c r="B663" i="4"/>
  <c r="L663" i="4" s="1"/>
  <c r="C663" i="4"/>
  <c r="O663" i="4"/>
  <c r="A664" i="4"/>
  <c r="K664" i="4" s="1"/>
  <c r="B664" i="4"/>
  <c r="C664" i="4"/>
  <c r="O664" i="4"/>
  <c r="A665" i="4"/>
  <c r="K665" i="4" s="1"/>
  <c r="B665" i="4"/>
  <c r="L665" i="4" s="1"/>
  <c r="C665" i="4"/>
  <c r="O665" i="4"/>
  <c r="A666" i="4"/>
  <c r="B666" i="4"/>
  <c r="C666" i="4"/>
  <c r="O666" i="4"/>
  <c r="A667" i="4"/>
  <c r="K667" i="4" s="1"/>
  <c r="B667" i="4"/>
  <c r="L667" i="4" s="1"/>
  <c r="C667" i="4"/>
  <c r="O667" i="4"/>
  <c r="A668" i="4"/>
  <c r="K668" i="4" s="1"/>
  <c r="B668" i="4"/>
  <c r="C668" i="4"/>
  <c r="O668" i="4"/>
  <c r="A669" i="4"/>
  <c r="K669" i="4" s="1"/>
  <c r="B669" i="4"/>
  <c r="L669" i="4" s="1"/>
  <c r="C669" i="4"/>
  <c r="O669" i="4"/>
  <c r="A670" i="4"/>
  <c r="B670" i="4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O673" i="4"/>
  <c r="A674" i="4"/>
  <c r="B674" i="4"/>
  <c r="C674" i="4"/>
  <c r="O674" i="4"/>
  <c r="A675" i="4"/>
  <c r="K675" i="4" s="1"/>
  <c r="B675" i="4"/>
  <c r="L675" i="4" s="1"/>
  <c r="C675" i="4"/>
  <c r="O675" i="4"/>
  <c r="A676" i="4"/>
  <c r="K676" i="4" s="1"/>
  <c r="B676" i="4"/>
  <c r="C676" i="4"/>
  <c r="O676" i="4"/>
  <c r="A677" i="4"/>
  <c r="K677" i="4" s="1"/>
  <c r="B677" i="4"/>
  <c r="L677" i="4" s="1"/>
  <c r="C677" i="4"/>
  <c r="O677" i="4"/>
  <c r="A678" i="4"/>
  <c r="B678" i="4"/>
  <c r="C678" i="4"/>
  <c r="O678" i="4"/>
  <c r="A679" i="4"/>
  <c r="K679" i="4" s="1"/>
  <c r="B679" i="4"/>
  <c r="L679" i="4" s="1"/>
  <c r="C679" i="4"/>
  <c r="O679" i="4"/>
  <c r="A680" i="4"/>
  <c r="K680" i="4" s="1"/>
  <c r="B680" i="4"/>
  <c r="C680" i="4"/>
  <c r="O680" i="4"/>
  <c r="A681" i="4"/>
  <c r="K681" i="4" s="1"/>
  <c r="B681" i="4"/>
  <c r="L681" i="4" s="1"/>
  <c r="C681" i="4"/>
  <c r="O681" i="4"/>
  <c r="A682" i="4"/>
  <c r="B682" i="4"/>
  <c r="C682" i="4"/>
  <c r="O682" i="4"/>
  <c r="A683" i="4"/>
  <c r="K683" i="4" s="1"/>
  <c r="B683" i="4"/>
  <c r="L683" i="4" s="1"/>
  <c r="C683" i="4"/>
  <c r="O683" i="4"/>
  <c r="A684" i="4"/>
  <c r="K684" i="4" s="1"/>
  <c r="B684" i="4"/>
  <c r="C684" i="4"/>
  <c r="O684" i="4"/>
  <c r="A685" i="4"/>
  <c r="K685" i="4" s="1"/>
  <c r="B685" i="4"/>
  <c r="L685" i="4" s="1"/>
  <c r="C685" i="4"/>
  <c r="O685" i="4"/>
  <c r="A686" i="4"/>
  <c r="B686" i="4"/>
  <c r="C686" i="4"/>
  <c r="O686" i="4"/>
  <c r="A687" i="4"/>
  <c r="K687" i="4" s="1"/>
  <c r="B687" i="4"/>
  <c r="L687" i="4" s="1"/>
  <c r="C687" i="4"/>
  <c r="O687" i="4"/>
  <c r="A688" i="4"/>
  <c r="K688" i="4" s="1"/>
  <c r="B688" i="4"/>
  <c r="C688" i="4"/>
  <c r="O688" i="4"/>
  <c r="A689" i="4"/>
  <c r="K689" i="4" s="1"/>
  <c r="B689" i="4"/>
  <c r="L689" i="4" s="1"/>
  <c r="C689" i="4"/>
  <c r="O689" i="4"/>
  <c r="A690" i="4"/>
  <c r="B690" i="4"/>
  <c r="C690" i="4"/>
  <c r="O690" i="4"/>
  <c r="A691" i="4"/>
  <c r="K691" i="4" s="1"/>
  <c r="B691" i="4"/>
  <c r="L691" i="4" s="1"/>
  <c r="C691" i="4"/>
  <c r="O691" i="4"/>
  <c r="A692" i="4"/>
  <c r="K692" i="4" s="1"/>
  <c r="B692" i="4"/>
  <c r="C692" i="4"/>
  <c r="O692" i="4"/>
  <c r="A693" i="4"/>
  <c r="K693" i="4" s="1"/>
  <c r="B693" i="4"/>
  <c r="L693" i="4" s="1"/>
  <c r="C693" i="4"/>
  <c r="O693" i="4"/>
  <c r="A694" i="4"/>
  <c r="B694" i="4"/>
  <c r="C694" i="4"/>
  <c r="O694" i="4"/>
  <c r="A695" i="4"/>
  <c r="K695" i="4" s="1"/>
  <c r="B695" i="4"/>
  <c r="L695" i="4" s="1"/>
  <c r="C695" i="4"/>
  <c r="O695" i="4"/>
  <c r="A696" i="4"/>
  <c r="K696" i="4" s="1"/>
  <c r="B696" i="4"/>
  <c r="C696" i="4"/>
  <c r="O696" i="4"/>
  <c r="A697" i="4"/>
  <c r="K697" i="4" s="1"/>
  <c r="B697" i="4"/>
  <c r="L697" i="4" s="1"/>
  <c r="C697" i="4"/>
  <c r="O697" i="4"/>
  <c r="A698" i="4"/>
  <c r="B698" i="4"/>
  <c r="C698" i="4"/>
  <c r="O698" i="4"/>
  <c r="A699" i="4"/>
  <c r="K699" i="4" s="1"/>
  <c r="B699" i="4"/>
  <c r="L699" i="4" s="1"/>
  <c r="C699" i="4"/>
  <c r="O699" i="4"/>
  <c r="A700" i="4"/>
  <c r="K700" i="4" s="1"/>
  <c r="B700" i="4"/>
  <c r="C700" i="4"/>
  <c r="O700" i="4"/>
  <c r="A701" i="4"/>
  <c r="K701" i="4" s="1"/>
  <c r="B701" i="4"/>
  <c r="L701" i="4" s="1"/>
  <c r="C701" i="4"/>
  <c r="O701" i="4"/>
  <c r="A702" i="4"/>
  <c r="B702" i="4"/>
  <c r="C702" i="4"/>
  <c r="O702" i="4"/>
  <c r="A703" i="4"/>
  <c r="K703" i="4" s="1"/>
  <c r="B703" i="4"/>
  <c r="L703" i="4" s="1"/>
  <c r="C703" i="4"/>
  <c r="O703" i="4"/>
  <c r="A704" i="4"/>
  <c r="K704" i="4" s="1"/>
  <c r="B704" i="4"/>
  <c r="C704" i="4"/>
  <c r="O704" i="4"/>
  <c r="A705" i="4"/>
  <c r="K705" i="4" s="1"/>
  <c r="B705" i="4"/>
  <c r="L705" i="4" s="1"/>
  <c r="C705" i="4"/>
  <c r="O705" i="4"/>
  <c r="A706" i="4"/>
  <c r="B706" i="4"/>
  <c r="C706" i="4"/>
  <c r="O706" i="4"/>
  <c r="A707" i="4"/>
  <c r="K707" i="4" s="1"/>
  <c r="B707" i="4"/>
  <c r="L707" i="4" s="1"/>
  <c r="C707" i="4"/>
  <c r="O707" i="4"/>
  <c r="A708" i="4"/>
  <c r="K708" i="4" s="1"/>
  <c r="B708" i="4"/>
  <c r="C708" i="4"/>
  <c r="O708" i="4"/>
  <c r="A709" i="4"/>
  <c r="K709" i="4" s="1"/>
  <c r="B709" i="4"/>
  <c r="L709" i="4" s="1"/>
  <c r="C709" i="4"/>
  <c r="O709" i="4"/>
  <c r="A710" i="4"/>
  <c r="B710" i="4"/>
  <c r="C710" i="4"/>
  <c r="O710" i="4"/>
  <c r="A711" i="4"/>
  <c r="K711" i="4" s="1"/>
  <c r="B711" i="4"/>
  <c r="L711" i="4" s="1"/>
  <c r="C711" i="4"/>
  <c r="O711" i="4"/>
  <c r="A712" i="4"/>
  <c r="K712" i="4" s="1"/>
  <c r="B712" i="4"/>
  <c r="C712" i="4"/>
  <c r="O712" i="4"/>
  <c r="A713" i="4"/>
  <c r="K713" i="4" s="1"/>
  <c r="B713" i="4"/>
  <c r="L713" i="4" s="1"/>
  <c r="C713" i="4"/>
  <c r="O713" i="4"/>
  <c r="A714" i="4"/>
  <c r="B714" i="4"/>
  <c r="C714" i="4"/>
  <c r="O714" i="4"/>
  <c r="A715" i="4"/>
  <c r="K715" i="4" s="1"/>
  <c r="B715" i="4"/>
  <c r="L715" i="4" s="1"/>
  <c r="C715" i="4"/>
  <c r="O715" i="4"/>
  <c r="A716" i="4"/>
  <c r="K716" i="4" s="1"/>
  <c r="B716" i="4"/>
  <c r="C716" i="4"/>
  <c r="O716" i="4"/>
  <c r="A717" i="4"/>
  <c r="K717" i="4" s="1"/>
  <c r="B717" i="4"/>
  <c r="L717" i="4" s="1"/>
  <c r="C717" i="4"/>
  <c r="O717" i="4"/>
  <c r="A718" i="4"/>
  <c r="B718" i="4"/>
  <c r="C718" i="4"/>
  <c r="O718" i="4"/>
  <c r="A719" i="4"/>
  <c r="K719" i="4" s="1"/>
  <c r="B719" i="4"/>
  <c r="L719" i="4" s="1"/>
  <c r="C719" i="4"/>
  <c r="O719" i="4"/>
  <c r="A720" i="4"/>
  <c r="K720" i="4" s="1"/>
  <c r="B720" i="4"/>
  <c r="C720" i="4"/>
  <c r="O720" i="4"/>
  <c r="A721" i="4"/>
  <c r="K721" i="4" s="1"/>
  <c r="B721" i="4"/>
  <c r="L721" i="4" s="1"/>
  <c r="C721" i="4"/>
  <c r="O721" i="4"/>
  <c r="A722" i="4"/>
  <c r="B722" i="4"/>
  <c r="C722" i="4"/>
  <c r="O722" i="4"/>
  <c r="A723" i="4"/>
  <c r="K723" i="4" s="1"/>
  <c r="B723" i="4"/>
  <c r="L723" i="4" s="1"/>
  <c r="C723" i="4"/>
  <c r="O723" i="4"/>
  <c r="A724" i="4"/>
  <c r="K724" i="4" s="1"/>
  <c r="B724" i="4"/>
  <c r="C724" i="4"/>
  <c r="O724" i="4"/>
  <c r="A725" i="4"/>
  <c r="K725" i="4" s="1"/>
  <c r="B725" i="4"/>
  <c r="L725" i="4" s="1"/>
  <c r="C725" i="4"/>
  <c r="O725" i="4"/>
  <c r="A726" i="4"/>
  <c r="B726" i="4"/>
  <c r="C726" i="4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O729" i="4"/>
  <c r="A730" i="4"/>
  <c r="B730" i="4"/>
  <c r="C730" i="4"/>
  <c r="O730" i="4"/>
  <c r="A731" i="4"/>
  <c r="K731" i="4" s="1"/>
  <c r="B731" i="4"/>
  <c r="L731" i="4" s="1"/>
  <c r="C731" i="4"/>
  <c r="O731" i="4"/>
  <c r="A732" i="4"/>
  <c r="K732" i="4" s="1"/>
  <c r="B732" i="4"/>
  <c r="C732" i="4"/>
  <c r="O732" i="4"/>
  <c r="A733" i="4"/>
  <c r="K733" i="4" s="1"/>
  <c r="B733" i="4"/>
  <c r="L733" i="4" s="1"/>
  <c r="C733" i="4"/>
  <c r="O733" i="4"/>
  <c r="A734" i="4"/>
  <c r="B734" i="4"/>
  <c r="C734" i="4"/>
  <c r="O734" i="4"/>
  <c r="A735" i="4"/>
  <c r="K735" i="4" s="1"/>
  <c r="B735" i="4"/>
  <c r="L735" i="4" s="1"/>
  <c r="C735" i="4"/>
  <c r="O735" i="4"/>
  <c r="A736" i="4"/>
  <c r="K736" i="4" s="1"/>
  <c r="B736" i="4"/>
  <c r="C736" i="4"/>
  <c r="O736" i="4"/>
  <c r="A737" i="4"/>
  <c r="K737" i="4" s="1"/>
  <c r="B737" i="4"/>
  <c r="L737" i="4" s="1"/>
  <c r="C737" i="4"/>
  <c r="O737" i="4"/>
  <c r="A738" i="4"/>
  <c r="B738" i="4"/>
  <c r="C738" i="4"/>
  <c r="O738" i="4"/>
  <c r="A739" i="4"/>
  <c r="K739" i="4" s="1"/>
  <c r="B739" i="4"/>
  <c r="L739" i="4" s="1"/>
  <c r="C739" i="4"/>
  <c r="O739" i="4"/>
  <c r="A740" i="4"/>
  <c r="K740" i="4" s="1"/>
  <c r="B740" i="4"/>
  <c r="C740" i="4"/>
  <c r="O740" i="4"/>
  <c r="A741" i="4"/>
  <c r="K741" i="4" s="1"/>
  <c r="B741" i="4"/>
  <c r="L741" i="4" s="1"/>
  <c r="C741" i="4"/>
  <c r="O741" i="4"/>
  <c r="A742" i="4"/>
  <c r="B742" i="4"/>
  <c r="C742" i="4"/>
  <c r="O742" i="4"/>
  <c r="A743" i="4"/>
  <c r="K743" i="4" s="1"/>
  <c r="B743" i="4"/>
  <c r="L743" i="4" s="1"/>
  <c r="C743" i="4"/>
  <c r="O743" i="4"/>
  <c r="A744" i="4"/>
  <c r="K744" i="4" s="1"/>
  <c r="B744" i="4"/>
  <c r="C744" i="4"/>
  <c r="O744" i="4"/>
  <c r="A745" i="4"/>
  <c r="K745" i="4" s="1"/>
  <c r="B745" i="4"/>
  <c r="L745" i="4" s="1"/>
  <c r="C745" i="4"/>
  <c r="O745" i="4"/>
  <c r="A746" i="4"/>
  <c r="B746" i="4"/>
  <c r="C746" i="4"/>
  <c r="O746" i="4"/>
  <c r="A747" i="4"/>
  <c r="K747" i="4" s="1"/>
  <c r="B747" i="4"/>
  <c r="L747" i="4" s="1"/>
  <c r="C747" i="4"/>
  <c r="O747" i="4"/>
  <c r="A748" i="4"/>
  <c r="K748" i="4" s="1"/>
  <c r="B748" i="4"/>
  <c r="C748" i="4"/>
  <c r="O748" i="4"/>
  <c r="A749" i="4"/>
  <c r="K749" i="4" s="1"/>
  <c r="B749" i="4"/>
  <c r="L749" i="4" s="1"/>
  <c r="C749" i="4"/>
  <c r="O749" i="4"/>
  <c r="A750" i="4"/>
  <c r="B750" i="4"/>
  <c r="C750" i="4"/>
  <c r="O750" i="4"/>
  <c r="A751" i="4"/>
  <c r="K751" i="4" s="1"/>
  <c r="B751" i="4"/>
  <c r="L751" i="4" s="1"/>
  <c r="C751" i="4"/>
  <c r="O751" i="4"/>
  <c r="A752" i="4"/>
  <c r="K752" i="4" s="1"/>
  <c r="B752" i="4"/>
  <c r="C752" i="4"/>
  <c r="O752" i="4"/>
  <c r="A753" i="4"/>
  <c r="K753" i="4" s="1"/>
  <c r="B753" i="4"/>
  <c r="L753" i="4" s="1"/>
  <c r="C753" i="4"/>
  <c r="O753" i="4"/>
  <c r="A754" i="4"/>
  <c r="B754" i="4"/>
  <c r="C754" i="4"/>
  <c r="O754" i="4"/>
  <c r="A755" i="4"/>
  <c r="K755" i="4" s="1"/>
  <c r="B755" i="4"/>
  <c r="L755" i="4" s="1"/>
  <c r="C755" i="4"/>
  <c r="O755" i="4"/>
  <c r="A756" i="4"/>
  <c r="K756" i="4" s="1"/>
  <c r="B756" i="4"/>
  <c r="C756" i="4"/>
  <c r="O756" i="4"/>
  <c r="A757" i="4"/>
  <c r="K757" i="4" s="1"/>
  <c r="B757" i="4"/>
  <c r="L757" i="4" s="1"/>
  <c r="C757" i="4"/>
  <c r="O757" i="4"/>
  <c r="A758" i="4"/>
  <c r="B758" i="4"/>
  <c r="C758" i="4"/>
  <c r="O758" i="4"/>
  <c r="A759" i="4"/>
  <c r="K759" i="4" s="1"/>
  <c r="B759" i="4"/>
  <c r="L759" i="4" s="1"/>
  <c r="C759" i="4"/>
  <c r="O759" i="4"/>
  <c r="A760" i="4"/>
  <c r="K760" i="4" s="1"/>
  <c r="B760" i="4"/>
  <c r="C760" i="4"/>
  <c r="O760" i="4"/>
  <c r="A761" i="4"/>
  <c r="K761" i="4" s="1"/>
  <c r="B761" i="4"/>
  <c r="L761" i="4" s="1"/>
  <c r="C761" i="4"/>
  <c r="O761" i="4"/>
  <c r="A762" i="4"/>
  <c r="B762" i="4"/>
  <c r="C762" i="4"/>
  <c r="O762" i="4"/>
  <c r="A763" i="4"/>
  <c r="K763" i="4" s="1"/>
  <c r="B763" i="4"/>
  <c r="L763" i="4" s="1"/>
  <c r="C763" i="4"/>
  <c r="O763" i="4"/>
  <c r="A764" i="4"/>
  <c r="K764" i="4" s="1"/>
  <c r="B764" i="4"/>
  <c r="C764" i="4"/>
  <c r="O764" i="4"/>
  <c r="A765" i="4"/>
  <c r="K765" i="4" s="1"/>
  <c r="B765" i="4"/>
  <c r="L765" i="4" s="1"/>
  <c r="C765" i="4"/>
  <c r="O765" i="4"/>
  <c r="A766" i="4"/>
  <c r="B766" i="4"/>
  <c r="C766" i="4"/>
  <c r="O766" i="4"/>
  <c r="A767" i="4"/>
  <c r="K767" i="4" s="1"/>
  <c r="B767" i="4"/>
  <c r="L767" i="4" s="1"/>
  <c r="C767" i="4"/>
  <c r="O767" i="4"/>
  <c r="A768" i="4"/>
  <c r="K768" i="4" s="1"/>
  <c r="B768" i="4"/>
  <c r="C768" i="4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O772" i="4"/>
  <c r="A773" i="4"/>
  <c r="K773" i="4" s="1"/>
  <c r="B773" i="4"/>
  <c r="L773" i="4" s="1"/>
  <c r="C773" i="4"/>
  <c r="O773" i="4"/>
  <c r="A774" i="4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C776" i="4"/>
  <c r="O776" i="4"/>
  <c r="A777" i="4"/>
  <c r="K777" i="4" s="1"/>
  <c r="B777" i="4"/>
  <c r="L777" i="4" s="1"/>
  <c r="C777" i="4"/>
  <c r="O777" i="4"/>
  <c r="A778" i="4"/>
  <c r="B778" i="4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 s="1"/>
  <c r="B781" i="4"/>
  <c r="L781" i="4" s="1"/>
  <c r="C781" i="4"/>
  <c r="O781" i="4"/>
  <c r="A782" i="4"/>
  <c r="B782" i="4"/>
  <c r="C782" i="4"/>
  <c r="O782" i="4"/>
  <c r="A783" i="4"/>
  <c r="K783" i="4" s="1"/>
  <c r="B783" i="4"/>
  <c r="L783" i="4" s="1"/>
  <c r="C783" i="4"/>
  <c r="O783" i="4"/>
  <c r="A784" i="4"/>
  <c r="K784" i="4" s="1"/>
  <c r="B784" i="4"/>
  <c r="C784" i="4"/>
  <c r="O784" i="4"/>
  <c r="A785" i="4"/>
  <c r="K785" i="4" s="1"/>
  <c r="B785" i="4"/>
  <c r="L785" i="4" s="1"/>
  <c r="C785" i="4"/>
  <c r="O785" i="4"/>
  <c r="A786" i="4"/>
  <c r="B786" i="4"/>
  <c r="C786" i="4"/>
  <c r="O786" i="4"/>
  <c r="A787" i="4"/>
  <c r="K787" i="4" s="1"/>
  <c r="B787" i="4"/>
  <c r="L787" i="4" s="1"/>
  <c r="C787" i="4"/>
  <c r="O787" i="4"/>
  <c r="A788" i="4"/>
  <c r="K788" i="4" s="1"/>
  <c r="B788" i="4"/>
  <c r="C788" i="4"/>
  <c r="O788" i="4"/>
  <c r="A789" i="4"/>
  <c r="K789" i="4" s="1"/>
  <c r="B789" i="4"/>
  <c r="L789" i="4" s="1"/>
  <c r="C789" i="4"/>
  <c r="O789" i="4"/>
  <c r="A790" i="4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L793" i="4" s="1"/>
  <c r="C793" i="4"/>
  <c r="O793" i="4"/>
  <c r="A794" i="4"/>
  <c r="B794" i="4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C798" i="4"/>
  <c r="O798" i="4"/>
  <c r="A799" i="4"/>
  <c r="K799" i="4" s="1"/>
  <c r="B799" i="4"/>
  <c r="L799" i="4" s="1"/>
  <c r="C799" i="4"/>
  <c r="O799" i="4"/>
  <c r="A800" i="4"/>
  <c r="K800" i="4" s="1"/>
  <c r="B800" i="4"/>
  <c r="C800" i="4"/>
  <c r="O800" i="4"/>
  <c r="A801" i="4"/>
  <c r="K801" i="4" s="1"/>
  <c r="B801" i="4"/>
  <c r="L801" i="4" s="1"/>
  <c r="C801" i="4"/>
  <c r="O801" i="4"/>
  <c r="A802" i="4"/>
  <c r="B802" i="4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O804" i="4"/>
  <c r="A805" i="4"/>
  <c r="K805" i="4" s="1"/>
  <c r="B805" i="4"/>
  <c r="L805" i="4" s="1"/>
  <c r="C805" i="4"/>
  <c r="O805" i="4"/>
  <c r="A806" i="4"/>
  <c r="B806" i="4"/>
  <c r="C806" i="4"/>
  <c r="O806" i="4"/>
  <c r="A807" i="4"/>
  <c r="K807" i="4" s="1"/>
  <c r="B807" i="4"/>
  <c r="L807" i="4" s="1"/>
  <c r="C807" i="4"/>
  <c r="O807" i="4"/>
  <c r="A808" i="4"/>
  <c r="K808" i="4" s="1"/>
  <c r="B808" i="4"/>
  <c r="C808" i="4"/>
  <c r="O808" i="4"/>
  <c r="A809" i="4"/>
  <c r="K809" i="4" s="1"/>
  <c r="B809" i="4"/>
  <c r="L809" i="4" s="1"/>
  <c r="C809" i="4"/>
  <c r="O809" i="4"/>
  <c r="A810" i="4"/>
  <c r="B810" i="4"/>
  <c r="C810" i="4"/>
  <c r="O810" i="4"/>
  <c r="A811" i="4"/>
  <c r="K811" i="4" s="1"/>
  <c r="B811" i="4"/>
  <c r="L811" i="4" s="1"/>
  <c r="C811" i="4"/>
  <c r="O811" i="4"/>
  <c r="A812" i="4"/>
  <c r="K812" i="4" s="1"/>
  <c r="B812" i="4"/>
  <c r="C812" i="4"/>
  <c r="O812" i="4"/>
  <c r="A813" i="4"/>
  <c r="K813" i="4" s="1"/>
  <c r="B813" i="4"/>
  <c r="L813" i="4" s="1"/>
  <c r="C813" i="4"/>
  <c r="O813" i="4"/>
  <c r="A814" i="4"/>
  <c r="B814" i="4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O817" i="4"/>
  <c r="A818" i="4"/>
  <c r="B818" i="4"/>
  <c r="C818" i="4"/>
  <c r="O818" i="4"/>
  <c r="A819" i="4"/>
  <c r="K819" i="4" s="1"/>
  <c r="B819" i="4"/>
  <c r="L819" i="4" s="1"/>
  <c r="C819" i="4"/>
  <c r="O819" i="4"/>
  <c r="A820" i="4"/>
  <c r="K820" i="4" s="1"/>
  <c r="B820" i="4"/>
  <c r="C820" i="4"/>
  <c r="O820" i="4"/>
  <c r="A821" i="4"/>
  <c r="K821" i="4" s="1"/>
  <c r="B821" i="4"/>
  <c r="L821" i="4" s="1"/>
  <c r="C821" i="4"/>
  <c r="O821" i="4"/>
  <c r="A822" i="4"/>
  <c r="B822" i="4"/>
  <c r="C822" i="4"/>
  <c r="O822" i="4"/>
  <c r="A823" i="4"/>
  <c r="K823" i="4" s="1"/>
  <c r="B823" i="4"/>
  <c r="L823" i="4" s="1"/>
  <c r="C823" i="4"/>
  <c r="O823" i="4"/>
  <c r="A824" i="4"/>
  <c r="K824" i="4" s="1"/>
  <c r="B824" i="4"/>
  <c r="C824" i="4"/>
  <c r="O824" i="4"/>
  <c r="A825" i="4"/>
  <c r="K825" i="4" s="1"/>
  <c r="B825" i="4"/>
  <c r="L825" i="4" s="1"/>
  <c r="C825" i="4"/>
  <c r="O825" i="4"/>
  <c r="A826" i="4"/>
  <c r="B826" i="4"/>
  <c r="C826" i="4"/>
  <c r="O826" i="4"/>
  <c r="A827" i="4"/>
  <c r="K827" i="4" s="1"/>
  <c r="B827" i="4"/>
  <c r="L827" i="4" s="1"/>
  <c r="C827" i="4"/>
  <c r="O827" i="4"/>
  <c r="A828" i="4"/>
  <c r="K828" i="4" s="1"/>
  <c r="B828" i="4"/>
  <c r="C828" i="4"/>
  <c r="O828" i="4"/>
  <c r="A829" i="4"/>
  <c r="K829" i="4" s="1"/>
  <c r="B829" i="4"/>
  <c r="L829" i="4" s="1"/>
  <c r="C829" i="4"/>
  <c r="O829" i="4"/>
  <c r="A830" i="4"/>
  <c r="B830" i="4"/>
  <c r="C830" i="4"/>
  <c r="O830" i="4"/>
  <c r="A831" i="4"/>
  <c r="K831" i="4" s="1"/>
  <c r="B831" i="4"/>
  <c r="L831" i="4" s="1"/>
  <c r="C831" i="4"/>
  <c r="O831" i="4"/>
  <c r="A832" i="4"/>
  <c r="K832" i="4" s="1"/>
  <c r="B832" i="4"/>
  <c r="C832" i="4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C836" i="4"/>
  <c r="O836" i="4"/>
  <c r="A837" i="4"/>
  <c r="K837" i="4" s="1"/>
  <c r="B837" i="4"/>
  <c r="L837" i="4" s="1"/>
  <c r="C837" i="4"/>
  <c r="O837" i="4"/>
  <c r="A838" i="4"/>
  <c r="B838" i="4"/>
  <c r="C838" i="4"/>
  <c r="O838" i="4"/>
  <c r="A839" i="4"/>
  <c r="K839" i="4" s="1"/>
  <c r="B839" i="4"/>
  <c r="L839" i="4" s="1"/>
  <c r="C839" i="4"/>
  <c r="O839" i="4"/>
  <c r="A840" i="4"/>
  <c r="K840" i="4" s="1"/>
  <c r="B840" i="4"/>
  <c r="C840" i="4"/>
  <c r="O840" i="4"/>
  <c r="A841" i="4"/>
  <c r="K841" i="4" s="1"/>
  <c r="B841" i="4"/>
  <c r="L841" i="4" s="1"/>
  <c r="C841" i="4"/>
  <c r="O841" i="4"/>
  <c r="A842" i="4"/>
  <c r="B842" i="4"/>
  <c r="C842" i="4"/>
  <c r="O842" i="4"/>
  <c r="A843" i="4"/>
  <c r="K843" i="4" s="1"/>
  <c r="B843" i="4"/>
  <c r="L843" i="4" s="1"/>
  <c r="C843" i="4"/>
  <c r="O843" i="4"/>
  <c r="A844" i="4"/>
  <c r="K844" i="4" s="1"/>
  <c r="B844" i="4"/>
  <c r="C844" i="4"/>
  <c r="O844" i="4"/>
  <c r="A845" i="4"/>
  <c r="K845" i="4" s="1"/>
  <c r="B845" i="4"/>
  <c r="L845" i="4" s="1"/>
  <c r="C845" i="4"/>
  <c r="O845" i="4"/>
  <c r="A846" i="4"/>
  <c r="B846" i="4"/>
  <c r="C846" i="4"/>
  <c r="O846" i="4"/>
  <c r="A847" i="4"/>
  <c r="K847" i="4" s="1"/>
  <c r="B847" i="4"/>
  <c r="L847" i="4" s="1"/>
  <c r="C847" i="4"/>
  <c r="O847" i="4"/>
  <c r="A848" i="4"/>
  <c r="K848" i="4" s="1"/>
  <c r="B848" i="4"/>
  <c r="C848" i="4"/>
  <c r="O848" i="4"/>
  <c r="A849" i="4"/>
  <c r="K849" i="4" s="1"/>
  <c r="B849" i="4"/>
  <c r="L849" i="4" s="1"/>
  <c r="C849" i="4"/>
  <c r="O849" i="4"/>
  <c r="A850" i="4"/>
  <c r="B850" i="4"/>
  <c r="C850" i="4"/>
  <c r="O850" i="4"/>
  <c r="A851" i="4"/>
  <c r="K851" i="4" s="1"/>
  <c r="B851" i="4"/>
  <c r="L851" i="4" s="1"/>
  <c r="C851" i="4"/>
  <c r="O851" i="4"/>
  <c r="A852" i="4"/>
  <c r="K852" i="4" s="1"/>
  <c r="B852" i="4"/>
  <c r="C852" i="4"/>
  <c r="O852" i="4"/>
  <c r="A853" i="4"/>
  <c r="K853" i="4" s="1"/>
  <c r="B853" i="4"/>
  <c r="L853" i="4" s="1"/>
  <c r="C853" i="4"/>
  <c r="O853" i="4"/>
  <c r="A854" i="4"/>
  <c r="B854" i="4"/>
  <c r="C854" i="4"/>
  <c r="O854" i="4"/>
  <c r="A855" i="4"/>
  <c r="K855" i="4" s="1"/>
  <c r="B855" i="4"/>
  <c r="L855" i="4" s="1"/>
  <c r="C855" i="4"/>
  <c r="O855" i="4"/>
  <c r="A856" i="4"/>
  <c r="K856" i="4" s="1"/>
  <c r="B856" i="4"/>
  <c r="C856" i="4"/>
  <c r="O856" i="4"/>
  <c r="A857" i="4"/>
  <c r="K857" i="4" s="1"/>
  <c r="B857" i="4"/>
  <c r="L857" i="4" s="1"/>
  <c r="C857" i="4"/>
  <c r="O857" i="4"/>
  <c r="A858" i="4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O861" i="4"/>
  <c r="A862" i="4"/>
  <c r="B862" i="4"/>
  <c r="C862" i="4"/>
  <c r="O862" i="4"/>
  <c r="A863" i="4"/>
  <c r="K863" i="4" s="1"/>
  <c r="B863" i="4"/>
  <c r="L863" i="4" s="1"/>
  <c r="C863" i="4"/>
  <c r="O863" i="4"/>
  <c r="A864" i="4"/>
  <c r="K864" i="4" s="1"/>
  <c r="B864" i="4"/>
  <c r="C864" i="4"/>
  <c r="O864" i="4"/>
  <c r="A865" i="4"/>
  <c r="K865" i="4" s="1"/>
  <c r="B865" i="4"/>
  <c r="L865" i="4" s="1"/>
  <c r="C865" i="4"/>
  <c r="O865" i="4"/>
  <c r="A866" i="4"/>
  <c r="B866" i="4"/>
  <c r="C866" i="4"/>
  <c r="O866" i="4"/>
  <c r="A867" i="4"/>
  <c r="K867" i="4" s="1"/>
  <c r="B867" i="4"/>
  <c r="L867" i="4" s="1"/>
  <c r="C867" i="4"/>
  <c r="O867" i="4"/>
  <c r="A868" i="4"/>
  <c r="K868" i="4" s="1"/>
  <c r="B868" i="4"/>
  <c r="C868" i="4"/>
  <c r="O868" i="4"/>
  <c r="A869" i="4"/>
  <c r="K869" i="4" s="1"/>
  <c r="B869" i="4"/>
  <c r="L869" i="4" s="1"/>
  <c r="C869" i="4"/>
  <c r="O869" i="4"/>
  <c r="A870" i="4"/>
  <c r="B870" i="4"/>
  <c r="C870" i="4"/>
  <c r="O870" i="4"/>
  <c r="A871" i="4"/>
  <c r="K871" i="4" s="1"/>
  <c r="B871" i="4"/>
  <c r="L871" i="4" s="1"/>
  <c r="C871" i="4"/>
  <c r="O871" i="4"/>
  <c r="A872" i="4"/>
  <c r="K872" i="4" s="1"/>
  <c r="B872" i="4"/>
  <c r="C872" i="4"/>
  <c r="O872" i="4"/>
  <c r="A873" i="4"/>
  <c r="K873" i="4" s="1"/>
  <c r="B873" i="4"/>
  <c r="L873" i="4" s="1"/>
  <c r="C873" i="4"/>
  <c r="O873" i="4"/>
  <c r="A874" i="4"/>
  <c r="B874" i="4"/>
  <c r="C874" i="4"/>
  <c r="O874" i="4"/>
  <c r="A875" i="4"/>
  <c r="K875" i="4" s="1"/>
  <c r="B875" i="4"/>
  <c r="L875" i="4" s="1"/>
  <c r="C875" i="4"/>
  <c r="O875" i="4"/>
  <c r="A876" i="4"/>
  <c r="K876" i="4" s="1"/>
  <c r="B876" i="4"/>
  <c r="C876" i="4"/>
  <c r="O876" i="4"/>
  <c r="A877" i="4"/>
  <c r="K877" i="4" s="1"/>
  <c r="B877" i="4"/>
  <c r="L877" i="4" s="1"/>
  <c r="C877" i="4"/>
  <c r="O877" i="4"/>
  <c r="A878" i="4"/>
  <c r="B878" i="4"/>
  <c r="C878" i="4"/>
  <c r="O878" i="4"/>
  <c r="A879" i="4"/>
  <c r="K879" i="4" s="1"/>
  <c r="B879" i="4"/>
  <c r="L879" i="4" s="1"/>
  <c r="C879" i="4"/>
  <c r="O879" i="4"/>
  <c r="A880" i="4"/>
  <c r="K880" i="4" s="1"/>
  <c r="B880" i="4"/>
  <c r="C880" i="4"/>
  <c r="O880" i="4"/>
  <c r="A881" i="4"/>
  <c r="K881" i="4" s="1"/>
  <c r="B881" i="4"/>
  <c r="L881" i="4" s="1"/>
  <c r="C881" i="4"/>
  <c r="O881" i="4"/>
  <c r="A882" i="4"/>
  <c r="B882" i="4"/>
  <c r="C882" i="4"/>
  <c r="O882" i="4"/>
  <c r="A883" i="4"/>
  <c r="K883" i="4" s="1"/>
  <c r="B883" i="4"/>
  <c r="L883" i="4" s="1"/>
  <c r="C883" i="4"/>
  <c r="O883" i="4"/>
  <c r="A884" i="4"/>
  <c r="B884" i="4"/>
  <c r="C884" i="4"/>
  <c r="O884" i="4"/>
  <c r="A885" i="4"/>
  <c r="K885" i="4" s="1"/>
  <c r="B885" i="4"/>
  <c r="L885" i="4" s="1"/>
  <c r="C885" i="4"/>
  <c r="O885" i="4"/>
  <c r="A886" i="4"/>
  <c r="K886" i="4" s="1"/>
  <c r="B886" i="4"/>
  <c r="C886" i="4"/>
  <c r="O886" i="4"/>
  <c r="A887" i="4"/>
  <c r="K887" i="4" s="1"/>
  <c r="B887" i="4"/>
  <c r="L887" i="4" s="1"/>
  <c r="C887" i="4"/>
  <c r="O887" i="4"/>
  <c r="A888" i="4"/>
  <c r="B888" i="4"/>
  <c r="C888" i="4"/>
  <c r="O888" i="4"/>
  <c r="A889" i="4"/>
  <c r="K889" i="4" s="1"/>
  <c r="B889" i="4"/>
  <c r="L889" i="4" s="1"/>
  <c r="C889" i="4"/>
  <c r="O889" i="4"/>
  <c r="A890" i="4"/>
  <c r="K890" i="4" s="1"/>
  <c r="B890" i="4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O894" i="4"/>
  <c r="A895" i="4"/>
  <c r="K895" i="4" s="1"/>
  <c r="B895" i="4"/>
  <c r="L895" i="4" s="1"/>
  <c r="C895" i="4"/>
  <c r="O895" i="4"/>
  <c r="A896" i="4"/>
  <c r="B896" i="4"/>
  <c r="C896" i="4"/>
  <c r="O896" i="4"/>
  <c r="A897" i="4"/>
  <c r="K897" i="4" s="1"/>
  <c r="B897" i="4"/>
  <c r="L897" i="4" s="1"/>
  <c r="C897" i="4"/>
  <c r="O897" i="4"/>
  <c r="A898" i="4"/>
  <c r="K898" i="4" s="1"/>
  <c r="B898" i="4"/>
  <c r="C898" i="4"/>
  <c r="O898" i="4"/>
  <c r="A899" i="4"/>
  <c r="K899" i="4" s="1"/>
  <c r="B899" i="4"/>
  <c r="L899" i="4" s="1"/>
  <c r="C899" i="4"/>
  <c r="O899" i="4"/>
  <c r="A900" i="4"/>
  <c r="B900" i="4"/>
  <c r="C900" i="4"/>
  <c r="O900" i="4"/>
  <c r="A901" i="4"/>
  <c r="K901" i="4" s="1"/>
  <c r="B901" i="4"/>
  <c r="L901" i="4" s="1"/>
  <c r="C901" i="4"/>
  <c r="O901" i="4"/>
  <c r="A902" i="4"/>
  <c r="K902" i="4" s="1"/>
  <c r="B902" i="4"/>
  <c r="C902" i="4"/>
  <c r="O902" i="4"/>
  <c r="A903" i="4"/>
  <c r="K903" i="4" s="1"/>
  <c r="B903" i="4"/>
  <c r="L903" i="4" s="1"/>
  <c r="C903" i="4"/>
  <c r="O903" i="4"/>
  <c r="A904" i="4"/>
  <c r="B904" i="4"/>
  <c r="C904" i="4"/>
  <c r="O904" i="4"/>
  <c r="A905" i="4"/>
  <c r="K905" i="4" s="1"/>
  <c r="B905" i="4"/>
  <c r="L905" i="4" s="1"/>
  <c r="C905" i="4"/>
  <c r="O905" i="4"/>
  <c r="A906" i="4"/>
  <c r="K906" i="4" s="1"/>
  <c r="B906" i="4"/>
  <c r="C906" i="4"/>
  <c r="O906" i="4"/>
  <c r="A907" i="4"/>
  <c r="K907" i="4" s="1"/>
  <c r="B907" i="4"/>
  <c r="L907" i="4" s="1"/>
  <c r="C907" i="4"/>
  <c r="O907" i="4"/>
  <c r="A908" i="4"/>
  <c r="B908" i="4"/>
  <c r="C908" i="4"/>
  <c r="O908" i="4"/>
  <c r="A909" i="4"/>
  <c r="K909" i="4" s="1"/>
  <c r="B909" i="4"/>
  <c r="L909" i="4" s="1"/>
  <c r="C909" i="4"/>
  <c r="O909" i="4"/>
  <c r="A910" i="4"/>
  <c r="K910" i="4" s="1"/>
  <c r="B910" i="4"/>
  <c r="C910" i="4"/>
  <c r="O910" i="4"/>
  <c r="A911" i="4"/>
  <c r="K911" i="4" s="1"/>
  <c r="B911" i="4"/>
  <c r="L911" i="4" s="1"/>
  <c r="C911" i="4"/>
  <c r="O911" i="4"/>
  <c r="A912" i="4"/>
  <c r="B912" i="4"/>
  <c r="C912" i="4"/>
  <c r="O912" i="4"/>
  <c r="A913" i="4"/>
  <c r="K913" i="4" s="1"/>
  <c r="B913" i="4"/>
  <c r="L913" i="4" s="1"/>
  <c r="C913" i="4"/>
  <c r="O913" i="4"/>
  <c r="A914" i="4"/>
  <c r="K914" i="4" s="1"/>
  <c r="B914" i="4"/>
  <c r="C914" i="4"/>
  <c r="O914" i="4"/>
  <c r="A915" i="4"/>
  <c r="K915" i="4" s="1"/>
  <c r="B915" i="4"/>
  <c r="L915" i="4" s="1"/>
  <c r="C915" i="4"/>
  <c r="O915" i="4"/>
  <c r="A916" i="4"/>
  <c r="B916" i="4"/>
  <c r="C916" i="4"/>
  <c r="O916" i="4"/>
  <c r="A917" i="4"/>
  <c r="K917" i="4" s="1"/>
  <c r="B917" i="4"/>
  <c r="L917" i="4" s="1"/>
  <c r="C917" i="4"/>
  <c r="O917" i="4"/>
  <c r="A918" i="4"/>
  <c r="K918" i="4" s="1"/>
  <c r="B918" i="4"/>
  <c r="C918" i="4"/>
  <c r="O918" i="4"/>
  <c r="A919" i="4"/>
  <c r="K919" i="4" s="1"/>
  <c r="B919" i="4"/>
  <c r="L919" i="4" s="1"/>
  <c r="C919" i="4"/>
  <c r="O919" i="4"/>
  <c r="A920" i="4"/>
  <c r="B920" i="4"/>
  <c r="C920" i="4"/>
  <c r="O920" i="4"/>
  <c r="A921" i="4"/>
  <c r="K921" i="4" s="1"/>
  <c r="B921" i="4"/>
  <c r="L921" i="4" s="1"/>
  <c r="C921" i="4"/>
  <c r="O921" i="4"/>
  <c r="A922" i="4"/>
  <c r="B922" i="4"/>
  <c r="L922" i="4" s="1"/>
  <c r="C922" i="4"/>
  <c r="M922" i="4" s="1"/>
  <c r="O922" i="4"/>
  <c r="A923" i="4"/>
  <c r="K923" i="4" s="1"/>
  <c r="B923" i="4"/>
  <c r="L923" i="4" s="1"/>
  <c r="C923" i="4"/>
  <c r="M923" i="4" s="1"/>
  <c r="O923" i="4"/>
  <c r="A924" i="4"/>
  <c r="K924" i="4" s="1"/>
  <c r="B924" i="4"/>
  <c r="C924" i="4"/>
  <c r="O924" i="4"/>
  <c r="A925" i="4"/>
  <c r="K925" i="4" s="1"/>
  <c r="B925" i="4"/>
  <c r="L925" i="4" s="1"/>
  <c r="C925" i="4"/>
  <c r="M925" i="4" s="1"/>
  <c r="O925" i="4"/>
  <c r="A926" i="4"/>
  <c r="B926" i="4"/>
  <c r="C926" i="4"/>
  <c r="M926" i="4" s="1"/>
  <c r="O926" i="4"/>
  <c r="A927" i="4"/>
  <c r="K927" i="4" s="1"/>
  <c r="B927" i="4"/>
  <c r="L927" i="4" s="1"/>
  <c r="C927" i="4"/>
  <c r="M927" i="4" s="1"/>
  <c r="O927" i="4"/>
  <c r="A928" i="4"/>
  <c r="K928" i="4" s="1"/>
  <c r="B928" i="4"/>
  <c r="C928" i="4"/>
  <c r="O928" i="4"/>
  <c r="A929" i="4"/>
  <c r="K929" i="4" s="1"/>
  <c r="B929" i="4"/>
  <c r="L929" i="4" s="1"/>
  <c r="C929" i="4"/>
  <c r="M929" i="4" s="1"/>
  <c r="O929" i="4"/>
  <c r="A930" i="4"/>
  <c r="B930" i="4"/>
  <c r="C930" i="4"/>
  <c r="O930" i="4"/>
  <c r="A931" i="4"/>
  <c r="K931" i="4" s="1"/>
  <c r="B931" i="4"/>
  <c r="C931" i="4"/>
  <c r="M931" i="4" s="1"/>
  <c r="O931" i="4"/>
  <c r="A932" i="4"/>
  <c r="K932" i="4" s="1"/>
  <c r="B932" i="4"/>
  <c r="C932" i="4"/>
  <c r="O932" i="4"/>
  <c r="A933" i="4"/>
  <c r="K933" i="4" s="1"/>
  <c r="B933" i="4"/>
  <c r="L933" i="4" s="1"/>
  <c r="C933" i="4"/>
  <c r="M933" i="4" s="1"/>
  <c r="O933" i="4"/>
  <c r="A934" i="4"/>
  <c r="B934" i="4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C938" i="4"/>
  <c r="M938" i="4" s="1"/>
  <c r="O938" i="4"/>
  <c r="A939" i="4"/>
  <c r="K939" i="4" s="1"/>
  <c r="B939" i="4"/>
  <c r="L939" i="4" s="1"/>
  <c r="C939" i="4"/>
  <c r="O939" i="4"/>
  <c r="A940" i="4"/>
  <c r="K940" i="4" s="1"/>
  <c r="B940" i="4"/>
  <c r="C940" i="4"/>
  <c r="O940" i="4"/>
  <c r="A941" i="4"/>
  <c r="K941" i="4" s="1"/>
  <c r="B941" i="4"/>
  <c r="C941" i="4"/>
  <c r="M941" i="4" s="1"/>
  <c r="O941" i="4"/>
  <c r="A942" i="4"/>
  <c r="B942" i="4"/>
  <c r="C942" i="4"/>
  <c r="M942" i="4" s="1"/>
  <c r="O942" i="4"/>
  <c r="A943" i="4"/>
  <c r="K943" i="4" s="1"/>
  <c r="B943" i="4"/>
  <c r="L943" i="4" s="1"/>
  <c r="C943" i="4"/>
  <c r="M943" i="4" s="1"/>
  <c r="O943" i="4"/>
  <c r="A944" i="4"/>
  <c r="B944" i="4"/>
  <c r="C944" i="4"/>
  <c r="O944" i="4"/>
  <c r="A945" i="4"/>
  <c r="K945" i="4" s="1"/>
  <c r="B945" i="4"/>
  <c r="L945" i="4" s="1"/>
  <c r="C945" i="4"/>
  <c r="M945" i="4" s="1"/>
  <c r="O945" i="4"/>
  <c r="A946" i="4"/>
  <c r="B946" i="4"/>
  <c r="C946" i="4"/>
  <c r="M946" i="4" s="1"/>
  <c r="O946" i="4"/>
  <c r="A947" i="4"/>
  <c r="K947" i="4" s="1"/>
  <c r="B947" i="4"/>
  <c r="C947" i="4"/>
  <c r="M947" i="4" s="1"/>
  <c r="O947" i="4"/>
  <c r="A948" i="4"/>
  <c r="K948" i="4" s="1"/>
  <c r="B948" i="4"/>
  <c r="C948" i="4"/>
  <c r="O948" i="4"/>
  <c r="A949" i="4"/>
  <c r="K949" i="4" s="1"/>
  <c r="B949" i="4"/>
  <c r="L949" i="4" s="1"/>
  <c r="C949" i="4"/>
  <c r="M949" i="4" s="1"/>
  <c r="O949" i="4"/>
  <c r="A950" i="4"/>
  <c r="K950" i="4" s="1"/>
  <c r="B950" i="4"/>
  <c r="C950" i="4"/>
  <c r="M950" i="4" s="1"/>
  <c r="O950" i="4"/>
  <c r="A951" i="4"/>
  <c r="K951" i="4" s="1"/>
  <c r="B951" i="4"/>
  <c r="L951" i="4" s="1"/>
  <c r="C951" i="4"/>
  <c r="M951" i="4" s="1"/>
  <c r="O951" i="4"/>
  <c r="A952" i="4"/>
  <c r="B952" i="4"/>
  <c r="C952" i="4"/>
  <c r="O952" i="4"/>
  <c r="A953" i="4"/>
  <c r="K953" i="4" s="1"/>
  <c r="B953" i="4"/>
  <c r="L953" i="4" s="1"/>
  <c r="C953" i="4"/>
  <c r="M953" i="4" s="1"/>
  <c r="O953" i="4"/>
  <c r="A954" i="4"/>
  <c r="B954" i="4"/>
  <c r="C954" i="4"/>
  <c r="M954" i="4" s="1"/>
  <c r="O954" i="4"/>
  <c r="A955" i="4"/>
  <c r="K955" i="4" s="1"/>
  <c r="B955" i="4"/>
  <c r="C955" i="4"/>
  <c r="O955" i="4"/>
  <c r="A956" i="4"/>
  <c r="K956" i="4" s="1"/>
  <c r="B956" i="4"/>
  <c r="C956" i="4"/>
  <c r="O956" i="4"/>
  <c r="A957" i="4"/>
  <c r="K957" i="4" s="1"/>
  <c r="B957" i="4"/>
  <c r="L957" i="4" s="1"/>
  <c r="C957" i="4"/>
  <c r="M957" i="4" s="1"/>
  <c r="O957" i="4"/>
  <c r="A958" i="4"/>
  <c r="K958" i="4" s="1"/>
  <c r="B958" i="4"/>
  <c r="C958" i="4"/>
  <c r="M958" i="4" s="1"/>
  <c r="O958" i="4"/>
  <c r="A959" i="4"/>
  <c r="K959" i="4" s="1"/>
  <c r="B959" i="4"/>
  <c r="L959" i="4" s="1"/>
  <c r="C959" i="4"/>
  <c r="M959" i="4" s="1"/>
  <c r="O959" i="4"/>
  <c r="A960" i="4"/>
  <c r="B960" i="4"/>
  <c r="C960" i="4"/>
  <c r="O960" i="4"/>
  <c r="A961" i="4"/>
  <c r="K961" i="4" s="1"/>
  <c r="B961" i="4"/>
  <c r="L961" i="4" s="1"/>
  <c r="C961" i="4"/>
  <c r="O961" i="4"/>
  <c r="A962" i="4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 s="1"/>
  <c r="B964" i="4"/>
  <c r="C964" i="4"/>
  <c r="O964" i="4"/>
  <c r="A965" i="4"/>
  <c r="K965" i="4" s="1"/>
  <c r="B965" i="4"/>
  <c r="L965" i="4" s="1"/>
  <c r="C965" i="4"/>
  <c r="M965" i="4" s="1"/>
  <c r="O965" i="4"/>
  <c r="A966" i="4"/>
  <c r="B966" i="4"/>
  <c r="C966" i="4"/>
  <c r="M966" i="4" s="1"/>
  <c r="O966" i="4"/>
  <c r="A967" i="4"/>
  <c r="K967" i="4" s="1"/>
  <c r="B967" i="4"/>
  <c r="C967" i="4"/>
  <c r="M967" i="4" s="1"/>
  <c r="O967" i="4"/>
  <c r="A968" i="4"/>
  <c r="B968" i="4"/>
  <c r="C968" i="4"/>
  <c r="O968" i="4"/>
  <c r="A969" i="4"/>
  <c r="K969" i="4" s="1"/>
  <c r="B969" i="4"/>
  <c r="L969" i="4" s="1"/>
  <c r="C969" i="4"/>
  <c r="M969" i="4" s="1"/>
  <c r="O969" i="4"/>
  <c r="A970" i="4"/>
  <c r="K970" i="4" s="1"/>
  <c r="B970" i="4"/>
  <c r="C970" i="4"/>
  <c r="M970" i="4" s="1"/>
  <c r="O970" i="4"/>
  <c r="A971" i="4"/>
  <c r="K971" i="4" s="1"/>
  <c r="B971" i="4"/>
  <c r="L971" i="4" s="1"/>
  <c r="C971" i="4"/>
  <c r="O971" i="4"/>
  <c r="A972" i="4"/>
  <c r="K972" i="4" s="1"/>
  <c r="B972" i="4"/>
  <c r="C972" i="4"/>
  <c r="M972" i="4" s="1"/>
  <c r="O972" i="4"/>
  <c r="A973" i="4"/>
  <c r="K973" i="4" s="1"/>
  <c r="B973" i="4"/>
  <c r="L973" i="4" s="1"/>
  <c r="C973" i="4"/>
  <c r="O973" i="4"/>
  <c r="A974" i="4"/>
  <c r="B974" i="4"/>
  <c r="C974" i="4"/>
  <c r="O974" i="4"/>
  <c r="A975" i="4"/>
  <c r="K975" i="4" s="1"/>
  <c r="B975" i="4"/>
  <c r="C975" i="4"/>
  <c r="O975" i="4"/>
  <c r="A976" i="4"/>
  <c r="K976" i="4" s="1"/>
  <c r="B976" i="4"/>
  <c r="C976" i="4"/>
  <c r="O976" i="4"/>
  <c r="A977" i="4"/>
  <c r="K977" i="4" s="1"/>
  <c r="B977" i="4"/>
  <c r="L977" i="4" s="1"/>
  <c r="C977" i="4"/>
  <c r="O977" i="4"/>
  <c r="A978" i="4"/>
  <c r="B978" i="4"/>
  <c r="C978" i="4"/>
  <c r="O978" i="4"/>
  <c r="A979" i="4"/>
  <c r="K979" i="4" s="1"/>
  <c r="B979" i="4"/>
  <c r="L979" i="4" s="1"/>
  <c r="C979" i="4"/>
  <c r="O979" i="4"/>
  <c r="A980" i="4"/>
  <c r="K980" i="4" s="1"/>
  <c r="B980" i="4"/>
  <c r="C980" i="4"/>
  <c r="O980" i="4"/>
  <c r="A981" i="4"/>
  <c r="K981" i="4" s="1"/>
  <c r="B981" i="4"/>
  <c r="L981" i="4" s="1"/>
  <c r="C981" i="4"/>
  <c r="O981" i="4"/>
  <c r="A982" i="4"/>
  <c r="K982" i="4" s="1"/>
  <c r="B982" i="4"/>
  <c r="C982" i="4"/>
  <c r="O982" i="4"/>
  <c r="A983" i="4"/>
  <c r="K983" i="4" s="1"/>
  <c r="B983" i="4"/>
  <c r="C983" i="4"/>
  <c r="O983" i="4"/>
  <c r="A984" i="4"/>
  <c r="K984" i="4" s="1"/>
  <c r="B984" i="4"/>
  <c r="C984" i="4"/>
  <c r="O984" i="4"/>
  <c r="A985" i="4"/>
  <c r="K985" i="4" s="1"/>
  <c r="B985" i="4"/>
  <c r="L985" i="4" s="1"/>
  <c r="C985" i="4"/>
  <c r="O985" i="4"/>
  <c r="A986" i="4"/>
  <c r="K986" i="4" s="1"/>
  <c r="B986" i="4"/>
  <c r="C986" i="4"/>
  <c r="O986" i="4"/>
  <c r="A987" i="4"/>
  <c r="K987" i="4" s="1"/>
  <c r="B987" i="4"/>
  <c r="C987" i="4"/>
  <c r="O987" i="4"/>
  <c r="A988" i="4"/>
  <c r="K988" i="4" s="1"/>
  <c r="B988" i="4"/>
  <c r="C988" i="4"/>
  <c r="O988" i="4"/>
  <c r="A989" i="4"/>
  <c r="K989" i="4" s="1"/>
  <c r="B989" i="4"/>
  <c r="L989" i="4" s="1"/>
  <c r="C989" i="4"/>
  <c r="O989" i="4"/>
  <c r="A990" i="4"/>
  <c r="K990" i="4" s="1"/>
  <c r="B990" i="4"/>
  <c r="C990" i="4"/>
  <c r="O990" i="4"/>
  <c r="A991" i="4"/>
  <c r="K991" i="4" s="1"/>
  <c r="B991" i="4"/>
  <c r="L991" i="4" s="1"/>
  <c r="C991" i="4"/>
  <c r="O991" i="4"/>
  <c r="A992" i="4"/>
  <c r="K992" i="4" s="1"/>
  <c r="B992" i="4"/>
  <c r="C992" i="4"/>
  <c r="O992" i="4"/>
  <c r="A993" i="4"/>
  <c r="K993" i="4" s="1"/>
  <c r="B993" i="4"/>
  <c r="L993" i="4" s="1"/>
  <c r="C993" i="4"/>
  <c r="O993" i="4"/>
  <c r="A994" i="4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C999" i="4"/>
  <c r="O999" i="4"/>
  <c r="A1000" i="4"/>
  <c r="K1000" i="4" s="1"/>
  <c r="B1000" i="4"/>
  <c r="C1000" i="4"/>
  <c r="O1000" i="4"/>
  <c r="A1001" i="4"/>
  <c r="K1001" i="4" s="1"/>
  <c r="B1001" i="4"/>
  <c r="L1001" i="4" s="1"/>
  <c r="C1001" i="4"/>
  <c r="O1001" i="4"/>
  <c r="D3" i="3"/>
  <c r="I657" i="11" l="1"/>
  <c r="I673" i="11"/>
  <c r="I685" i="11"/>
  <c r="I689" i="11"/>
  <c r="I693" i="11"/>
  <c r="I709" i="11"/>
  <c r="I721" i="11"/>
  <c r="I757" i="11"/>
  <c r="J50" i="11"/>
  <c r="J103" i="11"/>
  <c r="J157" i="11"/>
  <c r="I173" i="11"/>
  <c r="J276" i="11"/>
  <c r="J328" i="11"/>
  <c r="J412" i="11"/>
  <c r="I762" i="11"/>
  <c r="J820" i="11"/>
  <c r="I451" i="11"/>
  <c r="I17" i="11"/>
  <c r="I49" i="11"/>
  <c r="I53" i="11"/>
  <c r="I61" i="11"/>
  <c r="I228" i="11"/>
  <c r="H993" i="11"/>
  <c r="I70" i="11"/>
  <c r="I74" i="11"/>
  <c r="I82" i="11"/>
  <c r="I98" i="11"/>
  <c r="I102" i="11"/>
  <c r="I106" i="11"/>
  <c r="I110" i="11"/>
  <c r="I114" i="11"/>
  <c r="I118" i="11"/>
  <c r="I130" i="11"/>
  <c r="I134" i="11"/>
  <c r="I146" i="11"/>
  <c r="J189" i="11"/>
  <c r="I569" i="11"/>
  <c r="I653" i="11"/>
  <c r="I661" i="11"/>
  <c r="I669" i="11"/>
  <c r="I677" i="11"/>
  <c r="I701" i="11"/>
  <c r="I717" i="11"/>
  <c r="I729" i="11"/>
  <c r="I733" i="11"/>
  <c r="I737" i="11"/>
  <c r="I761" i="11"/>
  <c r="I765" i="11"/>
  <c r="I773" i="11"/>
  <c r="I781" i="11"/>
  <c r="H991" i="11"/>
  <c r="J678" i="11"/>
  <c r="J750" i="11"/>
  <c r="J105" i="11"/>
  <c r="J362" i="11"/>
  <c r="J438" i="11"/>
  <c r="I649" i="11"/>
  <c r="I681" i="11"/>
  <c r="I785" i="11"/>
  <c r="I789" i="11"/>
  <c r="I793" i="11"/>
  <c r="I797" i="11"/>
  <c r="I801" i="11"/>
  <c r="I805" i="11"/>
  <c r="I809" i="11"/>
  <c r="I813" i="11"/>
  <c r="I817" i="11"/>
  <c r="I821" i="11"/>
  <c r="I825" i="11"/>
  <c r="I750" i="11"/>
  <c r="I794" i="11"/>
  <c r="J40" i="11"/>
  <c r="J882" i="11"/>
  <c r="C348" i="9"/>
  <c r="I612" i="11"/>
  <c r="I64" i="11"/>
  <c r="J227" i="11"/>
  <c r="J286" i="11"/>
  <c r="J414" i="11"/>
  <c r="I912" i="11"/>
  <c r="E1000" i="11"/>
  <c r="J602" i="11"/>
  <c r="I205" i="11"/>
  <c r="J205" i="11"/>
  <c r="J280" i="11"/>
  <c r="I280" i="11"/>
  <c r="I380" i="11"/>
  <c r="J380" i="11"/>
  <c r="I770" i="11"/>
  <c r="J770" i="11"/>
  <c r="J125" i="11"/>
  <c r="J330" i="11"/>
  <c r="J382" i="11"/>
  <c r="I976" i="11"/>
  <c r="I164" i="11"/>
  <c r="I184" i="11"/>
  <c r="I208" i="11"/>
  <c r="I154" i="11"/>
  <c r="I157" i="11"/>
  <c r="I225" i="11"/>
  <c r="I263" i="11"/>
  <c r="I279" i="11"/>
  <c r="I287" i="11"/>
  <c r="I307" i="11"/>
  <c r="I311" i="11"/>
  <c r="I319" i="11"/>
  <c r="I327" i="11"/>
  <c r="I351" i="11"/>
  <c r="I371" i="11"/>
  <c r="I375" i="11"/>
  <c r="I387" i="11"/>
  <c r="I391" i="11"/>
  <c r="I399" i="11"/>
  <c r="I403" i="11"/>
  <c r="J417" i="11"/>
  <c r="J425" i="11"/>
  <c r="J433" i="11"/>
  <c r="I437" i="11"/>
  <c r="I441" i="11"/>
  <c r="I445" i="11"/>
  <c r="I449" i="11"/>
  <c r="I453" i="11"/>
  <c r="I457" i="11"/>
  <c r="I461" i="11"/>
  <c r="I465" i="11"/>
  <c r="I469" i="11"/>
  <c r="I473" i="11"/>
  <c r="I477" i="11"/>
  <c r="I481" i="11"/>
  <c r="I485" i="11"/>
  <c r="I489" i="11"/>
  <c r="I493" i="11"/>
  <c r="I497" i="11"/>
  <c r="I501" i="11"/>
  <c r="I505" i="11"/>
  <c r="I509" i="11"/>
  <c r="I513" i="11"/>
  <c r="I517" i="11"/>
  <c r="I521" i="11"/>
  <c r="I525" i="11"/>
  <c r="I529" i="11"/>
  <c r="I533" i="11"/>
  <c r="I537" i="11"/>
  <c r="I541" i="11"/>
  <c r="I545" i="11"/>
  <c r="I549" i="11"/>
  <c r="I553" i="11"/>
  <c r="I557" i="11"/>
  <c r="I589" i="11"/>
  <c r="I593" i="11"/>
  <c r="I601" i="11"/>
  <c r="I609" i="11"/>
  <c r="I617" i="11"/>
  <c r="I625" i="11"/>
  <c r="I348" i="11"/>
  <c r="J633" i="11"/>
  <c r="F1001" i="11"/>
  <c r="I65" i="11"/>
  <c r="I222" i="11"/>
  <c r="I226" i="11"/>
  <c r="I230" i="11"/>
  <c r="I234" i="11"/>
  <c r="I238" i="11"/>
  <c r="I242" i="11"/>
  <c r="I463" i="11"/>
  <c r="I475" i="11"/>
  <c r="I495" i="11"/>
  <c r="I507" i="11"/>
  <c r="I511" i="11"/>
  <c r="I515" i="11"/>
  <c r="I539" i="11"/>
  <c r="I547" i="11"/>
  <c r="I427" i="11"/>
  <c r="I791" i="11"/>
  <c r="I803" i="11"/>
  <c r="I807" i="11"/>
  <c r="I815" i="11"/>
  <c r="I823" i="11"/>
  <c r="J645" i="11"/>
  <c r="J835" i="11"/>
  <c r="J843" i="11"/>
  <c r="J851" i="11"/>
  <c r="I853" i="11"/>
  <c r="I857" i="11"/>
  <c r="I865" i="11"/>
  <c r="I869" i="11"/>
  <c r="I881" i="11"/>
  <c r="I885" i="11"/>
  <c r="I897" i="11"/>
  <c r="I901" i="11"/>
  <c r="I905" i="11"/>
  <c r="I917" i="11"/>
  <c r="I933" i="11"/>
  <c r="I949" i="11"/>
  <c r="I953" i="11"/>
  <c r="I965" i="11"/>
  <c r="I977" i="11"/>
  <c r="I8" i="11"/>
  <c r="J14" i="11"/>
  <c r="K14" i="11" s="1"/>
  <c r="M14" i="11" s="1"/>
  <c r="H15" i="8" s="1"/>
  <c r="J442" i="11"/>
  <c r="J452" i="11"/>
  <c r="J454" i="11"/>
  <c r="I460" i="11"/>
  <c r="I468" i="11"/>
  <c r="J474" i="11"/>
  <c r="J480" i="11"/>
  <c r="J486" i="11"/>
  <c r="I492" i="11"/>
  <c r="J506" i="11"/>
  <c r="J518" i="11"/>
  <c r="J522" i="11"/>
  <c r="I524" i="11"/>
  <c r="I532" i="11"/>
  <c r="J538" i="11"/>
  <c r="J550" i="11"/>
  <c r="I556" i="11"/>
  <c r="J239" i="11"/>
  <c r="I560" i="11"/>
  <c r="J566" i="11"/>
  <c r="I580" i="11"/>
  <c r="I586" i="11"/>
  <c r="I592" i="11"/>
  <c r="J598" i="11"/>
  <c r="I602" i="11"/>
  <c r="I610" i="11"/>
  <c r="I618" i="11"/>
  <c r="I624" i="11"/>
  <c r="J652" i="11"/>
  <c r="I658" i="11"/>
  <c r="J672" i="11"/>
  <c r="J684" i="11"/>
  <c r="I694" i="11"/>
  <c r="J698" i="11"/>
  <c r="J704" i="11"/>
  <c r="I710" i="11"/>
  <c r="J718" i="11"/>
  <c r="I722" i="11"/>
  <c r="J724" i="11"/>
  <c r="I738" i="11"/>
  <c r="J748" i="11"/>
  <c r="I5" i="11"/>
  <c r="I12" i="11"/>
  <c r="J20" i="11"/>
  <c r="K20" i="11" s="1"/>
  <c r="M20" i="11" s="1"/>
  <c r="H21" i="8" s="1"/>
  <c r="E985" i="11"/>
  <c r="J207" i="11"/>
  <c r="J310" i="11"/>
  <c r="I34" i="11"/>
  <c r="J127" i="11"/>
  <c r="J396" i="11"/>
  <c r="C332" i="9"/>
  <c r="C624" i="9"/>
  <c r="I21" i="11"/>
  <c r="I29" i="11"/>
  <c r="I37" i="11"/>
  <c r="I41" i="11"/>
  <c r="I45" i="11"/>
  <c r="I57" i="11"/>
  <c r="I407" i="11"/>
  <c r="I565" i="11"/>
  <c r="I573" i="11"/>
  <c r="I577" i="11"/>
  <c r="I581" i="11"/>
  <c r="I585" i="11"/>
  <c r="I597" i="11"/>
  <c r="I605" i="11"/>
  <c r="I613" i="11"/>
  <c r="I621" i="11"/>
  <c r="I913" i="11"/>
  <c r="I945" i="11"/>
  <c r="I961" i="11"/>
  <c r="J119" i="11"/>
  <c r="I127" i="11"/>
  <c r="I139" i="11"/>
  <c r="J173" i="11"/>
  <c r="I185" i="11"/>
  <c r="I217" i="11"/>
  <c r="I268" i="11"/>
  <c r="J300" i="11"/>
  <c r="I328" i="11"/>
  <c r="J364" i="11"/>
  <c r="I388" i="11"/>
  <c r="I396" i="11"/>
  <c r="J408" i="11"/>
  <c r="J946" i="11"/>
  <c r="J117" i="11"/>
  <c r="J478" i="11"/>
  <c r="J542" i="11"/>
  <c r="I572" i="11"/>
  <c r="J374" i="11"/>
  <c r="J764" i="11"/>
  <c r="J716" i="11"/>
  <c r="I826" i="11"/>
  <c r="J237" i="11"/>
  <c r="I670" i="11"/>
  <c r="I42" i="11"/>
  <c r="J58" i="11"/>
  <c r="I90" i="11"/>
  <c r="I122" i="11"/>
  <c r="I138" i="11"/>
  <c r="J48" i="11"/>
  <c r="I87" i="11"/>
  <c r="I160" i="11"/>
  <c r="I168" i="11"/>
  <c r="I172" i="11"/>
  <c r="I192" i="11"/>
  <c r="I196" i="11"/>
  <c r="I200" i="11"/>
  <c r="I204" i="11"/>
  <c r="I216" i="11"/>
  <c r="I240" i="11"/>
  <c r="I244" i="11"/>
  <c r="J93" i="11"/>
  <c r="J137" i="11"/>
  <c r="I150" i="11"/>
  <c r="I165" i="11"/>
  <c r="J181" i="11"/>
  <c r="J197" i="11"/>
  <c r="I267" i="11"/>
  <c r="I271" i="11"/>
  <c r="I275" i="11"/>
  <c r="I295" i="11"/>
  <c r="I299" i="11"/>
  <c r="I303" i="11"/>
  <c r="I331" i="11"/>
  <c r="I335" i="11"/>
  <c r="I339" i="11"/>
  <c r="I343" i="11"/>
  <c r="I359" i="11"/>
  <c r="I363" i="11"/>
  <c r="I367" i="11"/>
  <c r="I383" i="11"/>
  <c r="I395" i="11"/>
  <c r="J266" i="11"/>
  <c r="J298" i="11"/>
  <c r="J318" i="11"/>
  <c r="J350" i="11"/>
  <c r="J394" i="11"/>
  <c r="I499" i="11"/>
  <c r="I523" i="11"/>
  <c r="J268" i="11"/>
  <c r="I296" i="11"/>
  <c r="J312" i="11"/>
  <c r="I340" i="11"/>
  <c r="I364" i="11"/>
  <c r="J388" i="11"/>
  <c r="I408" i="11"/>
  <c r="I799" i="11"/>
  <c r="J762" i="11"/>
  <c r="I778" i="11"/>
  <c r="J831" i="11"/>
  <c r="J839" i="11"/>
  <c r="J847" i="11"/>
  <c r="H979" i="11"/>
  <c r="I979" i="11" s="1"/>
  <c r="I880" i="11"/>
  <c r="I944" i="11"/>
  <c r="I444" i="11"/>
  <c r="J446" i="11"/>
  <c r="I476" i="11"/>
  <c r="I484" i="11"/>
  <c r="J488" i="11"/>
  <c r="J500" i="11"/>
  <c r="I508" i="11"/>
  <c r="J510" i="11"/>
  <c r="J516" i="11"/>
  <c r="I540" i="11"/>
  <c r="I548" i="11"/>
  <c r="J552" i="11"/>
  <c r="I229" i="11"/>
  <c r="J245" i="11"/>
  <c r="J562" i="11"/>
  <c r="I574" i="11"/>
  <c r="J594" i="11"/>
  <c r="I604" i="11"/>
  <c r="J650" i="11"/>
  <c r="J676" i="11"/>
  <c r="I690" i="11"/>
  <c r="J728" i="11"/>
  <c r="I730" i="11"/>
  <c r="I734" i="11"/>
  <c r="E979" i="11"/>
  <c r="D886" i="5"/>
  <c r="D882" i="5"/>
  <c r="E882" i="5" s="1"/>
  <c r="D878" i="5"/>
  <c r="D874" i="5"/>
  <c r="E874" i="5" s="1"/>
  <c r="D870" i="5"/>
  <c r="D866" i="5"/>
  <c r="E866" i="5" s="1"/>
  <c r="D862" i="5"/>
  <c r="D858" i="5"/>
  <c r="E858" i="5" s="1"/>
  <c r="D854" i="5"/>
  <c r="D850" i="5"/>
  <c r="E850" i="5" s="1"/>
  <c r="D846" i="5"/>
  <c r="D842" i="5"/>
  <c r="E842" i="5" s="1"/>
  <c r="D838" i="5"/>
  <c r="D834" i="5"/>
  <c r="E834" i="5" s="1"/>
  <c r="D830" i="5"/>
  <c r="D826" i="5"/>
  <c r="E826" i="5" s="1"/>
  <c r="D822" i="5"/>
  <c r="D818" i="5"/>
  <c r="E818" i="5" s="1"/>
  <c r="J60" i="11"/>
  <c r="I187" i="11"/>
  <c r="I219" i="11"/>
  <c r="J502" i="11"/>
  <c r="J688" i="11"/>
  <c r="J64" i="11"/>
  <c r="I167" i="11"/>
  <c r="J458" i="11"/>
  <c r="J668" i="11"/>
  <c r="H984" i="11"/>
  <c r="F988" i="11"/>
  <c r="D933" i="5"/>
  <c r="I933" i="5" s="1"/>
  <c r="D929" i="5"/>
  <c r="I929" i="5" s="1"/>
  <c r="D925" i="5"/>
  <c r="I925" i="5" s="1"/>
  <c r="D935" i="5"/>
  <c r="I935" i="5" s="1"/>
  <c r="D931" i="5"/>
  <c r="I931" i="5" s="1"/>
  <c r="D927" i="5"/>
  <c r="I927" i="5" s="1"/>
  <c r="D923" i="5"/>
  <c r="I923" i="5" s="1"/>
  <c r="D919" i="5"/>
  <c r="I919" i="5" s="1"/>
  <c r="D915" i="5"/>
  <c r="I915" i="5" s="1"/>
  <c r="D911" i="5"/>
  <c r="I911" i="5" s="1"/>
  <c r="D907" i="5"/>
  <c r="I907" i="5" s="1"/>
  <c r="D903" i="5"/>
  <c r="I903" i="5" s="1"/>
  <c r="D899" i="5"/>
  <c r="I899" i="5" s="1"/>
  <c r="D895" i="5"/>
  <c r="I895" i="5" s="1"/>
  <c r="D891" i="5"/>
  <c r="I891" i="5" s="1"/>
  <c r="D887" i="5"/>
  <c r="I887" i="5" s="1"/>
  <c r="D883" i="5"/>
  <c r="E883" i="5" s="1"/>
  <c r="D879" i="5"/>
  <c r="E879" i="5" s="1"/>
  <c r="D875" i="5"/>
  <c r="E875" i="5" s="1"/>
  <c r="D871" i="5"/>
  <c r="E871" i="5" s="1"/>
  <c r="D867" i="5"/>
  <c r="E867" i="5" s="1"/>
  <c r="D863" i="5"/>
  <c r="E863" i="5" s="1"/>
  <c r="D859" i="5"/>
  <c r="E859" i="5" s="1"/>
  <c r="D855" i="5"/>
  <c r="E855" i="5" s="1"/>
  <c r="D851" i="5"/>
  <c r="E851" i="5" s="1"/>
  <c r="D847" i="5"/>
  <c r="E847" i="5" s="1"/>
  <c r="D843" i="5"/>
  <c r="E843" i="5" s="1"/>
  <c r="D839" i="5"/>
  <c r="E839" i="5" s="1"/>
  <c r="D835" i="5"/>
  <c r="E835" i="5" s="1"/>
  <c r="D831" i="5"/>
  <c r="E831" i="5" s="1"/>
  <c r="D827" i="5"/>
  <c r="E827" i="5" s="1"/>
  <c r="D823" i="5"/>
  <c r="E823" i="5" s="1"/>
  <c r="D819" i="5"/>
  <c r="E819" i="5" s="1"/>
  <c r="D884" i="5"/>
  <c r="E884" i="5" s="1"/>
  <c r="D880" i="5"/>
  <c r="I880" i="5" s="1"/>
  <c r="D876" i="5"/>
  <c r="I876" i="5" s="1"/>
  <c r="D872" i="5"/>
  <c r="E872" i="5" s="1"/>
  <c r="D868" i="5"/>
  <c r="I868" i="5" s="1"/>
  <c r="D864" i="5"/>
  <c r="E864" i="5" s="1"/>
  <c r="D860" i="5"/>
  <c r="E860" i="5" s="1"/>
  <c r="D856" i="5"/>
  <c r="E856" i="5" s="1"/>
  <c r="D852" i="5"/>
  <c r="F852" i="5" s="1"/>
  <c r="D848" i="5"/>
  <c r="I848" i="5" s="1"/>
  <c r="D844" i="5"/>
  <c r="E844" i="5" s="1"/>
  <c r="D840" i="5"/>
  <c r="E840" i="5" s="1"/>
  <c r="D836" i="5"/>
  <c r="I836" i="5" s="1"/>
  <c r="D832" i="5"/>
  <c r="G832" i="5" s="1"/>
  <c r="D828" i="5"/>
  <c r="I828" i="5" s="1"/>
  <c r="D824" i="5"/>
  <c r="E824" i="5" s="1"/>
  <c r="D820" i="5"/>
  <c r="E820" i="5" s="1"/>
  <c r="D816" i="5"/>
  <c r="I816" i="5" s="1"/>
  <c r="D921" i="5"/>
  <c r="I921" i="5" s="1"/>
  <c r="D917" i="5"/>
  <c r="I917" i="5" s="1"/>
  <c r="D913" i="5"/>
  <c r="I913" i="5" s="1"/>
  <c r="D909" i="5"/>
  <c r="I909" i="5" s="1"/>
  <c r="D905" i="5"/>
  <c r="I905" i="5" s="1"/>
  <c r="D901" i="5"/>
  <c r="I901" i="5" s="1"/>
  <c r="D897" i="5"/>
  <c r="I897" i="5" s="1"/>
  <c r="D893" i="5"/>
  <c r="I893" i="5" s="1"/>
  <c r="D889" i="5"/>
  <c r="I889" i="5" s="1"/>
  <c r="D885" i="5"/>
  <c r="E885" i="5" s="1"/>
  <c r="D881" i="5"/>
  <c r="E881" i="5" s="1"/>
  <c r="D877" i="5"/>
  <c r="E877" i="5" s="1"/>
  <c r="D873" i="5"/>
  <c r="E873" i="5" s="1"/>
  <c r="D869" i="5"/>
  <c r="E869" i="5" s="1"/>
  <c r="D865" i="5"/>
  <c r="E865" i="5" s="1"/>
  <c r="D861" i="5"/>
  <c r="E861" i="5" s="1"/>
  <c r="D857" i="5"/>
  <c r="E857" i="5" s="1"/>
  <c r="D853" i="5"/>
  <c r="E853" i="5" s="1"/>
  <c r="D849" i="5"/>
  <c r="E849" i="5" s="1"/>
  <c r="D845" i="5"/>
  <c r="E845" i="5" s="1"/>
  <c r="D841" i="5"/>
  <c r="E841" i="5" s="1"/>
  <c r="D837" i="5"/>
  <c r="E837" i="5" s="1"/>
  <c r="D833" i="5"/>
  <c r="E833" i="5" s="1"/>
  <c r="D829" i="5"/>
  <c r="E829" i="5" s="1"/>
  <c r="D825" i="5"/>
  <c r="E825" i="5" s="1"/>
  <c r="D821" i="5"/>
  <c r="E821" i="5" s="1"/>
  <c r="D817" i="5"/>
  <c r="E817" i="5" s="1"/>
  <c r="I26" i="11"/>
  <c r="D815" i="5"/>
  <c r="E815" i="5" s="1"/>
  <c r="D813" i="5"/>
  <c r="E813" i="5" s="1"/>
  <c r="D811" i="5"/>
  <c r="E811" i="5" s="1"/>
  <c r="D809" i="5"/>
  <c r="E809" i="5" s="1"/>
  <c r="D807" i="5"/>
  <c r="E807" i="5" s="1"/>
  <c r="D805" i="5"/>
  <c r="E805" i="5" s="1"/>
  <c r="D803" i="5"/>
  <c r="E803" i="5" s="1"/>
  <c r="D814" i="5"/>
  <c r="D812" i="5"/>
  <c r="I812" i="5" s="1"/>
  <c r="D810" i="5"/>
  <c r="D808" i="5"/>
  <c r="I808" i="5" s="1"/>
  <c r="D806" i="5"/>
  <c r="D804" i="5"/>
  <c r="I804" i="5" s="1"/>
  <c r="D802" i="5"/>
  <c r="I802" i="5" s="1"/>
  <c r="D800" i="5"/>
  <c r="I800" i="5" s="1"/>
  <c r="D798" i="5"/>
  <c r="I798" i="5" s="1"/>
  <c r="D796" i="5"/>
  <c r="I796" i="5" s="1"/>
  <c r="D794" i="5"/>
  <c r="I794" i="5" s="1"/>
  <c r="D792" i="5"/>
  <c r="I792" i="5" s="1"/>
  <c r="D790" i="5"/>
  <c r="I790" i="5" s="1"/>
  <c r="D788" i="5"/>
  <c r="I788" i="5" s="1"/>
  <c r="D786" i="5"/>
  <c r="I786" i="5" s="1"/>
  <c r="D784" i="5"/>
  <c r="I784" i="5" s="1"/>
  <c r="D782" i="5"/>
  <c r="I782" i="5" s="1"/>
  <c r="D780" i="5"/>
  <c r="I780" i="5" s="1"/>
  <c r="D778" i="5"/>
  <c r="I778" i="5" s="1"/>
  <c r="D776" i="5"/>
  <c r="I776" i="5" s="1"/>
  <c r="D774" i="5"/>
  <c r="I774" i="5" s="1"/>
  <c r="D772" i="5"/>
  <c r="I772" i="5" s="1"/>
  <c r="D770" i="5"/>
  <c r="I770" i="5" s="1"/>
  <c r="D768" i="5"/>
  <c r="I768" i="5" s="1"/>
  <c r="D766" i="5"/>
  <c r="I766" i="5" s="1"/>
  <c r="D764" i="5"/>
  <c r="I764" i="5" s="1"/>
  <c r="D762" i="5"/>
  <c r="I762" i="5" s="1"/>
  <c r="D760" i="5"/>
  <c r="I760" i="5" s="1"/>
  <c r="D758" i="5"/>
  <c r="I758" i="5" s="1"/>
  <c r="D756" i="5"/>
  <c r="I756" i="5" s="1"/>
  <c r="D754" i="5"/>
  <c r="I754" i="5" s="1"/>
  <c r="D752" i="5"/>
  <c r="I752" i="5" s="1"/>
  <c r="D750" i="5"/>
  <c r="I750" i="5" s="1"/>
  <c r="D801" i="5"/>
  <c r="E801" i="5" s="1"/>
  <c r="D799" i="5"/>
  <c r="E799" i="5" s="1"/>
  <c r="D797" i="5"/>
  <c r="E797" i="5" s="1"/>
  <c r="D795" i="5"/>
  <c r="E795" i="5" s="1"/>
  <c r="D793" i="5"/>
  <c r="E793" i="5" s="1"/>
  <c r="D791" i="5"/>
  <c r="E791" i="5" s="1"/>
  <c r="D789" i="5"/>
  <c r="E789" i="5" s="1"/>
  <c r="D787" i="5"/>
  <c r="E787" i="5" s="1"/>
  <c r="D785" i="5"/>
  <c r="E785" i="5" s="1"/>
  <c r="D783" i="5"/>
  <c r="E783" i="5" s="1"/>
  <c r="D781" i="5"/>
  <c r="E781" i="5" s="1"/>
  <c r="D779" i="5"/>
  <c r="E779" i="5" s="1"/>
  <c r="D777" i="5"/>
  <c r="E777" i="5" s="1"/>
  <c r="D775" i="5"/>
  <c r="E775" i="5" s="1"/>
  <c r="D773" i="5"/>
  <c r="E773" i="5" s="1"/>
  <c r="D771" i="5"/>
  <c r="E771" i="5" s="1"/>
  <c r="D769" i="5"/>
  <c r="E769" i="5" s="1"/>
  <c r="D767" i="5"/>
  <c r="E767" i="5" s="1"/>
  <c r="D765" i="5"/>
  <c r="E765" i="5" s="1"/>
  <c r="D763" i="5"/>
  <c r="E763" i="5" s="1"/>
  <c r="D761" i="5"/>
  <c r="E761" i="5" s="1"/>
  <c r="D759" i="5"/>
  <c r="E759" i="5" s="1"/>
  <c r="D757" i="5"/>
  <c r="E757" i="5" s="1"/>
  <c r="D755" i="5"/>
  <c r="E755" i="5" s="1"/>
  <c r="D753" i="5"/>
  <c r="E753" i="5" s="1"/>
  <c r="D751" i="5"/>
  <c r="E751" i="5" s="1"/>
  <c r="D749" i="5"/>
  <c r="E749" i="5" s="1"/>
  <c r="D659" i="5"/>
  <c r="I659" i="5" s="1"/>
  <c r="D657" i="5"/>
  <c r="I657" i="5" s="1"/>
  <c r="D655" i="5"/>
  <c r="I655" i="5" s="1"/>
  <c r="D653" i="5"/>
  <c r="I653" i="5" s="1"/>
  <c r="D651" i="5"/>
  <c r="I651" i="5" s="1"/>
  <c r="D649" i="5"/>
  <c r="I649" i="5" s="1"/>
  <c r="D647" i="5"/>
  <c r="I647" i="5" s="1"/>
  <c r="D645" i="5"/>
  <c r="I645" i="5" s="1"/>
  <c r="D643" i="5"/>
  <c r="I643" i="5" s="1"/>
  <c r="D641" i="5"/>
  <c r="I641" i="5" s="1"/>
  <c r="D639" i="5"/>
  <c r="I639" i="5" s="1"/>
  <c r="D637" i="5"/>
  <c r="I637" i="5" s="1"/>
  <c r="D635" i="5"/>
  <c r="I635" i="5" s="1"/>
  <c r="D633" i="5"/>
  <c r="I633" i="5" s="1"/>
  <c r="D631" i="5"/>
  <c r="I631" i="5" s="1"/>
  <c r="D512" i="5"/>
  <c r="I512" i="5" s="1"/>
  <c r="D510" i="5"/>
  <c r="D508" i="5"/>
  <c r="I508" i="5" s="1"/>
  <c r="D506" i="5"/>
  <c r="D504" i="5"/>
  <c r="I504" i="5" s="1"/>
  <c r="D502" i="5"/>
  <c r="D500" i="5"/>
  <c r="I500" i="5" s="1"/>
  <c r="D629" i="5"/>
  <c r="I629" i="5" s="1"/>
  <c r="D627" i="5"/>
  <c r="I627" i="5" s="1"/>
  <c r="D625" i="5"/>
  <c r="I625" i="5" s="1"/>
  <c r="D623" i="5"/>
  <c r="I623" i="5" s="1"/>
  <c r="D621" i="5"/>
  <c r="I621" i="5" s="1"/>
  <c r="D619" i="5"/>
  <c r="I619" i="5" s="1"/>
  <c r="D617" i="5"/>
  <c r="I617" i="5" s="1"/>
  <c r="D615" i="5"/>
  <c r="I615" i="5" s="1"/>
  <c r="D613" i="5"/>
  <c r="I613" i="5" s="1"/>
  <c r="D611" i="5"/>
  <c r="I611" i="5" s="1"/>
  <c r="D609" i="5"/>
  <c r="I609" i="5" s="1"/>
  <c r="D607" i="5"/>
  <c r="I607" i="5" s="1"/>
  <c r="D605" i="5"/>
  <c r="I605" i="5" s="1"/>
  <c r="D603" i="5"/>
  <c r="I603" i="5" s="1"/>
  <c r="D601" i="5"/>
  <c r="I601" i="5" s="1"/>
  <c r="D599" i="5"/>
  <c r="I599" i="5" s="1"/>
  <c r="D597" i="5"/>
  <c r="I597" i="5" s="1"/>
  <c r="D595" i="5"/>
  <c r="I595" i="5" s="1"/>
  <c r="D593" i="5"/>
  <c r="I593" i="5" s="1"/>
  <c r="D589" i="5"/>
  <c r="I589" i="5" s="1"/>
  <c r="D585" i="5"/>
  <c r="I585" i="5" s="1"/>
  <c r="D581" i="5"/>
  <c r="I581" i="5" s="1"/>
  <c r="D577" i="5"/>
  <c r="I577" i="5" s="1"/>
  <c r="D573" i="5"/>
  <c r="I573" i="5" s="1"/>
  <c r="D569" i="5"/>
  <c r="I569" i="5" s="1"/>
  <c r="D565" i="5"/>
  <c r="I565" i="5" s="1"/>
  <c r="D561" i="5"/>
  <c r="I561" i="5" s="1"/>
  <c r="D557" i="5"/>
  <c r="I557" i="5" s="1"/>
  <c r="D553" i="5"/>
  <c r="I553" i="5" s="1"/>
  <c r="D551" i="5"/>
  <c r="I551" i="5" s="1"/>
  <c r="D549" i="5"/>
  <c r="I549" i="5" s="1"/>
  <c r="D547" i="5"/>
  <c r="I547" i="5" s="1"/>
  <c r="D545" i="5"/>
  <c r="I545" i="5" s="1"/>
  <c r="D543" i="5"/>
  <c r="I543" i="5" s="1"/>
  <c r="D541" i="5"/>
  <c r="I541" i="5" s="1"/>
  <c r="D539" i="5"/>
  <c r="I539" i="5" s="1"/>
  <c r="D537" i="5"/>
  <c r="I537" i="5" s="1"/>
  <c r="D535" i="5"/>
  <c r="I535" i="5" s="1"/>
  <c r="D533" i="5"/>
  <c r="I533" i="5" s="1"/>
  <c r="D531" i="5"/>
  <c r="I531" i="5" s="1"/>
  <c r="D529" i="5"/>
  <c r="I529" i="5" s="1"/>
  <c r="D527" i="5"/>
  <c r="I527" i="5" s="1"/>
  <c r="D525" i="5"/>
  <c r="I525" i="5" s="1"/>
  <c r="D523" i="5"/>
  <c r="I523" i="5" s="1"/>
  <c r="D521" i="5"/>
  <c r="I521" i="5" s="1"/>
  <c r="D519" i="5"/>
  <c r="I519" i="5" s="1"/>
  <c r="D513" i="5"/>
  <c r="E513" i="5" s="1"/>
  <c r="D511" i="5"/>
  <c r="E511" i="5" s="1"/>
  <c r="D509" i="5"/>
  <c r="E509" i="5" s="1"/>
  <c r="D507" i="5"/>
  <c r="E507" i="5" s="1"/>
  <c r="D505" i="5"/>
  <c r="E505" i="5" s="1"/>
  <c r="D503" i="5"/>
  <c r="E503" i="5" s="1"/>
  <c r="D501" i="5"/>
  <c r="E501" i="5" s="1"/>
  <c r="D499" i="5"/>
  <c r="E499" i="5" s="1"/>
  <c r="I25" i="11"/>
  <c r="J22" i="11"/>
  <c r="D191" i="5"/>
  <c r="E191" i="5" s="1"/>
  <c r="J12" i="11"/>
  <c r="J618" i="11"/>
  <c r="I440" i="11"/>
  <c r="I516" i="11"/>
  <c r="J752" i="11"/>
  <c r="I22" i="11"/>
  <c r="I54" i="11"/>
  <c r="J99" i="11"/>
  <c r="J167" i="11"/>
  <c r="J187" i="11"/>
  <c r="J199" i="11"/>
  <c r="J219" i="11"/>
  <c r="I270" i="11"/>
  <c r="I282" i="11"/>
  <c r="I302" i="11"/>
  <c r="I314" i="11"/>
  <c r="I334" i="11"/>
  <c r="I346" i="11"/>
  <c r="I366" i="11"/>
  <c r="I378" i="11"/>
  <c r="I398" i="11"/>
  <c r="I410" i="11"/>
  <c r="I766" i="11"/>
  <c r="J864" i="11"/>
  <c r="I876" i="11"/>
  <c r="J896" i="11"/>
  <c r="I908" i="11"/>
  <c r="J928" i="11"/>
  <c r="I940" i="11"/>
  <c r="J960" i="11"/>
  <c r="I972" i="11"/>
  <c r="J101" i="11"/>
  <c r="J133" i="11"/>
  <c r="J24" i="11"/>
  <c r="J56" i="11"/>
  <c r="J159" i="11"/>
  <c r="J191" i="11"/>
  <c r="J262" i="11"/>
  <c r="J294" i="11"/>
  <c r="J326" i="11"/>
  <c r="J358" i="11"/>
  <c r="J390" i="11"/>
  <c r="J914" i="11"/>
  <c r="J841" i="11"/>
  <c r="J320" i="11"/>
  <c r="E997" i="11"/>
  <c r="J111" i="11"/>
  <c r="I745" i="11"/>
  <c r="I777" i="11"/>
  <c r="E995" i="11"/>
  <c r="J470" i="11"/>
  <c r="J490" i="11"/>
  <c r="J534" i="11"/>
  <c r="J554" i="11"/>
  <c r="J243" i="11"/>
  <c r="I564" i="11"/>
  <c r="I576" i="11"/>
  <c r="I596" i="11"/>
  <c r="I608" i="11"/>
  <c r="J656" i="11"/>
  <c r="J700" i="11"/>
  <c r="J740" i="11"/>
  <c r="I33" i="11"/>
  <c r="I78" i="11"/>
  <c r="I142" i="11"/>
  <c r="I787" i="11"/>
  <c r="I819" i="11"/>
  <c r="J586" i="11"/>
  <c r="I480" i="11"/>
  <c r="I552" i="11"/>
  <c r="I650" i="11"/>
  <c r="I726" i="11"/>
  <c r="I28" i="11"/>
  <c r="I32" i="11"/>
  <c r="I60" i="11"/>
  <c r="I77" i="11"/>
  <c r="I89" i="11"/>
  <c r="I109" i="11"/>
  <c r="I121" i="11"/>
  <c r="I141" i="11"/>
  <c r="J209" i="11"/>
  <c r="J272" i="11"/>
  <c r="J336" i="11"/>
  <c r="J400" i="11"/>
  <c r="J768" i="11"/>
  <c r="J772" i="11"/>
  <c r="I802" i="11"/>
  <c r="J85" i="11"/>
  <c r="I20" i="11"/>
  <c r="J175" i="11"/>
  <c r="J278" i="11"/>
  <c r="J342" i="11"/>
  <c r="J406" i="11"/>
  <c r="J776" i="11"/>
  <c r="I810" i="11"/>
  <c r="I288" i="11"/>
  <c r="I356" i="11"/>
  <c r="I79" i="11"/>
  <c r="I95" i="11"/>
  <c r="J372" i="11"/>
  <c r="J788" i="11"/>
  <c r="H2" i="11"/>
  <c r="I423" i="11"/>
  <c r="J423" i="11"/>
  <c r="I16" i="11"/>
  <c r="J16" i="11"/>
  <c r="J436" i="11"/>
  <c r="I436" i="11"/>
  <c r="J456" i="11"/>
  <c r="I456" i="11"/>
  <c r="J464" i="11"/>
  <c r="I464" i="11"/>
  <c r="J504" i="11"/>
  <c r="I504" i="11"/>
  <c r="J512" i="11"/>
  <c r="I512" i="11"/>
  <c r="J520" i="11"/>
  <c r="I520" i="11"/>
  <c r="J528" i="11"/>
  <c r="I528" i="11"/>
  <c r="J536" i="11"/>
  <c r="I536" i="11"/>
  <c r="I233" i="11"/>
  <c r="J233" i="11"/>
  <c r="I241" i="11"/>
  <c r="J241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 s="1"/>
  <c r="E981" i="11"/>
  <c r="H981" i="11"/>
  <c r="J981" i="11" s="1"/>
  <c r="F2" i="11"/>
  <c r="E2" i="11"/>
  <c r="I148" i="11"/>
  <c r="J229" i="11"/>
  <c r="I248" i="11"/>
  <c r="I256" i="11"/>
  <c r="J574" i="11"/>
  <c r="J610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 s="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J352" i="11"/>
  <c r="J354" i="11"/>
  <c r="J356" i="11"/>
  <c r="J370" i="11"/>
  <c r="I372" i="11"/>
  <c r="I384" i="11"/>
  <c r="J386" i="11"/>
  <c r="J402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F996" i="11"/>
  <c r="I73" i="11"/>
  <c r="I544" i="11"/>
  <c r="I748" i="11"/>
  <c r="L3" i="11"/>
  <c r="N3" i="11" s="1"/>
  <c r="I4" i="8" s="1"/>
  <c r="K3" i="11"/>
  <c r="M3" i="11" s="1"/>
  <c r="H4" i="8" s="1"/>
  <c r="C340" i="9"/>
  <c r="C356" i="9"/>
  <c r="C791" i="9"/>
  <c r="C5" i="9"/>
  <c r="E5" i="9" s="1"/>
  <c r="G6" i="8" s="1"/>
  <c r="J18" i="11"/>
  <c r="J26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J366" i="11"/>
  <c r="J378" i="11"/>
  <c r="J398" i="11"/>
  <c r="J410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I360" i="11"/>
  <c r="J376" i="11"/>
  <c r="J384" i="11"/>
  <c r="J392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I995" i="11" s="1"/>
  <c r="H1001" i="1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 s="1"/>
  <c r="E994" i="11"/>
  <c r="C10" i="9"/>
  <c r="E10" i="9" s="1"/>
  <c r="G11" i="8" s="1"/>
  <c r="C9" i="9"/>
  <c r="E9" i="9" s="1"/>
  <c r="G10" i="8" s="1"/>
  <c r="C8" i="9"/>
  <c r="E8" i="9" s="1"/>
  <c r="G9" i="8" s="1"/>
  <c r="C6" i="9"/>
  <c r="C4" i="9"/>
  <c r="E4" i="9" s="1"/>
  <c r="G5" i="8" s="1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 s="1"/>
  <c r="M5" i="11" s="1"/>
  <c r="H6" i="8" s="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H986" i="11"/>
  <c r="H988" i="1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C344" i="9"/>
  <c r="C352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 s="1"/>
  <c r="H998" i="11"/>
  <c r="H1000" i="1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355" i="11"/>
  <c r="J371" i="11"/>
  <c r="J387" i="11"/>
  <c r="J403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363" i="11"/>
  <c r="J379" i="11"/>
  <c r="J395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357" i="11"/>
  <c r="J365" i="11"/>
  <c r="J373" i="11"/>
  <c r="J381" i="11"/>
  <c r="J389" i="11"/>
  <c r="J397" i="11"/>
  <c r="J405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I832" i="11"/>
  <c r="J832" i="11"/>
  <c r="I840" i="11"/>
  <c r="J840" i="11"/>
  <c r="I848" i="11"/>
  <c r="J848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351" i="11"/>
  <c r="J359" i="11"/>
  <c r="J367" i="11"/>
  <c r="J375" i="11"/>
  <c r="J383" i="11"/>
  <c r="J391" i="11"/>
  <c r="J399" i="11"/>
  <c r="J407" i="11"/>
  <c r="J265" i="11"/>
  <c r="J273" i="11"/>
  <c r="J281" i="11"/>
  <c r="J289" i="11"/>
  <c r="J297" i="11"/>
  <c r="J305" i="11"/>
  <c r="J313" i="11"/>
  <c r="J321" i="11"/>
  <c r="J329" i="11"/>
  <c r="J337" i="11"/>
  <c r="J345" i="11"/>
  <c r="J353" i="11"/>
  <c r="J361" i="11"/>
  <c r="J369" i="11"/>
  <c r="J377" i="11"/>
  <c r="J385" i="11"/>
  <c r="J393" i="11"/>
  <c r="J401" i="11"/>
  <c r="J409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C334" i="9"/>
  <c r="C338" i="9"/>
  <c r="C342" i="9"/>
  <c r="C346" i="9"/>
  <c r="C350" i="9"/>
  <c r="C354" i="9"/>
  <c r="C358" i="9"/>
  <c r="C616" i="9"/>
  <c r="C632" i="9"/>
  <c r="C786" i="9"/>
  <c r="C917" i="9"/>
  <c r="C925" i="9"/>
  <c r="C329" i="9"/>
  <c r="C331" i="9"/>
  <c r="C333" i="9"/>
  <c r="C335" i="9"/>
  <c r="C337" i="9"/>
  <c r="C339" i="9"/>
  <c r="C341" i="9"/>
  <c r="C343" i="9"/>
  <c r="C345" i="9"/>
  <c r="C347" i="9"/>
  <c r="C349" i="9"/>
  <c r="C351" i="9"/>
  <c r="C353" i="9"/>
  <c r="C355" i="9"/>
  <c r="C357" i="9"/>
  <c r="C35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G12" i="8" s="1"/>
  <c r="C7" i="9"/>
  <c r="E7" i="9" s="1"/>
  <c r="G8" i="8" s="1"/>
  <c r="C3" i="9"/>
  <c r="E3" i="9" s="1"/>
  <c r="G4" i="8" s="1"/>
  <c r="C13" i="9"/>
  <c r="D13" i="9" s="1"/>
  <c r="F14" i="8" s="1"/>
  <c r="C15" i="9"/>
  <c r="D15" i="9" s="1"/>
  <c r="F16" i="8" s="1"/>
  <c r="C17" i="9"/>
  <c r="D17" i="9" s="1"/>
  <c r="F18" i="8" s="1"/>
  <c r="C19" i="9"/>
  <c r="D19" i="9" s="1"/>
  <c r="F20" i="8" s="1"/>
  <c r="C21" i="9"/>
  <c r="D21" i="9" s="1"/>
  <c r="F22" i="8" s="1"/>
  <c r="C23" i="9"/>
  <c r="D23" i="9" s="1"/>
  <c r="F24" i="8" s="1"/>
  <c r="C25" i="9"/>
  <c r="D25" i="9" s="1"/>
  <c r="F26" i="8" s="1"/>
  <c r="G27" i="9"/>
  <c r="C27" i="9"/>
  <c r="G29" i="9"/>
  <c r="C29" i="9"/>
  <c r="G31" i="9"/>
  <c r="C31" i="9"/>
  <c r="G33" i="9"/>
  <c r="C33" i="9"/>
  <c r="G35" i="9"/>
  <c r="C35" i="9"/>
  <c r="G37" i="9"/>
  <c r="C37" i="9"/>
  <c r="G39" i="9"/>
  <c r="C39" i="9"/>
  <c r="G41" i="9"/>
  <c r="C41" i="9"/>
  <c r="G43" i="9"/>
  <c r="C43" i="9"/>
  <c r="G45" i="9"/>
  <c r="C45" i="9"/>
  <c r="G47" i="9"/>
  <c r="C47" i="9"/>
  <c r="G49" i="9"/>
  <c r="C49" i="9"/>
  <c r="G51" i="9"/>
  <c r="C51" i="9"/>
  <c r="G53" i="9"/>
  <c r="C53" i="9"/>
  <c r="G55" i="9"/>
  <c r="C55" i="9"/>
  <c r="G57" i="9"/>
  <c r="C57" i="9"/>
  <c r="G59" i="9"/>
  <c r="C59" i="9"/>
  <c r="G61" i="9"/>
  <c r="C61" i="9"/>
  <c r="G63" i="9"/>
  <c r="C63" i="9"/>
  <c r="G65" i="9"/>
  <c r="C65" i="9"/>
  <c r="G67" i="9"/>
  <c r="C67" i="9"/>
  <c r="G69" i="9"/>
  <c r="C69" i="9"/>
  <c r="G71" i="9"/>
  <c r="C71" i="9"/>
  <c r="G73" i="9"/>
  <c r="C73" i="9"/>
  <c r="G75" i="9"/>
  <c r="C75" i="9"/>
  <c r="G77" i="9"/>
  <c r="C77" i="9"/>
  <c r="G79" i="9"/>
  <c r="C79" i="9"/>
  <c r="G81" i="9"/>
  <c r="C81" i="9"/>
  <c r="G83" i="9"/>
  <c r="C83" i="9"/>
  <c r="G85" i="9"/>
  <c r="C85" i="9"/>
  <c r="G87" i="9"/>
  <c r="C87" i="9"/>
  <c r="G89" i="9"/>
  <c r="C89" i="9"/>
  <c r="G91" i="9"/>
  <c r="C91" i="9"/>
  <c r="G93" i="9"/>
  <c r="C93" i="9"/>
  <c r="G95" i="9"/>
  <c r="C95" i="9"/>
  <c r="G97" i="9"/>
  <c r="C97" i="9"/>
  <c r="G99" i="9"/>
  <c r="C99" i="9"/>
  <c r="G101" i="9"/>
  <c r="C101" i="9"/>
  <c r="G103" i="9"/>
  <c r="C103" i="9"/>
  <c r="G105" i="9"/>
  <c r="C105" i="9"/>
  <c r="G107" i="9"/>
  <c r="C107" i="9"/>
  <c r="G109" i="9"/>
  <c r="C109" i="9"/>
  <c r="G111" i="9"/>
  <c r="C111" i="9"/>
  <c r="G113" i="9"/>
  <c r="C113" i="9"/>
  <c r="G115" i="9"/>
  <c r="C115" i="9"/>
  <c r="G117" i="9"/>
  <c r="C117" i="9"/>
  <c r="G119" i="9"/>
  <c r="C119" i="9"/>
  <c r="G121" i="9"/>
  <c r="C121" i="9"/>
  <c r="G123" i="9"/>
  <c r="C123" i="9"/>
  <c r="G125" i="9"/>
  <c r="C125" i="9"/>
  <c r="G127" i="9"/>
  <c r="C127" i="9"/>
  <c r="G129" i="9"/>
  <c r="C129" i="9"/>
  <c r="G131" i="9"/>
  <c r="C131" i="9"/>
  <c r="G133" i="9"/>
  <c r="C133" i="9"/>
  <c r="G135" i="9"/>
  <c r="C135" i="9"/>
  <c r="G137" i="9"/>
  <c r="C137" i="9"/>
  <c r="G139" i="9"/>
  <c r="C139" i="9"/>
  <c r="G141" i="9"/>
  <c r="C141" i="9"/>
  <c r="G143" i="9"/>
  <c r="C143" i="9"/>
  <c r="G145" i="9"/>
  <c r="C145" i="9"/>
  <c r="G147" i="9"/>
  <c r="C147" i="9"/>
  <c r="G149" i="9"/>
  <c r="C149" i="9"/>
  <c r="G151" i="9"/>
  <c r="C151" i="9"/>
  <c r="G153" i="9"/>
  <c r="C153" i="9"/>
  <c r="G155" i="9"/>
  <c r="C155" i="9"/>
  <c r="G157" i="9"/>
  <c r="C157" i="9"/>
  <c r="G159" i="9"/>
  <c r="C159" i="9"/>
  <c r="G161" i="9"/>
  <c r="C161" i="9"/>
  <c r="G163" i="9"/>
  <c r="C163" i="9"/>
  <c r="G165" i="9"/>
  <c r="C165" i="9"/>
  <c r="G167" i="9"/>
  <c r="C167" i="9"/>
  <c r="G169" i="9"/>
  <c r="C169" i="9"/>
  <c r="G171" i="9"/>
  <c r="C171" i="9"/>
  <c r="G173" i="9"/>
  <c r="C173" i="9"/>
  <c r="G175" i="9"/>
  <c r="C175" i="9"/>
  <c r="G177" i="9"/>
  <c r="C177" i="9"/>
  <c r="G179" i="9"/>
  <c r="C179" i="9"/>
  <c r="G181" i="9"/>
  <c r="C181" i="9"/>
  <c r="G183" i="9"/>
  <c r="C183" i="9"/>
  <c r="G185" i="9"/>
  <c r="C185" i="9"/>
  <c r="G187" i="9"/>
  <c r="C187" i="9"/>
  <c r="G189" i="9"/>
  <c r="C189" i="9"/>
  <c r="G191" i="9"/>
  <c r="C191" i="9"/>
  <c r="G193" i="9"/>
  <c r="C193" i="9"/>
  <c r="G195" i="9"/>
  <c r="C195" i="9"/>
  <c r="G197" i="9"/>
  <c r="C197" i="9"/>
  <c r="G199" i="9"/>
  <c r="C199" i="9"/>
  <c r="G201" i="9"/>
  <c r="C201" i="9"/>
  <c r="G203" i="9"/>
  <c r="C203" i="9"/>
  <c r="G205" i="9"/>
  <c r="C205" i="9"/>
  <c r="G207" i="9"/>
  <c r="C207" i="9"/>
  <c r="G209" i="9"/>
  <c r="C209" i="9"/>
  <c r="G211" i="9"/>
  <c r="C211" i="9"/>
  <c r="G213" i="9"/>
  <c r="C213" i="9"/>
  <c r="G215" i="9"/>
  <c r="C215" i="9"/>
  <c r="G217" i="9"/>
  <c r="C217" i="9"/>
  <c r="G219" i="9"/>
  <c r="C219" i="9"/>
  <c r="G221" i="9"/>
  <c r="C221" i="9"/>
  <c r="G223" i="9"/>
  <c r="C223" i="9"/>
  <c r="G225" i="9"/>
  <c r="C225" i="9"/>
  <c r="G227" i="9"/>
  <c r="C227" i="9"/>
  <c r="G229" i="9"/>
  <c r="C229" i="9"/>
  <c r="G231" i="9"/>
  <c r="C231" i="9"/>
  <c r="G233" i="9"/>
  <c r="C233" i="9"/>
  <c r="G235" i="9"/>
  <c r="C235" i="9"/>
  <c r="G237" i="9"/>
  <c r="C237" i="9"/>
  <c r="G239" i="9"/>
  <c r="C239" i="9"/>
  <c r="G241" i="9"/>
  <c r="C241" i="9"/>
  <c r="G243" i="9"/>
  <c r="C243" i="9"/>
  <c r="G245" i="9"/>
  <c r="C245" i="9"/>
  <c r="G247" i="9"/>
  <c r="C247" i="9"/>
  <c r="G249" i="9"/>
  <c r="C249" i="9"/>
  <c r="G251" i="9"/>
  <c r="C251" i="9"/>
  <c r="G253" i="9"/>
  <c r="C253" i="9"/>
  <c r="G255" i="9"/>
  <c r="C255" i="9"/>
  <c r="G257" i="9"/>
  <c r="C257" i="9"/>
  <c r="G259" i="9"/>
  <c r="C259" i="9"/>
  <c r="G261" i="9"/>
  <c r="C261" i="9"/>
  <c r="G263" i="9"/>
  <c r="C263" i="9"/>
  <c r="G265" i="9"/>
  <c r="C265" i="9"/>
  <c r="G267" i="9"/>
  <c r="C267" i="9"/>
  <c r="G269" i="9"/>
  <c r="C269" i="9"/>
  <c r="G271" i="9"/>
  <c r="C271" i="9"/>
  <c r="G273" i="9"/>
  <c r="C273" i="9"/>
  <c r="G275" i="9"/>
  <c r="C275" i="9"/>
  <c r="G277" i="9"/>
  <c r="C277" i="9"/>
  <c r="G279" i="9"/>
  <c r="C279" i="9"/>
  <c r="G281" i="9"/>
  <c r="C281" i="9"/>
  <c r="G283" i="9"/>
  <c r="C283" i="9"/>
  <c r="G285" i="9"/>
  <c r="C285" i="9"/>
  <c r="G287" i="9"/>
  <c r="C287" i="9"/>
  <c r="G289" i="9"/>
  <c r="C289" i="9"/>
  <c r="G291" i="9"/>
  <c r="C291" i="9"/>
  <c r="G293" i="9"/>
  <c r="C293" i="9"/>
  <c r="G295" i="9"/>
  <c r="C295" i="9"/>
  <c r="G297" i="9"/>
  <c r="C297" i="9"/>
  <c r="G299" i="9"/>
  <c r="C299" i="9"/>
  <c r="G301" i="9"/>
  <c r="C301" i="9"/>
  <c r="G303" i="9"/>
  <c r="C303" i="9"/>
  <c r="G305" i="9"/>
  <c r="C305" i="9"/>
  <c r="G307" i="9"/>
  <c r="C307" i="9"/>
  <c r="G309" i="9"/>
  <c r="C309" i="9"/>
  <c r="G311" i="9"/>
  <c r="C311" i="9"/>
  <c r="G313" i="9"/>
  <c r="C313" i="9"/>
  <c r="G315" i="9"/>
  <c r="C315" i="9"/>
  <c r="G317" i="9"/>
  <c r="C317" i="9"/>
  <c r="G319" i="9"/>
  <c r="C319" i="9"/>
  <c r="G321" i="9"/>
  <c r="C321" i="9"/>
  <c r="G323" i="9"/>
  <c r="C323" i="9"/>
  <c r="G325" i="9"/>
  <c r="C325" i="9"/>
  <c r="G327" i="9"/>
  <c r="C327" i="9"/>
  <c r="C360" i="9"/>
  <c r="C362" i="9"/>
  <c r="C364" i="9"/>
  <c r="C366" i="9"/>
  <c r="C368" i="9"/>
  <c r="C370" i="9"/>
  <c r="C372" i="9"/>
  <c r="C374" i="9"/>
  <c r="C376" i="9"/>
  <c r="C378" i="9"/>
  <c r="C380" i="9"/>
  <c r="C382" i="9"/>
  <c r="C384" i="9"/>
  <c r="C386" i="9"/>
  <c r="C388" i="9"/>
  <c r="C390" i="9"/>
  <c r="C392" i="9"/>
  <c r="C394" i="9"/>
  <c r="C396" i="9"/>
  <c r="C398" i="9"/>
  <c r="C400" i="9"/>
  <c r="C402" i="9"/>
  <c r="C404" i="9"/>
  <c r="C406" i="9"/>
  <c r="C408" i="9"/>
  <c r="C410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 s="1"/>
  <c r="G3" i="8" s="1"/>
  <c r="C12" i="9"/>
  <c r="D12" i="9" s="1"/>
  <c r="F13" i="8" s="1"/>
  <c r="C14" i="9"/>
  <c r="D14" i="9" s="1"/>
  <c r="F15" i="8" s="1"/>
  <c r="C16" i="9"/>
  <c r="D16" i="9" s="1"/>
  <c r="F17" i="8" s="1"/>
  <c r="C18" i="9"/>
  <c r="D18" i="9" s="1"/>
  <c r="F19" i="8" s="1"/>
  <c r="C20" i="9"/>
  <c r="D20" i="9" s="1"/>
  <c r="F21" i="8" s="1"/>
  <c r="C22" i="9"/>
  <c r="D22" i="9" s="1"/>
  <c r="F23" i="8" s="1"/>
  <c r="C24" i="9"/>
  <c r="D24" i="9" s="1"/>
  <c r="F25" i="8" s="1"/>
  <c r="C26" i="9"/>
  <c r="D26" i="9" s="1"/>
  <c r="F27" i="8" s="1"/>
  <c r="G28" i="9"/>
  <c r="C28" i="9"/>
  <c r="G30" i="9"/>
  <c r="C30" i="9"/>
  <c r="G32" i="9"/>
  <c r="C32" i="9"/>
  <c r="G34" i="9"/>
  <c r="C34" i="9"/>
  <c r="G36" i="9"/>
  <c r="C36" i="9"/>
  <c r="G38" i="9"/>
  <c r="C38" i="9"/>
  <c r="G40" i="9"/>
  <c r="C40" i="9"/>
  <c r="G42" i="9"/>
  <c r="C42" i="9"/>
  <c r="G44" i="9"/>
  <c r="C44" i="9"/>
  <c r="G46" i="9"/>
  <c r="C46" i="9"/>
  <c r="G48" i="9"/>
  <c r="C48" i="9"/>
  <c r="G50" i="9"/>
  <c r="C50" i="9"/>
  <c r="G52" i="9"/>
  <c r="C52" i="9"/>
  <c r="G54" i="9"/>
  <c r="C54" i="9"/>
  <c r="G56" i="9"/>
  <c r="C56" i="9"/>
  <c r="G58" i="9"/>
  <c r="C58" i="9"/>
  <c r="G60" i="9"/>
  <c r="C60" i="9"/>
  <c r="G62" i="9"/>
  <c r="C62" i="9"/>
  <c r="G64" i="9"/>
  <c r="C64" i="9"/>
  <c r="G66" i="9"/>
  <c r="C66" i="9"/>
  <c r="G68" i="9"/>
  <c r="C68" i="9"/>
  <c r="G70" i="9"/>
  <c r="C70" i="9"/>
  <c r="G72" i="9"/>
  <c r="C72" i="9"/>
  <c r="G74" i="9"/>
  <c r="C74" i="9"/>
  <c r="G76" i="9"/>
  <c r="C76" i="9"/>
  <c r="G78" i="9"/>
  <c r="C78" i="9"/>
  <c r="G80" i="9"/>
  <c r="C80" i="9"/>
  <c r="G82" i="9"/>
  <c r="C82" i="9"/>
  <c r="G84" i="9"/>
  <c r="C84" i="9"/>
  <c r="G86" i="9"/>
  <c r="C86" i="9"/>
  <c r="G88" i="9"/>
  <c r="C88" i="9"/>
  <c r="G90" i="9"/>
  <c r="C90" i="9"/>
  <c r="G92" i="9"/>
  <c r="C92" i="9"/>
  <c r="G94" i="9"/>
  <c r="C94" i="9"/>
  <c r="G96" i="9"/>
  <c r="C96" i="9"/>
  <c r="G98" i="9"/>
  <c r="C98" i="9"/>
  <c r="G100" i="9"/>
  <c r="C100" i="9"/>
  <c r="G102" i="9"/>
  <c r="C102" i="9"/>
  <c r="G104" i="9"/>
  <c r="C104" i="9"/>
  <c r="G106" i="9"/>
  <c r="C106" i="9"/>
  <c r="G108" i="9"/>
  <c r="C108" i="9"/>
  <c r="G110" i="9"/>
  <c r="C110" i="9"/>
  <c r="G112" i="9"/>
  <c r="C112" i="9"/>
  <c r="G114" i="9"/>
  <c r="C114" i="9"/>
  <c r="G116" i="9"/>
  <c r="C116" i="9"/>
  <c r="G118" i="9"/>
  <c r="C118" i="9"/>
  <c r="G120" i="9"/>
  <c r="C120" i="9"/>
  <c r="G122" i="9"/>
  <c r="C122" i="9"/>
  <c r="G124" i="9"/>
  <c r="C124" i="9"/>
  <c r="G126" i="9"/>
  <c r="C126" i="9"/>
  <c r="G128" i="9"/>
  <c r="C128" i="9"/>
  <c r="G130" i="9"/>
  <c r="C130" i="9"/>
  <c r="G132" i="9"/>
  <c r="C132" i="9"/>
  <c r="G134" i="9"/>
  <c r="C134" i="9"/>
  <c r="G136" i="9"/>
  <c r="C136" i="9"/>
  <c r="G138" i="9"/>
  <c r="C138" i="9"/>
  <c r="G140" i="9"/>
  <c r="C140" i="9"/>
  <c r="G142" i="9"/>
  <c r="C142" i="9"/>
  <c r="G144" i="9"/>
  <c r="C144" i="9"/>
  <c r="G146" i="9"/>
  <c r="C146" i="9"/>
  <c r="G148" i="9"/>
  <c r="C148" i="9"/>
  <c r="G150" i="9"/>
  <c r="C150" i="9"/>
  <c r="G152" i="9"/>
  <c r="C152" i="9"/>
  <c r="G154" i="9"/>
  <c r="C154" i="9"/>
  <c r="G156" i="9"/>
  <c r="C156" i="9"/>
  <c r="G158" i="9"/>
  <c r="C158" i="9"/>
  <c r="G160" i="9"/>
  <c r="C160" i="9"/>
  <c r="G162" i="9"/>
  <c r="C162" i="9"/>
  <c r="G164" i="9"/>
  <c r="C164" i="9"/>
  <c r="G166" i="9"/>
  <c r="C166" i="9"/>
  <c r="G168" i="9"/>
  <c r="C168" i="9"/>
  <c r="G170" i="9"/>
  <c r="C170" i="9"/>
  <c r="G172" i="9"/>
  <c r="C172" i="9"/>
  <c r="G174" i="9"/>
  <c r="C174" i="9"/>
  <c r="G176" i="9"/>
  <c r="C176" i="9"/>
  <c r="G178" i="9"/>
  <c r="C178" i="9"/>
  <c r="G180" i="9"/>
  <c r="C180" i="9"/>
  <c r="G182" i="9"/>
  <c r="C182" i="9"/>
  <c r="G184" i="9"/>
  <c r="C184" i="9"/>
  <c r="G186" i="9"/>
  <c r="C186" i="9"/>
  <c r="G188" i="9"/>
  <c r="C188" i="9"/>
  <c r="G190" i="9"/>
  <c r="C190" i="9"/>
  <c r="G192" i="9"/>
  <c r="C192" i="9"/>
  <c r="G194" i="9"/>
  <c r="C194" i="9"/>
  <c r="G196" i="9"/>
  <c r="C196" i="9"/>
  <c r="G198" i="9"/>
  <c r="C198" i="9"/>
  <c r="G200" i="9"/>
  <c r="C200" i="9"/>
  <c r="G202" i="9"/>
  <c r="C202" i="9"/>
  <c r="G204" i="9"/>
  <c r="C204" i="9"/>
  <c r="G206" i="9"/>
  <c r="C206" i="9"/>
  <c r="G208" i="9"/>
  <c r="C208" i="9"/>
  <c r="G210" i="9"/>
  <c r="C210" i="9"/>
  <c r="G212" i="9"/>
  <c r="C212" i="9"/>
  <c r="G214" i="9"/>
  <c r="C214" i="9"/>
  <c r="G216" i="9"/>
  <c r="C216" i="9"/>
  <c r="G218" i="9"/>
  <c r="C218" i="9"/>
  <c r="G220" i="9"/>
  <c r="C220" i="9"/>
  <c r="G222" i="9"/>
  <c r="C222" i="9"/>
  <c r="G224" i="9"/>
  <c r="C224" i="9"/>
  <c r="G226" i="9"/>
  <c r="C226" i="9"/>
  <c r="G228" i="9"/>
  <c r="C228" i="9"/>
  <c r="G230" i="9"/>
  <c r="C230" i="9"/>
  <c r="G232" i="9"/>
  <c r="C232" i="9"/>
  <c r="G234" i="9"/>
  <c r="C234" i="9"/>
  <c r="G236" i="9"/>
  <c r="C236" i="9"/>
  <c r="G238" i="9"/>
  <c r="C238" i="9"/>
  <c r="G240" i="9"/>
  <c r="C240" i="9"/>
  <c r="G242" i="9"/>
  <c r="C242" i="9"/>
  <c r="G244" i="9"/>
  <c r="C244" i="9"/>
  <c r="G246" i="9"/>
  <c r="C246" i="9"/>
  <c r="G248" i="9"/>
  <c r="C248" i="9"/>
  <c r="G250" i="9"/>
  <c r="C250" i="9"/>
  <c r="G252" i="9"/>
  <c r="C252" i="9"/>
  <c r="G254" i="9"/>
  <c r="C254" i="9"/>
  <c r="G256" i="9"/>
  <c r="C256" i="9"/>
  <c r="G258" i="9"/>
  <c r="C258" i="9"/>
  <c r="G260" i="9"/>
  <c r="C260" i="9"/>
  <c r="G262" i="9"/>
  <c r="C262" i="9"/>
  <c r="G264" i="9"/>
  <c r="C264" i="9"/>
  <c r="G266" i="9"/>
  <c r="C266" i="9"/>
  <c r="G268" i="9"/>
  <c r="C268" i="9"/>
  <c r="G270" i="9"/>
  <c r="C270" i="9"/>
  <c r="G272" i="9"/>
  <c r="C272" i="9"/>
  <c r="G274" i="9"/>
  <c r="C274" i="9"/>
  <c r="G276" i="9"/>
  <c r="C276" i="9"/>
  <c r="G278" i="9"/>
  <c r="C278" i="9"/>
  <c r="G280" i="9"/>
  <c r="C280" i="9"/>
  <c r="G282" i="9"/>
  <c r="C282" i="9"/>
  <c r="G284" i="9"/>
  <c r="C284" i="9"/>
  <c r="G286" i="9"/>
  <c r="C286" i="9"/>
  <c r="G288" i="9"/>
  <c r="C288" i="9"/>
  <c r="G290" i="9"/>
  <c r="C290" i="9"/>
  <c r="G292" i="9"/>
  <c r="C292" i="9"/>
  <c r="G294" i="9"/>
  <c r="C294" i="9"/>
  <c r="G296" i="9"/>
  <c r="C296" i="9"/>
  <c r="G298" i="9"/>
  <c r="C298" i="9"/>
  <c r="G300" i="9"/>
  <c r="C300" i="9"/>
  <c r="G302" i="9"/>
  <c r="C302" i="9"/>
  <c r="G304" i="9"/>
  <c r="C304" i="9"/>
  <c r="G306" i="9"/>
  <c r="C306" i="9"/>
  <c r="G308" i="9"/>
  <c r="C308" i="9"/>
  <c r="G310" i="9"/>
  <c r="C310" i="9"/>
  <c r="G312" i="9"/>
  <c r="C312" i="9"/>
  <c r="G314" i="9"/>
  <c r="C314" i="9"/>
  <c r="G316" i="9"/>
  <c r="C316" i="9"/>
  <c r="G318" i="9"/>
  <c r="C318" i="9"/>
  <c r="G320" i="9"/>
  <c r="C320" i="9"/>
  <c r="G322" i="9"/>
  <c r="C322" i="9"/>
  <c r="G324" i="9"/>
  <c r="C324" i="9"/>
  <c r="G326" i="9"/>
  <c r="C326" i="9"/>
  <c r="G328" i="9"/>
  <c r="C328" i="9"/>
  <c r="C361" i="9"/>
  <c r="C363" i="9"/>
  <c r="C365" i="9"/>
  <c r="C367" i="9"/>
  <c r="C369" i="9"/>
  <c r="C371" i="9"/>
  <c r="C373" i="9"/>
  <c r="C375" i="9"/>
  <c r="C377" i="9"/>
  <c r="C379" i="9"/>
  <c r="C381" i="9"/>
  <c r="C383" i="9"/>
  <c r="C385" i="9"/>
  <c r="C387" i="9"/>
  <c r="C389" i="9"/>
  <c r="C391" i="9"/>
  <c r="C393" i="9"/>
  <c r="C395" i="9"/>
  <c r="C397" i="9"/>
  <c r="C399" i="9"/>
  <c r="C401" i="9"/>
  <c r="C403" i="9"/>
  <c r="C405" i="9"/>
  <c r="C407" i="9"/>
  <c r="C409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29" i="9"/>
  <c r="G331" i="9"/>
  <c r="G333" i="9"/>
  <c r="G335" i="9"/>
  <c r="G337" i="9"/>
  <c r="G339" i="9"/>
  <c r="G341" i="9"/>
  <c r="G343" i="9"/>
  <c r="G345" i="9"/>
  <c r="G347" i="9"/>
  <c r="G349" i="9"/>
  <c r="G351" i="9"/>
  <c r="G353" i="9"/>
  <c r="G355" i="9"/>
  <c r="G357" i="9"/>
  <c r="G359" i="9"/>
  <c r="G330" i="9"/>
  <c r="G332" i="9"/>
  <c r="G334" i="9"/>
  <c r="G336" i="9"/>
  <c r="G338" i="9"/>
  <c r="G340" i="9"/>
  <c r="G342" i="9"/>
  <c r="G344" i="9"/>
  <c r="G346" i="9"/>
  <c r="G348" i="9"/>
  <c r="G350" i="9"/>
  <c r="G352" i="9"/>
  <c r="G354" i="9"/>
  <c r="G356" i="9"/>
  <c r="G358" i="9"/>
  <c r="G2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F319" i="5" s="1"/>
  <c r="D371" i="5"/>
  <c r="E371" i="5" s="1"/>
  <c r="D369" i="5"/>
  <c r="E369" i="5" s="1"/>
  <c r="D367" i="5"/>
  <c r="E367" i="5" s="1"/>
  <c r="D365" i="5"/>
  <c r="E365" i="5" s="1"/>
  <c r="D363" i="5"/>
  <c r="E363" i="5" s="1"/>
  <c r="D361" i="5"/>
  <c r="E361" i="5" s="1"/>
  <c r="D359" i="5"/>
  <c r="E359" i="5" s="1"/>
  <c r="D357" i="5"/>
  <c r="I357" i="5" s="1"/>
  <c r="D355" i="5"/>
  <c r="E355" i="5" s="1"/>
  <c r="D353" i="5"/>
  <c r="I353" i="5" s="1"/>
  <c r="D351" i="5"/>
  <c r="E351" i="5" s="1"/>
  <c r="D349" i="5"/>
  <c r="I349" i="5" s="1"/>
  <c r="D347" i="5"/>
  <c r="E347" i="5" s="1"/>
  <c r="D345" i="5"/>
  <c r="E345" i="5" s="1"/>
  <c r="D343" i="5"/>
  <c r="E343" i="5" s="1"/>
  <c r="D341" i="5"/>
  <c r="G341" i="5" s="1"/>
  <c r="D339" i="5"/>
  <c r="E339" i="5" s="1"/>
  <c r="D337" i="5"/>
  <c r="F337" i="5" s="1"/>
  <c r="D335" i="5"/>
  <c r="E335" i="5" s="1"/>
  <c r="D333" i="5"/>
  <c r="D331" i="5"/>
  <c r="E331" i="5" s="1"/>
  <c r="D329" i="5"/>
  <c r="F329" i="5" s="1"/>
  <c r="D327" i="5"/>
  <c r="E327" i="5" s="1"/>
  <c r="D325" i="5"/>
  <c r="G325" i="5" s="1"/>
  <c r="D323" i="5"/>
  <c r="E323" i="5" s="1"/>
  <c r="D321" i="5"/>
  <c r="E321" i="5" s="1"/>
  <c r="D318" i="5"/>
  <c r="I318" i="5" s="1"/>
  <c r="D316" i="5"/>
  <c r="G316" i="5" s="1"/>
  <c r="D314" i="5"/>
  <c r="I314" i="5" s="1"/>
  <c r="D312" i="5"/>
  <c r="D310" i="5"/>
  <c r="I310" i="5" s="1"/>
  <c r="D264" i="5"/>
  <c r="E264" i="5" s="1"/>
  <c r="D262" i="5"/>
  <c r="I262" i="5" s="1"/>
  <c r="D260" i="5"/>
  <c r="E260" i="5" s="1"/>
  <c r="D258" i="5"/>
  <c r="I258" i="5" s="1"/>
  <c r="D256" i="5"/>
  <c r="E256" i="5" s="1"/>
  <c r="D254" i="5"/>
  <c r="I254" i="5" s="1"/>
  <c r="D252" i="5"/>
  <c r="E252" i="5" s="1"/>
  <c r="D250" i="5"/>
  <c r="I250" i="5" s="1"/>
  <c r="D248" i="5"/>
  <c r="D246" i="5"/>
  <c r="I246" i="5" s="1"/>
  <c r="D244" i="5"/>
  <c r="E244" i="5" s="1"/>
  <c r="D242" i="5"/>
  <c r="I242" i="5" s="1"/>
  <c r="D240" i="5"/>
  <c r="E240" i="5" s="1"/>
  <c r="D238" i="5"/>
  <c r="I238" i="5" s="1"/>
  <c r="D236" i="5"/>
  <c r="D234" i="5"/>
  <c r="I234" i="5" s="1"/>
  <c r="D232" i="5"/>
  <c r="E232" i="5" s="1"/>
  <c r="D230" i="5"/>
  <c r="I230" i="5" s="1"/>
  <c r="D228" i="5"/>
  <c r="E228" i="5" s="1"/>
  <c r="D226" i="5"/>
  <c r="I226" i="5" s="1"/>
  <c r="D224" i="5"/>
  <c r="D222" i="5"/>
  <c r="I222" i="5" s="1"/>
  <c r="D220" i="5"/>
  <c r="D218" i="5"/>
  <c r="I218" i="5" s="1"/>
  <c r="D216" i="5"/>
  <c r="F216" i="5" s="1"/>
  <c r="D214" i="5"/>
  <c r="I214" i="5" s="1"/>
  <c r="D212" i="5"/>
  <c r="E212" i="5" s="1"/>
  <c r="D210" i="5"/>
  <c r="I210" i="5" s="1"/>
  <c r="D208" i="5"/>
  <c r="E208" i="5" s="1"/>
  <c r="D206" i="5"/>
  <c r="I206" i="5" s="1"/>
  <c r="D204" i="5"/>
  <c r="D202" i="5"/>
  <c r="I202" i="5" s="1"/>
  <c r="D200" i="5"/>
  <c r="I200" i="5" s="1"/>
  <c r="D198" i="5"/>
  <c r="I198" i="5" s="1"/>
  <c r="D196" i="5"/>
  <c r="E196" i="5" s="1"/>
  <c r="D194" i="5"/>
  <c r="I194" i="5" s="1"/>
  <c r="D192" i="5"/>
  <c r="E192" i="5" s="1"/>
  <c r="D189" i="5"/>
  <c r="E189" i="5" s="1"/>
  <c r="D187" i="5"/>
  <c r="E187" i="5" s="1"/>
  <c r="D185" i="5"/>
  <c r="E185" i="5" s="1"/>
  <c r="D183" i="5"/>
  <c r="E183" i="5" s="1"/>
  <c r="H184" i="2" s="1"/>
  <c r="D181" i="5"/>
  <c r="E181" i="5" s="1"/>
  <c r="H182" i="2" s="1"/>
  <c r="D179" i="5"/>
  <c r="E179" i="5" s="1"/>
  <c r="H180" i="2" s="1"/>
  <c r="D177" i="5"/>
  <c r="E177" i="5" s="1"/>
  <c r="H178" i="2" s="1"/>
  <c r="D175" i="5"/>
  <c r="E175" i="5" s="1"/>
  <c r="H176" i="2" s="1"/>
  <c r="D173" i="5"/>
  <c r="E173" i="5" s="1"/>
  <c r="H174" i="2" s="1"/>
  <c r="D171" i="5"/>
  <c r="E171" i="5" s="1"/>
  <c r="H172" i="2" s="1"/>
  <c r="D169" i="5"/>
  <c r="E169" i="5" s="1"/>
  <c r="H170" i="2" s="1"/>
  <c r="D167" i="5"/>
  <c r="E167" i="5" s="1"/>
  <c r="H168" i="2" s="1"/>
  <c r="D165" i="5"/>
  <c r="E165" i="5" s="1"/>
  <c r="H166" i="2" s="1"/>
  <c r="D163" i="5"/>
  <c r="E163" i="5" s="1"/>
  <c r="H164" i="2" s="1"/>
  <c r="D161" i="5"/>
  <c r="E161" i="5" s="1"/>
  <c r="H162" i="2" s="1"/>
  <c r="D159" i="5"/>
  <c r="E159" i="5" s="1"/>
  <c r="H160" i="2" s="1"/>
  <c r="D157" i="5"/>
  <c r="E157" i="5" s="1"/>
  <c r="H158" i="2" s="1"/>
  <c r="D155" i="5"/>
  <c r="D153" i="5"/>
  <c r="E153" i="5" s="1"/>
  <c r="H154" i="2" s="1"/>
  <c r="D151" i="5"/>
  <c r="E151" i="5" s="1"/>
  <c r="H152" i="2" s="1"/>
  <c r="D149" i="5"/>
  <c r="E149" i="5" s="1"/>
  <c r="H150" i="2" s="1"/>
  <c r="D147" i="5"/>
  <c r="E147" i="5" s="1"/>
  <c r="H148" i="2" s="1"/>
  <c r="D145" i="5"/>
  <c r="E145" i="5" s="1"/>
  <c r="H146" i="2" s="1"/>
  <c r="D9" i="5"/>
  <c r="E9" i="5" s="1"/>
  <c r="D7" i="5"/>
  <c r="E7" i="5" s="1"/>
  <c r="D372" i="5"/>
  <c r="I372" i="5" s="1"/>
  <c r="D370" i="5"/>
  <c r="I370" i="5" s="1"/>
  <c r="D368" i="5"/>
  <c r="I368" i="5" s="1"/>
  <c r="D366" i="5"/>
  <c r="I366" i="5" s="1"/>
  <c r="D364" i="5"/>
  <c r="G364" i="5" s="1"/>
  <c r="D362" i="5"/>
  <c r="I362" i="5" s="1"/>
  <c r="D360" i="5"/>
  <c r="I360" i="5" s="1"/>
  <c r="D358" i="5"/>
  <c r="I358" i="5" s="1"/>
  <c r="D356" i="5"/>
  <c r="I356" i="5" s="1"/>
  <c r="D354" i="5"/>
  <c r="I354" i="5" s="1"/>
  <c r="D352" i="5"/>
  <c r="I352" i="5" s="1"/>
  <c r="D350" i="5"/>
  <c r="I350" i="5" s="1"/>
  <c r="D348" i="5"/>
  <c r="G348" i="5" s="1"/>
  <c r="D346" i="5"/>
  <c r="I346" i="5" s="1"/>
  <c r="D344" i="5"/>
  <c r="I344" i="5" s="1"/>
  <c r="D342" i="5"/>
  <c r="I342" i="5" s="1"/>
  <c r="D340" i="5"/>
  <c r="I340" i="5" s="1"/>
  <c r="D338" i="5"/>
  <c r="I338" i="5" s="1"/>
  <c r="D336" i="5"/>
  <c r="E336" i="5" s="1"/>
  <c r="D334" i="5"/>
  <c r="I334" i="5" s="1"/>
  <c r="D332" i="5"/>
  <c r="E332" i="5" s="1"/>
  <c r="D330" i="5"/>
  <c r="I330" i="5" s="1"/>
  <c r="D328" i="5"/>
  <c r="I328" i="5" s="1"/>
  <c r="D326" i="5"/>
  <c r="I326" i="5" s="1"/>
  <c r="D324" i="5"/>
  <c r="I324" i="5" s="1"/>
  <c r="D322" i="5"/>
  <c r="I322" i="5" s="1"/>
  <c r="D320" i="5"/>
  <c r="I320" i="5" s="1"/>
  <c r="D317" i="5"/>
  <c r="E317" i="5" s="1"/>
  <c r="D315" i="5"/>
  <c r="D313" i="5"/>
  <c r="E313" i="5" s="1"/>
  <c r="D311" i="5"/>
  <c r="F311" i="5" s="1"/>
  <c r="D309" i="5"/>
  <c r="E309" i="5" s="1"/>
  <c r="D307" i="5"/>
  <c r="D305" i="5"/>
  <c r="I305" i="5" s="1"/>
  <c r="D303" i="5"/>
  <c r="E303" i="5" s="1"/>
  <c r="D301" i="5"/>
  <c r="I301" i="5" s="1"/>
  <c r="D299" i="5"/>
  <c r="E299" i="5" s="1"/>
  <c r="D297" i="5"/>
  <c r="I297" i="5" s="1"/>
  <c r="D295" i="5"/>
  <c r="I295" i="5" s="1"/>
  <c r="D293" i="5"/>
  <c r="I293" i="5" s="1"/>
  <c r="D291" i="5"/>
  <c r="E291" i="5" s="1"/>
  <c r="D289" i="5"/>
  <c r="I289" i="5" s="1"/>
  <c r="D287" i="5"/>
  <c r="I287" i="5" s="1"/>
  <c r="D285" i="5"/>
  <c r="I285" i="5" s="1"/>
  <c r="D283" i="5"/>
  <c r="D281" i="5"/>
  <c r="I281" i="5" s="1"/>
  <c r="D279" i="5"/>
  <c r="E279" i="5" s="1"/>
  <c r="D277" i="5"/>
  <c r="I277" i="5" s="1"/>
  <c r="D275" i="5"/>
  <c r="I275" i="5" s="1"/>
  <c r="D273" i="5"/>
  <c r="I273" i="5" s="1"/>
  <c r="D271" i="5"/>
  <c r="I271" i="5" s="1"/>
  <c r="D269" i="5"/>
  <c r="I269" i="5" s="1"/>
  <c r="D267" i="5"/>
  <c r="G267" i="5" s="1"/>
  <c r="D265" i="5"/>
  <c r="I265" i="5" s="1"/>
  <c r="D263" i="5"/>
  <c r="D261" i="5"/>
  <c r="E261" i="5" s="1"/>
  <c r="D259" i="5"/>
  <c r="I259" i="5" s="1"/>
  <c r="D257" i="5"/>
  <c r="E257" i="5" s="1"/>
  <c r="D255" i="5"/>
  <c r="E255" i="5" s="1"/>
  <c r="D253" i="5"/>
  <c r="E253" i="5" s="1"/>
  <c r="D251" i="5"/>
  <c r="D249" i="5"/>
  <c r="E249" i="5" s="1"/>
  <c r="D247" i="5"/>
  <c r="F247" i="5" s="1"/>
  <c r="D245" i="5"/>
  <c r="E245" i="5" s="1"/>
  <c r="D243" i="5"/>
  <c r="E243" i="5" s="1"/>
  <c r="D241" i="5"/>
  <c r="E241" i="5" s="1"/>
  <c r="D239" i="5"/>
  <c r="E239" i="5" s="1"/>
  <c r="D237" i="5"/>
  <c r="E237" i="5" s="1"/>
  <c r="D235" i="5"/>
  <c r="D233" i="5"/>
  <c r="E233" i="5" s="1"/>
  <c r="D231" i="5"/>
  <c r="E231" i="5" s="1"/>
  <c r="D229" i="5"/>
  <c r="E229" i="5" s="1"/>
  <c r="D227" i="5"/>
  <c r="E227" i="5" s="1"/>
  <c r="D225" i="5"/>
  <c r="E225" i="5" s="1"/>
  <c r="D223" i="5"/>
  <c r="E223" i="5" s="1"/>
  <c r="D221" i="5"/>
  <c r="E221" i="5" s="1"/>
  <c r="D219" i="5"/>
  <c r="E219" i="5" s="1"/>
  <c r="D217" i="5"/>
  <c r="E217" i="5" s="1"/>
  <c r="D215" i="5"/>
  <c r="E215" i="5" s="1"/>
  <c r="D213" i="5"/>
  <c r="E213" i="5" s="1"/>
  <c r="D211" i="5"/>
  <c r="I211" i="5" s="1"/>
  <c r="D209" i="5"/>
  <c r="E209" i="5" s="1"/>
  <c r="D207" i="5"/>
  <c r="E207" i="5" s="1"/>
  <c r="D205" i="5"/>
  <c r="E205" i="5" s="1"/>
  <c r="D203" i="5"/>
  <c r="E203" i="5" s="1"/>
  <c r="D201" i="5"/>
  <c r="E201" i="5" s="1"/>
  <c r="D199" i="5"/>
  <c r="E199" i="5" s="1"/>
  <c r="D197" i="5"/>
  <c r="E197" i="5" s="1"/>
  <c r="D195" i="5"/>
  <c r="E195" i="5" s="1"/>
  <c r="D193" i="5"/>
  <c r="E193" i="5" s="1"/>
  <c r="D190" i="5"/>
  <c r="E190" i="5" s="1"/>
  <c r="D188" i="5"/>
  <c r="E188" i="5" s="1"/>
  <c r="D186" i="5"/>
  <c r="D184" i="5"/>
  <c r="E184" i="5" s="1"/>
  <c r="H185" i="2" s="1"/>
  <c r="D182" i="5"/>
  <c r="I182" i="5" s="1"/>
  <c r="D180" i="5"/>
  <c r="E180" i="5" s="1"/>
  <c r="H181" i="2" s="1"/>
  <c r="D178" i="5"/>
  <c r="I178" i="5" s="1"/>
  <c r="D176" i="5"/>
  <c r="E176" i="5" s="1"/>
  <c r="H177" i="2" s="1"/>
  <c r="D174" i="5"/>
  <c r="E174" i="5" s="1"/>
  <c r="H175" i="2" s="1"/>
  <c r="D172" i="5"/>
  <c r="E172" i="5" s="1"/>
  <c r="H173" i="2" s="1"/>
  <c r="D170" i="5"/>
  <c r="G170" i="5" s="1"/>
  <c r="J171" i="2" s="1"/>
  <c r="D168" i="5"/>
  <c r="E168" i="5" s="1"/>
  <c r="H169" i="2" s="1"/>
  <c r="D166" i="5"/>
  <c r="I166" i="5" s="1"/>
  <c r="D164" i="5"/>
  <c r="E164" i="5" s="1"/>
  <c r="H165" i="2" s="1"/>
  <c r="D162" i="5"/>
  <c r="I162" i="5" s="1"/>
  <c r="D160" i="5"/>
  <c r="E160" i="5" s="1"/>
  <c r="H161" i="2" s="1"/>
  <c r="D158" i="5"/>
  <c r="E158" i="5" s="1"/>
  <c r="H159" i="2" s="1"/>
  <c r="D156" i="5"/>
  <c r="E156" i="5" s="1"/>
  <c r="H157" i="2" s="1"/>
  <c r="D154" i="5"/>
  <c r="G154" i="5" s="1"/>
  <c r="J155" i="2" s="1"/>
  <c r="D152" i="5"/>
  <c r="E152" i="5" s="1"/>
  <c r="H153" i="2" s="1"/>
  <c r="D150" i="5"/>
  <c r="I150" i="5" s="1"/>
  <c r="D148" i="5"/>
  <c r="E148" i="5" s="1"/>
  <c r="H149" i="2" s="1"/>
  <c r="D146" i="5"/>
  <c r="I146" i="5" s="1"/>
  <c r="D8" i="5"/>
  <c r="I8" i="5" s="1"/>
  <c r="D6" i="5"/>
  <c r="E6" i="5" s="1"/>
  <c r="D4" i="5"/>
  <c r="E4" i="5" s="1"/>
  <c r="Q241" i="4"/>
  <c r="Q965" i="4"/>
  <c r="Q532" i="4"/>
  <c r="D3" i="5"/>
  <c r="I3" i="5" s="1"/>
  <c r="E886" i="5"/>
  <c r="I886" i="5"/>
  <c r="I882" i="5"/>
  <c r="E878" i="5"/>
  <c r="I878" i="5"/>
  <c r="I874" i="5"/>
  <c r="E870" i="5"/>
  <c r="I870" i="5"/>
  <c r="I866" i="5"/>
  <c r="E862" i="5"/>
  <c r="I862" i="5"/>
  <c r="I858" i="5"/>
  <c r="E854" i="5"/>
  <c r="I854" i="5"/>
  <c r="I850" i="5"/>
  <c r="E846" i="5"/>
  <c r="I846" i="5"/>
  <c r="I842" i="5"/>
  <c r="E838" i="5"/>
  <c r="I838" i="5"/>
  <c r="I834" i="5"/>
  <c r="E830" i="5"/>
  <c r="I830" i="5"/>
  <c r="I826" i="5"/>
  <c r="E822" i="5"/>
  <c r="I822" i="5"/>
  <c r="I818" i="5"/>
  <c r="E814" i="5"/>
  <c r="I814" i="5"/>
  <c r="E810" i="5"/>
  <c r="I810" i="5"/>
  <c r="E806" i="5"/>
  <c r="I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Q39" i="4"/>
  <c r="I884" i="5"/>
  <c r="E880" i="5"/>
  <c r="E876" i="5"/>
  <c r="E868" i="5"/>
  <c r="I860" i="5"/>
  <c r="E848" i="5"/>
  <c r="I844" i="5"/>
  <c r="E828" i="5"/>
  <c r="I820" i="5"/>
  <c r="E816" i="5"/>
  <c r="E812" i="5"/>
  <c r="E808" i="5"/>
  <c r="E804" i="5"/>
  <c r="E800" i="5"/>
  <c r="E796" i="5"/>
  <c r="E792" i="5"/>
  <c r="E788" i="5"/>
  <c r="E784" i="5"/>
  <c r="E780" i="5"/>
  <c r="E776" i="5"/>
  <c r="E772" i="5"/>
  <c r="E768" i="5"/>
  <c r="E764" i="5"/>
  <c r="E760" i="5"/>
  <c r="E756" i="5"/>
  <c r="E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D590" i="5"/>
  <c r="F590" i="5" s="1"/>
  <c r="D582" i="5"/>
  <c r="D574" i="5"/>
  <c r="G574" i="5" s="1"/>
  <c r="D566" i="5"/>
  <c r="D558" i="5"/>
  <c r="F558" i="5" s="1"/>
  <c r="E510" i="5"/>
  <c r="I510" i="5"/>
  <c r="E506" i="5"/>
  <c r="I506" i="5"/>
  <c r="E502" i="5"/>
  <c r="I502" i="5"/>
  <c r="E372" i="5"/>
  <c r="E368" i="5"/>
  <c r="Q31" i="4"/>
  <c r="Q23" i="4"/>
  <c r="Q15" i="4"/>
  <c r="D934" i="5"/>
  <c r="E934" i="5" s="1"/>
  <c r="F933" i="5"/>
  <c r="D930" i="5"/>
  <c r="I930" i="5" s="1"/>
  <c r="F929" i="5"/>
  <c r="D926" i="5"/>
  <c r="E926" i="5" s="1"/>
  <c r="F925" i="5"/>
  <c r="D922" i="5"/>
  <c r="I922" i="5" s="1"/>
  <c r="D918" i="5"/>
  <c r="E918" i="5" s="1"/>
  <c r="D914" i="5"/>
  <c r="I914" i="5" s="1"/>
  <c r="D910" i="5"/>
  <c r="E910" i="5" s="1"/>
  <c r="F909" i="5"/>
  <c r="D906" i="5"/>
  <c r="I906" i="5" s="1"/>
  <c r="D902" i="5"/>
  <c r="E902" i="5" s="1"/>
  <c r="D898" i="5"/>
  <c r="I898" i="5" s="1"/>
  <c r="D894" i="5"/>
  <c r="E894" i="5" s="1"/>
  <c r="F893" i="5"/>
  <c r="D890" i="5"/>
  <c r="I890" i="5" s="1"/>
  <c r="F886" i="5"/>
  <c r="I883" i="5"/>
  <c r="F878" i="5"/>
  <c r="F876" i="5"/>
  <c r="F874" i="5"/>
  <c r="F870" i="5"/>
  <c r="I869" i="5"/>
  <c r="I867" i="5"/>
  <c r="F864" i="5"/>
  <c r="F862" i="5"/>
  <c r="I861" i="5"/>
  <c r="I859" i="5"/>
  <c r="F854" i="5"/>
  <c r="I851" i="5"/>
  <c r="I849" i="5"/>
  <c r="F846" i="5"/>
  <c r="I845" i="5"/>
  <c r="I843" i="5"/>
  <c r="F838" i="5"/>
  <c r="I835" i="5"/>
  <c r="F830" i="5"/>
  <c r="F828" i="5"/>
  <c r="F826" i="5"/>
  <c r="I823" i="5"/>
  <c r="F822" i="5"/>
  <c r="I819" i="5"/>
  <c r="I815" i="5"/>
  <c r="F814" i="5"/>
  <c r="I813" i="5"/>
  <c r="I811" i="5"/>
  <c r="F810" i="5"/>
  <c r="I809" i="5"/>
  <c r="I807" i="5"/>
  <c r="F806" i="5"/>
  <c r="I805" i="5"/>
  <c r="I803" i="5"/>
  <c r="F802" i="5"/>
  <c r="I801" i="5"/>
  <c r="F798" i="5"/>
  <c r="F796" i="5"/>
  <c r="F794" i="5"/>
  <c r="I793" i="5"/>
  <c r="F790" i="5"/>
  <c r="F788" i="5"/>
  <c r="F786" i="5"/>
  <c r="I785" i="5"/>
  <c r="F782" i="5"/>
  <c r="F780" i="5"/>
  <c r="F778" i="5"/>
  <c r="I777" i="5"/>
  <c r="F774" i="5"/>
  <c r="F772" i="5"/>
  <c r="F770" i="5"/>
  <c r="I769" i="5"/>
  <c r="F766" i="5"/>
  <c r="F764" i="5"/>
  <c r="F762" i="5"/>
  <c r="I761" i="5"/>
  <c r="F758" i="5"/>
  <c r="F756" i="5"/>
  <c r="F754" i="5"/>
  <c r="I753" i="5"/>
  <c r="F750" i="5"/>
  <c r="D658" i="5"/>
  <c r="D654" i="5"/>
  <c r="I654" i="5" s="1"/>
  <c r="D650" i="5"/>
  <c r="G650" i="5" s="1"/>
  <c r="D646" i="5"/>
  <c r="I646" i="5" s="1"/>
  <c r="D642" i="5"/>
  <c r="G642" i="5" s="1"/>
  <c r="D638" i="5"/>
  <c r="I638" i="5" s="1"/>
  <c r="D634" i="5"/>
  <c r="D630" i="5"/>
  <c r="I630" i="5" s="1"/>
  <c r="F629" i="5"/>
  <c r="D626" i="5"/>
  <c r="F625" i="5"/>
  <c r="D622" i="5"/>
  <c r="I622" i="5" s="1"/>
  <c r="F621" i="5"/>
  <c r="D618" i="5"/>
  <c r="G618" i="5" s="1"/>
  <c r="F617" i="5"/>
  <c r="D614" i="5"/>
  <c r="I614" i="5" s="1"/>
  <c r="F613" i="5"/>
  <c r="D610" i="5"/>
  <c r="F609" i="5"/>
  <c r="D606" i="5"/>
  <c r="I606" i="5" s="1"/>
  <c r="F605" i="5"/>
  <c r="D602" i="5"/>
  <c r="F602" i="5" s="1"/>
  <c r="F601" i="5"/>
  <c r="D598" i="5"/>
  <c r="I598" i="5" s="1"/>
  <c r="F597" i="5"/>
  <c r="D594" i="5"/>
  <c r="F593" i="5"/>
  <c r="D587" i="5"/>
  <c r="I587" i="5" s="1"/>
  <c r="F585" i="5"/>
  <c r="D579" i="5"/>
  <c r="F579" i="5" s="1"/>
  <c r="F577" i="5"/>
  <c r="D571" i="5"/>
  <c r="I571" i="5" s="1"/>
  <c r="F569" i="5"/>
  <c r="D563" i="5"/>
  <c r="F563" i="5" s="1"/>
  <c r="F561" i="5"/>
  <c r="D555" i="5"/>
  <c r="I555" i="5" s="1"/>
  <c r="F553" i="5"/>
  <c r="D586" i="5"/>
  <c r="I586" i="5" s="1"/>
  <c r="D578" i="5"/>
  <c r="I578" i="5" s="1"/>
  <c r="D570" i="5"/>
  <c r="I570" i="5" s="1"/>
  <c r="D562" i="5"/>
  <c r="I562" i="5" s="1"/>
  <c r="D554" i="5"/>
  <c r="I554" i="5" s="1"/>
  <c r="E508" i="5"/>
  <c r="E500" i="5"/>
  <c r="E366" i="5"/>
  <c r="D936" i="5"/>
  <c r="F936" i="5" s="1"/>
  <c r="D932" i="5"/>
  <c r="F930" i="5"/>
  <c r="D928" i="5"/>
  <c r="I928" i="5" s="1"/>
  <c r="D924" i="5"/>
  <c r="G924" i="5" s="1"/>
  <c r="F922" i="5"/>
  <c r="D920" i="5"/>
  <c r="F920" i="5" s="1"/>
  <c r="D916" i="5"/>
  <c r="E916" i="5" s="1"/>
  <c r="F914" i="5"/>
  <c r="D912" i="5"/>
  <c r="I912" i="5" s="1"/>
  <c r="D908" i="5"/>
  <c r="G908" i="5" s="1"/>
  <c r="F906" i="5"/>
  <c r="D904" i="5"/>
  <c r="F904" i="5" s="1"/>
  <c r="D900" i="5"/>
  <c r="E900" i="5" s="1"/>
  <c r="D896" i="5"/>
  <c r="I896" i="5" s="1"/>
  <c r="D892" i="5"/>
  <c r="G892" i="5" s="1"/>
  <c r="F891" i="5"/>
  <c r="D888" i="5"/>
  <c r="F888" i="5" s="1"/>
  <c r="F887" i="5"/>
  <c r="F883" i="5"/>
  <c r="F875" i="5"/>
  <c r="F867" i="5"/>
  <c r="F859" i="5"/>
  <c r="F855" i="5"/>
  <c r="F853" i="5"/>
  <c r="F845" i="5"/>
  <c r="F837" i="5"/>
  <c r="F829" i="5"/>
  <c r="F823" i="5"/>
  <c r="F819" i="5"/>
  <c r="F813" i="5"/>
  <c r="F809" i="5"/>
  <c r="F805" i="5"/>
  <c r="F801" i="5"/>
  <c r="F793" i="5"/>
  <c r="F785" i="5"/>
  <c r="F777" i="5"/>
  <c r="F769" i="5"/>
  <c r="F761" i="5"/>
  <c r="F753" i="5"/>
  <c r="D748" i="5"/>
  <c r="D669" i="5"/>
  <c r="I669" i="5" s="1"/>
  <c r="D668" i="5"/>
  <c r="D667" i="5"/>
  <c r="I667" i="5" s="1"/>
  <c r="D666" i="5"/>
  <c r="I666" i="5" s="1"/>
  <c r="D665" i="5"/>
  <c r="I665" i="5" s="1"/>
  <c r="D664" i="5"/>
  <c r="D663" i="5"/>
  <c r="I663" i="5" s="1"/>
  <c r="D662" i="5"/>
  <c r="I662" i="5" s="1"/>
  <c r="D661" i="5"/>
  <c r="I661" i="5" s="1"/>
  <c r="D660" i="5"/>
  <c r="F659" i="5"/>
  <c r="D656" i="5"/>
  <c r="I656" i="5" s="1"/>
  <c r="F655" i="5"/>
  <c r="F654" i="5"/>
  <c r="D652" i="5"/>
  <c r="G652" i="5" s="1"/>
  <c r="F650" i="5"/>
  <c r="D648" i="5"/>
  <c r="I648" i="5" s="1"/>
  <c r="F647" i="5"/>
  <c r="D644" i="5"/>
  <c r="I644" i="5" s="1"/>
  <c r="D640" i="5"/>
  <c r="I640" i="5" s="1"/>
  <c r="D636" i="5"/>
  <c r="F635" i="5"/>
  <c r="F634" i="5"/>
  <c r="D632" i="5"/>
  <c r="F632" i="5" s="1"/>
  <c r="F630" i="5"/>
  <c r="D628" i="5"/>
  <c r="F627" i="5"/>
  <c r="D624" i="5"/>
  <c r="I624" i="5" s="1"/>
  <c r="F623" i="5"/>
  <c r="D620" i="5"/>
  <c r="F618" i="5"/>
  <c r="D616" i="5"/>
  <c r="F616" i="5" s="1"/>
  <c r="F615" i="5"/>
  <c r="D612" i="5"/>
  <c r="I612" i="5" s="1"/>
  <c r="D608" i="5"/>
  <c r="I608" i="5" s="1"/>
  <c r="F606" i="5"/>
  <c r="D604" i="5"/>
  <c r="F603" i="5"/>
  <c r="D600" i="5"/>
  <c r="I600" i="5" s="1"/>
  <c r="F598" i="5"/>
  <c r="D596" i="5"/>
  <c r="F595" i="5"/>
  <c r="D592" i="5"/>
  <c r="I592" i="5" s="1"/>
  <c r="D591" i="5"/>
  <c r="E591" i="5" s="1"/>
  <c r="D583" i="5"/>
  <c r="I583" i="5" s="1"/>
  <c r="F581" i="5"/>
  <c r="D575" i="5"/>
  <c r="F573" i="5"/>
  <c r="D567" i="5"/>
  <c r="I567" i="5" s="1"/>
  <c r="D559" i="5"/>
  <c r="E559" i="5" s="1"/>
  <c r="D588" i="5"/>
  <c r="I588" i="5" s="1"/>
  <c r="F586" i="5"/>
  <c r="D584" i="5"/>
  <c r="F583" i="5"/>
  <c r="F582" i="5"/>
  <c r="D580" i="5"/>
  <c r="I580" i="5" s="1"/>
  <c r="F578" i="5"/>
  <c r="D576" i="5"/>
  <c r="D572" i="5"/>
  <c r="I572" i="5" s="1"/>
  <c r="D568" i="5"/>
  <c r="G568" i="5" s="1"/>
  <c r="F566" i="5"/>
  <c r="D564" i="5"/>
  <c r="I564" i="5" s="1"/>
  <c r="D560" i="5"/>
  <c r="F560" i="5" s="1"/>
  <c r="D556" i="5"/>
  <c r="I556" i="5" s="1"/>
  <c r="F554" i="5"/>
  <c r="D552" i="5"/>
  <c r="F551" i="5"/>
  <c r="D548" i="5"/>
  <c r="I548" i="5" s="1"/>
  <c r="F547" i="5"/>
  <c r="D544" i="5"/>
  <c r="F543" i="5"/>
  <c r="D540" i="5"/>
  <c r="I540" i="5" s="1"/>
  <c r="F539" i="5"/>
  <c r="D536" i="5"/>
  <c r="F535" i="5"/>
  <c r="D532" i="5"/>
  <c r="I532" i="5" s="1"/>
  <c r="F531" i="5"/>
  <c r="D528" i="5"/>
  <c r="F527" i="5"/>
  <c r="D524" i="5"/>
  <c r="I524" i="5" s="1"/>
  <c r="F523" i="5"/>
  <c r="D520" i="5"/>
  <c r="F519" i="5"/>
  <c r="I513" i="5"/>
  <c r="F512" i="5"/>
  <c r="F510" i="5"/>
  <c r="I509" i="5"/>
  <c r="F506" i="5"/>
  <c r="I505" i="5"/>
  <c r="F504" i="5"/>
  <c r="F502" i="5"/>
  <c r="I501" i="5"/>
  <c r="F370" i="5"/>
  <c r="F368" i="5"/>
  <c r="F366" i="5"/>
  <c r="D308" i="5"/>
  <c r="G308" i="5" s="1"/>
  <c r="D306" i="5"/>
  <c r="F306" i="5" s="1"/>
  <c r="D304" i="5"/>
  <c r="G304" i="5" s="1"/>
  <c r="D302" i="5"/>
  <c r="F302" i="5" s="1"/>
  <c r="D300" i="5"/>
  <c r="G300" i="5" s="1"/>
  <c r="D298" i="5"/>
  <c r="G298" i="5" s="1"/>
  <c r="D296" i="5"/>
  <c r="G296" i="5" s="1"/>
  <c r="D294" i="5"/>
  <c r="F294" i="5" s="1"/>
  <c r="D292" i="5"/>
  <c r="G292" i="5" s="1"/>
  <c r="D290" i="5"/>
  <c r="D288" i="5"/>
  <c r="G288" i="5" s="1"/>
  <c r="D286" i="5"/>
  <c r="E286" i="5" s="1"/>
  <c r="D284" i="5"/>
  <c r="G284" i="5" s="1"/>
  <c r="D282" i="5"/>
  <c r="E282" i="5" s="1"/>
  <c r="D280" i="5"/>
  <c r="G280" i="5" s="1"/>
  <c r="D278" i="5"/>
  <c r="D276" i="5"/>
  <c r="G276" i="5" s="1"/>
  <c r="D274" i="5"/>
  <c r="E274" i="5" s="1"/>
  <c r="D272" i="5"/>
  <c r="G272" i="5" s="1"/>
  <c r="D270" i="5"/>
  <c r="I270" i="5" s="1"/>
  <c r="D268" i="5"/>
  <c r="G268" i="5" s="1"/>
  <c r="D266" i="5"/>
  <c r="E266" i="5" s="1"/>
  <c r="D550" i="5"/>
  <c r="E550" i="5" s="1"/>
  <c r="F549" i="5"/>
  <c r="F548" i="5"/>
  <c r="D546" i="5"/>
  <c r="I546" i="5" s="1"/>
  <c r="F545" i="5"/>
  <c r="D542" i="5"/>
  <c r="G542" i="5" s="1"/>
  <c r="F541" i="5"/>
  <c r="F540" i="5"/>
  <c r="D538" i="5"/>
  <c r="F538" i="5" s="1"/>
  <c r="F537" i="5"/>
  <c r="D534" i="5"/>
  <c r="E534" i="5" s="1"/>
  <c r="F533" i="5"/>
  <c r="F532" i="5"/>
  <c r="D530" i="5"/>
  <c r="I530" i="5" s="1"/>
  <c r="F529" i="5"/>
  <c r="D526" i="5"/>
  <c r="G526" i="5" s="1"/>
  <c r="F525" i="5"/>
  <c r="F524" i="5"/>
  <c r="D522" i="5"/>
  <c r="F522" i="5" s="1"/>
  <c r="F521" i="5"/>
  <c r="D518" i="5"/>
  <c r="E518" i="5" s="1"/>
  <c r="D517" i="5"/>
  <c r="I517" i="5" s="1"/>
  <c r="D516" i="5"/>
  <c r="D515" i="5"/>
  <c r="I515" i="5" s="1"/>
  <c r="D514" i="5"/>
  <c r="F513" i="5"/>
  <c r="F509" i="5"/>
  <c r="F505" i="5"/>
  <c r="F501" i="5"/>
  <c r="I266" i="5"/>
  <c r="D13" i="5"/>
  <c r="G13" i="5" s="1"/>
  <c r="J14" i="2" s="1"/>
  <c r="D12" i="5"/>
  <c r="G12" i="5" s="1"/>
  <c r="J13" i="2" s="1"/>
  <c r="D11" i="5"/>
  <c r="G11" i="5" s="1"/>
  <c r="D5" i="5"/>
  <c r="D15" i="5"/>
  <c r="G15" i="5" s="1"/>
  <c r="J16" i="2" s="1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215" i="4"/>
  <c r="Q211" i="4"/>
  <c r="Q107" i="4"/>
  <c r="D747" i="5"/>
  <c r="D746" i="5"/>
  <c r="D745" i="5"/>
  <c r="G745" i="5" s="1"/>
  <c r="D744" i="5"/>
  <c r="D743" i="5"/>
  <c r="D742" i="5"/>
  <c r="D741" i="5"/>
  <c r="G741" i="5" s="1"/>
  <c r="D740" i="5"/>
  <c r="D739" i="5"/>
  <c r="D738" i="5"/>
  <c r="D737" i="5"/>
  <c r="G737" i="5" s="1"/>
  <c r="D736" i="5"/>
  <c r="D735" i="5"/>
  <c r="D734" i="5"/>
  <c r="D733" i="5"/>
  <c r="G733" i="5" s="1"/>
  <c r="D732" i="5"/>
  <c r="D731" i="5"/>
  <c r="D730" i="5"/>
  <c r="D729" i="5"/>
  <c r="G729" i="5" s="1"/>
  <c r="D728" i="5"/>
  <c r="D727" i="5"/>
  <c r="D726" i="5"/>
  <c r="D725" i="5"/>
  <c r="G725" i="5" s="1"/>
  <c r="D724" i="5"/>
  <c r="D723" i="5"/>
  <c r="D722" i="5"/>
  <c r="D721" i="5"/>
  <c r="G721" i="5" s="1"/>
  <c r="D720" i="5"/>
  <c r="D719" i="5"/>
  <c r="D718" i="5"/>
  <c r="D717" i="5"/>
  <c r="G717" i="5" s="1"/>
  <c r="D716" i="5"/>
  <c r="D715" i="5"/>
  <c r="D714" i="5"/>
  <c r="D713" i="5"/>
  <c r="G713" i="5" s="1"/>
  <c r="D712" i="5"/>
  <c r="D711" i="5"/>
  <c r="D710" i="5"/>
  <c r="D709" i="5"/>
  <c r="G709" i="5" s="1"/>
  <c r="D708" i="5"/>
  <c r="D707" i="5"/>
  <c r="D706" i="5"/>
  <c r="D705" i="5"/>
  <c r="G705" i="5" s="1"/>
  <c r="D704" i="5"/>
  <c r="D703" i="5"/>
  <c r="D702" i="5"/>
  <c r="D701" i="5"/>
  <c r="G701" i="5" s="1"/>
  <c r="D700" i="5"/>
  <c r="D699" i="5"/>
  <c r="D698" i="5"/>
  <c r="D697" i="5"/>
  <c r="G697" i="5" s="1"/>
  <c r="D696" i="5"/>
  <c r="D695" i="5"/>
  <c r="D694" i="5"/>
  <c r="D693" i="5"/>
  <c r="G693" i="5" s="1"/>
  <c r="D692" i="5"/>
  <c r="D691" i="5"/>
  <c r="D690" i="5"/>
  <c r="D689" i="5"/>
  <c r="G689" i="5" s="1"/>
  <c r="D688" i="5"/>
  <c r="D687" i="5"/>
  <c r="D686" i="5"/>
  <c r="D685" i="5"/>
  <c r="G685" i="5" s="1"/>
  <c r="D684" i="5"/>
  <c r="D683" i="5"/>
  <c r="D682" i="5"/>
  <c r="D681" i="5"/>
  <c r="G681" i="5" s="1"/>
  <c r="D680" i="5"/>
  <c r="D679" i="5"/>
  <c r="D678" i="5"/>
  <c r="D677" i="5"/>
  <c r="G677" i="5" s="1"/>
  <c r="D676" i="5"/>
  <c r="D675" i="5"/>
  <c r="D674" i="5"/>
  <c r="D673" i="5"/>
  <c r="G673" i="5" s="1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8" i="5"/>
  <c r="I664" i="5"/>
  <c r="I660" i="5"/>
  <c r="I516" i="5"/>
  <c r="I514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 s="1"/>
  <c r="D1001" i="5"/>
  <c r="D1000" i="5"/>
  <c r="F1000" i="5" s="1"/>
  <c r="D999" i="5"/>
  <c r="D998" i="5"/>
  <c r="F998" i="5" s="1"/>
  <c r="D997" i="5"/>
  <c r="I997" i="5" s="1"/>
  <c r="D996" i="5"/>
  <c r="F996" i="5" s="1"/>
  <c r="D995" i="5"/>
  <c r="D994" i="5"/>
  <c r="F994" i="5" s="1"/>
  <c r="D993" i="5"/>
  <c r="I993" i="5" s="1"/>
  <c r="D992" i="5"/>
  <c r="F992" i="5" s="1"/>
  <c r="D991" i="5"/>
  <c r="D990" i="5"/>
  <c r="F990" i="5" s="1"/>
  <c r="D989" i="5"/>
  <c r="I989" i="5" s="1"/>
  <c r="D988" i="5"/>
  <c r="F988" i="5" s="1"/>
  <c r="D987" i="5"/>
  <c r="D986" i="5"/>
  <c r="F986" i="5" s="1"/>
  <c r="D985" i="5"/>
  <c r="I985" i="5" s="1"/>
  <c r="D984" i="5"/>
  <c r="F984" i="5" s="1"/>
  <c r="D983" i="5"/>
  <c r="D982" i="5"/>
  <c r="F982" i="5" s="1"/>
  <c r="D981" i="5"/>
  <c r="I981" i="5" s="1"/>
  <c r="D980" i="5"/>
  <c r="F980" i="5" s="1"/>
  <c r="D979" i="5"/>
  <c r="D978" i="5"/>
  <c r="F978" i="5" s="1"/>
  <c r="D977" i="5"/>
  <c r="I977" i="5" s="1"/>
  <c r="D976" i="5"/>
  <c r="F976" i="5" s="1"/>
  <c r="D975" i="5"/>
  <c r="D974" i="5"/>
  <c r="F974" i="5" s="1"/>
  <c r="D973" i="5"/>
  <c r="I973" i="5" s="1"/>
  <c r="D972" i="5"/>
  <c r="F972" i="5" s="1"/>
  <c r="D971" i="5"/>
  <c r="D970" i="5"/>
  <c r="F970" i="5" s="1"/>
  <c r="D969" i="5"/>
  <c r="I969" i="5" s="1"/>
  <c r="D968" i="5"/>
  <c r="F968" i="5" s="1"/>
  <c r="D967" i="5"/>
  <c r="D966" i="5"/>
  <c r="F966" i="5" s="1"/>
  <c r="D965" i="5"/>
  <c r="I965" i="5" s="1"/>
  <c r="D964" i="5"/>
  <c r="F964" i="5" s="1"/>
  <c r="D963" i="5"/>
  <c r="D962" i="5"/>
  <c r="F962" i="5" s="1"/>
  <c r="D961" i="5"/>
  <c r="I961" i="5" s="1"/>
  <c r="D960" i="5"/>
  <c r="F960" i="5" s="1"/>
  <c r="D959" i="5"/>
  <c r="D958" i="5"/>
  <c r="F958" i="5" s="1"/>
  <c r="D957" i="5"/>
  <c r="I957" i="5" s="1"/>
  <c r="D956" i="5"/>
  <c r="F956" i="5" s="1"/>
  <c r="D955" i="5"/>
  <c r="D954" i="5"/>
  <c r="F954" i="5" s="1"/>
  <c r="D953" i="5"/>
  <c r="I953" i="5" s="1"/>
  <c r="D952" i="5"/>
  <c r="F952" i="5" s="1"/>
  <c r="D951" i="5"/>
  <c r="D950" i="5"/>
  <c r="F950" i="5" s="1"/>
  <c r="D949" i="5"/>
  <c r="I949" i="5" s="1"/>
  <c r="D948" i="5"/>
  <c r="F948" i="5" s="1"/>
  <c r="D947" i="5"/>
  <c r="D946" i="5"/>
  <c r="F946" i="5" s="1"/>
  <c r="D945" i="5"/>
  <c r="I945" i="5" s="1"/>
  <c r="D944" i="5"/>
  <c r="F944" i="5" s="1"/>
  <c r="D943" i="5"/>
  <c r="D942" i="5"/>
  <c r="F942" i="5" s="1"/>
  <c r="D941" i="5"/>
  <c r="I941" i="5" s="1"/>
  <c r="D940" i="5"/>
  <c r="F940" i="5" s="1"/>
  <c r="D938" i="5"/>
  <c r="G938" i="5" s="1"/>
  <c r="G936" i="5"/>
  <c r="E933" i="5"/>
  <c r="E932" i="5"/>
  <c r="G931" i="5"/>
  <c r="E930" i="5"/>
  <c r="G930" i="5"/>
  <c r="E929" i="5"/>
  <c r="G929" i="5"/>
  <c r="G928" i="5"/>
  <c r="E925" i="5"/>
  <c r="E924" i="5"/>
  <c r="G923" i="5"/>
  <c r="E922" i="5"/>
  <c r="G922" i="5"/>
  <c r="G921" i="5"/>
  <c r="E920" i="5"/>
  <c r="G920" i="5"/>
  <c r="G919" i="5"/>
  <c r="G917" i="5"/>
  <c r="E915" i="5"/>
  <c r="E914" i="5"/>
  <c r="E913" i="5"/>
  <c r="E912" i="5"/>
  <c r="G912" i="5"/>
  <c r="G909" i="5"/>
  <c r="G907" i="5"/>
  <c r="E906" i="5"/>
  <c r="G906" i="5"/>
  <c r="G905" i="5"/>
  <c r="E904" i="5"/>
  <c r="G904" i="5"/>
  <c r="E901" i="5"/>
  <c r="E899" i="5"/>
  <c r="E898" i="5"/>
  <c r="E893" i="5"/>
  <c r="E891" i="5"/>
  <c r="G889" i="5"/>
  <c r="G887" i="5"/>
  <c r="L967" i="4"/>
  <c r="Q967" i="4" s="1"/>
  <c r="M961" i="4"/>
  <c r="Q961" i="4" s="1"/>
  <c r="Q530" i="4"/>
  <c r="Q500" i="4"/>
  <c r="G1000" i="5"/>
  <c r="G996" i="5"/>
  <c r="G994" i="5"/>
  <c r="G992" i="5"/>
  <c r="G988" i="5"/>
  <c r="G986" i="5"/>
  <c r="G984" i="5"/>
  <c r="G980" i="5"/>
  <c r="G978" i="5"/>
  <c r="G976" i="5"/>
  <c r="G972" i="5"/>
  <c r="G970" i="5"/>
  <c r="G968" i="5"/>
  <c r="G964" i="5"/>
  <c r="G962" i="5"/>
  <c r="G960" i="5"/>
  <c r="G956" i="5"/>
  <c r="G954" i="5"/>
  <c r="G952" i="5"/>
  <c r="G948" i="5"/>
  <c r="G946" i="5"/>
  <c r="G944" i="5"/>
  <c r="G940" i="5"/>
  <c r="Q58" i="4"/>
  <c r="Q54" i="4"/>
  <c r="Q50" i="4"/>
  <c r="Q46" i="4"/>
  <c r="Q41" i="4"/>
  <c r="Q19" i="4"/>
  <c r="D939" i="5"/>
  <c r="D937" i="5"/>
  <c r="G886" i="5"/>
  <c r="G885" i="5"/>
  <c r="G883" i="5"/>
  <c r="G878" i="5"/>
  <c r="G876" i="5"/>
  <c r="G874" i="5"/>
  <c r="G871" i="5"/>
  <c r="G870" i="5"/>
  <c r="G868" i="5"/>
  <c r="G866" i="5"/>
  <c r="G862" i="5"/>
  <c r="G861" i="5"/>
  <c r="G859" i="5"/>
  <c r="G854" i="5"/>
  <c r="G852" i="5"/>
  <c r="G850" i="5"/>
  <c r="G848" i="5"/>
  <c r="G846" i="5"/>
  <c r="G844" i="5"/>
  <c r="G842" i="5"/>
  <c r="G838" i="5"/>
  <c r="G837" i="5"/>
  <c r="G835" i="5"/>
  <c r="G833" i="5"/>
  <c r="G830" i="5"/>
  <c r="G829" i="5"/>
  <c r="G827" i="5"/>
  <c r="G822" i="5"/>
  <c r="G820" i="5"/>
  <c r="G818" i="5"/>
  <c r="G814" i="5"/>
  <c r="G813" i="5"/>
  <c r="G812" i="5"/>
  <c r="G810" i="5"/>
  <c r="G809" i="5"/>
  <c r="G808" i="5"/>
  <c r="G806" i="5"/>
  <c r="G805" i="5"/>
  <c r="G804" i="5"/>
  <c r="G802" i="5"/>
  <c r="G800" i="5"/>
  <c r="G798" i="5"/>
  <c r="G797" i="5"/>
  <c r="G794" i="5"/>
  <c r="G792" i="5"/>
  <c r="G790" i="5"/>
  <c r="G789" i="5"/>
  <c r="G786" i="5"/>
  <c r="G784" i="5"/>
  <c r="G782" i="5"/>
  <c r="G781" i="5"/>
  <c r="G778" i="5"/>
  <c r="G776" i="5"/>
  <c r="G774" i="5"/>
  <c r="G773" i="5"/>
  <c r="G770" i="5"/>
  <c r="G768" i="5"/>
  <c r="G766" i="5"/>
  <c r="G765" i="5"/>
  <c r="G762" i="5"/>
  <c r="G760" i="5"/>
  <c r="G758" i="5"/>
  <c r="G757" i="5"/>
  <c r="G754" i="5"/>
  <c r="G752" i="5"/>
  <c r="G750" i="5"/>
  <c r="G749" i="5"/>
  <c r="G747" i="5"/>
  <c r="G743" i="5"/>
  <c r="G739" i="5"/>
  <c r="G735" i="5"/>
  <c r="G731" i="5"/>
  <c r="G727" i="5"/>
  <c r="G723" i="5"/>
  <c r="G719" i="5"/>
  <c r="G715" i="5"/>
  <c r="G711" i="5"/>
  <c r="G707" i="5"/>
  <c r="G703" i="5"/>
  <c r="G699" i="5"/>
  <c r="G695" i="5"/>
  <c r="G691" i="5"/>
  <c r="G687" i="5"/>
  <c r="G683" i="5"/>
  <c r="G679" i="5"/>
  <c r="G675" i="5"/>
  <c r="G671" i="5"/>
  <c r="G667" i="5"/>
  <c r="G663" i="5"/>
  <c r="E659" i="5"/>
  <c r="G658" i="5"/>
  <c r="G657" i="5"/>
  <c r="G656" i="5"/>
  <c r="G655" i="5"/>
  <c r="E654" i="5"/>
  <c r="E653" i="5"/>
  <c r="E651" i="5"/>
  <c r="E649" i="5"/>
  <c r="E648" i="5"/>
  <c r="G648" i="5"/>
  <c r="G647" i="5"/>
  <c r="E645" i="5"/>
  <c r="E643" i="5"/>
  <c r="E641" i="5"/>
  <c r="G640" i="5"/>
  <c r="G639" i="5"/>
  <c r="E638" i="5"/>
  <c r="E637" i="5"/>
  <c r="G636" i="5"/>
  <c r="E635" i="5"/>
  <c r="G634" i="5"/>
  <c r="G633" i="5"/>
  <c r="G632" i="5"/>
  <c r="G631" i="5"/>
  <c r="E629" i="5"/>
  <c r="G629" i="5"/>
  <c r="G628" i="5"/>
  <c r="G626" i="5"/>
  <c r="E625" i="5"/>
  <c r="G625" i="5"/>
  <c r="E624" i="5"/>
  <c r="G624" i="5"/>
  <c r="E622" i="5"/>
  <c r="E621" i="5"/>
  <c r="G621" i="5"/>
  <c r="G620" i="5"/>
  <c r="G619" i="5"/>
  <c r="E617" i="5"/>
  <c r="G617" i="5"/>
  <c r="E616" i="5"/>
  <c r="G616" i="5"/>
  <c r="E614" i="5"/>
  <c r="E613" i="5"/>
  <c r="G613" i="5"/>
  <c r="G612" i="5"/>
  <c r="G610" i="5"/>
  <c r="E609" i="5"/>
  <c r="G609" i="5"/>
  <c r="E608" i="5"/>
  <c r="E607" i="5"/>
  <c r="E605" i="5"/>
  <c r="G605" i="5"/>
  <c r="G604" i="5"/>
  <c r="E601" i="5"/>
  <c r="G601" i="5"/>
  <c r="E600" i="5"/>
  <c r="E598" i="5"/>
  <c r="E597" i="5"/>
  <c r="G597" i="5"/>
  <c r="G596" i="5"/>
  <c r="G594" i="5"/>
  <c r="E593" i="5"/>
  <c r="G593" i="5"/>
  <c r="E592" i="5"/>
  <c r="G592" i="5"/>
  <c r="E589" i="5"/>
  <c r="E588" i="5"/>
  <c r="E587" i="5"/>
  <c r="E585" i="5"/>
  <c r="G585" i="5"/>
  <c r="G584" i="5"/>
  <c r="E583" i="5"/>
  <c r="G583" i="5"/>
  <c r="G582" i="5"/>
  <c r="E581" i="5"/>
  <c r="E579" i="5"/>
  <c r="G578" i="5"/>
  <c r="E577" i="5"/>
  <c r="G577" i="5"/>
  <c r="G576" i="5"/>
  <c r="E575" i="5"/>
  <c r="E573" i="5"/>
  <c r="G572" i="5"/>
  <c r="E570" i="5"/>
  <c r="E569" i="5"/>
  <c r="G569" i="5"/>
  <c r="G567" i="5"/>
  <c r="G566" i="5"/>
  <c r="E565" i="5"/>
  <c r="G564" i="5"/>
  <c r="G562" i="5"/>
  <c r="E561" i="5"/>
  <c r="G561" i="5"/>
  <c r="E557" i="5"/>
  <c r="E556" i="5"/>
  <c r="E555" i="5"/>
  <c r="E553" i="5"/>
  <c r="G553" i="5"/>
  <c r="G552" i="5"/>
  <c r="G550" i="5"/>
  <c r="E549" i="5"/>
  <c r="G549" i="5"/>
  <c r="E548" i="5"/>
  <c r="G548" i="5"/>
  <c r="E546" i="5"/>
  <c r="E545" i="5"/>
  <c r="G545" i="5"/>
  <c r="G544" i="5"/>
  <c r="G543" i="5"/>
  <c r="E541" i="5"/>
  <c r="G541" i="5"/>
  <c r="E540" i="5"/>
  <c r="G540" i="5"/>
  <c r="E538" i="5"/>
  <c r="G538" i="5"/>
  <c r="E537" i="5"/>
  <c r="G537" i="5"/>
  <c r="G536" i="5"/>
  <c r="G534" i="5"/>
  <c r="E533" i="5"/>
  <c r="G533" i="5"/>
  <c r="E532" i="5"/>
  <c r="G532" i="5"/>
  <c r="E530" i="5"/>
  <c r="E529" i="5"/>
  <c r="G529" i="5"/>
  <c r="G528" i="5"/>
  <c r="G527" i="5"/>
  <c r="E525" i="5"/>
  <c r="G525" i="5"/>
  <c r="E524" i="5"/>
  <c r="G524" i="5"/>
  <c r="E522" i="5"/>
  <c r="G522" i="5"/>
  <c r="E521" i="5"/>
  <c r="G521" i="5"/>
  <c r="G520" i="5"/>
  <c r="G518" i="5"/>
  <c r="G516" i="5"/>
  <c r="G514" i="5"/>
  <c r="G513" i="5"/>
  <c r="G511" i="5"/>
  <c r="G510" i="5"/>
  <c r="G509" i="5"/>
  <c r="G506" i="5"/>
  <c r="G505" i="5"/>
  <c r="G503" i="5"/>
  <c r="G502" i="5"/>
  <c r="G501" i="5"/>
  <c r="D451" i="5"/>
  <c r="F451" i="5" s="1"/>
  <c r="D449" i="5"/>
  <c r="I449" i="5" s="1"/>
  <c r="D447" i="5"/>
  <c r="F447" i="5" s="1"/>
  <c r="D445" i="5"/>
  <c r="F445" i="5" s="1"/>
  <c r="D443" i="5"/>
  <c r="F443" i="5" s="1"/>
  <c r="D441" i="5"/>
  <c r="I441" i="5" s="1"/>
  <c r="D439" i="5"/>
  <c r="F439" i="5" s="1"/>
  <c r="D437" i="5"/>
  <c r="F437" i="5" s="1"/>
  <c r="D435" i="5"/>
  <c r="F435" i="5" s="1"/>
  <c r="D433" i="5"/>
  <c r="I433" i="5" s="1"/>
  <c r="D431" i="5"/>
  <c r="F431" i="5" s="1"/>
  <c r="D429" i="5"/>
  <c r="F429" i="5" s="1"/>
  <c r="D427" i="5"/>
  <c r="F427" i="5" s="1"/>
  <c r="D425" i="5"/>
  <c r="I425" i="5" s="1"/>
  <c r="D423" i="5"/>
  <c r="F423" i="5" s="1"/>
  <c r="D421" i="5"/>
  <c r="F421" i="5" s="1"/>
  <c r="D419" i="5"/>
  <c r="F419" i="5" s="1"/>
  <c r="D417" i="5"/>
  <c r="I417" i="5" s="1"/>
  <c r="D415" i="5"/>
  <c r="F415" i="5" s="1"/>
  <c r="D413" i="5"/>
  <c r="F413" i="5" s="1"/>
  <c r="D411" i="5"/>
  <c r="F411" i="5" s="1"/>
  <c r="D409" i="5"/>
  <c r="I409" i="5" s="1"/>
  <c r="D407" i="5"/>
  <c r="F407" i="5" s="1"/>
  <c r="D405" i="5"/>
  <c r="F405" i="5" s="1"/>
  <c r="D403" i="5"/>
  <c r="F403" i="5" s="1"/>
  <c r="D401" i="5"/>
  <c r="I401" i="5" s="1"/>
  <c r="D399" i="5"/>
  <c r="F399" i="5" s="1"/>
  <c r="D397" i="5"/>
  <c r="F397" i="5" s="1"/>
  <c r="D395" i="5"/>
  <c r="F395" i="5" s="1"/>
  <c r="D393" i="5"/>
  <c r="I393" i="5" s="1"/>
  <c r="D391" i="5"/>
  <c r="F391" i="5" s="1"/>
  <c r="D389" i="5"/>
  <c r="F389" i="5" s="1"/>
  <c r="D387" i="5"/>
  <c r="F387" i="5" s="1"/>
  <c r="D385" i="5"/>
  <c r="I385" i="5" s="1"/>
  <c r="D383" i="5"/>
  <c r="F383" i="5" s="1"/>
  <c r="D381" i="5"/>
  <c r="F381" i="5" s="1"/>
  <c r="D379" i="5"/>
  <c r="F379" i="5" s="1"/>
  <c r="D377" i="5"/>
  <c r="I377" i="5" s="1"/>
  <c r="D375" i="5"/>
  <c r="F375" i="5" s="1"/>
  <c r="D373" i="5"/>
  <c r="F373" i="5" s="1"/>
  <c r="G372" i="5"/>
  <c r="G370" i="5"/>
  <c r="G368" i="5"/>
  <c r="G367" i="5"/>
  <c r="G295" i="5"/>
  <c r="D20" i="5"/>
  <c r="E20" i="5" s="1"/>
  <c r="H21" i="2" s="1"/>
  <c r="D19" i="5"/>
  <c r="D18" i="5"/>
  <c r="D14" i="5"/>
  <c r="D10" i="5"/>
  <c r="D498" i="5"/>
  <c r="D497" i="5"/>
  <c r="F497" i="5" s="1"/>
  <c r="D496" i="5"/>
  <c r="F496" i="5" s="1"/>
  <c r="D495" i="5"/>
  <c r="F495" i="5" s="1"/>
  <c r="D494" i="5"/>
  <c r="F494" i="5" s="1"/>
  <c r="D493" i="5"/>
  <c r="F493" i="5" s="1"/>
  <c r="D492" i="5"/>
  <c r="F492" i="5" s="1"/>
  <c r="D491" i="5"/>
  <c r="F491" i="5" s="1"/>
  <c r="D490" i="5"/>
  <c r="F490" i="5" s="1"/>
  <c r="D489" i="5"/>
  <c r="F489" i="5" s="1"/>
  <c r="D488" i="5"/>
  <c r="F488" i="5" s="1"/>
  <c r="D487" i="5"/>
  <c r="F487" i="5" s="1"/>
  <c r="D486" i="5"/>
  <c r="F486" i="5" s="1"/>
  <c r="D485" i="5"/>
  <c r="F485" i="5" s="1"/>
  <c r="D484" i="5"/>
  <c r="F484" i="5" s="1"/>
  <c r="D483" i="5"/>
  <c r="F483" i="5" s="1"/>
  <c r="D482" i="5"/>
  <c r="F482" i="5" s="1"/>
  <c r="D481" i="5"/>
  <c r="F481" i="5" s="1"/>
  <c r="D480" i="5"/>
  <c r="F480" i="5" s="1"/>
  <c r="D479" i="5"/>
  <c r="F479" i="5" s="1"/>
  <c r="D478" i="5"/>
  <c r="F478" i="5" s="1"/>
  <c r="D477" i="5"/>
  <c r="F477" i="5" s="1"/>
  <c r="D476" i="5"/>
  <c r="F476" i="5" s="1"/>
  <c r="D475" i="5"/>
  <c r="F475" i="5" s="1"/>
  <c r="D474" i="5"/>
  <c r="F474" i="5" s="1"/>
  <c r="D473" i="5"/>
  <c r="F473" i="5" s="1"/>
  <c r="D472" i="5"/>
  <c r="F472" i="5" s="1"/>
  <c r="D471" i="5"/>
  <c r="F471" i="5" s="1"/>
  <c r="D470" i="5"/>
  <c r="F470" i="5" s="1"/>
  <c r="D469" i="5"/>
  <c r="F469" i="5" s="1"/>
  <c r="D468" i="5"/>
  <c r="F468" i="5" s="1"/>
  <c r="D467" i="5"/>
  <c r="F467" i="5" s="1"/>
  <c r="D466" i="5"/>
  <c r="F466" i="5" s="1"/>
  <c r="D465" i="5"/>
  <c r="F465" i="5" s="1"/>
  <c r="D464" i="5"/>
  <c r="F464" i="5" s="1"/>
  <c r="D463" i="5"/>
  <c r="F463" i="5" s="1"/>
  <c r="D462" i="5"/>
  <c r="E462" i="5" s="1"/>
  <c r="D461" i="5"/>
  <c r="F461" i="5" s="1"/>
  <c r="D460" i="5"/>
  <c r="F460" i="5" s="1"/>
  <c r="D459" i="5"/>
  <c r="F459" i="5" s="1"/>
  <c r="D458" i="5"/>
  <c r="I458" i="5" s="1"/>
  <c r="D457" i="5"/>
  <c r="F457" i="5" s="1"/>
  <c r="D456" i="5"/>
  <c r="F456" i="5" s="1"/>
  <c r="D455" i="5"/>
  <c r="F455" i="5" s="1"/>
  <c r="D454" i="5"/>
  <c r="E454" i="5" s="1"/>
  <c r="D453" i="5"/>
  <c r="F453" i="5" s="1"/>
  <c r="D452" i="5"/>
  <c r="F452" i="5" s="1"/>
  <c r="D450" i="5"/>
  <c r="G450" i="5" s="1"/>
  <c r="F449" i="5"/>
  <c r="D448" i="5"/>
  <c r="G448" i="5" s="1"/>
  <c r="D446" i="5"/>
  <c r="G446" i="5" s="1"/>
  <c r="D444" i="5"/>
  <c r="G444" i="5" s="1"/>
  <c r="D442" i="5"/>
  <c r="G442" i="5" s="1"/>
  <c r="F441" i="5"/>
  <c r="D440" i="5"/>
  <c r="G440" i="5" s="1"/>
  <c r="D438" i="5"/>
  <c r="G438" i="5" s="1"/>
  <c r="D436" i="5"/>
  <c r="G436" i="5" s="1"/>
  <c r="D434" i="5"/>
  <c r="G434" i="5" s="1"/>
  <c r="F433" i="5"/>
  <c r="D432" i="5"/>
  <c r="G432" i="5" s="1"/>
  <c r="D430" i="5"/>
  <c r="G430" i="5" s="1"/>
  <c r="D428" i="5"/>
  <c r="G428" i="5" s="1"/>
  <c r="D426" i="5"/>
  <c r="G426" i="5" s="1"/>
  <c r="F425" i="5"/>
  <c r="D424" i="5"/>
  <c r="G424" i="5" s="1"/>
  <c r="D422" i="5"/>
  <c r="G422" i="5" s="1"/>
  <c r="D420" i="5"/>
  <c r="G420" i="5" s="1"/>
  <c r="D418" i="5"/>
  <c r="G418" i="5" s="1"/>
  <c r="F417" i="5"/>
  <c r="D416" i="5"/>
  <c r="G416" i="5" s="1"/>
  <c r="D414" i="5"/>
  <c r="G414" i="5" s="1"/>
  <c r="D412" i="5"/>
  <c r="G412" i="5" s="1"/>
  <c r="D410" i="5"/>
  <c r="G410" i="5" s="1"/>
  <c r="F409" i="5"/>
  <c r="D408" i="5"/>
  <c r="G408" i="5" s="1"/>
  <c r="D406" i="5"/>
  <c r="G406" i="5" s="1"/>
  <c r="D404" i="5"/>
  <c r="G404" i="5" s="1"/>
  <c r="D402" i="5"/>
  <c r="G402" i="5" s="1"/>
  <c r="F401" i="5"/>
  <c r="D400" i="5"/>
  <c r="G400" i="5" s="1"/>
  <c r="D398" i="5"/>
  <c r="G398" i="5" s="1"/>
  <c r="D396" i="5"/>
  <c r="G396" i="5" s="1"/>
  <c r="D394" i="5"/>
  <c r="G394" i="5" s="1"/>
  <c r="F393" i="5"/>
  <c r="D392" i="5"/>
  <c r="G392" i="5" s="1"/>
  <c r="D390" i="5"/>
  <c r="G390" i="5" s="1"/>
  <c r="D388" i="5"/>
  <c r="G388" i="5" s="1"/>
  <c r="D386" i="5"/>
  <c r="G386" i="5" s="1"/>
  <c r="F385" i="5"/>
  <c r="D384" i="5"/>
  <c r="G384" i="5" s="1"/>
  <c r="D382" i="5"/>
  <c r="G382" i="5" s="1"/>
  <c r="D380" i="5"/>
  <c r="G380" i="5" s="1"/>
  <c r="D378" i="5"/>
  <c r="G378" i="5" s="1"/>
  <c r="F377" i="5"/>
  <c r="D376" i="5"/>
  <c r="G376" i="5" s="1"/>
  <c r="D374" i="5"/>
  <c r="G374" i="5" s="1"/>
  <c r="D144" i="5"/>
  <c r="D108" i="5"/>
  <c r="F108" i="5" s="1"/>
  <c r="I109" i="2" s="1"/>
  <c r="D107" i="5"/>
  <c r="F107" i="5" s="1"/>
  <c r="I108" i="2" s="1"/>
  <c r="D106" i="5"/>
  <c r="F106" i="5" s="1"/>
  <c r="I107" i="2" s="1"/>
  <c r="D105" i="5"/>
  <c r="D104" i="5"/>
  <c r="F104" i="5" s="1"/>
  <c r="I105" i="2" s="1"/>
  <c r="D103" i="5"/>
  <c r="F103" i="5" s="1"/>
  <c r="I104" i="2" s="1"/>
  <c r="D102" i="5"/>
  <c r="F102" i="5" s="1"/>
  <c r="I103" i="2" s="1"/>
  <c r="D101" i="5"/>
  <c r="D100" i="5"/>
  <c r="F100" i="5" s="1"/>
  <c r="I101" i="2" s="1"/>
  <c r="D99" i="5"/>
  <c r="F99" i="5" s="1"/>
  <c r="I100" i="2" s="1"/>
  <c r="D98" i="5"/>
  <c r="F98" i="5" s="1"/>
  <c r="I99" i="2" s="1"/>
  <c r="D97" i="5"/>
  <c r="D96" i="5"/>
  <c r="F96" i="5" s="1"/>
  <c r="I97" i="2" s="1"/>
  <c r="D95" i="5"/>
  <c r="F95" i="5" s="1"/>
  <c r="I96" i="2" s="1"/>
  <c r="D94" i="5"/>
  <c r="F94" i="5" s="1"/>
  <c r="I95" i="2" s="1"/>
  <c r="D93" i="5"/>
  <c r="D92" i="5"/>
  <c r="F92" i="5" s="1"/>
  <c r="I93" i="2" s="1"/>
  <c r="D91" i="5"/>
  <c r="F91" i="5" s="1"/>
  <c r="I92" i="2" s="1"/>
  <c r="D90" i="5"/>
  <c r="F90" i="5" s="1"/>
  <c r="I91" i="2" s="1"/>
  <c r="D89" i="5"/>
  <c r="D88" i="5"/>
  <c r="F88" i="5" s="1"/>
  <c r="I89" i="2" s="1"/>
  <c r="D87" i="5"/>
  <c r="F87" i="5" s="1"/>
  <c r="I88" i="2" s="1"/>
  <c r="D86" i="5"/>
  <c r="F86" i="5" s="1"/>
  <c r="I87" i="2" s="1"/>
  <c r="D85" i="5"/>
  <c r="D84" i="5"/>
  <c r="F84" i="5" s="1"/>
  <c r="I85" i="2" s="1"/>
  <c r="D83" i="5"/>
  <c r="F83" i="5" s="1"/>
  <c r="I84" i="2" s="1"/>
  <c r="D82" i="5"/>
  <c r="F82" i="5" s="1"/>
  <c r="I83" i="2" s="1"/>
  <c r="D81" i="5"/>
  <c r="D80" i="5"/>
  <c r="F80" i="5" s="1"/>
  <c r="I81" i="2" s="1"/>
  <c r="D79" i="5"/>
  <c r="F79" i="5" s="1"/>
  <c r="I80" i="2" s="1"/>
  <c r="D78" i="5"/>
  <c r="F78" i="5" s="1"/>
  <c r="I79" i="2" s="1"/>
  <c r="D77" i="5"/>
  <c r="D76" i="5"/>
  <c r="F76" i="5" s="1"/>
  <c r="I77" i="2" s="1"/>
  <c r="D75" i="5"/>
  <c r="F75" i="5" s="1"/>
  <c r="I76" i="2" s="1"/>
  <c r="D74" i="5"/>
  <c r="F74" i="5" s="1"/>
  <c r="I75" i="2" s="1"/>
  <c r="D73" i="5"/>
  <c r="D72" i="5"/>
  <c r="F72" i="5" s="1"/>
  <c r="I73" i="2" s="1"/>
  <c r="D71" i="5"/>
  <c r="F71" i="5" s="1"/>
  <c r="I72" i="2" s="1"/>
  <c r="D70" i="5"/>
  <c r="F70" i="5" s="1"/>
  <c r="I71" i="2" s="1"/>
  <c r="D69" i="5"/>
  <c r="D68" i="5"/>
  <c r="F68" i="5" s="1"/>
  <c r="I69" i="2" s="1"/>
  <c r="D67" i="5"/>
  <c r="F67" i="5" s="1"/>
  <c r="I68" i="2" s="1"/>
  <c r="D66" i="5"/>
  <c r="F66" i="5" s="1"/>
  <c r="I67" i="2" s="1"/>
  <c r="D65" i="5"/>
  <c r="D64" i="5"/>
  <c r="F64" i="5" s="1"/>
  <c r="I65" i="2" s="1"/>
  <c r="D63" i="5"/>
  <c r="F63" i="5" s="1"/>
  <c r="I64" i="2" s="1"/>
  <c r="D62" i="5"/>
  <c r="F62" i="5" s="1"/>
  <c r="I63" i="2" s="1"/>
  <c r="D61" i="5"/>
  <c r="D60" i="5"/>
  <c r="F60" i="5" s="1"/>
  <c r="I61" i="2" s="1"/>
  <c r="D59" i="5"/>
  <c r="F59" i="5" s="1"/>
  <c r="I60" i="2" s="1"/>
  <c r="D58" i="5"/>
  <c r="F58" i="5" s="1"/>
  <c r="I59" i="2" s="1"/>
  <c r="D57" i="5"/>
  <c r="D56" i="5"/>
  <c r="F56" i="5" s="1"/>
  <c r="I57" i="2" s="1"/>
  <c r="D55" i="5"/>
  <c r="F55" i="5" s="1"/>
  <c r="I56" i="2" s="1"/>
  <c r="D54" i="5"/>
  <c r="F54" i="5" s="1"/>
  <c r="I55" i="2" s="1"/>
  <c r="D53" i="5"/>
  <c r="D52" i="5"/>
  <c r="F52" i="5" s="1"/>
  <c r="I53" i="2" s="1"/>
  <c r="D51" i="5"/>
  <c r="F51" i="5" s="1"/>
  <c r="I52" i="2" s="1"/>
  <c r="D50" i="5"/>
  <c r="F50" i="5" s="1"/>
  <c r="I51" i="2" s="1"/>
  <c r="D49" i="5"/>
  <c r="D48" i="5"/>
  <c r="F48" i="5" s="1"/>
  <c r="I49" i="2" s="1"/>
  <c r="D47" i="5"/>
  <c r="F47" i="5" s="1"/>
  <c r="I48" i="2" s="1"/>
  <c r="D46" i="5"/>
  <c r="F46" i="5" s="1"/>
  <c r="I47" i="2" s="1"/>
  <c r="D45" i="5"/>
  <c r="D44" i="5"/>
  <c r="F44" i="5" s="1"/>
  <c r="I45" i="2" s="1"/>
  <c r="D43" i="5"/>
  <c r="I43" i="5" s="1"/>
  <c r="D42" i="5"/>
  <c r="F42" i="5" s="1"/>
  <c r="I43" i="2" s="1"/>
  <c r="D41" i="5"/>
  <c r="D40" i="5"/>
  <c r="F40" i="5" s="1"/>
  <c r="I41" i="2" s="1"/>
  <c r="D39" i="5"/>
  <c r="F39" i="5" s="1"/>
  <c r="I40" i="2" s="1"/>
  <c r="D38" i="5"/>
  <c r="F38" i="5" s="1"/>
  <c r="I39" i="2" s="1"/>
  <c r="D37" i="5"/>
  <c r="D36" i="5"/>
  <c r="F36" i="5" s="1"/>
  <c r="I37" i="2" s="1"/>
  <c r="D35" i="5"/>
  <c r="I35" i="5" s="1"/>
  <c r="D34" i="5"/>
  <c r="F34" i="5" s="1"/>
  <c r="I35" i="2" s="1"/>
  <c r="D33" i="5"/>
  <c r="D32" i="5"/>
  <c r="F32" i="5" s="1"/>
  <c r="I33" i="2" s="1"/>
  <c r="D31" i="5"/>
  <c r="F31" i="5" s="1"/>
  <c r="I32" i="2" s="1"/>
  <c r="D30" i="5"/>
  <c r="F30" i="5" s="1"/>
  <c r="I31" i="2" s="1"/>
  <c r="D29" i="5"/>
  <c r="D28" i="5"/>
  <c r="F28" i="5" s="1"/>
  <c r="I29" i="2" s="1"/>
  <c r="D27" i="5"/>
  <c r="I27" i="5" s="1"/>
  <c r="D26" i="5"/>
  <c r="F26" i="5" s="1"/>
  <c r="I27" i="2" s="1"/>
  <c r="D25" i="5"/>
  <c r="D24" i="5"/>
  <c r="F24" i="5" s="1"/>
  <c r="I25" i="2" s="1"/>
  <c r="D23" i="5"/>
  <c r="F23" i="5" s="1"/>
  <c r="I24" i="2" s="1"/>
  <c r="D22" i="5"/>
  <c r="F22" i="5" s="1"/>
  <c r="I23" i="2" s="1"/>
  <c r="D21" i="5"/>
  <c r="D17" i="5"/>
  <c r="D16" i="5"/>
  <c r="F16" i="5" s="1"/>
  <c r="I17" i="2" s="1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 s="1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Q514" i="4" s="1"/>
  <c r="L501" i="4"/>
  <c r="Q501" i="4" s="1"/>
  <c r="M971" i="4"/>
  <c r="Q971" i="4" s="1"/>
  <c r="Q969" i="4"/>
  <c r="K968" i="4"/>
  <c r="L963" i="4"/>
  <c r="Q963" i="4" s="1"/>
  <c r="K962" i="4"/>
  <c r="K960" i="4"/>
  <c r="Q959" i="4"/>
  <c r="Q953" i="4"/>
  <c r="K952" i="4"/>
  <c r="Q951" i="4"/>
  <c r="L947" i="4"/>
  <c r="Q947" i="4" s="1"/>
  <c r="K946" i="4"/>
  <c r="K942" i="4"/>
  <c r="M939" i="4"/>
  <c r="Q939" i="4" s="1"/>
  <c r="Q937" i="4"/>
  <c r="K936" i="4"/>
  <c r="Q935" i="4"/>
  <c r="L931" i="4"/>
  <c r="Q931" i="4" s="1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4" i="5"/>
  <c r="E490" i="5"/>
  <c r="E486" i="5"/>
  <c r="E482" i="5"/>
  <c r="E478" i="5"/>
  <c r="E474" i="5"/>
  <c r="E470" i="5"/>
  <c r="E466" i="5"/>
  <c r="Q243" i="4"/>
  <c r="Q239" i="4"/>
  <c r="Q235" i="4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 s="1"/>
  <c r="K16" i="4"/>
  <c r="K13" i="4"/>
  <c r="L12" i="4"/>
  <c r="P12" i="4" s="1"/>
  <c r="K11" i="4"/>
  <c r="L10" i="4"/>
  <c r="P10" i="4" s="1"/>
  <c r="K9" i="4"/>
  <c r="L8" i="4"/>
  <c r="P8" i="4" s="1"/>
  <c r="K7" i="4"/>
  <c r="L6" i="4"/>
  <c r="Q4" i="4"/>
  <c r="I1001" i="5"/>
  <c r="I1000" i="5"/>
  <c r="I999" i="5"/>
  <c r="I996" i="5"/>
  <c r="I995" i="5"/>
  <c r="I992" i="5"/>
  <c r="I991" i="5"/>
  <c r="I988" i="5"/>
  <c r="I987" i="5"/>
  <c r="I984" i="5"/>
  <c r="I983" i="5"/>
  <c r="I980" i="5"/>
  <c r="I979" i="5"/>
  <c r="I976" i="5"/>
  <c r="I975" i="5"/>
  <c r="I972" i="5"/>
  <c r="I971" i="5"/>
  <c r="I968" i="5"/>
  <c r="I967" i="5"/>
  <c r="I964" i="5"/>
  <c r="I963" i="5"/>
  <c r="I960" i="5"/>
  <c r="I959" i="5"/>
  <c r="I956" i="5"/>
  <c r="I955" i="5"/>
  <c r="I952" i="5"/>
  <c r="I951" i="5"/>
  <c r="I948" i="5"/>
  <c r="I947" i="5"/>
  <c r="I944" i="5"/>
  <c r="I943" i="5"/>
  <c r="I940" i="5"/>
  <c r="D143" i="5"/>
  <c r="F143" i="5" s="1"/>
  <c r="I144" i="2" s="1"/>
  <c r="D142" i="5"/>
  <c r="F142" i="5" s="1"/>
  <c r="I143" i="2" s="1"/>
  <c r="D141" i="5"/>
  <c r="F141" i="5" s="1"/>
  <c r="I142" i="2" s="1"/>
  <c r="D140" i="5"/>
  <c r="F140" i="5" s="1"/>
  <c r="I141" i="2" s="1"/>
  <c r="D139" i="5"/>
  <c r="F139" i="5" s="1"/>
  <c r="I140" i="2" s="1"/>
  <c r="D138" i="5"/>
  <c r="F138" i="5" s="1"/>
  <c r="I139" i="2" s="1"/>
  <c r="D137" i="5"/>
  <c r="F137" i="5" s="1"/>
  <c r="I138" i="2" s="1"/>
  <c r="D136" i="5"/>
  <c r="F136" i="5" s="1"/>
  <c r="I137" i="2" s="1"/>
  <c r="D135" i="5"/>
  <c r="F135" i="5" s="1"/>
  <c r="I136" i="2" s="1"/>
  <c r="D134" i="5"/>
  <c r="F134" i="5" s="1"/>
  <c r="I135" i="2" s="1"/>
  <c r="D133" i="5"/>
  <c r="F133" i="5" s="1"/>
  <c r="I134" i="2" s="1"/>
  <c r="D132" i="5"/>
  <c r="F132" i="5" s="1"/>
  <c r="I133" i="2" s="1"/>
  <c r="D131" i="5"/>
  <c r="F131" i="5" s="1"/>
  <c r="I132" i="2" s="1"/>
  <c r="D130" i="5"/>
  <c r="F130" i="5" s="1"/>
  <c r="I131" i="2" s="1"/>
  <c r="D129" i="5"/>
  <c r="F129" i="5" s="1"/>
  <c r="I130" i="2" s="1"/>
  <c r="D128" i="5"/>
  <c r="F128" i="5" s="1"/>
  <c r="I129" i="2" s="1"/>
  <c r="D127" i="5"/>
  <c r="F127" i="5" s="1"/>
  <c r="I128" i="2" s="1"/>
  <c r="D126" i="5"/>
  <c r="F126" i="5" s="1"/>
  <c r="I127" i="2" s="1"/>
  <c r="D125" i="5"/>
  <c r="F125" i="5" s="1"/>
  <c r="I126" i="2" s="1"/>
  <c r="D124" i="5"/>
  <c r="F124" i="5" s="1"/>
  <c r="I125" i="2" s="1"/>
  <c r="D123" i="5"/>
  <c r="F123" i="5" s="1"/>
  <c r="I124" i="2" s="1"/>
  <c r="D122" i="5"/>
  <c r="F122" i="5" s="1"/>
  <c r="I123" i="2" s="1"/>
  <c r="D121" i="5"/>
  <c r="F121" i="5" s="1"/>
  <c r="I122" i="2" s="1"/>
  <c r="D120" i="5"/>
  <c r="F120" i="5" s="1"/>
  <c r="I121" i="2" s="1"/>
  <c r="D119" i="5"/>
  <c r="F119" i="5" s="1"/>
  <c r="I120" i="2" s="1"/>
  <c r="D118" i="5"/>
  <c r="F118" i="5" s="1"/>
  <c r="I119" i="2" s="1"/>
  <c r="D117" i="5"/>
  <c r="F117" i="5" s="1"/>
  <c r="I118" i="2" s="1"/>
  <c r="D116" i="5"/>
  <c r="F116" i="5" s="1"/>
  <c r="I117" i="2" s="1"/>
  <c r="D115" i="5"/>
  <c r="F115" i="5" s="1"/>
  <c r="I116" i="2" s="1"/>
  <c r="D114" i="5"/>
  <c r="F114" i="5" s="1"/>
  <c r="I115" i="2" s="1"/>
  <c r="D113" i="5"/>
  <c r="F113" i="5" s="1"/>
  <c r="I114" i="2" s="1"/>
  <c r="D112" i="5"/>
  <c r="F112" i="5" s="1"/>
  <c r="I113" i="2" s="1"/>
  <c r="D111" i="5"/>
  <c r="F111" i="5" s="1"/>
  <c r="I112" i="2" s="1"/>
  <c r="D110" i="5"/>
  <c r="F110" i="5" s="1"/>
  <c r="I111" i="2" s="1"/>
  <c r="D109" i="5"/>
  <c r="F109" i="5" s="1"/>
  <c r="I110" i="2" s="1"/>
  <c r="I494" i="5"/>
  <c r="I490" i="5"/>
  <c r="I486" i="5"/>
  <c r="I482" i="5"/>
  <c r="I478" i="5"/>
  <c r="I472" i="5"/>
  <c r="I468" i="5"/>
  <c r="I451" i="5"/>
  <c r="I443" i="5"/>
  <c r="I427" i="5"/>
  <c r="I411" i="5"/>
  <c r="I395" i="5"/>
  <c r="I379" i="5"/>
  <c r="M968" i="4"/>
  <c r="M944" i="4"/>
  <c r="K922" i="4"/>
  <c r="Q922" i="4" s="1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53" i="4"/>
  <c r="Q453" i="4" s="1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 s="1"/>
  <c r="K417" i="4"/>
  <c r="K413" i="4"/>
  <c r="Q413" i="4" s="1"/>
  <c r="K409" i="4"/>
  <c r="K405" i="4"/>
  <c r="Q405" i="4" s="1"/>
  <c r="K401" i="4"/>
  <c r="K397" i="4"/>
  <c r="Q397" i="4" s="1"/>
  <c r="K393" i="4"/>
  <c r="K389" i="4"/>
  <c r="Q389" i="4" s="1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K511" i="4"/>
  <c r="K507" i="4"/>
  <c r="K505" i="4"/>
  <c r="K503" i="4"/>
  <c r="K499" i="4"/>
  <c r="K497" i="4"/>
  <c r="K495" i="4"/>
  <c r="K493" i="4"/>
  <c r="K491" i="4"/>
  <c r="Q491" i="4" s="1"/>
  <c r="K489" i="4"/>
  <c r="K487" i="4"/>
  <c r="Q487" i="4" s="1"/>
  <c r="K485" i="4"/>
  <c r="K483" i="4"/>
  <c r="Q483" i="4" s="1"/>
  <c r="K481" i="4"/>
  <c r="K479" i="4"/>
  <c r="Q479" i="4" s="1"/>
  <c r="K477" i="4"/>
  <c r="K475" i="4"/>
  <c r="Q475" i="4" s="1"/>
  <c r="K473" i="4"/>
  <c r="K471" i="4"/>
  <c r="Q471" i="4" s="1"/>
  <c r="K469" i="4"/>
  <c r="K467" i="4"/>
  <c r="Q467" i="4" s="1"/>
  <c r="K465" i="4"/>
  <c r="K463" i="4"/>
  <c r="Q463" i="4" s="1"/>
  <c r="K461" i="4"/>
  <c r="K459" i="4"/>
  <c r="Q459" i="4" s="1"/>
  <c r="L232" i="4"/>
  <c r="Q232" i="4" s="1"/>
  <c r="L228" i="4"/>
  <c r="Q228" i="4" s="1"/>
  <c r="L224" i="4"/>
  <c r="Q224" i="4" s="1"/>
  <c r="L220" i="4"/>
  <c r="L216" i="4"/>
  <c r="L212" i="4"/>
  <c r="L208" i="4"/>
  <c r="L334" i="4"/>
  <c r="L332" i="4"/>
  <c r="L330" i="4"/>
  <c r="L328" i="4"/>
  <c r="L326" i="4"/>
  <c r="L324" i="4"/>
  <c r="L322" i="4"/>
  <c r="L320" i="4"/>
  <c r="L318" i="4"/>
  <c r="L316" i="4"/>
  <c r="L314" i="4"/>
  <c r="L312" i="4"/>
  <c r="L310" i="4"/>
  <c r="L308" i="4"/>
  <c r="L306" i="4"/>
  <c r="L304" i="4"/>
  <c r="L302" i="4"/>
  <c r="L300" i="4"/>
  <c r="L298" i="4"/>
  <c r="L296" i="4"/>
  <c r="L294" i="4"/>
  <c r="L292" i="4"/>
  <c r="L290" i="4"/>
  <c r="L288" i="4"/>
  <c r="L286" i="4"/>
  <c r="L284" i="4"/>
  <c r="L282" i="4"/>
  <c r="L280" i="4"/>
  <c r="L278" i="4"/>
  <c r="L276" i="4"/>
  <c r="L274" i="4"/>
  <c r="L272" i="4"/>
  <c r="L270" i="4"/>
  <c r="L268" i="4"/>
  <c r="L266" i="4"/>
  <c r="L264" i="4"/>
  <c r="L262" i="4"/>
  <c r="L260" i="4"/>
  <c r="L258" i="4"/>
  <c r="L256" i="4"/>
  <c r="L254" i="4"/>
  <c r="L252" i="4"/>
  <c r="L250" i="4"/>
  <c r="L248" i="4"/>
  <c r="M244" i="4"/>
  <c r="M240" i="4"/>
  <c r="M236" i="4"/>
  <c r="L230" i="4"/>
  <c r="Q230" i="4" s="1"/>
  <c r="L226" i="4"/>
  <c r="Q226" i="4" s="1"/>
  <c r="L222" i="4"/>
  <c r="Q222" i="4" s="1"/>
  <c r="L218" i="4"/>
  <c r="L214" i="4"/>
  <c r="L210" i="4"/>
  <c r="L104" i="4"/>
  <c r="L100" i="4"/>
  <c r="L96" i="4"/>
  <c r="L92" i="4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L158" i="4"/>
  <c r="L156" i="4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L86" i="4"/>
  <c r="L84" i="4"/>
  <c r="L82" i="4"/>
  <c r="L80" i="4"/>
  <c r="L78" i="4"/>
  <c r="L76" i="4"/>
  <c r="L74" i="4"/>
  <c r="L72" i="4"/>
  <c r="L70" i="4"/>
  <c r="K68" i="4"/>
  <c r="P66" i="4"/>
  <c r="K63" i="4"/>
  <c r="K61" i="4"/>
  <c r="Q61" i="4" s="1"/>
  <c r="K59" i="4"/>
  <c r="K57" i="4"/>
  <c r="Q57" i="4" s="1"/>
  <c r="K55" i="4"/>
  <c r="K53" i="4"/>
  <c r="Q53" i="4" s="1"/>
  <c r="K51" i="4"/>
  <c r="K49" i="4"/>
  <c r="Q49" i="4" s="1"/>
  <c r="K47" i="4"/>
  <c r="K45" i="4"/>
  <c r="Q45" i="4" s="1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 s="1"/>
  <c r="P15" i="4"/>
  <c r="N15" i="4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 s="1"/>
  <c r="M993" i="4"/>
  <c r="M991" i="4"/>
  <c r="P991" i="4" s="1"/>
  <c r="M989" i="4"/>
  <c r="M987" i="4"/>
  <c r="M985" i="4"/>
  <c r="M983" i="4"/>
  <c r="M981" i="4"/>
  <c r="M979" i="4"/>
  <c r="P979" i="4" s="1"/>
  <c r="M977" i="4"/>
  <c r="M975" i="4"/>
  <c r="M973" i="4"/>
  <c r="P973" i="4" s="1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P552" i="4"/>
  <c r="L549" i="4"/>
  <c r="N548" i="4"/>
  <c r="P548" i="4"/>
  <c r="L545" i="4"/>
  <c r="N544" i="4"/>
  <c r="P544" i="4"/>
  <c r="L541" i="4"/>
  <c r="N540" i="4"/>
  <c r="P540" i="4"/>
  <c r="L537" i="4"/>
  <c r="N536" i="4"/>
  <c r="P536" i="4"/>
  <c r="L533" i="4"/>
  <c r="N532" i="4"/>
  <c r="P532" i="4"/>
  <c r="L529" i="4"/>
  <c r="N528" i="4"/>
  <c r="R528" i="4" s="1"/>
  <c r="P528" i="4"/>
  <c r="L525" i="4"/>
  <c r="N524" i="4"/>
  <c r="P524" i="4"/>
  <c r="L521" i="4"/>
  <c r="N520" i="4"/>
  <c r="P520" i="4"/>
  <c r="L517" i="4"/>
  <c r="N516" i="4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 s="1"/>
  <c r="M919" i="4"/>
  <c r="Q919" i="4" s="1"/>
  <c r="M917" i="4"/>
  <c r="Q917" i="4" s="1"/>
  <c r="M915" i="4"/>
  <c r="Q915" i="4" s="1"/>
  <c r="M913" i="4"/>
  <c r="Q913" i="4" s="1"/>
  <c r="M911" i="4"/>
  <c r="Q911" i="4" s="1"/>
  <c r="M909" i="4"/>
  <c r="Q909" i="4" s="1"/>
  <c r="M907" i="4"/>
  <c r="Q907" i="4" s="1"/>
  <c r="M905" i="4"/>
  <c r="Q905" i="4" s="1"/>
  <c r="M903" i="4"/>
  <c r="Q903" i="4" s="1"/>
  <c r="M901" i="4"/>
  <c r="Q901" i="4" s="1"/>
  <c r="M899" i="4"/>
  <c r="Q899" i="4" s="1"/>
  <c r="M897" i="4"/>
  <c r="Q897" i="4" s="1"/>
  <c r="M895" i="4"/>
  <c r="Q895" i="4" s="1"/>
  <c r="M893" i="4"/>
  <c r="Q893" i="4" s="1"/>
  <c r="M891" i="4"/>
  <c r="Q891" i="4" s="1"/>
  <c r="M889" i="4"/>
  <c r="Q889" i="4" s="1"/>
  <c r="M887" i="4"/>
  <c r="Q887" i="4" s="1"/>
  <c r="M885" i="4"/>
  <c r="Q885" i="4" s="1"/>
  <c r="M883" i="4"/>
  <c r="Q883" i="4" s="1"/>
  <c r="M881" i="4"/>
  <c r="Q881" i="4" s="1"/>
  <c r="M879" i="4"/>
  <c r="Q879" i="4" s="1"/>
  <c r="M877" i="4"/>
  <c r="Q877" i="4" s="1"/>
  <c r="M875" i="4"/>
  <c r="Q875" i="4" s="1"/>
  <c r="M873" i="4"/>
  <c r="Q873" i="4" s="1"/>
  <c r="M871" i="4"/>
  <c r="Q871" i="4" s="1"/>
  <c r="M869" i="4"/>
  <c r="Q869" i="4" s="1"/>
  <c r="M867" i="4"/>
  <c r="Q867" i="4" s="1"/>
  <c r="M865" i="4"/>
  <c r="Q865" i="4" s="1"/>
  <c r="M863" i="4"/>
  <c r="Q863" i="4" s="1"/>
  <c r="M861" i="4"/>
  <c r="Q861" i="4" s="1"/>
  <c r="M859" i="4"/>
  <c r="Q859" i="4" s="1"/>
  <c r="M857" i="4"/>
  <c r="Q857" i="4" s="1"/>
  <c r="M855" i="4"/>
  <c r="Q855" i="4" s="1"/>
  <c r="M853" i="4"/>
  <c r="Q853" i="4" s="1"/>
  <c r="M851" i="4"/>
  <c r="Q851" i="4" s="1"/>
  <c r="M849" i="4"/>
  <c r="Q849" i="4" s="1"/>
  <c r="M847" i="4"/>
  <c r="Q847" i="4" s="1"/>
  <c r="M845" i="4"/>
  <c r="Q845" i="4" s="1"/>
  <c r="M843" i="4"/>
  <c r="Q843" i="4" s="1"/>
  <c r="M841" i="4"/>
  <c r="Q841" i="4" s="1"/>
  <c r="M839" i="4"/>
  <c r="Q839" i="4" s="1"/>
  <c r="M837" i="4"/>
  <c r="Q837" i="4" s="1"/>
  <c r="M835" i="4"/>
  <c r="Q835" i="4" s="1"/>
  <c r="M833" i="4"/>
  <c r="Q833" i="4" s="1"/>
  <c r="M831" i="4"/>
  <c r="Q831" i="4" s="1"/>
  <c r="M829" i="4"/>
  <c r="Q829" i="4" s="1"/>
  <c r="M827" i="4"/>
  <c r="Q827" i="4" s="1"/>
  <c r="M825" i="4"/>
  <c r="Q825" i="4" s="1"/>
  <c r="M823" i="4"/>
  <c r="Q823" i="4" s="1"/>
  <c r="M821" i="4"/>
  <c r="Q821" i="4" s="1"/>
  <c r="M819" i="4"/>
  <c r="Q819" i="4" s="1"/>
  <c r="M817" i="4"/>
  <c r="Q817" i="4" s="1"/>
  <c r="M815" i="4"/>
  <c r="Q815" i="4" s="1"/>
  <c r="M813" i="4"/>
  <c r="Q813" i="4" s="1"/>
  <c r="M811" i="4"/>
  <c r="Q811" i="4" s="1"/>
  <c r="M809" i="4"/>
  <c r="Q809" i="4" s="1"/>
  <c r="M807" i="4"/>
  <c r="Q807" i="4" s="1"/>
  <c r="M805" i="4"/>
  <c r="Q805" i="4" s="1"/>
  <c r="M803" i="4"/>
  <c r="Q803" i="4" s="1"/>
  <c r="M801" i="4"/>
  <c r="Q801" i="4" s="1"/>
  <c r="M799" i="4"/>
  <c r="Q799" i="4" s="1"/>
  <c r="M797" i="4"/>
  <c r="Q797" i="4" s="1"/>
  <c r="M795" i="4"/>
  <c r="Q795" i="4" s="1"/>
  <c r="M793" i="4"/>
  <c r="Q793" i="4" s="1"/>
  <c r="M791" i="4"/>
  <c r="Q791" i="4" s="1"/>
  <c r="M789" i="4"/>
  <c r="Q789" i="4" s="1"/>
  <c r="M787" i="4"/>
  <c r="Q787" i="4" s="1"/>
  <c r="M785" i="4"/>
  <c r="Q785" i="4" s="1"/>
  <c r="M783" i="4"/>
  <c r="Q783" i="4" s="1"/>
  <c r="M781" i="4"/>
  <c r="Q781" i="4" s="1"/>
  <c r="M779" i="4"/>
  <c r="Q779" i="4" s="1"/>
  <c r="M777" i="4"/>
  <c r="Q777" i="4" s="1"/>
  <c r="M775" i="4"/>
  <c r="Q775" i="4" s="1"/>
  <c r="M773" i="4"/>
  <c r="Q773" i="4" s="1"/>
  <c r="M771" i="4"/>
  <c r="Q771" i="4" s="1"/>
  <c r="M769" i="4"/>
  <c r="Q769" i="4" s="1"/>
  <c r="M767" i="4"/>
  <c r="Q767" i="4" s="1"/>
  <c r="M765" i="4"/>
  <c r="Q765" i="4" s="1"/>
  <c r="M763" i="4"/>
  <c r="Q763" i="4" s="1"/>
  <c r="M761" i="4"/>
  <c r="Q761" i="4" s="1"/>
  <c r="M759" i="4"/>
  <c r="Q759" i="4" s="1"/>
  <c r="M757" i="4"/>
  <c r="Q757" i="4" s="1"/>
  <c r="M755" i="4"/>
  <c r="Q755" i="4" s="1"/>
  <c r="M753" i="4"/>
  <c r="Q753" i="4" s="1"/>
  <c r="M751" i="4"/>
  <c r="Q751" i="4" s="1"/>
  <c r="M749" i="4"/>
  <c r="Q749" i="4" s="1"/>
  <c r="M747" i="4"/>
  <c r="Q747" i="4" s="1"/>
  <c r="M745" i="4"/>
  <c r="Q745" i="4" s="1"/>
  <c r="M743" i="4"/>
  <c r="Q743" i="4" s="1"/>
  <c r="M741" i="4"/>
  <c r="Q741" i="4" s="1"/>
  <c r="M739" i="4"/>
  <c r="Q739" i="4" s="1"/>
  <c r="M737" i="4"/>
  <c r="Q737" i="4" s="1"/>
  <c r="M735" i="4"/>
  <c r="Q735" i="4" s="1"/>
  <c r="M733" i="4"/>
  <c r="Q733" i="4" s="1"/>
  <c r="M731" i="4"/>
  <c r="Q731" i="4" s="1"/>
  <c r="M729" i="4"/>
  <c r="Q729" i="4" s="1"/>
  <c r="M727" i="4"/>
  <c r="Q727" i="4" s="1"/>
  <c r="M725" i="4"/>
  <c r="Q725" i="4" s="1"/>
  <c r="M723" i="4"/>
  <c r="Q723" i="4" s="1"/>
  <c r="M721" i="4"/>
  <c r="Q721" i="4" s="1"/>
  <c r="M719" i="4"/>
  <c r="Q719" i="4" s="1"/>
  <c r="M717" i="4"/>
  <c r="Q717" i="4" s="1"/>
  <c r="M715" i="4"/>
  <c r="Q715" i="4" s="1"/>
  <c r="M713" i="4"/>
  <c r="Q713" i="4" s="1"/>
  <c r="M711" i="4"/>
  <c r="Q711" i="4" s="1"/>
  <c r="M709" i="4"/>
  <c r="Q709" i="4" s="1"/>
  <c r="M707" i="4"/>
  <c r="Q707" i="4" s="1"/>
  <c r="M705" i="4"/>
  <c r="Q705" i="4" s="1"/>
  <c r="M703" i="4"/>
  <c r="Q703" i="4" s="1"/>
  <c r="M701" i="4"/>
  <c r="Q701" i="4" s="1"/>
  <c r="M699" i="4"/>
  <c r="Q699" i="4" s="1"/>
  <c r="M697" i="4"/>
  <c r="Q697" i="4" s="1"/>
  <c r="M695" i="4"/>
  <c r="Q695" i="4" s="1"/>
  <c r="M693" i="4"/>
  <c r="Q693" i="4" s="1"/>
  <c r="M691" i="4"/>
  <c r="Q691" i="4" s="1"/>
  <c r="M689" i="4"/>
  <c r="Q689" i="4" s="1"/>
  <c r="M687" i="4"/>
  <c r="Q687" i="4" s="1"/>
  <c r="M685" i="4"/>
  <c r="Q685" i="4" s="1"/>
  <c r="M683" i="4"/>
  <c r="Q683" i="4" s="1"/>
  <c r="M681" i="4"/>
  <c r="Q681" i="4" s="1"/>
  <c r="M679" i="4"/>
  <c r="Q679" i="4" s="1"/>
  <c r="M677" i="4"/>
  <c r="Q677" i="4" s="1"/>
  <c r="M675" i="4"/>
  <c r="Q675" i="4" s="1"/>
  <c r="M673" i="4"/>
  <c r="Q673" i="4" s="1"/>
  <c r="M671" i="4"/>
  <c r="Q671" i="4" s="1"/>
  <c r="M669" i="4"/>
  <c r="Q669" i="4" s="1"/>
  <c r="M667" i="4"/>
  <c r="Q667" i="4" s="1"/>
  <c r="M665" i="4"/>
  <c r="Q665" i="4" s="1"/>
  <c r="M663" i="4"/>
  <c r="Q663" i="4" s="1"/>
  <c r="M661" i="4"/>
  <c r="Q661" i="4" s="1"/>
  <c r="M659" i="4"/>
  <c r="Q659" i="4" s="1"/>
  <c r="M657" i="4"/>
  <c r="Q657" i="4" s="1"/>
  <c r="M655" i="4"/>
  <c r="Q655" i="4" s="1"/>
  <c r="M653" i="4"/>
  <c r="Q653" i="4" s="1"/>
  <c r="M651" i="4"/>
  <c r="Q651" i="4" s="1"/>
  <c r="M649" i="4"/>
  <c r="Q649" i="4" s="1"/>
  <c r="M647" i="4"/>
  <c r="M645" i="4"/>
  <c r="Q645" i="4" s="1"/>
  <c r="M643" i="4"/>
  <c r="Q643" i="4" s="1"/>
  <c r="M641" i="4"/>
  <c r="Q641" i="4" s="1"/>
  <c r="M639" i="4"/>
  <c r="Q639" i="4" s="1"/>
  <c r="M637" i="4"/>
  <c r="Q637" i="4" s="1"/>
  <c r="M635" i="4"/>
  <c r="M633" i="4"/>
  <c r="Q633" i="4" s="1"/>
  <c r="M631" i="4"/>
  <c r="Q631" i="4" s="1"/>
  <c r="M629" i="4"/>
  <c r="Q629" i="4" s="1"/>
  <c r="M627" i="4"/>
  <c r="M625" i="4"/>
  <c r="Q625" i="4" s="1"/>
  <c r="M623" i="4"/>
  <c r="Q623" i="4" s="1"/>
  <c r="M621" i="4"/>
  <c r="Q621" i="4" s="1"/>
  <c r="M619" i="4"/>
  <c r="M617" i="4"/>
  <c r="Q617" i="4" s="1"/>
  <c r="M615" i="4"/>
  <c r="Q615" i="4" s="1"/>
  <c r="M613" i="4"/>
  <c r="Q613" i="4" s="1"/>
  <c r="M611" i="4"/>
  <c r="M609" i="4"/>
  <c r="Q609" i="4" s="1"/>
  <c r="M607" i="4"/>
  <c r="Q607" i="4" s="1"/>
  <c r="M605" i="4"/>
  <c r="Q605" i="4" s="1"/>
  <c r="M603" i="4"/>
  <c r="M601" i="4"/>
  <c r="Q601" i="4" s="1"/>
  <c r="M599" i="4"/>
  <c r="Q599" i="4" s="1"/>
  <c r="M597" i="4"/>
  <c r="Q597" i="4" s="1"/>
  <c r="M595" i="4"/>
  <c r="M593" i="4"/>
  <c r="Q593" i="4" s="1"/>
  <c r="M591" i="4"/>
  <c r="Q591" i="4" s="1"/>
  <c r="M589" i="4"/>
  <c r="Q589" i="4" s="1"/>
  <c r="M587" i="4"/>
  <c r="M585" i="4"/>
  <c r="Q585" i="4" s="1"/>
  <c r="M583" i="4"/>
  <c r="Q583" i="4" s="1"/>
  <c r="M581" i="4"/>
  <c r="Q581" i="4" s="1"/>
  <c r="M579" i="4"/>
  <c r="M577" i="4"/>
  <c r="Q577" i="4" s="1"/>
  <c r="M575" i="4"/>
  <c r="Q575" i="4" s="1"/>
  <c r="M573" i="4"/>
  <c r="Q573" i="4" s="1"/>
  <c r="M571" i="4"/>
  <c r="M569" i="4"/>
  <c r="Q569" i="4" s="1"/>
  <c r="M567" i="4"/>
  <c r="Q567" i="4" s="1"/>
  <c r="M565" i="4"/>
  <c r="Q565" i="4" s="1"/>
  <c r="M563" i="4"/>
  <c r="M561" i="4"/>
  <c r="Q561" i="4" s="1"/>
  <c r="M559" i="4"/>
  <c r="Q559" i="4" s="1"/>
  <c r="M557" i="4"/>
  <c r="Q557" i="4" s="1"/>
  <c r="N969" i="4"/>
  <c r="P969" i="4"/>
  <c r="N965" i="4"/>
  <c r="R965" i="4" s="1"/>
  <c r="P965" i="4"/>
  <c r="N959" i="4"/>
  <c r="P959" i="4"/>
  <c r="N957" i="4"/>
  <c r="R957" i="4" s="1"/>
  <c r="P957" i="4"/>
  <c r="N953" i="4"/>
  <c r="R953" i="4" s="1"/>
  <c r="P953" i="4"/>
  <c r="N951" i="4"/>
  <c r="P951" i="4"/>
  <c r="N949" i="4"/>
  <c r="R949" i="4" s="1"/>
  <c r="P949" i="4"/>
  <c r="N945" i="4"/>
  <c r="P945" i="4"/>
  <c r="N943" i="4"/>
  <c r="P943" i="4"/>
  <c r="N937" i="4"/>
  <c r="R937" i="4" s="1"/>
  <c r="P937" i="4"/>
  <c r="N935" i="4"/>
  <c r="P935" i="4"/>
  <c r="N933" i="4"/>
  <c r="R933" i="4" s="1"/>
  <c r="P933" i="4"/>
  <c r="N929" i="4"/>
  <c r="P929" i="4"/>
  <c r="N927" i="4"/>
  <c r="P927" i="4"/>
  <c r="N925" i="4"/>
  <c r="R925" i="4" s="1"/>
  <c r="P925" i="4"/>
  <c r="N923" i="4"/>
  <c r="P923" i="4"/>
  <c r="L555" i="4"/>
  <c r="N554" i="4"/>
  <c r="R554" i="4" s="1"/>
  <c r="P554" i="4"/>
  <c r="L551" i="4"/>
  <c r="N550" i="4"/>
  <c r="P550" i="4"/>
  <c r="L547" i="4"/>
  <c r="N546" i="4"/>
  <c r="P546" i="4"/>
  <c r="L543" i="4"/>
  <c r="N542" i="4"/>
  <c r="P542" i="4"/>
  <c r="L539" i="4"/>
  <c r="N538" i="4"/>
  <c r="R538" i="4" s="1"/>
  <c r="P538" i="4"/>
  <c r="L535" i="4"/>
  <c r="N534" i="4"/>
  <c r="P534" i="4"/>
  <c r="L531" i="4"/>
  <c r="N530" i="4"/>
  <c r="P530" i="4"/>
  <c r="L527" i="4"/>
  <c r="N526" i="4"/>
  <c r="P526" i="4"/>
  <c r="L523" i="4"/>
  <c r="N522" i="4"/>
  <c r="P522" i="4"/>
  <c r="L519" i="4"/>
  <c r="N518" i="4"/>
  <c r="P518" i="4"/>
  <c r="L515" i="4"/>
  <c r="P512" i="4"/>
  <c r="N512" i="4"/>
  <c r="P510" i="4"/>
  <c r="N510" i="4"/>
  <c r="P508" i="4"/>
  <c r="N508" i="4"/>
  <c r="P506" i="4"/>
  <c r="N506" i="4"/>
  <c r="P504" i="4"/>
  <c r="N504" i="4"/>
  <c r="P502" i="4"/>
  <c r="N502" i="4"/>
  <c r="P500" i="4"/>
  <c r="N500" i="4"/>
  <c r="P498" i="4"/>
  <c r="N498" i="4"/>
  <c r="P496" i="4"/>
  <c r="N496" i="4"/>
  <c r="P494" i="4"/>
  <c r="N494" i="4"/>
  <c r="P492" i="4"/>
  <c r="N492" i="4"/>
  <c r="P490" i="4"/>
  <c r="N490" i="4"/>
  <c r="P488" i="4"/>
  <c r="N488" i="4"/>
  <c r="P486" i="4"/>
  <c r="N486" i="4"/>
  <c r="P484" i="4"/>
  <c r="N484" i="4"/>
  <c r="P482" i="4"/>
  <c r="N482" i="4"/>
  <c r="P480" i="4"/>
  <c r="N480" i="4"/>
  <c r="P478" i="4"/>
  <c r="N478" i="4"/>
  <c r="P476" i="4"/>
  <c r="N476" i="4"/>
  <c r="P474" i="4"/>
  <c r="N474" i="4"/>
  <c r="P472" i="4"/>
  <c r="N472" i="4"/>
  <c r="P470" i="4"/>
  <c r="N470" i="4"/>
  <c r="P468" i="4"/>
  <c r="N468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P379" i="4"/>
  <c r="N377" i="4"/>
  <c r="R377" i="4" s="1"/>
  <c r="P377" i="4"/>
  <c r="N375" i="4"/>
  <c r="P375" i="4"/>
  <c r="N373" i="4"/>
  <c r="P373" i="4"/>
  <c r="N371" i="4"/>
  <c r="P371" i="4"/>
  <c r="N369" i="4"/>
  <c r="R369" i="4" s="1"/>
  <c r="P369" i="4"/>
  <c r="N367" i="4"/>
  <c r="P367" i="4"/>
  <c r="N365" i="4"/>
  <c r="P365" i="4"/>
  <c r="N363" i="4"/>
  <c r="P363" i="4"/>
  <c r="N361" i="4"/>
  <c r="R361" i="4" s="1"/>
  <c r="P361" i="4"/>
  <c r="N359" i="4"/>
  <c r="P359" i="4"/>
  <c r="P357" i="4"/>
  <c r="N357" i="4"/>
  <c r="P355" i="4"/>
  <c r="N355" i="4"/>
  <c r="P353" i="4"/>
  <c r="N353" i="4"/>
  <c r="P351" i="4"/>
  <c r="N351" i="4"/>
  <c r="R351" i="4" s="1"/>
  <c r="P349" i="4"/>
  <c r="N349" i="4"/>
  <c r="P347" i="4"/>
  <c r="N347" i="4"/>
  <c r="P345" i="4"/>
  <c r="N345" i="4"/>
  <c r="P343" i="4"/>
  <c r="N343" i="4"/>
  <c r="R343" i="4" s="1"/>
  <c r="P341" i="4"/>
  <c r="N341" i="4"/>
  <c r="P339" i="4"/>
  <c r="N339" i="4"/>
  <c r="P337" i="4"/>
  <c r="N337" i="4"/>
  <c r="P335" i="4"/>
  <c r="N335" i="4"/>
  <c r="R335" i="4" s="1"/>
  <c r="P333" i="4"/>
  <c r="N333" i="4"/>
  <c r="P331" i="4"/>
  <c r="N331" i="4"/>
  <c r="P329" i="4"/>
  <c r="N329" i="4"/>
  <c r="P327" i="4"/>
  <c r="N327" i="4"/>
  <c r="R327" i="4" s="1"/>
  <c r="P325" i="4"/>
  <c r="N325" i="4"/>
  <c r="P323" i="4"/>
  <c r="N323" i="4"/>
  <c r="P321" i="4"/>
  <c r="N321" i="4"/>
  <c r="P319" i="4"/>
  <c r="N319" i="4"/>
  <c r="R319" i="4" s="1"/>
  <c r="P317" i="4"/>
  <c r="N317" i="4"/>
  <c r="P315" i="4"/>
  <c r="N315" i="4"/>
  <c r="P313" i="4"/>
  <c r="N313" i="4"/>
  <c r="P311" i="4"/>
  <c r="N311" i="4"/>
  <c r="R311" i="4" s="1"/>
  <c r="P309" i="4"/>
  <c r="N309" i="4"/>
  <c r="P307" i="4"/>
  <c r="N307" i="4"/>
  <c r="P305" i="4"/>
  <c r="N305" i="4"/>
  <c r="P303" i="4"/>
  <c r="N303" i="4"/>
  <c r="R303" i="4" s="1"/>
  <c r="P301" i="4"/>
  <c r="N301" i="4"/>
  <c r="P299" i="4"/>
  <c r="N299" i="4"/>
  <c r="P297" i="4"/>
  <c r="N297" i="4"/>
  <c r="P295" i="4"/>
  <c r="N295" i="4"/>
  <c r="R295" i="4" s="1"/>
  <c r="P293" i="4"/>
  <c r="N293" i="4"/>
  <c r="P291" i="4"/>
  <c r="N291" i="4"/>
  <c r="P289" i="4"/>
  <c r="N289" i="4"/>
  <c r="P287" i="4"/>
  <c r="N287" i="4"/>
  <c r="R287" i="4" s="1"/>
  <c r="P285" i="4"/>
  <c r="N285" i="4"/>
  <c r="P283" i="4"/>
  <c r="N283" i="4"/>
  <c r="P281" i="4"/>
  <c r="N281" i="4"/>
  <c r="P279" i="4"/>
  <c r="N279" i="4"/>
  <c r="R279" i="4" s="1"/>
  <c r="P277" i="4"/>
  <c r="N277" i="4"/>
  <c r="P275" i="4"/>
  <c r="N275" i="4"/>
  <c r="P273" i="4"/>
  <c r="N273" i="4"/>
  <c r="P271" i="4"/>
  <c r="N271" i="4"/>
  <c r="R271" i="4" s="1"/>
  <c r="P269" i="4"/>
  <c r="N269" i="4"/>
  <c r="P267" i="4"/>
  <c r="N267" i="4"/>
  <c r="P265" i="4"/>
  <c r="N265" i="4"/>
  <c r="P263" i="4"/>
  <c r="N263" i="4"/>
  <c r="R263" i="4" s="1"/>
  <c r="P261" i="4"/>
  <c r="N261" i="4"/>
  <c r="P259" i="4"/>
  <c r="N259" i="4"/>
  <c r="P257" i="4"/>
  <c r="N257" i="4"/>
  <c r="P255" i="4"/>
  <c r="N255" i="4"/>
  <c r="R255" i="4" s="1"/>
  <c r="P253" i="4"/>
  <c r="N253" i="4"/>
  <c r="P251" i="4"/>
  <c r="N251" i="4"/>
  <c r="P249" i="4"/>
  <c r="N249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P233" i="4"/>
  <c r="N233" i="4"/>
  <c r="P231" i="4"/>
  <c r="N231" i="4"/>
  <c r="R231" i="4" s="1"/>
  <c r="P229" i="4"/>
  <c r="N229" i="4"/>
  <c r="P227" i="4"/>
  <c r="N227" i="4"/>
  <c r="R227" i="4" s="1"/>
  <c r="P225" i="4"/>
  <c r="N225" i="4"/>
  <c r="P223" i="4"/>
  <c r="N223" i="4"/>
  <c r="R223" i="4" s="1"/>
  <c r="P221" i="4"/>
  <c r="N221" i="4"/>
  <c r="P219" i="4"/>
  <c r="N219" i="4"/>
  <c r="R219" i="4" s="1"/>
  <c r="P217" i="4"/>
  <c r="N217" i="4"/>
  <c r="P215" i="4"/>
  <c r="N215" i="4"/>
  <c r="R215" i="4" s="1"/>
  <c r="P213" i="4"/>
  <c r="N213" i="4"/>
  <c r="P211" i="4"/>
  <c r="N211" i="4"/>
  <c r="R211" i="4" s="1"/>
  <c r="P209" i="4"/>
  <c r="N209" i="4"/>
  <c r="P207" i="4"/>
  <c r="N207" i="4"/>
  <c r="R207" i="4" s="1"/>
  <c r="P205" i="4"/>
  <c r="N205" i="4"/>
  <c r="P203" i="4"/>
  <c r="N203" i="4"/>
  <c r="R203" i="4" s="1"/>
  <c r="P201" i="4"/>
  <c r="N201" i="4"/>
  <c r="P199" i="4"/>
  <c r="N199" i="4"/>
  <c r="R199" i="4" s="1"/>
  <c r="P197" i="4"/>
  <c r="N197" i="4"/>
  <c r="P195" i="4"/>
  <c r="N195" i="4"/>
  <c r="R195" i="4" s="1"/>
  <c r="P193" i="4"/>
  <c r="N193" i="4"/>
  <c r="P191" i="4"/>
  <c r="N191" i="4"/>
  <c r="R191" i="4" s="1"/>
  <c r="P189" i="4"/>
  <c r="N189" i="4"/>
  <c r="P187" i="4"/>
  <c r="N187" i="4"/>
  <c r="R187" i="4" s="1"/>
  <c r="P185" i="4"/>
  <c r="N185" i="4"/>
  <c r="P183" i="4"/>
  <c r="N183" i="4"/>
  <c r="R183" i="4" s="1"/>
  <c r="P181" i="4"/>
  <c r="N181" i="4"/>
  <c r="P179" i="4"/>
  <c r="N179" i="4"/>
  <c r="R179" i="4" s="1"/>
  <c r="P177" i="4"/>
  <c r="N177" i="4"/>
  <c r="P175" i="4"/>
  <c r="N175" i="4"/>
  <c r="R175" i="4" s="1"/>
  <c r="P173" i="4"/>
  <c r="N173" i="4"/>
  <c r="P171" i="4"/>
  <c r="N171" i="4"/>
  <c r="R171" i="4" s="1"/>
  <c r="P169" i="4"/>
  <c r="N169" i="4"/>
  <c r="P167" i="4"/>
  <c r="N167" i="4"/>
  <c r="R167" i="4" s="1"/>
  <c r="P165" i="4"/>
  <c r="N165" i="4"/>
  <c r="P163" i="4"/>
  <c r="N163" i="4"/>
  <c r="R163" i="4" s="1"/>
  <c r="P161" i="4"/>
  <c r="N161" i="4"/>
  <c r="P159" i="4"/>
  <c r="N159" i="4"/>
  <c r="R159" i="4" s="1"/>
  <c r="P157" i="4"/>
  <c r="N157" i="4"/>
  <c r="L154" i="4"/>
  <c r="L152" i="4"/>
  <c r="L150" i="4"/>
  <c r="L148" i="4"/>
  <c r="N155" i="4"/>
  <c r="R155" i="4" s="1"/>
  <c r="P155" i="4"/>
  <c r="N153" i="4"/>
  <c r="R153" i="4" s="1"/>
  <c r="P153" i="4"/>
  <c r="N151" i="4"/>
  <c r="R151" i="4" s="1"/>
  <c r="P151" i="4"/>
  <c r="N149" i="4"/>
  <c r="R149" i="4" s="1"/>
  <c r="P149" i="4"/>
  <c r="P147" i="4"/>
  <c r="N147" i="4"/>
  <c r="P145" i="4"/>
  <c r="N145" i="4"/>
  <c r="R145" i="4" s="1"/>
  <c r="P143" i="4"/>
  <c r="N143" i="4"/>
  <c r="P141" i="4"/>
  <c r="N141" i="4"/>
  <c r="R141" i="4" s="1"/>
  <c r="P139" i="4"/>
  <c r="N139" i="4"/>
  <c r="P137" i="4"/>
  <c r="N137" i="4"/>
  <c r="R137" i="4" s="1"/>
  <c r="P135" i="4"/>
  <c r="N135" i="4"/>
  <c r="P133" i="4"/>
  <c r="N133" i="4"/>
  <c r="R133" i="4" s="1"/>
  <c r="P131" i="4"/>
  <c r="N131" i="4"/>
  <c r="P129" i="4"/>
  <c r="N129" i="4"/>
  <c r="R129" i="4" s="1"/>
  <c r="P127" i="4"/>
  <c r="N127" i="4"/>
  <c r="P125" i="4"/>
  <c r="N125" i="4"/>
  <c r="R125" i="4" s="1"/>
  <c r="P123" i="4"/>
  <c r="N123" i="4"/>
  <c r="P121" i="4"/>
  <c r="N121" i="4"/>
  <c r="R121" i="4" s="1"/>
  <c r="P119" i="4"/>
  <c r="N119" i="4"/>
  <c r="P117" i="4"/>
  <c r="N117" i="4"/>
  <c r="R117" i="4" s="1"/>
  <c r="P115" i="4"/>
  <c r="N115" i="4"/>
  <c r="P113" i="4"/>
  <c r="N113" i="4"/>
  <c r="R113" i="4" s="1"/>
  <c r="L110" i="4"/>
  <c r="L108" i="4"/>
  <c r="L106" i="4"/>
  <c r="N111" i="4"/>
  <c r="P111" i="4"/>
  <c r="N109" i="4"/>
  <c r="R109" i="4" s="1"/>
  <c r="P109" i="4"/>
  <c r="N107" i="4"/>
  <c r="P107" i="4"/>
  <c r="N105" i="4"/>
  <c r="R105" i="4" s="1"/>
  <c r="P105" i="4"/>
  <c r="N64" i="4"/>
  <c r="P64" i="4"/>
  <c r="N62" i="4"/>
  <c r="P62" i="4"/>
  <c r="P103" i="4"/>
  <c r="N103" i="4"/>
  <c r="P101" i="4"/>
  <c r="N101" i="4"/>
  <c r="P99" i="4"/>
  <c r="N99" i="4"/>
  <c r="P97" i="4"/>
  <c r="N97" i="4"/>
  <c r="R97" i="4" s="1"/>
  <c r="P95" i="4"/>
  <c r="N95" i="4"/>
  <c r="P93" i="4"/>
  <c r="N93" i="4"/>
  <c r="R93" i="4" s="1"/>
  <c r="P91" i="4"/>
  <c r="N91" i="4"/>
  <c r="P89" i="4"/>
  <c r="N89" i="4"/>
  <c r="R89" i="4" s="1"/>
  <c r="P87" i="4"/>
  <c r="N87" i="4"/>
  <c r="P85" i="4"/>
  <c r="N85" i="4"/>
  <c r="P83" i="4"/>
  <c r="N83" i="4"/>
  <c r="P81" i="4"/>
  <c r="N81" i="4"/>
  <c r="R81" i="4" s="1"/>
  <c r="P79" i="4"/>
  <c r="N79" i="4"/>
  <c r="P77" i="4"/>
  <c r="N77" i="4"/>
  <c r="R77" i="4" s="1"/>
  <c r="P75" i="4"/>
  <c r="N75" i="4"/>
  <c r="P73" i="4"/>
  <c r="N73" i="4"/>
  <c r="R73" i="4" s="1"/>
  <c r="P71" i="4"/>
  <c r="N71" i="4"/>
  <c r="P69" i="4"/>
  <c r="N69" i="4"/>
  <c r="R69" i="4" s="1"/>
  <c r="P67" i="4"/>
  <c r="N67" i="4"/>
  <c r="P65" i="4"/>
  <c r="N65" i="4"/>
  <c r="R65" i="4" s="1"/>
  <c r="N43" i="4"/>
  <c r="R43" i="4" s="1"/>
  <c r="P43" i="4"/>
  <c r="N41" i="4"/>
  <c r="P41" i="4"/>
  <c r="N39" i="4"/>
  <c r="R39" i="4" s="1"/>
  <c r="P39" i="4"/>
  <c r="P60" i="4"/>
  <c r="N60" i="4"/>
  <c r="R60" i="4" s="1"/>
  <c r="P58" i="4"/>
  <c r="N58" i="4"/>
  <c r="P56" i="4"/>
  <c r="N56" i="4"/>
  <c r="P54" i="4"/>
  <c r="N54" i="4"/>
  <c r="P52" i="4"/>
  <c r="N52" i="4"/>
  <c r="R52" i="4" s="1"/>
  <c r="P50" i="4"/>
  <c r="N50" i="4"/>
  <c r="P48" i="4"/>
  <c r="N48" i="4"/>
  <c r="P46" i="4"/>
  <c r="N46" i="4"/>
  <c r="P44" i="4"/>
  <c r="N44" i="4"/>
  <c r="R44" i="4" s="1"/>
  <c r="N19" i="4"/>
  <c r="P19" i="4"/>
  <c r="P37" i="4"/>
  <c r="N37" i="4"/>
  <c r="P35" i="4"/>
  <c r="N35" i="4"/>
  <c r="P33" i="4"/>
  <c r="N33" i="4"/>
  <c r="P31" i="4"/>
  <c r="N31" i="4"/>
  <c r="P29" i="4"/>
  <c r="N29" i="4"/>
  <c r="P27" i="4"/>
  <c r="N27" i="4"/>
  <c r="P25" i="4"/>
  <c r="N25" i="4"/>
  <c r="P23" i="4"/>
  <c r="N23" i="4"/>
  <c r="P21" i="4"/>
  <c r="N21" i="4"/>
  <c r="L20" i="4"/>
  <c r="K3" i="3"/>
  <c r="D4" i="3"/>
  <c r="G203" i="5" l="1"/>
  <c r="G252" i="5"/>
  <c r="F340" i="5"/>
  <c r="G211" i="5"/>
  <c r="G275" i="5"/>
  <c r="G319" i="5"/>
  <c r="G357" i="5"/>
  <c r="I255" i="5"/>
  <c r="G256" i="2" s="1"/>
  <c r="P256" i="2" s="1"/>
  <c r="F303" i="5"/>
  <c r="E295" i="5"/>
  <c r="I332" i="5"/>
  <c r="E333" i="2" s="1"/>
  <c r="N333" i="2" s="1"/>
  <c r="I325" i="5"/>
  <c r="E326" i="2" s="1"/>
  <c r="N326" i="2" s="1"/>
  <c r="I228" i="5"/>
  <c r="F229" i="2" s="1"/>
  <c r="O229" i="2" s="1"/>
  <c r="I316" i="5"/>
  <c r="E317" i="2" s="1"/>
  <c r="N317" i="2" s="1"/>
  <c r="I348" i="5"/>
  <c r="E349" i="2" s="1"/>
  <c r="N349" i="2" s="1"/>
  <c r="G181" i="5"/>
  <c r="J182" i="2" s="1"/>
  <c r="G205" i="5"/>
  <c r="G331" i="5"/>
  <c r="E358" i="5"/>
  <c r="T50" i="4"/>
  <c r="G187" i="5"/>
  <c r="G227" i="5"/>
  <c r="G259" i="5"/>
  <c r="G287" i="5"/>
  <c r="G303" i="5"/>
  <c r="G329" i="5"/>
  <c r="G332" i="5"/>
  <c r="I163" i="5"/>
  <c r="G164" i="2" s="1"/>
  <c r="P164" i="2" s="1"/>
  <c r="F244" i="5"/>
  <c r="F298" i="5"/>
  <c r="F287" i="5"/>
  <c r="F353" i="5"/>
  <c r="E267" i="5"/>
  <c r="E287" i="5"/>
  <c r="I303" i="5"/>
  <c r="G304" i="2" s="1"/>
  <c r="P304" i="2" s="1"/>
  <c r="F332" i="5"/>
  <c r="I365" i="5"/>
  <c r="G366" i="2" s="1"/>
  <c r="P366" i="2" s="1"/>
  <c r="I196" i="5"/>
  <c r="E197" i="2" s="1"/>
  <c r="N197" i="2" s="1"/>
  <c r="I256" i="5"/>
  <c r="E257" i="2" s="1"/>
  <c r="N257" i="2" s="1"/>
  <c r="T23" i="4"/>
  <c r="G195" i="5"/>
  <c r="G219" i="5"/>
  <c r="G243" i="5"/>
  <c r="G255" i="5"/>
  <c r="G279" i="5"/>
  <c r="G291" i="5"/>
  <c r="G299" i="5"/>
  <c r="G336" i="5"/>
  <c r="G345" i="5"/>
  <c r="G352" i="5"/>
  <c r="G360" i="5"/>
  <c r="I195" i="5"/>
  <c r="G196" i="2" s="1"/>
  <c r="P196" i="2" s="1"/>
  <c r="I227" i="5"/>
  <c r="G228" i="2" s="1"/>
  <c r="P228" i="2" s="1"/>
  <c r="F252" i="5"/>
  <c r="F279" i="5"/>
  <c r="F295" i="5"/>
  <c r="F345" i="5"/>
  <c r="F365" i="5"/>
  <c r="E162" i="5"/>
  <c r="H163" i="2" s="1"/>
  <c r="E271" i="5"/>
  <c r="I279" i="5"/>
  <c r="E280" i="2" s="1"/>
  <c r="N280" i="2" s="1"/>
  <c r="F320" i="5"/>
  <c r="F328" i="5"/>
  <c r="F336" i="5"/>
  <c r="I345" i="5"/>
  <c r="G346" i="2" s="1"/>
  <c r="P346" i="2" s="1"/>
  <c r="F360" i="5"/>
  <c r="I212" i="5"/>
  <c r="F213" i="2" s="1"/>
  <c r="O213" i="2" s="1"/>
  <c r="I244" i="5"/>
  <c r="E245" i="2" s="1"/>
  <c r="N245" i="2" s="1"/>
  <c r="I336" i="5"/>
  <c r="F337" i="2" s="1"/>
  <c r="O337" i="2" s="1"/>
  <c r="E360" i="5"/>
  <c r="D4" i="9"/>
  <c r="F5" i="8" s="1"/>
  <c r="J995" i="11"/>
  <c r="I993" i="11"/>
  <c r="F266" i="5"/>
  <c r="L14" i="11"/>
  <c r="N14" i="11" s="1"/>
  <c r="I15" i="8" s="1"/>
  <c r="J994" i="11"/>
  <c r="E254" i="5"/>
  <c r="F326" i="5"/>
  <c r="I188" i="5"/>
  <c r="F189" i="2" s="1"/>
  <c r="O189" i="2" s="1"/>
  <c r="E310" i="5"/>
  <c r="J997" i="11"/>
  <c r="J988" i="11"/>
  <c r="J1001" i="11"/>
  <c r="I991" i="11"/>
  <c r="L20" i="11"/>
  <c r="N20" i="11" s="1"/>
  <c r="I21" i="8" s="1"/>
  <c r="E196" i="2"/>
  <c r="N196" i="2" s="1"/>
  <c r="E228" i="2"/>
  <c r="N228" i="2" s="1"/>
  <c r="E260" i="2"/>
  <c r="N260" i="2" s="1"/>
  <c r="G260" i="2"/>
  <c r="P260" i="2" s="1"/>
  <c r="F260" i="2"/>
  <c r="O260" i="2" s="1"/>
  <c r="F267" i="2"/>
  <c r="O267" i="2" s="1"/>
  <c r="E267" i="2"/>
  <c r="N267" i="2" s="1"/>
  <c r="G267" i="2"/>
  <c r="P267" i="2" s="1"/>
  <c r="E276" i="2"/>
  <c r="N276" i="2" s="1"/>
  <c r="G276" i="2"/>
  <c r="P276" i="2" s="1"/>
  <c r="F276" i="2"/>
  <c r="O276" i="2" s="1"/>
  <c r="F304" i="2"/>
  <c r="O304" i="2" s="1"/>
  <c r="E354" i="2"/>
  <c r="N354" i="2" s="1"/>
  <c r="G354" i="2"/>
  <c r="P354" i="2" s="1"/>
  <c r="F354" i="2"/>
  <c r="O354" i="2" s="1"/>
  <c r="F257" i="2"/>
  <c r="O257" i="2" s="1"/>
  <c r="F321" i="2"/>
  <c r="O321" i="2" s="1"/>
  <c r="E321" i="2"/>
  <c r="N321" i="2" s="1"/>
  <c r="G321" i="2"/>
  <c r="P321" i="2" s="1"/>
  <c r="F329" i="2"/>
  <c r="O329" i="2" s="1"/>
  <c r="E329" i="2"/>
  <c r="N329" i="2" s="1"/>
  <c r="G329" i="2"/>
  <c r="P329" i="2" s="1"/>
  <c r="F345" i="2"/>
  <c r="O345" i="2" s="1"/>
  <c r="E345" i="2"/>
  <c r="N345" i="2" s="1"/>
  <c r="G345" i="2"/>
  <c r="P345" i="2" s="1"/>
  <c r="F353" i="2"/>
  <c r="O353" i="2" s="1"/>
  <c r="E353" i="2"/>
  <c r="N353" i="2" s="1"/>
  <c r="G353" i="2"/>
  <c r="P353" i="2" s="1"/>
  <c r="E266" i="2"/>
  <c r="N266" i="2" s="1"/>
  <c r="G266" i="2"/>
  <c r="P266" i="2" s="1"/>
  <c r="F266" i="2"/>
  <c r="O266" i="2" s="1"/>
  <c r="E270" i="2"/>
  <c r="N270" i="2" s="1"/>
  <c r="G270" i="2"/>
  <c r="P270" i="2" s="1"/>
  <c r="F270" i="2"/>
  <c r="O270" i="2" s="1"/>
  <c r="E274" i="2"/>
  <c r="N274" i="2" s="1"/>
  <c r="G274" i="2"/>
  <c r="P274" i="2" s="1"/>
  <c r="F274" i="2"/>
  <c r="O274" i="2" s="1"/>
  <c r="E278" i="2"/>
  <c r="N278" i="2" s="1"/>
  <c r="G278" i="2"/>
  <c r="P278" i="2" s="1"/>
  <c r="F278" i="2"/>
  <c r="O278" i="2" s="1"/>
  <c r="E282" i="2"/>
  <c r="N282" i="2" s="1"/>
  <c r="G282" i="2"/>
  <c r="P282" i="2" s="1"/>
  <c r="F282" i="2"/>
  <c r="O282" i="2" s="1"/>
  <c r="E286" i="2"/>
  <c r="N286" i="2" s="1"/>
  <c r="G286" i="2"/>
  <c r="P286" i="2" s="1"/>
  <c r="F286" i="2"/>
  <c r="O286" i="2" s="1"/>
  <c r="E290" i="2"/>
  <c r="N290" i="2" s="1"/>
  <c r="G290" i="2"/>
  <c r="P290" i="2" s="1"/>
  <c r="F290" i="2"/>
  <c r="O290" i="2" s="1"/>
  <c r="E294" i="2"/>
  <c r="N294" i="2" s="1"/>
  <c r="G294" i="2"/>
  <c r="P294" i="2" s="1"/>
  <c r="F294" i="2"/>
  <c r="O294" i="2" s="1"/>
  <c r="E298" i="2"/>
  <c r="N298" i="2" s="1"/>
  <c r="G298" i="2"/>
  <c r="P298" i="2" s="1"/>
  <c r="F298" i="2"/>
  <c r="O298" i="2" s="1"/>
  <c r="E302" i="2"/>
  <c r="N302" i="2" s="1"/>
  <c r="G302" i="2"/>
  <c r="P302" i="2" s="1"/>
  <c r="F302" i="2"/>
  <c r="O302" i="2" s="1"/>
  <c r="E306" i="2"/>
  <c r="N306" i="2" s="1"/>
  <c r="G306" i="2"/>
  <c r="P306" i="2" s="1"/>
  <c r="F306" i="2"/>
  <c r="O306" i="2" s="1"/>
  <c r="F323" i="2"/>
  <c r="O323" i="2" s="1"/>
  <c r="E323" i="2"/>
  <c r="N323" i="2" s="1"/>
  <c r="G323" i="2"/>
  <c r="P323" i="2" s="1"/>
  <c r="F327" i="2"/>
  <c r="O327" i="2" s="1"/>
  <c r="E327" i="2"/>
  <c r="N327" i="2" s="1"/>
  <c r="G327" i="2"/>
  <c r="P327" i="2" s="1"/>
  <c r="F331" i="2"/>
  <c r="O331" i="2" s="1"/>
  <c r="E331" i="2"/>
  <c r="N331" i="2" s="1"/>
  <c r="G331" i="2"/>
  <c r="P331" i="2" s="1"/>
  <c r="F335" i="2"/>
  <c r="O335" i="2" s="1"/>
  <c r="E335" i="2"/>
  <c r="N335" i="2" s="1"/>
  <c r="G335" i="2"/>
  <c r="P335" i="2" s="1"/>
  <c r="F339" i="2"/>
  <c r="O339" i="2" s="1"/>
  <c r="E339" i="2"/>
  <c r="N339" i="2" s="1"/>
  <c r="G339" i="2"/>
  <c r="P339" i="2" s="1"/>
  <c r="F343" i="2"/>
  <c r="O343" i="2" s="1"/>
  <c r="E343" i="2"/>
  <c r="N343" i="2" s="1"/>
  <c r="G343" i="2"/>
  <c r="P343" i="2" s="1"/>
  <c r="F351" i="2"/>
  <c r="O351" i="2" s="1"/>
  <c r="E351" i="2"/>
  <c r="N351" i="2" s="1"/>
  <c r="G351" i="2"/>
  <c r="P351" i="2" s="1"/>
  <c r="F355" i="2"/>
  <c r="O355" i="2" s="1"/>
  <c r="E355" i="2"/>
  <c r="N355" i="2" s="1"/>
  <c r="G355" i="2"/>
  <c r="P355" i="2" s="1"/>
  <c r="F359" i="2"/>
  <c r="O359" i="2" s="1"/>
  <c r="E359" i="2"/>
  <c r="N359" i="2" s="1"/>
  <c r="G359" i="2"/>
  <c r="P359" i="2" s="1"/>
  <c r="F363" i="2"/>
  <c r="O363" i="2" s="1"/>
  <c r="E363" i="2"/>
  <c r="N363" i="2" s="1"/>
  <c r="G363" i="2"/>
  <c r="P363" i="2" s="1"/>
  <c r="F195" i="2"/>
  <c r="O195" i="2" s="1"/>
  <c r="E195" i="2"/>
  <c r="N195" i="2" s="1"/>
  <c r="G195" i="2"/>
  <c r="P195" i="2" s="1"/>
  <c r="F199" i="2"/>
  <c r="O199" i="2" s="1"/>
  <c r="E199" i="2"/>
  <c r="N199" i="2" s="1"/>
  <c r="G199" i="2"/>
  <c r="P199" i="2" s="1"/>
  <c r="F203" i="2"/>
  <c r="O203" i="2" s="1"/>
  <c r="E203" i="2"/>
  <c r="N203" i="2" s="1"/>
  <c r="G203" i="2"/>
  <c r="P203" i="2" s="1"/>
  <c r="F207" i="2"/>
  <c r="O207" i="2" s="1"/>
  <c r="E207" i="2"/>
  <c r="N207" i="2" s="1"/>
  <c r="G207" i="2"/>
  <c r="P207" i="2" s="1"/>
  <c r="F211" i="2"/>
  <c r="O211" i="2" s="1"/>
  <c r="E211" i="2"/>
  <c r="N211" i="2" s="1"/>
  <c r="G211" i="2"/>
  <c r="P211" i="2" s="1"/>
  <c r="F215" i="2"/>
  <c r="O215" i="2" s="1"/>
  <c r="E215" i="2"/>
  <c r="N215" i="2" s="1"/>
  <c r="G215" i="2"/>
  <c r="P215" i="2" s="1"/>
  <c r="F219" i="2"/>
  <c r="O219" i="2" s="1"/>
  <c r="E219" i="2"/>
  <c r="N219" i="2" s="1"/>
  <c r="G219" i="2"/>
  <c r="P219" i="2" s="1"/>
  <c r="F223" i="2"/>
  <c r="O223" i="2" s="1"/>
  <c r="E223" i="2"/>
  <c r="N223" i="2" s="1"/>
  <c r="G223" i="2"/>
  <c r="P223" i="2" s="1"/>
  <c r="F227" i="2"/>
  <c r="O227" i="2" s="1"/>
  <c r="E227" i="2"/>
  <c r="N227" i="2" s="1"/>
  <c r="G227" i="2"/>
  <c r="P227" i="2" s="1"/>
  <c r="F231" i="2"/>
  <c r="O231" i="2" s="1"/>
  <c r="E231" i="2"/>
  <c r="N231" i="2" s="1"/>
  <c r="G231" i="2"/>
  <c r="P231" i="2" s="1"/>
  <c r="F235" i="2"/>
  <c r="O235" i="2" s="1"/>
  <c r="E235" i="2"/>
  <c r="N235" i="2" s="1"/>
  <c r="G235" i="2"/>
  <c r="P235" i="2" s="1"/>
  <c r="F239" i="2"/>
  <c r="O239" i="2" s="1"/>
  <c r="E239" i="2"/>
  <c r="N239" i="2" s="1"/>
  <c r="G239" i="2"/>
  <c r="P239" i="2" s="1"/>
  <c r="F243" i="2"/>
  <c r="O243" i="2" s="1"/>
  <c r="E243" i="2"/>
  <c r="N243" i="2" s="1"/>
  <c r="G243" i="2"/>
  <c r="P243" i="2" s="1"/>
  <c r="F247" i="2"/>
  <c r="O247" i="2" s="1"/>
  <c r="E247" i="2"/>
  <c r="N247" i="2" s="1"/>
  <c r="G247" i="2"/>
  <c r="P247" i="2" s="1"/>
  <c r="F251" i="2"/>
  <c r="O251" i="2" s="1"/>
  <c r="E251" i="2"/>
  <c r="N251" i="2" s="1"/>
  <c r="G251" i="2"/>
  <c r="P251" i="2" s="1"/>
  <c r="F255" i="2"/>
  <c r="O255" i="2" s="1"/>
  <c r="E255" i="2"/>
  <c r="N255" i="2" s="1"/>
  <c r="G255" i="2"/>
  <c r="P255" i="2" s="1"/>
  <c r="F259" i="2"/>
  <c r="O259" i="2" s="1"/>
  <c r="E259" i="2"/>
  <c r="N259" i="2" s="1"/>
  <c r="G259" i="2"/>
  <c r="P259" i="2" s="1"/>
  <c r="F263" i="2"/>
  <c r="O263" i="2" s="1"/>
  <c r="E263" i="2"/>
  <c r="N263" i="2" s="1"/>
  <c r="G263" i="2"/>
  <c r="P263" i="2" s="1"/>
  <c r="F311" i="2"/>
  <c r="O311" i="2" s="1"/>
  <c r="E311" i="2"/>
  <c r="N311" i="2" s="1"/>
  <c r="G311" i="2"/>
  <c r="P311" i="2" s="1"/>
  <c r="F315" i="2"/>
  <c r="O315" i="2" s="1"/>
  <c r="E315" i="2"/>
  <c r="N315" i="2" s="1"/>
  <c r="G315" i="2"/>
  <c r="P315" i="2" s="1"/>
  <c r="F319" i="2"/>
  <c r="O319" i="2" s="1"/>
  <c r="E319" i="2"/>
  <c r="N319" i="2" s="1"/>
  <c r="G319" i="2"/>
  <c r="P319" i="2" s="1"/>
  <c r="E212" i="2"/>
  <c r="N212" i="2" s="1"/>
  <c r="G212" i="2"/>
  <c r="P212" i="2" s="1"/>
  <c r="F212" i="2"/>
  <c r="O212" i="2" s="1"/>
  <c r="F271" i="2"/>
  <c r="O271" i="2" s="1"/>
  <c r="E271" i="2"/>
  <c r="N271" i="2" s="1"/>
  <c r="G271" i="2"/>
  <c r="P271" i="2" s="1"/>
  <c r="E350" i="2"/>
  <c r="N350" i="2" s="1"/>
  <c r="G350" i="2"/>
  <c r="P350" i="2" s="1"/>
  <c r="F350" i="2"/>
  <c r="O350" i="2" s="1"/>
  <c r="E358" i="2"/>
  <c r="N358" i="2" s="1"/>
  <c r="G358" i="2"/>
  <c r="P358" i="2" s="1"/>
  <c r="F358" i="2"/>
  <c r="O358" i="2" s="1"/>
  <c r="F325" i="2"/>
  <c r="O325" i="2" s="1"/>
  <c r="E325" i="2"/>
  <c r="N325" i="2" s="1"/>
  <c r="G325" i="2"/>
  <c r="P325" i="2" s="1"/>
  <c r="F341" i="2"/>
  <c r="O341" i="2" s="1"/>
  <c r="E341" i="2"/>
  <c r="N341" i="2" s="1"/>
  <c r="G341" i="2"/>
  <c r="P341" i="2" s="1"/>
  <c r="F357" i="2"/>
  <c r="O357" i="2" s="1"/>
  <c r="E357" i="2"/>
  <c r="N357" i="2" s="1"/>
  <c r="G357" i="2"/>
  <c r="P357" i="2" s="1"/>
  <c r="E272" i="2"/>
  <c r="N272" i="2" s="1"/>
  <c r="G272" i="2"/>
  <c r="P272" i="2" s="1"/>
  <c r="F272" i="2"/>
  <c r="O272" i="2" s="1"/>
  <c r="E288" i="2"/>
  <c r="N288" i="2" s="1"/>
  <c r="G288" i="2"/>
  <c r="P288" i="2" s="1"/>
  <c r="F288" i="2"/>
  <c r="O288" i="2" s="1"/>
  <c r="E296" i="2"/>
  <c r="N296" i="2" s="1"/>
  <c r="G296" i="2"/>
  <c r="P296" i="2" s="1"/>
  <c r="F296" i="2"/>
  <c r="O296" i="2" s="1"/>
  <c r="F361" i="2"/>
  <c r="O361" i="2" s="1"/>
  <c r="E361" i="2"/>
  <c r="N361" i="2" s="1"/>
  <c r="G361" i="2"/>
  <c r="P361" i="2" s="1"/>
  <c r="F201" i="2"/>
  <c r="O201" i="2" s="1"/>
  <c r="E201" i="2"/>
  <c r="N201" i="2" s="1"/>
  <c r="G201" i="2"/>
  <c r="P201" i="2" s="1"/>
  <c r="I1000" i="11"/>
  <c r="L5" i="11"/>
  <c r="N5" i="11" s="1"/>
  <c r="I6" i="8" s="1"/>
  <c r="G146" i="5"/>
  <c r="J147" i="2" s="1"/>
  <c r="G162" i="5"/>
  <c r="J163" i="2" s="1"/>
  <c r="G178" i="5"/>
  <c r="J179" i="2" s="1"/>
  <c r="I147" i="5"/>
  <c r="G148" i="2" s="1"/>
  <c r="P148" i="2" s="1"/>
  <c r="I179" i="5"/>
  <c r="G180" i="2" s="1"/>
  <c r="P180" i="2" s="1"/>
  <c r="F171" i="5"/>
  <c r="I172" i="2" s="1"/>
  <c r="E146" i="5"/>
  <c r="H147" i="2" s="1"/>
  <c r="E178" i="5"/>
  <c r="H179" i="2" s="1"/>
  <c r="T927" i="4"/>
  <c r="Q11" i="4"/>
  <c r="G293" i="5"/>
  <c r="G309" i="5"/>
  <c r="G347" i="5"/>
  <c r="F281" i="5"/>
  <c r="E281" i="5"/>
  <c r="F314" i="5"/>
  <c r="F358" i="5"/>
  <c r="F362" i="5"/>
  <c r="E330" i="5"/>
  <c r="T173" i="4"/>
  <c r="T181" i="4"/>
  <c r="T205" i="4"/>
  <c r="P967" i="4"/>
  <c r="I59" i="5"/>
  <c r="G60" i="2" s="1"/>
  <c r="P60" i="2" s="1"/>
  <c r="G149" i="5"/>
  <c r="J150" i="2" s="1"/>
  <c r="G206" i="5"/>
  <c r="G217" i="5"/>
  <c r="G222" i="5"/>
  <c r="G254" i="5"/>
  <c r="G257" i="5"/>
  <c r="G261" i="5"/>
  <c r="G281" i="5"/>
  <c r="G301" i="5"/>
  <c r="G305" i="5"/>
  <c r="G314" i="5"/>
  <c r="G318" i="5"/>
  <c r="G323" i="5"/>
  <c r="G339" i="5"/>
  <c r="G355" i="5"/>
  <c r="G359" i="5"/>
  <c r="G362" i="5"/>
  <c r="F148" i="5"/>
  <c r="I149" i="2" s="1"/>
  <c r="F176" i="5"/>
  <c r="I177" i="2" s="1"/>
  <c r="F180" i="5"/>
  <c r="I181" i="2" s="1"/>
  <c r="F206" i="5"/>
  <c r="F218" i="5"/>
  <c r="F254" i="5"/>
  <c r="F258" i="5"/>
  <c r="E202" i="5"/>
  <c r="E262" i="5"/>
  <c r="E269" i="5"/>
  <c r="E273" i="5"/>
  <c r="E285" i="5"/>
  <c r="E297" i="5"/>
  <c r="E301" i="5"/>
  <c r="F310" i="5"/>
  <c r="F318" i="5"/>
  <c r="F342" i="5"/>
  <c r="I156" i="5"/>
  <c r="E157" i="2" s="1"/>
  <c r="N157" i="2" s="1"/>
  <c r="E318" i="5"/>
  <c r="E346" i="5"/>
  <c r="J983" i="11"/>
  <c r="J992" i="11"/>
  <c r="I984" i="11"/>
  <c r="J984" i="11"/>
  <c r="E6" i="9"/>
  <c r="G7" i="8" s="1"/>
  <c r="D6" i="9"/>
  <c r="F7" i="8" s="1"/>
  <c r="G6" i="9"/>
  <c r="D7" i="8" s="1"/>
  <c r="L7" i="8" s="1"/>
  <c r="I999" i="11"/>
  <c r="J999" i="11"/>
  <c r="N963" i="4"/>
  <c r="T963" i="4" s="1"/>
  <c r="Q72" i="4"/>
  <c r="Q80" i="4"/>
  <c r="Q88" i="4"/>
  <c r="Q156" i="4"/>
  <c r="N104" i="4"/>
  <c r="R104" i="4" s="1"/>
  <c r="Q260" i="4"/>
  <c r="Q276" i="4"/>
  <c r="Q292" i="4"/>
  <c r="Q308" i="4"/>
  <c r="Q324" i="4"/>
  <c r="E79" i="5"/>
  <c r="H80" i="2" s="1"/>
  <c r="E270" i="5"/>
  <c r="G270" i="5"/>
  <c r="E278" i="5"/>
  <c r="G278" i="5"/>
  <c r="F290" i="5"/>
  <c r="G290" i="5"/>
  <c r="I154" i="5"/>
  <c r="E155" i="2" s="1"/>
  <c r="N155" i="2" s="1"/>
  <c r="E154" i="5"/>
  <c r="H155" i="2" s="1"/>
  <c r="I170" i="5"/>
  <c r="F171" i="2" s="1"/>
  <c r="O171" i="2" s="1"/>
  <c r="E170" i="5"/>
  <c r="H171" i="2" s="1"/>
  <c r="I186" i="5"/>
  <c r="E186" i="5"/>
  <c r="E211" i="5"/>
  <c r="F211" i="5"/>
  <c r="E235" i="5"/>
  <c r="G235" i="5"/>
  <c r="E247" i="5"/>
  <c r="I247" i="5"/>
  <c r="E251" i="5"/>
  <c r="G251" i="5"/>
  <c r="E259" i="5"/>
  <c r="F259" i="5"/>
  <c r="E263" i="5"/>
  <c r="G263" i="5"/>
  <c r="I267" i="5"/>
  <c r="F267" i="5"/>
  <c r="E275" i="5"/>
  <c r="F275" i="5"/>
  <c r="I283" i="5"/>
  <c r="E283" i="5"/>
  <c r="I291" i="5"/>
  <c r="F291" i="5"/>
  <c r="I299" i="5"/>
  <c r="F299" i="5"/>
  <c r="E307" i="5"/>
  <c r="F307" i="5"/>
  <c r="E311" i="5"/>
  <c r="I311" i="5"/>
  <c r="G311" i="5"/>
  <c r="E315" i="5"/>
  <c r="F315" i="5"/>
  <c r="G315" i="5"/>
  <c r="E320" i="5"/>
  <c r="G320" i="5"/>
  <c r="E324" i="5"/>
  <c r="F324" i="5"/>
  <c r="G324" i="5"/>
  <c r="E328" i="5"/>
  <c r="G328" i="5"/>
  <c r="E340" i="5"/>
  <c r="G340" i="5"/>
  <c r="E344" i="5"/>
  <c r="F344" i="5"/>
  <c r="G344" i="5"/>
  <c r="E348" i="5"/>
  <c r="F348" i="5"/>
  <c r="E352" i="5"/>
  <c r="F352" i="5"/>
  <c r="E356" i="5"/>
  <c r="F356" i="5"/>
  <c r="G356" i="5"/>
  <c r="I364" i="5"/>
  <c r="E364" i="5"/>
  <c r="E155" i="5"/>
  <c r="H156" i="2" s="1"/>
  <c r="F155" i="5"/>
  <c r="I156" i="2" s="1"/>
  <c r="F204" i="5"/>
  <c r="I204" i="5"/>
  <c r="F220" i="5"/>
  <c r="I220" i="5"/>
  <c r="E224" i="5"/>
  <c r="G224" i="5"/>
  <c r="E236" i="5"/>
  <c r="I236" i="5"/>
  <c r="F236" i="5"/>
  <c r="E248" i="5"/>
  <c r="I248" i="5"/>
  <c r="I260" i="5"/>
  <c r="F260" i="5"/>
  <c r="G260" i="5"/>
  <c r="I312" i="5"/>
  <c r="E312" i="5"/>
  <c r="E316" i="5"/>
  <c r="F316" i="5"/>
  <c r="E325" i="5"/>
  <c r="F325" i="5"/>
  <c r="E329" i="5"/>
  <c r="I329" i="5"/>
  <c r="E333" i="5"/>
  <c r="I333" i="5"/>
  <c r="F333" i="5"/>
  <c r="G333" i="5"/>
  <c r="E337" i="5"/>
  <c r="I337" i="5"/>
  <c r="G337" i="5"/>
  <c r="E341" i="5"/>
  <c r="I341" i="5"/>
  <c r="F341" i="5"/>
  <c r="E349" i="5"/>
  <c r="F349" i="5"/>
  <c r="G349" i="5"/>
  <c r="E353" i="5"/>
  <c r="G353" i="5"/>
  <c r="E357" i="5"/>
  <c r="F357" i="5"/>
  <c r="E319" i="5"/>
  <c r="I319" i="5"/>
  <c r="I1001" i="11"/>
  <c r="J979" i="11"/>
  <c r="T965" i="4"/>
  <c r="I989" i="11"/>
  <c r="T111" i="4"/>
  <c r="T119" i="4"/>
  <c r="T221" i="4"/>
  <c r="T530" i="4"/>
  <c r="N967" i="4"/>
  <c r="R967" i="4" s="1"/>
  <c r="I387" i="5"/>
  <c r="I403" i="5"/>
  <c r="I419" i="5"/>
  <c r="I435" i="5"/>
  <c r="G165" i="5"/>
  <c r="J166" i="2" s="1"/>
  <c r="G197" i="5"/>
  <c r="G253" i="5"/>
  <c r="G258" i="5"/>
  <c r="G262" i="5"/>
  <c r="G265" i="5"/>
  <c r="G269" i="5"/>
  <c r="G273" i="5"/>
  <c r="G277" i="5"/>
  <c r="G282" i="5"/>
  <c r="G289" i="5"/>
  <c r="G294" i="5"/>
  <c r="G297" i="5"/>
  <c r="G306" i="5"/>
  <c r="G310" i="5"/>
  <c r="G313" i="5"/>
  <c r="G317" i="5"/>
  <c r="G322" i="5"/>
  <c r="G327" i="5"/>
  <c r="G335" i="5"/>
  <c r="G343" i="5"/>
  <c r="G351" i="5"/>
  <c r="G358" i="5"/>
  <c r="G363" i="5"/>
  <c r="G366" i="5"/>
  <c r="G371" i="5"/>
  <c r="G499" i="5"/>
  <c r="G507" i="5"/>
  <c r="G515" i="5"/>
  <c r="G517" i="5"/>
  <c r="G519" i="5"/>
  <c r="E523" i="5"/>
  <c r="E531" i="5"/>
  <c r="G535" i="5"/>
  <c r="E539" i="5"/>
  <c r="E547" i="5"/>
  <c r="G551" i="5"/>
  <c r="E554" i="5"/>
  <c r="E563" i="5"/>
  <c r="E564" i="5"/>
  <c r="E571" i="5"/>
  <c r="E572" i="5"/>
  <c r="E580" i="5"/>
  <c r="E586" i="5"/>
  <c r="G595" i="5"/>
  <c r="G598" i="5"/>
  <c r="E599" i="5"/>
  <c r="G603" i="5"/>
  <c r="E606" i="5"/>
  <c r="G611" i="5"/>
  <c r="G614" i="5"/>
  <c r="E615" i="5"/>
  <c r="E623" i="5"/>
  <c r="G627" i="5"/>
  <c r="G630" i="5"/>
  <c r="E633" i="5"/>
  <c r="G637" i="5"/>
  <c r="G638" i="5"/>
  <c r="G641" i="5"/>
  <c r="G645" i="5"/>
  <c r="G646" i="5"/>
  <c r="G649" i="5"/>
  <c r="G653" i="5"/>
  <c r="G654" i="5"/>
  <c r="E656" i="5"/>
  <c r="E657" i="5"/>
  <c r="G753" i="5"/>
  <c r="G756" i="5"/>
  <c r="G761" i="5"/>
  <c r="G764" i="5"/>
  <c r="G769" i="5"/>
  <c r="G772" i="5"/>
  <c r="G777" i="5"/>
  <c r="G780" i="5"/>
  <c r="G785" i="5"/>
  <c r="G788" i="5"/>
  <c r="G793" i="5"/>
  <c r="G796" i="5"/>
  <c r="G801" i="5"/>
  <c r="G803" i="5"/>
  <c r="G807" i="5"/>
  <c r="G811" i="5"/>
  <c r="G815" i="5"/>
  <c r="G819" i="5"/>
  <c r="G821" i="5"/>
  <c r="G826" i="5"/>
  <c r="G828" i="5"/>
  <c r="G834" i="5"/>
  <c r="G836" i="5"/>
  <c r="G843" i="5"/>
  <c r="G845" i="5"/>
  <c r="G851" i="5"/>
  <c r="G853" i="5"/>
  <c r="G858" i="5"/>
  <c r="G860" i="5"/>
  <c r="G867" i="5"/>
  <c r="G869" i="5"/>
  <c r="G875" i="5"/>
  <c r="G877" i="5"/>
  <c r="G882" i="5"/>
  <c r="G884" i="5"/>
  <c r="G891" i="5"/>
  <c r="G893" i="5"/>
  <c r="G896" i="5"/>
  <c r="G899" i="5"/>
  <c r="G901" i="5"/>
  <c r="E907" i="5"/>
  <c r="E909" i="5"/>
  <c r="G914" i="5"/>
  <c r="G915" i="5"/>
  <c r="E917" i="5"/>
  <c r="E923" i="5"/>
  <c r="G925" i="5"/>
  <c r="E931" i="5"/>
  <c r="G933" i="5"/>
  <c r="F262" i="5"/>
  <c r="F270" i="5"/>
  <c r="F265" i="5"/>
  <c r="F273" i="5"/>
  <c r="I282" i="5"/>
  <c r="F289" i="5"/>
  <c r="F293" i="5"/>
  <c r="F297" i="5"/>
  <c r="F301" i="5"/>
  <c r="F305" i="5"/>
  <c r="F309" i="5"/>
  <c r="F313" i="5"/>
  <c r="F317" i="5"/>
  <c r="E218" i="5"/>
  <c r="E258" i="5"/>
  <c r="E265" i="5"/>
  <c r="E277" i="5"/>
  <c r="E289" i="5"/>
  <c r="E305" i="5"/>
  <c r="F322" i="5"/>
  <c r="F334" i="5"/>
  <c r="F350" i="5"/>
  <c r="F500" i="5"/>
  <c r="F508" i="5"/>
  <c r="F571" i="5"/>
  <c r="F574" i="5"/>
  <c r="I172" i="5"/>
  <c r="E173" i="2" s="1"/>
  <c r="N173" i="2" s="1"/>
  <c r="F614" i="5"/>
  <c r="F638" i="5"/>
  <c r="F749" i="5"/>
  <c r="F757" i="5"/>
  <c r="F765" i="5"/>
  <c r="F773" i="5"/>
  <c r="F781" i="5"/>
  <c r="F789" i="5"/>
  <c r="F797" i="5"/>
  <c r="F803" i="5"/>
  <c r="F807" i="5"/>
  <c r="F811" i="5"/>
  <c r="F815" i="5"/>
  <c r="F821" i="5"/>
  <c r="F827" i="5"/>
  <c r="F835" i="5"/>
  <c r="F843" i="5"/>
  <c r="F851" i="5"/>
  <c r="F861" i="5"/>
  <c r="F869" i="5"/>
  <c r="F877" i="5"/>
  <c r="F885" i="5"/>
  <c r="F899" i="5"/>
  <c r="F907" i="5"/>
  <c r="F915" i="5"/>
  <c r="F923" i="5"/>
  <c r="F931" i="5"/>
  <c r="E314" i="5"/>
  <c r="E322" i="5"/>
  <c r="E338" i="5"/>
  <c r="E354" i="5"/>
  <c r="E362" i="5"/>
  <c r="E370" i="5"/>
  <c r="E504" i="5"/>
  <c r="E512" i="5"/>
  <c r="F633" i="5"/>
  <c r="F637" i="5"/>
  <c r="F641" i="5"/>
  <c r="F645" i="5"/>
  <c r="F649" i="5"/>
  <c r="F653" i="5"/>
  <c r="F657" i="5"/>
  <c r="I749" i="5"/>
  <c r="F752" i="5"/>
  <c r="I757" i="5"/>
  <c r="F760" i="5"/>
  <c r="I765" i="5"/>
  <c r="F768" i="5"/>
  <c r="I773" i="5"/>
  <c r="F776" i="5"/>
  <c r="I781" i="5"/>
  <c r="F784" i="5"/>
  <c r="I789" i="5"/>
  <c r="F792" i="5"/>
  <c r="I797" i="5"/>
  <c r="F800" i="5"/>
  <c r="F804" i="5"/>
  <c r="F808" i="5"/>
  <c r="F812" i="5"/>
  <c r="F818" i="5"/>
  <c r="F820" i="5"/>
  <c r="I827" i="5"/>
  <c r="I829" i="5"/>
  <c r="F834" i="5"/>
  <c r="F836" i="5"/>
  <c r="F842" i="5"/>
  <c r="F844" i="5"/>
  <c r="F850" i="5"/>
  <c r="I853" i="5"/>
  <c r="F858" i="5"/>
  <c r="F860" i="5"/>
  <c r="F866" i="5"/>
  <c r="F868" i="5"/>
  <c r="I875" i="5"/>
  <c r="I877" i="5"/>
  <c r="F882" i="5"/>
  <c r="F884" i="5"/>
  <c r="F901" i="5"/>
  <c r="F917" i="5"/>
  <c r="E836" i="5"/>
  <c r="I852" i="5"/>
  <c r="D11" i="9"/>
  <c r="F12" i="8" s="1"/>
  <c r="J1000" i="11"/>
  <c r="J993" i="11"/>
  <c r="J991" i="11"/>
  <c r="I616" i="5"/>
  <c r="I522" i="5"/>
  <c r="I920" i="5"/>
  <c r="G823" i="5"/>
  <c r="G849" i="5"/>
  <c r="G864" i="5"/>
  <c r="E887" i="5"/>
  <c r="G890" i="5"/>
  <c r="E892" i="5"/>
  <c r="G897" i="5"/>
  <c r="E919" i="5"/>
  <c r="E936" i="5"/>
  <c r="F817" i="5"/>
  <c r="F849" i="5"/>
  <c r="F881" i="5"/>
  <c r="F903" i="5"/>
  <c r="F816" i="5"/>
  <c r="I839" i="5"/>
  <c r="I865" i="5"/>
  <c r="F880" i="5"/>
  <c r="I832" i="5"/>
  <c r="I864" i="5"/>
  <c r="T951" i="4"/>
  <c r="G816" i="5"/>
  <c r="G839" i="5"/>
  <c r="G865" i="5"/>
  <c r="G880" i="5"/>
  <c r="G942" i="5"/>
  <c r="G950" i="5"/>
  <c r="G958" i="5"/>
  <c r="G966" i="5"/>
  <c r="G974" i="5"/>
  <c r="G982" i="5"/>
  <c r="G990" i="5"/>
  <c r="G998" i="5"/>
  <c r="G888" i="5"/>
  <c r="E890" i="5"/>
  <c r="E897" i="5"/>
  <c r="G903" i="5"/>
  <c r="G935" i="5"/>
  <c r="F839" i="5"/>
  <c r="F871" i="5"/>
  <c r="F890" i="5"/>
  <c r="F898" i="5"/>
  <c r="F919" i="5"/>
  <c r="I817" i="5"/>
  <c r="I821" i="5"/>
  <c r="F832" i="5"/>
  <c r="I855" i="5"/>
  <c r="I881" i="5"/>
  <c r="I885" i="5"/>
  <c r="F913" i="5"/>
  <c r="E832" i="5"/>
  <c r="E852" i="5"/>
  <c r="I942" i="5"/>
  <c r="I946" i="5"/>
  <c r="I950" i="5"/>
  <c r="I954" i="5"/>
  <c r="I958" i="5"/>
  <c r="I962" i="5"/>
  <c r="I966" i="5"/>
  <c r="I970" i="5"/>
  <c r="I974" i="5"/>
  <c r="I978" i="5"/>
  <c r="I982" i="5"/>
  <c r="I986" i="5"/>
  <c r="I990" i="5"/>
  <c r="I994" i="5"/>
  <c r="I998" i="5"/>
  <c r="G817" i="5"/>
  <c r="G855" i="5"/>
  <c r="G881" i="5"/>
  <c r="E888" i="5"/>
  <c r="G898" i="5"/>
  <c r="E903" i="5"/>
  <c r="G913" i="5"/>
  <c r="E935" i="5"/>
  <c r="F833" i="5"/>
  <c r="F865" i="5"/>
  <c r="F935" i="5"/>
  <c r="I833" i="5"/>
  <c r="I837" i="5"/>
  <c r="F848" i="5"/>
  <c r="I871" i="5"/>
  <c r="F897" i="5"/>
  <c r="I904" i="5"/>
  <c r="G825" i="5"/>
  <c r="G841" i="5"/>
  <c r="G857" i="5"/>
  <c r="G873" i="5"/>
  <c r="E895" i="5"/>
  <c r="E911" i="5"/>
  <c r="E927" i="5"/>
  <c r="F825" i="5"/>
  <c r="F841" i="5"/>
  <c r="F857" i="5"/>
  <c r="F873" i="5"/>
  <c r="F895" i="5"/>
  <c r="F927" i="5"/>
  <c r="I825" i="5"/>
  <c r="I841" i="5"/>
  <c r="I857" i="5"/>
  <c r="I873" i="5"/>
  <c r="I888" i="5"/>
  <c r="E1000" i="2"/>
  <c r="F1000" i="2"/>
  <c r="G1000" i="2"/>
  <c r="G831" i="5"/>
  <c r="G847" i="5"/>
  <c r="G863" i="5"/>
  <c r="G879" i="5"/>
  <c r="E889" i="5"/>
  <c r="E896" i="5"/>
  <c r="E905" i="5"/>
  <c r="E921" i="5"/>
  <c r="E928" i="5"/>
  <c r="F911" i="5"/>
  <c r="I831" i="5"/>
  <c r="I847" i="5"/>
  <c r="I863" i="5"/>
  <c r="I879" i="5"/>
  <c r="F889" i="5"/>
  <c r="F905" i="5"/>
  <c r="F921" i="5"/>
  <c r="I824" i="5"/>
  <c r="I840" i="5"/>
  <c r="I856" i="5"/>
  <c r="I872" i="5"/>
  <c r="G824" i="5"/>
  <c r="G840" i="5"/>
  <c r="G856" i="5"/>
  <c r="G872" i="5"/>
  <c r="G895" i="5"/>
  <c r="E908" i="5"/>
  <c r="G911" i="5"/>
  <c r="G927" i="5"/>
  <c r="F831" i="5"/>
  <c r="F847" i="5"/>
  <c r="F863" i="5"/>
  <c r="F879" i="5"/>
  <c r="F824" i="5"/>
  <c r="F840" i="5"/>
  <c r="F856" i="5"/>
  <c r="F872" i="5"/>
  <c r="I936" i="5"/>
  <c r="F656" i="5"/>
  <c r="F640" i="5"/>
  <c r="I632" i="5"/>
  <c r="E630" i="5"/>
  <c r="E631" i="5"/>
  <c r="E632" i="5"/>
  <c r="G635" i="5"/>
  <c r="E639" i="5"/>
  <c r="E640" i="5"/>
  <c r="G643" i="5"/>
  <c r="G644" i="5"/>
  <c r="E646" i="5"/>
  <c r="E647" i="5"/>
  <c r="G651" i="5"/>
  <c r="E655" i="5"/>
  <c r="G659" i="5"/>
  <c r="G661" i="5"/>
  <c r="G665" i="5"/>
  <c r="G669" i="5"/>
  <c r="G751" i="5"/>
  <c r="G755" i="5"/>
  <c r="G759" i="5"/>
  <c r="G763" i="5"/>
  <c r="G767" i="5"/>
  <c r="G771" i="5"/>
  <c r="G775" i="5"/>
  <c r="G779" i="5"/>
  <c r="G783" i="5"/>
  <c r="G787" i="5"/>
  <c r="G791" i="5"/>
  <c r="G795" i="5"/>
  <c r="G799" i="5"/>
  <c r="F631" i="5"/>
  <c r="F639" i="5"/>
  <c r="F643" i="5"/>
  <c r="F646" i="5"/>
  <c r="F651" i="5"/>
  <c r="F751" i="5"/>
  <c r="F755" i="5"/>
  <c r="F759" i="5"/>
  <c r="F763" i="5"/>
  <c r="F767" i="5"/>
  <c r="F771" i="5"/>
  <c r="F775" i="5"/>
  <c r="F779" i="5"/>
  <c r="F783" i="5"/>
  <c r="F787" i="5"/>
  <c r="F791" i="5"/>
  <c r="F795" i="5"/>
  <c r="F799" i="5"/>
  <c r="F648" i="5"/>
  <c r="I751" i="5"/>
  <c r="I755" i="5"/>
  <c r="I759" i="5"/>
  <c r="I763" i="5"/>
  <c r="I767" i="5"/>
  <c r="I771" i="5"/>
  <c r="I775" i="5"/>
  <c r="I779" i="5"/>
  <c r="I783" i="5"/>
  <c r="I787" i="5"/>
  <c r="I791" i="5"/>
  <c r="I795" i="5"/>
  <c r="I799" i="5"/>
  <c r="F556" i="5"/>
  <c r="F588" i="5"/>
  <c r="F600" i="5"/>
  <c r="T520" i="4"/>
  <c r="T552" i="4"/>
  <c r="Q481" i="4"/>
  <c r="Q489" i="4"/>
  <c r="Q507" i="4"/>
  <c r="I476" i="5"/>
  <c r="I480" i="5"/>
  <c r="I484" i="5"/>
  <c r="I488" i="5"/>
  <c r="I492" i="5"/>
  <c r="I496" i="5"/>
  <c r="E476" i="5"/>
  <c r="E480" i="5"/>
  <c r="E484" i="5"/>
  <c r="E488" i="5"/>
  <c r="E492" i="5"/>
  <c r="E496" i="5"/>
  <c r="G500" i="5"/>
  <c r="G504" i="5"/>
  <c r="G508" i="5"/>
  <c r="G512" i="5"/>
  <c r="E519" i="5"/>
  <c r="G523" i="5"/>
  <c r="E527" i="5"/>
  <c r="G530" i="5"/>
  <c r="G531" i="5"/>
  <c r="E535" i="5"/>
  <c r="G539" i="5"/>
  <c r="E543" i="5"/>
  <c r="G546" i="5"/>
  <c r="G547" i="5"/>
  <c r="E551" i="5"/>
  <c r="G554" i="5"/>
  <c r="G555" i="5"/>
  <c r="G556" i="5"/>
  <c r="G557" i="5"/>
  <c r="G558" i="5"/>
  <c r="G560" i="5"/>
  <c r="E562" i="5"/>
  <c r="G565" i="5"/>
  <c r="E567" i="5"/>
  <c r="G570" i="5"/>
  <c r="G571" i="5"/>
  <c r="G573" i="5"/>
  <c r="E578" i="5"/>
  <c r="G580" i="5"/>
  <c r="G581" i="5"/>
  <c r="G586" i="5"/>
  <c r="G587" i="5"/>
  <c r="G588" i="5"/>
  <c r="G589" i="5"/>
  <c r="G590" i="5"/>
  <c r="E595" i="5"/>
  <c r="G599" i="5"/>
  <c r="G600" i="5"/>
  <c r="G602" i="5"/>
  <c r="E603" i="5"/>
  <c r="G606" i="5"/>
  <c r="G607" i="5"/>
  <c r="G608" i="5"/>
  <c r="E611" i="5"/>
  <c r="G615" i="5"/>
  <c r="E619" i="5"/>
  <c r="G622" i="5"/>
  <c r="G623" i="5"/>
  <c r="E627" i="5"/>
  <c r="F499" i="5"/>
  <c r="F503" i="5"/>
  <c r="F507" i="5"/>
  <c r="F511" i="5"/>
  <c r="I499" i="5"/>
  <c r="I503" i="5"/>
  <c r="I507" i="5"/>
  <c r="I511" i="5"/>
  <c r="F555" i="5"/>
  <c r="F562" i="5"/>
  <c r="F567" i="5"/>
  <c r="F570" i="5"/>
  <c r="F587" i="5"/>
  <c r="I538" i="5"/>
  <c r="F557" i="5"/>
  <c r="F565" i="5"/>
  <c r="F572" i="5"/>
  <c r="F589" i="5"/>
  <c r="F599" i="5"/>
  <c r="F607" i="5"/>
  <c r="F611" i="5"/>
  <c r="F619" i="5"/>
  <c r="F622" i="5"/>
  <c r="F592" i="5"/>
  <c r="F608" i="5"/>
  <c r="F624" i="5"/>
  <c r="Q465" i="4"/>
  <c r="Q473" i="4"/>
  <c r="I375" i="5"/>
  <c r="I383" i="5"/>
  <c r="I391" i="5"/>
  <c r="I399" i="5"/>
  <c r="I407" i="5"/>
  <c r="I415" i="5"/>
  <c r="I423" i="5"/>
  <c r="I431" i="5"/>
  <c r="I439" i="5"/>
  <c r="I447" i="5"/>
  <c r="I466" i="5"/>
  <c r="I470" i="5"/>
  <c r="I474" i="5"/>
  <c r="E468" i="5"/>
  <c r="E472" i="5"/>
  <c r="G361" i="5"/>
  <c r="G365" i="5"/>
  <c r="G369" i="5"/>
  <c r="F361" i="5"/>
  <c r="F369" i="5"/>
  <c r="I361" i="5"/>
  <c r="F364" i="5"/>
  <c r="I369" i="5"/>
  <c r="F372" i="5"/>
  <c r="G26" i="9"/>
  <c r="E27" i="8" s="1"/>
  <c r="M27" i="8" s="1"/>
  <c r="G326" i="5"/>
  <c r="G330" i="5"/>
  <c r="G334" i="5"/>
  <c r="G338" i="5"/>
  <c r="G342" i="5"/>
  <c r="G346" i="5"/>
  <c r="G350" i="5"/>
  <c r="G354" i="5"/>
  <c r="F330" i="5"/>
  <c r="F338" i="5"/>
  <c r="F346" i="5"/>
  <c r="F354" i="5"/>
  <c r="E326" i="5"/>
  <c r="E334" i="5"/>
  <c r="E342" i="5"/>
  <c r="E350" i="5"/>
  <c r="I307" i="5"/>
  <c r="I315" i="5"/>
  <c r="G302" i="5"/>
  <c r="G307" i="5"/>
  <c r="G312" i="5"/>
  <c r="I321" i="5"/>
  <c r="G321" i="5"/>
  <c r="F321" i="5"/>
  <c r="E293" i="5"/>
  <c r="F312" i="5"/>
  <c r="K26" i="11"/>
  <c r="M26" i="11" s="1"/>
  <c r="H27" i="8" s="1"/>
  <c r="L26" i="11"/>
  <c r="N26" i="11" s="1"/>
  <c r="I27" i="8" s="1"/>
  <c r="E26" i="9"/>
  <c r="G27" i="8" s="1"/>
  <c r="K25" i="11"/>
  <c r="M25" i="11" s="1"/>
  <c r="H26" i="8" s="1"/>
  <c r="L25" i="11"/>
  <c r="N25" i="11" s="1"/>
  <c r="I26" i="8" s="1"/>
  <c r="E25" i="9"/>
  <c r="G26" i="8" s="1"/>
  <c r="G25" i="9"/>
  <c r="G283" i="5"/>
  <c r="F283" i="5"/>
  <c r="K24" i="11"/>
  <c r="M24" i="11" s="1"/>
  <c r="H25" i="8" s="1"/>
  <c r="L24" i="11"/>
  <c r="N24" i="11" s="1"/>
  <c r="I25" i="8" s="1"/>
  <c r="E24" i="9"/>
  <c r="G25" i="8" s="1"/>
  <c r="G24" i="9"/>
  <c r="F282" i="5"/>
  <c r="G285" i="5"/>
  <c r="F286" i="5"/>
  <c r="G286" i="5"/>
  <c r="I278" i="5"/>
  <c r="F278" i="5"/>
  <c r="I286" i="5"/>
  <c r="K23" i="11"/>
  <c r="M23" i="11" s="1"/>
  <c r="H24" i="8" s="1"/>
  <c r="L23" i="11"/>
  <c r="N23" i="11" s="1"/>
  <c r="I24" i="8" s="1"/>
  <c r="E23" i="9"/>
  <c r="G24" i="8" s="1"/>
  <c r="G23" i="9"/>
  <c r="K22" i="11"/>
  <c r="M22" i="11" s="1"/>
  <c r="H23" i="8" s="1"/>
  <c r="L22" i="11"/>
  <c r="N22" i="11" s="1"/>
  <c r="I23" i="8" s="1"/>
  <c r="E22" i="9"/>
  <c r="G23" i="8" s="1"/>
  <c r="G22" i="9"/>
  <c r="G256" i="5"/>
  <c r="G264" i="5"/>
  <c r="G274" i="5"/>
  <c r="F256" i="5"/>
  <c r="F263" i="5"/>
  <c r="I274" i="5"/>
  <c r="I263" i="5"/>
  <c r="F274" i="5"/>
  <c r="I264" i="5"/>
  <c r="G266" i="5"/>
  <c r="G271" i="5"/>
  <c r="F264" i="5"/>
  <c r="F255" i="5"/>
  <c r="F271" i="5"/>
  <c r="T923" i="4"/>
  <c r="P999" i="4"/>
  <c r="P122" i="4"/>
  <c r="P138" i="4"/>
  <c r="Q92" i="4"/>
  <c r="Q499" i="4"/>
  <c r="F166" i="5"/>
  <c r="I167" i="2" s="1"/>
  <c r="I183" i="5"/>
  <c r="G184" i="2" s="1"/>
  <c r="P184" i="2" s="1"/>
  <c r="F208" i="5"/>
  <c r="I231" i="5"/>
  <c r="F183" i="5"/>
  <c r="I184" i="2" s="1"/>
  <c r="E182" i="5"/>
  <c r="H183" i="2" s="1"/>
  <c r="I192" i="5"/>
  <c r="P941" i="4"/>
  <c r="Q76" i="4"/>
  <c r="Q84" i="4"/>
  <c r="Q160" i="4"/>
  <c r="T66" i="4"/>
  <c r="Q190" i="4"/>
  <c r="Q100" i="4"/>
  <c r="G208" i="5"/>
  <c r="G239" i="5"/>
  <c r="I151" i="5"/>
  <c r="G152" i="2" s="1"/>
  <c r="P152" i="2" s="1"/>
  <c r="I199" i="5"/>
  <c r="F159" i="5"/>
  <c r="I160" i="2" s="1"/>
  <c r="F215" i="5"/>
  <c r="E150" i="5"/>
  <c r="H151" i="2" s="1"/>
  <c r="I174" i="5"/>
  <c r="F175" i="2" s="1"/>
  <c r="O175" i="2" s="1"/>
  <c r="E200" i="5"/>
  <c r="I224" i="5"/>
  <c r="T532" i="4"/>
  <c r="E95" i="5"/>
  <c r="H96" i="2" s="1"/>
  <c r="G158" i="5"/>
  <c r="J159" i="2" s="1"/>
  <c r="G174" i="5"/>
  <c r="J175" i="2" s="1"/>
  <c r="G190" i="5"/>
  <c r="F158" i="5"/>
  <c r="I159" i="2" s="1"/>
  <c r="I167" i="5"/>
  <c r="E168" i="2" s="1"/>
  <c r="N168" i="2" s="1"/>
  <c r="F200" i="5"/>
  <c r="F199" i="5"/>
  <c r="Q122" i="4"/>
  <c r="T197" i="4"/>
  <c r="T213" i="4"/>
  <c r="T225" i="4"/>
  <c r="T321" i="4"/>
  <c r="T329" i="4"/>
  <c r="T337" i="4"/>
  <c r="T345" i="4"/>
  <c r="T353" i="4"/>
  <c r="T544" i="4"/>
  <c r="Q96" i="4"/>
  <c r="I91" i="5"/>
  <c r="G92" i="2" s="1"/>
  <c r="P92" i="2" s="1"/>
  <c r="E47" i="5"/>
  <c r="H48" i="2" s="1"/>
  <c r="G150" i="5"/>
  <c r="J151" i="2" s="1"/>
  <c r="G159" i="5"/>
  <c r="J160" i="2" s="1"/>
  <c r="G166" i="5"/>
  <c r="J167" i="2" s="1"/>
  <c r="G175" i="5"/>
  <c r="J176" i="2" s="1"/>
  <c r="G182" i="5"/>
  <c r="J183" i="2" s="1"/>
  <c r="G192" i="5"/>
  <c r="G199" i="5"/>
  <c r="G215" i="5"/>
  <c r="G231" i="5"/>
  <c r="G247" i="5"/>
  <c r="E15" i="5"/>
  <c r="H16" i="2" s="1"/>
  <c r="Q314" i="4"/>
  <c r="I12" i="5"/>
  <c r="E13" i="2" s="1"/>
  <c r="N13" i="2" s="1"/>
  <c r="I159" i="5"/>
  <c r="G160" i="2" s="1"/>
  <c r="P160" i="2" s="1"/>
  <c r="F174" i="5"/>
  <c r="I175" i="2" s="1"/>
  <c r="F192" i="5"/>
  <c r="I215" i="5"/>
  <c r="F224" i="5"/>
  <c r="I239" i="5"/>
  <c r="F151" i="5"/>
  <c r="I152" i="2" s="1"/>
  <c r="F207" i="5"/>
  <c r="F231" i="5"/>
  <c r="I158" i="5"/>
  <c r="E159" i="2" s="1"/>
  <c r="N159" i="2" s="1"/>
  <c r="E166" i="5"/>
  <c r="H167" i="2" s="1"/>
  <c r="I190" i="5"/>
  <c r="E234" i="5"/>
  <c r="I208" i="5"/>
  <c r="E216" i="5"/>
  <c r="T85" i="4"/>
  <c r="I75" i="5"/>
  <c r="E76" i="2" s="1"/>
  <c r="N76" i="2" s="1"/>
  <c r="F190" i="5"/>
  <c r="I223" i="5"/>
  <c r="F167" i="5"/>
  <c r="I168" i="2" s="1"/>
  <c r="F223" i="5"/>
  <c r="I216" i="5"/>
  <c r="I240" i="5"/>
  <c r="T115" i="4"/>
  <c r="T31" i="4"/>
  <c r="T58" i="4"/>
  <c r="T510" i="4"/>
  <c r="R520" i="4"/>
  <c r="T524" i="4"/>
  <c r="P987" i="4"/>
  <c r="Q118" i="4"/>
  <c r="Q134" i="4"/>
  <c r="E63" i="5"/>
  <c r="H64" i="2" s="1"/>
  <c r="G151" i="5"/>
  <c r="J152" i="2" s="1"/>
  <c r="G160" i="5"/>
  <c r="J161" i="2" s="1"/>
  <c r="G167" i="5"/>
  <c r="J168" i="2" s="1"/>
  <c r="G176" i="5"/>
  <c r="J177" i="2" s="1"/>
  <c r="G183" i="5"/>
  <c r="J184" i="2" s="1"/>
  <c r="G194" i="5"/>
  <c r="G200" i="5"/>
  <c r="G207" i="5"/>
  <c r="G216" i="5"/>
  <c r="G223" i="5"/>
  <c r="F150" i="5"/>
  <c r="I151" i="2" s="1"/>
  <c r="I175" i="5"/>
  <c r="G176" i="2" s="1"/>
  <c r="P176" i="2" s="1"/>
  <c r="F182" i="5"/>
  <c r="I183" i="2" s="1"/>
  <c r="I207" i="5"/>
  <c r="F175" i="5"/>
  <c r="I176" i="2" s="1"/>
  <c r="F239" i="5"/>
  <c r="E242" i="5"/>
  <c r="I232" i="5"/>
  <c r="I252" i="5"/>
  <c r="K21" i="11"/>
  <c r="M21" i="11" s="1"/>
  <c r="H22" i="8" s="1"/>
  <c r="L21" i="11"/>
  <c r="N21" i="11" s="1"/>
  <c r="I22" i="8" s="1"/>
  <c r="E21" i="9"/>
  <c r="G22" i="8" s="1"/>
  <c r="G21" i="9"/>
  <c r="E20" i="9"/>
  <c r="G21" i="8" s="1"/>
  <c r="G20" i="9"/>
  <c r="Q248" i="4"/>
  <c r="G238" i="5"/>
  <c r="G242" i="5"/>
  <c r="G245" i="5"/>
  <c r="G250" i="5"/>
  <c r="F238" i="5"/>
  <c r="E238" i="5"/>
  <c r="R544" i="4"/>
  <c r="I51" i="5"/>
  <c r="G52" i="2" s="1"/>
  <c r="P52" i="2" s="1"/>
  <c r="I67" i="5"/>
  <c r="E68" i="2" s="1"/>
  <c r="N68" i="2" s="1"/>
  <c r="I83" i="5"/>
  <c r="G84" i="2" s="1"/>
  <c r="P84" i="2" s="1"/>
  <c r="I99" i="5"/>
  <c r="G100" i="2" s="1"/>
  <c r="P100" i="2" s="1"/>
  <c r="E31" i="5"/>
  <c r="H32" i="2" s="1"/>
  <c r="E55" i="5"/>
  <c r="H56" i="2" s="1"/>
  <c r="E71" i="5"/>
  <c r="H72" i="2" s="1"/>
  <c r="E87" i="5"/>
  <c r="H88" i="2" s="1"/>
  <c r="E103" i="5"/>
  <c r="H104" i="2" s="1"/>
  <c r="G8" i="5"/>
  <c r="J9" i="2" s="1"/>
  <c r="G153" i="5"/>
  <c r="J154" i="2" s="1"/>
  <c r="G156" i="5"/>
  <c r="J157" i="2" s="1"/>
  <c r="G169" i="5"/>
  <c r="J170" i="2" s="1"/>
  <c r="G172" i="5"/>
  <c r="J173" i="2" s="1"/>
  <c r="G185" i="5"/>
  <c r="G188" i="5"/>
  <c r="G201" i="5"/>
  <c r="G210" i="5"/>
  <c r="G213" i="5"/>
  <c r="G226" i="5"/>
  <c r="G229" i="5"/>
  <c r="G234" i="5"/>
  <c r="G237" i="5"/>
  <c r="F156" i="5"/>
  <c r="I157" i="2" s="1"/>
  <c r="F168" i="5"/>
  <c r="I169" i="2" s="1"/>
  <c r="F188" i="5"/>
  <c r="I191" i="5"/>
  <c r="F194" i="5"/>
  <c r="F198" i="5"/>
  <c r="F226" i="5"/>
  <c r="F230" i="5"/>
  <c r="F234" i="5"/>
  <c r="F242" i="5"/>
  <c r="F246" i="5"/>
  <c r="F250" i="5"/>
  <c r="G4" i="5"/>
  <c r="J5" i="2" s="1"/>
  <c r="F8" i="5"/>
  <c r="I9" i="2" s="1"/>
  <c r="E194" i="5"/>
  <c r="E210" i="5"/>
  <c r="E226" i="5"/>
  <c r="E250" i="5"/>
  <c r="I148" i="5"/>
  <c r="F149" i="2" s="1"/>
  <c r="O149" i="2" s="1"/>
  <c r="I164" i="5"/>
  <c r="F165" i="2" s="1"/>
  <c r="O165" i="2" s="1"/>
  <c r="I180" i="5"/>
  <c r="E181" i="2" s="1"/>
  <c r="N181" i="2" s="1"/>
  <c r="T101" i="4"/>
  <c r="T123" i="4"/>
  <c r="T127" i="4"/>
  <c r="T131" i="4"/>
  <c r="T135" i="4"/>
  <c r="T139" i="4"/>
  <c r="T143" i="4"/>
  <c r="T147" i="4"/>
  <c r="T233" i="4"/>
  <c r="T249" i="4"/>
  <c r="T257" i="4"/>
  <c r="T265" i="4"/>
  <c r="T273" i="4"/>
  <c r="T281" i="4"/>
  <c r="T289" i="4"/>
  <c r="T297" i="4"/>
  <c r="T305" i="4"/>
  <c r="T313" i="4"/>
  <c r="T367" i="4"/>
  <c r="T375" i="4"/>
  <c r="T379" i="4"/>
  <c r="R552" i="4"/>
  <c r="T542" i="4"/>
  <c r="P961" i="4"/>
  <c r="T516" i="4"/>
  <c r="T540" i="4"/>
  <c r="P975" i="4"/>
  <c r="Q393" i="4"/>
  <c r="Q409" i="4"/>
  <c r="Q425" i="4"/>
  <c r="Q441" i="4"/>
  <c r="Q457" i="4"/>
  <c r="I20" i="5"/>
  <c r="E21" i="2" s="1"/>
  <c r="N21" i="2" s="1"/>
  <c r="I15" i="5"/>
  <c r="F16" i="2" s="1"/>
  <c r="O16" i="2" s="1"/>
  <c r="G145" i="5"/>
  <c r="J146" i="2" s="1"/>
  <c r="G148" i="5"/>
  <c r="J149" i="2" s="1"/>
  <c r="G152" i="5"/>
  <c r="J153" i="2" s="1"/>
  <c r="G157" i="5"/>
  <c r="J158" i="2" s="1"/>
  <c r="G161" i="5"/>
  <c r="J162" i="2" s="1"/>
  <c r="G164" i="5"/>
  <c r="J165" i="2" s="1"/>
  <c r="G168" i="5"/>
  <c r="J169" i="2" s="1"/>
  <c r="G173" i="5"/>
  <c r="J174" i="2" s="1"/>
  <c r="G177" i="5"/>
  <c r="J178" i="2" s="1"/>
  <c r="G180" i="5"/>
  <c r="J181" i="2" s="1"/>
  <c r="G184" i="5"/>
  <c r="J185" i="2" s="1"/>
  <c r="G189" i="5"/>
  <c r="G191" i="5"/>
  <c r="G193" i="5"/>
  <c r="G198" i="5"/>
  <c r="G202" i="5"/>
  <c r="G209" i="5"/>
  <c r="G214" i="5"/>
  <c r="G218" i="5"/>
  <c r="G221" i="5"/>
  <c r="G225" i="5"/>
  <c r="G230" i="5"/>
  <c r="G233" i="5"/>
  <c r="G241" i="5"/>
  <c r="G246" i="5"/>
  <c r="G249" i="5"/>
  <c r="F152" i="5"/>
  <c r="I153" i="2" s="1"/>
  <c r="F160" i="5"/>
  <c r="I161" i="2" s="1"/>
  <c r="F164" i="5"/>
  <c r="I165" i="2" s="1"/>
  <c r="F172" i="5"/>
  <c r="I173" i="2" s="1"/>
  <c r="F184" i="5"/>
  <c r="I185" i="2" s="1"/>
  <c r="F202" i="5"/>
  <c r="F210" i="5"/>
  <c r="F214" i="5"/>
  <c r="F222" i="5"/>
  <c r="F191" i="5"/>
  <c r="E8" i="5"/>
  <c r="H9" i="2" s="1"/>
  <c r="E198" i="5"/>
  <c r="E206" i="5"/>
  <c r="E214" i="5"/>
  <c r="E222" i="5"/>
  <c r="E230" i="5"/>
  <c r="E246" i="5"/>
  <c r="I152" i="5"/>
  <c r="E153" i="2" s="1"/>
  <c r="N153" i="2" s="1"/>
  <c r="I160" i="5"/>
  <c r="E161" i="2" s="1"/>
  <c r="N161" i="2" s="1"/>
  <c r="I168" i="5"/>
  <c r="E169" i="2" s="1"/>
  <c r="N169" i="2" s="1"/>
  <c r="I176" i="5"/>
  <c r="F177" i="2" s="1"/>
  <c r="O177" i="2" s="1"/>
  <c r="I184" i="5"/>
  <c r="E185" i="2" s="1"/>
  <c r="N185" i="2" s="1"/>
  <c r="T43" i="4"/>
  <c r="G232" i="5"/>
  <c r="G236" i="5"/>
  <c r="G240" i="5"/>
  <c r="G244" i="5"/>
  <c r="G248" i="5"/>
  <c r="T245" i="4"/>
  <c r="F232" i="5"/>
  <c r="I235" i="5"/>
  <c r="F240" i="5"/>
  <c r="I243" i="5"/>
  <c r="F248" i="5"/>
  <c r="I251" i="5"/>
  <c r="F235" i="5"/>
  <c r="F243" i="5"/>
  <c r="F251" i="5"/>
  <c r="K19" i="11"/>
  <c r="M19" i="11" s="1"/>
  <c r="H20" i="8" s="1"/>
  <c r="L19" i="11"/>
  <c r="N19" i="11" s="1"/>
  <c r="I20" i="8" s="1"/>
  <c r="E19" i="9"/>
  <c r="G20" i="8" s="1"/>
  <c r="G19" i="9"/>
  <c r="G196" i="5"/>
  <c r="G204" i="5"/>
  <c r="G212" i="5"/>
  <c r="G220" i="5"/>
  <c r="G228" i="5"/>
  <c r="F186" i="5"/>
  <c r="F196" i="5"/>
  <c r="F212" i="5"/>
  <c r="F228" i="5"/>
  <c r="F187" i="5"/>
  <c r="F203" i="5"/>
  <c r="F219" i="5"/>
  <c r="E204" i="5"/>
  <c r="E220" i="5"/>
  <c r="I187" i="5"/>
  <c r="I203" i="5"/>
  <c r="I219" i="5"/>
  <c r="T189" i="4"/>
  <c r="G186" i="5"/>
  <c r="F195" i="5"/>
  <c r="F227" i="5"/>
  <c r="K18" i="11"/>
  <c r="M18" i="11" s="1"/>
  <c r="H19" i="8" s="1"/>
  <c r="L18" i="11"/>
  <c r="N18" i="11" s="1"/>
  <c r="I19" i="8" s="1"/>
  <c r="E18" i="9"/>
  <c r="G19" i="8" s="1"/>
  <c r="G18" i="9"/>
  <c r="K17" i="11"/>
  <c r="M17" i="11" s="1"/>
  <c r="H18" i="8" s="1"/>
  <c r="L17" i="11"/>
  <c r="N17" i="11" s="1"/>
  <c r="I18" i="8" s="1"/>
  <c r="E17" i="9"/>
  <c r="G18" i="8" s="1"/>
  <c r="G17" i="9"/>
  <c r="K16" i="11"/>
  <c r="M16" i="11" s="1"/>
  <c r="H17" i="8" s="1"/>
  <c r="L16" i="11"/>
  <c r="N16" i="11" s="1"/>
  <c r="I17" i="8" s="1"/>
  <c r="E16" i="9"/>
  <c r="G17" i="8" s="1"/>
  <c r="G16" i="9"/>
  <c r="K15" i="11"/>
  <c r="M15" i="11" s="1"/>
  <c r="H16" i="8" s="1"/>
  <c r="L15" i="11"/>
  <c r="N15" i="11" s="1"/>
  <c r="I16" i="8" s="1"/>
  <c r="E15" i="9"/>
  <c r="G16" i="8" s="1"/>
  <c r="G15" i="9"/>
  <c r="E14" i="9"/>
  <c r="G15" i="8" s="1"/>
  <c r="G14" i="9"/>
  <c r="G147" i="5"/>
  <c r="J148" i="2" s="1"/>
  <c r="G155" i="5"/>
  <c r="J156" i="2" s="1"/>
  <c r="G163" i="5"/>
  <c r="J164" i="2" s="1"/>
  <c r="G171" i="5"/>
  <c r="J172" i="2" s="1"/>
  <c r="G179" i="5"/>
  <c r="J180" i="2" s="1"/>
  <c r="F154" i="5"/>
  <c r="I155" i="2" s="1"/>
  <c r="F170" i="5"/>
  <c r="I171" i="2" s="1"/>
  <c r="I155" i="5"/>
  <c r="E156" i="2" s="1"/>
  <c r="N156" i="2" s="1"/>
  <c r="I171" i="5"/>
  <c r="E172" i="2" s="1"/>
  <c r="N172" i="2" s="1"/>
  <c r="F147" i="5"/>
  <c r="I148" i="2" s="1"/>
  <c r="F163" i="5"/>
  <c r="I164" i="2" s="1"/>
  <c r="F179" i="5"/>
  <c r="I180" i="2" s="1"/>
  <c r="F146" i="5"/>
  <c r="I147" i="2" s="1"/>
  <c r="F162" i="5"/>
  <c r="I163" i="2" s="1"/>
  <c r="F178" i="5"/>
  <c r="I179" i="2" s="1"/>
  <c r="K13" i="11"/>
  <c r="M13" i="11" s="1"/>
  <c r="H14" i="8" s="1"/>
  <c r="L13" i="11"/>
  <c r="N13" i="11" s="1"/>
  <c r="I14" i="8" s="1"/>
  <c r="E13" i="9"/>
  <c r="G14" i="8" s="1"/>
  <c r="G13" i="9"/>
  <c r="K12" i="11"/>
  <c r="M12" i="11" s="1"/>
  <c r="H13" i="8" s="1"/>
  <c r="L12" i="11"/>
  <c r="N12" i="11" s="1"/>
  <c r="I13" i="8" s="1"/>
  <c r="E12" i="9"/>
  <c r="G13" i="8" s="1"/>
  <c r="G12" i="9"/>
  <c r="I107" i="5"/>
  <c r="G108" i="2" s="1"/>
  <c r="P108" i="2" s="1"/>
  <c r="R524" i="4"/>
  <c r="N947" i="4"/>
  <c r="T947" i="4" s="1"/>
  <c r="T546" i="4"/>
  <c r="T967" i="4"/>
  <c r="T107" i="4"/>
  <c r="T253" i="4"/>
  <c r="T261" i="4"/>
  <c r="T269" i="4"/>
  <c r="T277" i="4"/>
  <c r="T285" i="4"/>
  <c r="T293" i="4"/>
  <c r="T301" i="4"/>
  <c r="T309" i="4"/>
  <c r="T548" i="4"/>
  <c r="P983" i="4"/>
  <c r="Q13" i="4"/>
  <c r="Q497" i="4"/>
  <c r="T27" i="4"/>
  <c r="T177" i="4"/>
  <c r="T317" i="4"/>
  <c r="T325" i="4"/>
  <c r="T333" i="4"/>
  <c r="T341" i="4"/>
  <c r="T349" i="4"/>
  <c r="T357" i="4"/>
  <c r="T502" i="4"/>
  <c r="Q509" i="4"/>
  <c r="P939" i="4"/>
  <c r="Q264" i="4"/>
  <c r="Q280" i="4"/>
  <c r="Q296" i="4"/>
  <c r="Q312" i="4"/>
  <c r="Q328" i="4"/>
  <c r="Q469" i="4"/>
  <c r="Q477" i="4"/>
  <c r="Q485" i="4"/>
  <c r="Q493" i="4"/>
  <c r="Q503" i="4"/>
  <c r="Q513" i="4"/>
  <c r="Q955" i="4"/>
  <c r="E16" i="2"/>
  <c r="N16" i="2" s="1"/>
  <c r="E28" i="2"/>
  <c r="N28" i="2" s="1"/>
  <c r="F28" i="2"/>
  <c r="O28" i="2" s="1"/>
  <c r="G28" i="2"/>
  <c r="P28" i="2" s="1"/>
  <c r="T15" i="4"/>
  <c r="Q274" i="4"/>
  <c r="J990" i="11"/>
  <c r="Q417" i="4"/>
  <c r="Q70" i="4"/>
  <c r="J985" i="11"/>
  <c r="J987" i="11"/>
  <c r="Q24" i="4"/>
  <c r="I4" i="5"/>
  <c r="G5" i="2" s="1"/>
  <c r="P5" i="2" s="1"/>
  <c r="I2" i="11"/>
  <c r="J2" i="11"/>
  <c r="L2" i="11" s="1"/>
  <c r="N2" i="11" s="1"/>
  <c r="I3" i="8" s="1"/>
  <c r="G11" i="9"/>
  <c r="D12" i="8" s="1"/>
  <c r="L12" i="8" s="1"/>
  <c r="D5" i="9"/>
  <c r="F6" i="8" s="1"/>
  <c r="D9" i="9"/>
  <c r="F10" i="8" s="1"/>
  <c r="I988" i="11"/>
  <c r="I990" i="11"/>
  <c r="J989" i="11"/>
  <c r="I985" i="11"/>
  <c r="I986" i="11"/>
  <c r="I998" i="11"/>
  <c r="I987" i="11"/>
  <c r="J982" i="11"/>
  <c r="I982" i="11"/>
  <c r="G10" i="9"/>
  <c r="E11" i="8" s="1"/>
  <c r="M11" i="8" s="1"/>
  <c r="D8" i="9"/>
  <c r="F9" i="8" s="1"/>
  <c r="D10" i="9"/>
  <c r="F11" i="8" s="1"/>
  <c r="I996" i="11"/>
  <c r="J998" i="11"/>
  <c r="I997" i="11"/>
  <c r="G3" i="9"/>
  <c r="D4" i="8" s="1"/>
  <c r="L4" i="8" s="1"/>
  <c r="D3" i="9"/>
  <c r="F4" i="8" s="1"/>
  <c r="J980" i="11"/>
  <c r="K2" i="11"/>
  <c r="M2" i="11" s="1"/>
  <c r="H3" i="8" s="1"/>
  <c r="L8" i="11"/>
  <c r="N8" i="11" s="1"/>
  <c r="I9" i="8" s="1"/>
  <c r="K8" i="11"/>
  <c r="M8" i="11" s="1"/>
  <c r="H9" i="8" s="1"/>
  <c r="L11" i="11"/>
  <c r="N11" i="11" s="1"/>
  <c r="I12" i="8" s="1"/>
  <c r="K11" i="11"/>
  <c r="M11" i="11" s="1"/>
  <c r="H12" i="8" s="1"/>
  <c r="K6" i="11"/>
  <c r="M6" i="11" s="1"/>
  <c r="H7" i="8" s="1"/>
  <c r="L6" i="11"/>
  <c r="N6" i="11" s="1"/>
  <c r="I7" i="8" s="1"/>
  <c r="L4" i="11"/>
  <c r="N4" i="11" s="1"/>
  <c r="I5" i="8" s="1"/>
  <c r="K4" i="11"/>
  <c r="M4" i="11" s="1"/>
  <c r="H5" i="8" s="1"/>
  <c r="L10" i="11"/>
  <c r="N10" i="11" s="1"/>
  <c r="I11" i="8" s="1"/>
  <c r="K10" i="11"/>
  <c r="M10" i="11" s="1"/>
  <c r="H11" i="8" s="1"/>
  <c r="K9" i="11"/>
  <c r="M9" i="11" s="1"/>
  <c r="H10" i="8" s="1"/>
  <c r="L9" i="11"/>
  <c r="N9" i="11" s="1"/>
  <c r="I10" i="8" s="1"/>
  <c r="L7" i="11"/>
  <c r="N7" i="11" s="1"/>
  <c r="I8" i="8" s="1"/>
  <c r="K7" i="11"/>
  <c r="M7" i="11" s="1"/>
  <c r="H8" i="8" s="1"/>
  <c r="I980" i="11"/>
  <c r="G7" i="9"/>
  <c r="E8" i="8" s="1"/>
  <c r="M8" i="8" s="1"/>
  <c r="D7" i="9"/>
  <c r="F8" i="8" s="1"/>
  <c r="T151" i="4"/>
  <c r="T528" i="4"/>
  <c r="J3" i="3"/>
  <c r="E12" i="8"/>
  <c r="M12" i="8" s="1"/>
  <c r="T48" i="4"/>
  <c r="T54" i="4"/>
  <c r="T56" i="4"/>
  <c r="T470" i="4"/>
  <c r="T478" i="4"/>
  <c r="T486" i="4"/>
  <c r="T494" i="4"/>
  <c r="T526" i="4"/>
  <c r="T935" i="4"/>
  <c r="T943" i="4"/>
  <c r="N955" i="4"/>
  <c r="R955" i="4" s="1"/>
  <c r="T959" i="4"/>
  <c r="N961" i="4"/>
  <c r="R961" i="4" s="1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 s="1"/>
  <c r="F7" i="5"/>
  <c r="I8" i="2" s="1"/>
  <c r="D3" i="8"/>
  <c r="L3" i="8" s="1"/>
  <c r="E3" i="8"/>
  <c r="M3" i="8" s="1"/>
  <c r="D2" i="9"/>
  <c r="F3" i="8" s="1"/>
  <c r="E3" i="5"/>
  <c r="H4" i="2" s="1"/>
  <c r="G6" i="5"/>
  <c r="J7" i="2" s="1"/>
  <c r="F3" i="5"/>
  <c r="I4" i="2" s="1"/>
  <c r="F9" i="5"/>
  <c r="I6" i="5"/>
  <c r="G7" i="2" s="1"/>
  <c r="P7" i="2" s="1"/>
  <c r="G9" i="5"/>
  <c r="G3" i="5"/>
  <c r="J4" i="2" s="1"/>
  <c r="F6" i="5"/>
  <c r="I7" i="2" s="1"/>
  <c r="I9" i="5"/>
  <c r="G10" i="2" s="1"/>
  <c r="P10" i="2" s="1"/>
  <c r="G8" i="9"/>
  <c r="G4" i="9"/>
  <c r="G9" i="9"/>
  <c r="G5" i="9"/>
  <c r="J10" i="2"/>
  <c r="J12" i="2"/>
  <c r="H7" i="2"/>
  <c r="H5" i="2"/>
  <c r="H8" i="2"/>
  <c r="H10" i="2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I31" i="5"/>
  <c r="I39" i="5"/>
  <c r="G40" i="2" s="1"/>
  <c r="P40" i="2" s="1"/>
  <c r="I47" i="5"/>
  <c r="G48" i="2" s="1"/>
  <c r="P48" i="2" s="1"/>
  <c r="I55" i="5"/>
  <c r="E56" i="2" s="1"/>
  <c r="N56" i="2" s="1"/>
  <c r="I63" i="5"/>
  <c r="G64" i="2" s="1"/>
  <c r="P64" i="2" s="1"/>
  <c r="I71" i="5"/>
  <c r="E72" i="2" s="1"/>
  <c r="N72" i="2" s="1"/>
  <c r="I79" i="5"/>
  <c r="G80" i="2" s="1"/>
  <c r="P80" i="2" s="1"/>
  <c r="I87" i="5"/>
  <c r="E88" i="2" s="1"/>
  <c r="N88" i="2" s="1"/>
  <c r="I95" i="5"/>
  <c r="G96" i="2" s="1"/>
  <c r="P96" i="2" s="1"/>
  <c r="I103" i="5"/>
  <c r="E104" i="2" s="1"/>
  <c r="N104" i="2" s="1"/>
  <c r="E23" i="5"/>
  <c r="H24" i="2" s="1"/>
  <c r="E39" i="5"/>
  <c r="H40" i="2" s="1"/>
  <c r="E51" i="5"/>
  <c r="H52" i="2" s="1"/>
  <c r="E59" i="5"/>
  <c r="H60" i="2" s="1"/>
  <c r="E67" i="5"/>
  <c r="H68" i="2" s="1"/>
  <c r="E75" i="5"/>
  <c r="H76" i="2" s="1"/>
  <c r="E83" i="5"/>
  <c r="H84" i="2" s="1"/>
  <c r="E91" i="5"/>
  <c r="H92" i="2" s="1"/>
  <c r="E99" i="5"/>
  <c r="H100" i="2" s="1"/>
  <c r="E107" i="5"/>
  <c r="H108" i="2" s="1"/>
  <c r="F21" i="5"/>
  <c r="I22" i="2" s="1"/>
  <c r="I21" i="5"/>
  <c r="F25" i="5"/>
  <c r="I26" i="2" s="1"/>
  <c r="I25" i="5"/>
  <c r="F27" i="5"/>
  <c r="I28" i="2" s="1"/>
  <c r="E27" i="5"/>
  <c r="H28" i="2" s="1"/>
  <c r="F29" i="5"/>
  <c r="I30" i="2" s="1"/>
  <c r="I29" i="5"/>
  <c r="F33" i="5"/>
  <c r="I34" i="2" s="1"/>
  <c r="I33" i="5"/>
  <c r="F35" i="5"/>
  <c r="I36" i="2" s="1"/>
  <c r="E35" i="5"/>
  <c r="H36" i="2" s="1"/>
  <c r="F37" i="5"/>
  <c r="I38" i="2" s="1"/>
  <c r="I37" i="5"/>
  <c r="E38" i="2" s="1"/>
  <c r="N38" i="2" s="1"/>
  <c r="F41" i="5"/>
  <c r="I42" i="2" s="1"/>
  <c r="I41" i="5"/>
  <c r="E42" i="2" s="1"/>
  <c r="N42" i="2" s="1"/>
  <c r="F43" i="5"/>
  <c r="I44" i="2" s="1"/>
  <c r="E43" i="5"/>
  <c r="H44" i="2" s="1"/>
  <c r="F45" i="5"/>
  <c r="I46" i="2" s="1"/>
  <c r="I45" i="5"/>
  <c r="G46" i="2" s="1"/>
  <c r="P46" i="2" s="1"/>
  <c r="F49" i="5"/>
  <c r="I50" i="2" s="1"/>
  <c r="E49" i="5"/>
  <c r="H50" i="2" s="1"/>
  <c r="I49" i="5"/>
  <c r="G50" i="2" s="1"/>
  <c r="P50" i="2" s="1"/>
  <c r="F53" i="5"/>
  <c r="I54" i="2" s="1"/>
  <c r="E53" i="5"/>
  <c r="H54" i="2" s="1"/>
  <c r="I53" i="5"/>
  <c r="G54" i="2" s="1"/>
  <c r="P54" i="2" s="1"/>
  <c r="F57" i="5"/>
  <c r="I58" i="2" s="1"/>
  <c r="E57" i="5"/>
  <c r="H58" i="2" s="1"/>
  <c r="I57" i="5"/>
  <c r="G58" i="2" s="1"/>
  <c r="P58" i="2" s="1"/>
  <c r="F61" i="5"/>
  <c r="I62" i="2" s="1"/>
  <c r="E61" i="5"/>
  <c r="H62" i="2" s="1"/>
  <c r="I61" i="5"/>
  <c r="E62" i="2" s="1"/>
  <c r="N62" i="2" s="1"/>
  <c r="F65" i="5"/>
  <c r="I66" i="2" s="1"/>
  <c r="E65" i="5"/>
  <c r="H66" i="2" s="1"/>
  <c r="I65" i="5"/>
  <c r="G66" i="2" s="1"/>
  <c r="P66" i="2" s="1"/>
  <c r="F69" i="5"/>
  <c r="I70" i="2" s="1"/>
  <c r="E69" i="5"/>
  <c r="H70" i="2" s="1"/>
  <c r="I69" i="5"/>
  <c r="E70" i="2" s="1"/>
  <c r="N70" i="2" s="1"/>
  <c r="F73" i="5"/>
  <c r="I74" i="2" s="1"/>
  <c r="E73" i="5"/>
  <c r="H74" i="2" s="1"/>
  <c r="I73" i="5"/>
  <c r="G74" i="2" s="1"/>
  <c r="P74" i="2" s="1"/>
  <c r="F77" i="5"/>
  <c r="I78" i="2" s="1"/>
  <c r="E77" i="5"/>
  <c r="H78" i="2" s="1"/>
  <c r="I77" i="5"/>
  <c r="G78" i="2" s="1"/>
  <c r="P78" i="2" s="1"/>
  <c r="F81" i="5"/>
  <c r="I82" i="2" s="1"/>
  <c r="E81" i="5"/>
  <c r="H82" i="2" s="1"/>
  <c r="I81" i="5"/>
  <c r="G82" i="2" s="1"/>
  <c r="P82" i="2" s="1"/>
  <c r="F85" i="5"/>
  <c r="I86" i="2" s="1"/>
  <c r="E85" i="5"/>
  <c r="H86" i="2" s="1"/>
  <c r="I85" i="5"/>
  <c r="F86" i="2" s="1"/>
  <c r="O86" i="2" s="1"/>
  <c r="F89" i="5"/>
  <c r="I90" i="2" s="1"/>
  <c r="E89" i="5"/>
  <c r="H90" i="2" s="1"/>
  <c r="I89" i="5"/>
  <c r="G90" i="2" s="1"/>
  <c r="P90" i="2" s="1"/>
  <c r="F93" i="5"/>
  <c r="I94" i="2" s="1"/>
  <c r="E93" i="5"/>
  <c r="H94" i="2" s="1"/>
  <c r="I93" i="5"/>
  <c r="G94" i="2" s="1"/>
  <c r="P94" i="2" s="1"/>
  <c r="F97" i="5"/>
  <c r="I98" i="2" s="1"/>
  <c r="E97" i="5"/>
  <c r="H98" i="2" s="1"/>
  <c r="I97" i="5"/>
  <c r="G98" i="2" s="1"/>
  <c r="P98" i="2" s="1"/>
  <c r="F101" i="5"/>
  <c r="I102" i="2" s="1"/>
  <c r="E101" i="5"/>
  <c r="H102" i="2" s="1"/>
  <c r="I101" i="5"/>
  <c r="G102" i="2" s="1"/>
  <c r="P102" i="2" s="1"/>
  <c r="F105" i="5"/>
  <c r="I106" i="2" s="1"/>
  <c r="E105" i="5"/>
  <c r="H106" i="2" s="1"/>
  <c r="I105" i="5"/>
  <c r="E106" i="2" s="1"/>
  <c r="N106" i="2" s="1"/>
  <c r="G144" i="5"/>
  <c r="J145" i="2" s="1"/>
  <c r="E144" i="5"/>
  <c r="H145" i="2" s="1"/>
  <c r="F454" i="5"/>
  <c r="I454" i="5"/>
  <c r="F458" i="5"/>
  <c r="E458" i="5"/>
  <c r="F462" i="5"/>
  <c r="I462" i="5"/>
  <c r="E4" i="2"/>
  <c r="N4" i="2" s="1"/>
  <c r="H3" i="3" s="1"/>
  <c r="G4" i="2"/>
  <c r="P4" i="2" s="1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I381" i="5"/>
  <c r="I389" i="5"/>
  <c r="I397" i="5"/>
  <c r="I405" i="5"/>
  <c r="I413" i="5"/>
  <c r="I421" i="5"/>
  <c r="I429" i="5"/>
  <c r="I437" i="5"/>
  <c r="I445" i="5"/>
  <c r="F4" i="5"/>
  <c r="I145" i="5"/>
  <c r="E146" i="2" s="1"/>
  <c r="N146" i="2" s="1"/>
  <c r="I149" i="5"/>
  <c r="G150" i="2" s="1"/>
  <c r="P150" i="2" s="1"/>
  <c r="I153" i="5"/>
  <c r="E154" i="2" s="1"/>
  <c r="N154" i="2" s="1"/>
  <c r="I157" i="5"/>
  <c r="G158" i="2" s="1"/>
  <c r="P158" i="2" s="1"/>
  <c r="I161" i="5"/>
  <c r="G162" i="2" s="1"/>
  <c r="P162" i="2" s="1"/>
  <c r="I165" i="5"/>
  <c r="G166" i="2" s="1"/>
  <c r="P166" i="2" s="1"/>
  <c r="I169" i="5"/>
  <c r="G170" i="2" s="1"/>
  <c r="P170" i="2" s="1"/>
  <c r="I173" i="5"/>
  <c r="G174" i="2" s="1"/>
  <c r="P174" i="2" s="1"/>
  <c r="I177" i="5"/>
  <c r="E178" i="2" s="1"/>
  <c r="N178" i="2" s="1"/>
  <c r="I181" i="5"/>
  <c r="G182" i="2" s="1"/>
  <c r="P182" i="2" s="1"/>
  <c r="I185" i="5"/>
  <c r="I189" i="5"/>
  <c r="I193" i="5"/>
  <c r="I197" i="5"/>
  <c r="I201" i="5"/>
  <c r="I205" i="5"/>
  <c r="I209" i="5"/>
  <c r="I213" i="5"/>
  <c r="I217" i="5"/>
  <c r="I221" i="5"/>
  <c r="I225" i="5"/>
  <c r="I229" i="5"/>
  <c r="I233" i="5"/>
  <c r="I237" i="5"/>
  <c r="I241" i="5"/>
  <c r="I245" i="5"/>
  <c r="I249" i="5"/>
  <c r="I253" i="5"/>
  <c r="I257" i="5"/>
  <c r="I261" i="5"/>
  <c r="I7" i="5"/>
  <c r="E8" i="2" s="1"/>
  <c r="N8" i="2" s="1"/>
  <c r="F145" i="5"/>
  <c r="I146" i="2" s="1"/>
  <c r="F149" i="5"/>
  <c r="I150" i="2" s="1"/>
  <c r="F153" i="5"/>
  <c r="I154" i="2" s="1"/>
  <c r="F157" i="5"/>
  <c r="I158" i="2" s="1"/>
  <c r="F161" i="5"/>
  <c r="I162" i="2" s="1"/>
  <c r="F165" i="5"/>
  <c r="I166" i="2" s="1"/>
  <c r="F169" i="5"/>
  <c r="I170" i="2" s="1"/>
  <c r="F173" i="5"/>
  <c r="I174" i="2" s="1"/>
  <c r="F177" i="5"/>
  <c r="I178" i="2" s="1"/>
  <c r="F181" i="5"/>
  <c r="I182" i="2" s="1"/>
  <c r="F185" i="5"/>
  <c r="F189" i="5"/>
  <c r="F193" i="5"/>
  <c r="F197" i="5"/>
  <c r="F201" i="5"/>
  <c r="F205" i="5"/>
  <c r="F209" i="5"/>
  <c r="F213" i="5"/>
  <c r="F217" i="5"/>
  <c r="F221" i="5"/>
  <c r="F225" i="5"/>
  <c r="F229" i="5"/>
  <c r="F233" i="5"/>
  <c r="F237" i="5"/>
  <c r="F241" i="5"/>
  <c r="F245" i="5"/>
  <c r="F249" i="5"/>
  <c r="F253" i="5"/>
  <c r="F257" i="5"/>
  <c r="F261" i="5"/>
  <c r="F269" i="5"/>
  <c r="F277" i="5"/>
  <c r="F285" i="5"/>
  <c r="F323" i="5"/>
  <c r="F327" i="5"/>
  <c r="F331" i="5"/>
  <c r="F335" i="5"/>
  <c r="F339" i="5"/>
  <c r="F343" i="5"/>
  <c r="F347" i="5"/>
  <c r="F351" i="5"/>
  <c r="F355" i="5"/>
  <c r="F359" i="5"/>
  <c r="F363" i="5"/>
  <c r="F367" i="5"/>
  <c r="F371" i="5"/>
  <c r="I309" i="5"/>
  <c r="I313" i="5"/>
  <c r="I317" i="5"/>
  <c r="I323" i="5"/>
  <c r="I327" i="5"/>
  <c r="I331" i="5"/>
  <c r="I335" i="5"/>
  <c r="I339" i="5"/>
  <c r="I343" i="5"/>
  <c r="I347" i="5"/>
  <c r="I351" i="5"/>
  <c r="I355" i="5"/>
  <c r="I359" i="5"/>
  <c r="I363" i="5"/>
  <c r="I367" i="5"/>
  <c r="I371" i="5"/>
  <c r="E21" i="5"/>
  <c r="H22" i="2" s="1"/>
  <c r="E25" i="5"/>
  <c r="H26" i="2" s="1"/>
  <c r="E29" i="5"/>
  <c r="H30" i="2" s="1"/>
  <c r="E33" i="5"/>
  <c r="H34" i="2" s="1"/>
  <c r="E37" i="5"/>
  <c r="H38" i="2" s="1"/>
  <c r="E41" i="5"/>
  <c r="H42" i="2" s="1"/>
  <c r="E45" i="5"/>
  <c r="H46" i="2" s="1"/>
  <c r="G20" i="5"/>
  <c r="J21" i="2" s="1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36" i="2"/>
  <c r="N36" i="2" s="1"/>
  <c r="G36" i="2"/>
  <c r="P36" i="2" s="1"/>
  <c r="F36" i="2"/>
  <c r="O36" i="2" s="1"/>
  <c r="E40" i="2"/>
  <c r="N40" i="2" s="1"/>
  <c r="E44" i="2"/>
  <c r="N44" i="2" s="1"/>
  <c r="G44" i="2"/>
  <c r="P44" i="2" s="1"/>
  <c r="F44" i="2"/>
  <c r="O44" i="2" s="1"/>
  <c r="E60" i="2"/>
  <c r="N60" i="2" s="1"/>
  <c r="E84" i="2"/>
  <c r="N84" i="2" s="1"/>
  <c r="F153" i="2"/>
  <c r="O153" i="2" s="1"/>
  <c r="F157" i="2"/>
  <c r="O157" i="2" s="1"/>
  <c r="F148" i="2"/>
  <c r="O148" i="2" s="1"/>
  <c r="E176" i="2"/>
  <c r="N176" i="2" s="1"/>
  <c r="F9" i="2"/>
  <c r="O9" i="2" s="1"/>
  <c r="E9" i="2"/>
  <c r="N9" i="2" s="1"/>
  <c r="G9" i="2"/>
  <c r="P9" i="2" s="1"/>
  <c r="F147" i="2"/>
  <c r="O147" i="2" s="1"/>
  <c r="E147" i="2"/>
  <c r="N147" i="2" s="1"/>
  <c r="G147" i="2"/>
  <c r="P147" i="2" s="1"/>
  <c r="F151" i="2"/>
  <c r="O151" i="2" s="1"/>
  <c r="E151" i="2"/>
  <c r="N151" i="2" s="1"/>
  <c r="G151" i="2"/>
  <c r="P151" i="2" s="1"/>
  <c r="F163" i="2"/>
  <c r="O163" i="2" s="1"/>
  <c r="E163" i="2"/>
  <c r="N163" i="2" s="1"/>
  <c r="G163" i="2"/>
  <c r="P163" i="2" s="1"/>
  <c r="F167" i="2"/>
  <c r="O167" i="2" s="1"/>
  <c r="E167" i="2"/>
  <c r="N167" i="2" s="1"/>
  <c r="G167" i="2"/>
  <c r="P167" i="2" s="1"/>
  <c r="E175" i="2"/>
  <c r="N175" i="2" s="1"/>
  <c r="F179" i="2"/>
  <c r="O179" i="2" s="1"/>
  <c r="E179" i="2"/>
  <c r="N179" i="2" s="1"/>
  <c r="G179" i="2"/>
  <c r="P179" i="2" s="1"/>
  <c r="F183" i="2"/>
  <c r="O183" i="2" s="1"/>
  <c r="E183" i="2"/>
  <c r="N183" i="2" s="1"/>
  <c r="G183" i="2"/>
  <c r="P183" i="2" s="1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 s="1"/>
  <c r="E24" i="5"/>
  <c r="H25" i="2" s="1"/>
  <c r="E26" i="5"/>
  <c r="H27" i="2" s="1"/>
  <c r="E28" i="5"/>
  <c r="H29" i="2" s="1"/>
  <c r="E30" i="5"/>
  <c r="H31" i="2" s="1"/>
  <c r="E32" i="5"/>
  <c r="H33" i="2" s="1"/>
  <c r="E34" i="5"/>
  <c r="H35" i="2" s="1"/>
  <c r="E36" i="5"/>
  <c r="H37" i="2" s="1"/>
  <c r="E38" i="5"/>
  <c r="H39" i="2" s="1"/>
  <c r="E40" i="5"/>
  <c r="H41" i="2" s="1"/>
  <c r="E42" i="5"/>
  <c r="H43" i="2" s="1"/>
  <c r="E44" i="5"/>
  <c r="H45" i="2" s="1"/>
  <c r="E46" i="5"/>
  <c r="H47" i="2" s="1"/>
  <c r="E48" i="5"/>
  <c r="H49" i="2" s="1"/>
  <c r="E50" i="5"/>
  <c r="H51" i="2" s="1"/>
  <c r="E52" i="5"/>
  <c r="H53" i="2" s="1"/>
  <c r="E54" i="5"/>
  <c r="H55" i="2" s="1"/>
  <c r="E56" i="5"/>
  <c r="H57" i="2" s="1"/>
  <c r="E58" i="5"/>
  <c r="H59" i="2" s="1"/>
  <c r="E60" i="5"/>
  <c r="H61" i="2" s="1"/>
  <c r="E62" i="5"/>
  <c r="H63" i="2" s="1"/>
  <c r="E64" i="5"/>
  <c r="H65" i="2" s="1"/>
  <c r="E66" i="5"/>
  <c r="H67" i="2" s="1"/>
  <c r="E68" i="5"/>
  <c r="H69" i="2" s="1"/>
  <c r="E70" i="5"/>
  <c r="H71" i="2" s="1"/>
  <c r="E72" i="5"/>
  <c r="H73" i="2" s="1"/>
  <c r="E74" i="5"/>
  <c r="H75" i="2" s="1"/>
  <c r="E76" i="5"/>
  <c r="H77" i="2" s="1"/>
  <c r="E78" i="5"/>
  <c r="H79" i="2" s="1"/>
  <c r="E80" i="5"/>
  <c r="H81" i="2" s="1"/>
  <c r="E82" i="5"/>
  <c r="H83" i="2" s="1"/>
  <c r="E84" i="5"/>
  <c r="H85" i="2" s="1"/>
  <c r="E86" i="5"/>
  <c r="H87" i="2" s="1"/>
  <c r="E88" i="5"/>
  <c r="H89" i="2" s="1"/>
  <c r="E90" i="5"/>
  <c r="H91" i="2" s="1"/>
  <c r="E92" i="5"/>
  <c r="H93" i="2" s="1"/>
  <c r="E94" i="5"/>
  <c r="H95" i="2" s="1"/>
  <c r="E96" i="5"/>
  <c r="H97" i="2" s="1"/>
  <c r="E98" i="5"/>
  <c r="H99" i="2" s="1"/>
  <c r="E100" i="5"/>
  <c r="H101" i="2" s="1"/>
  <c r="E102" i="5"/>
  <c r="H103" i="2" s="1"/>
  <c r="E104" i="5"/>
  <c r="H105" i="2" s="1"/>
  <c r="E106" i="5"/>
  <c r="H107" i="2" s="1"/>
  <c r="E108" i="5"/>
  <c r="H109" i="2" s="1"/>
  <c r="Q7" i="4"/>
  <c r="Q9" i="4"/>
  <c r="E452" i="5"/>
  <c r="E456" i="5"/>
  <c r="E460" i="5"/>
  <c r="E464" i="5"/>
  <c r="F15" i="5"/>
  <c r="I16" i="2" s="1"/>
  <c r="Q104" i="4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 s="1"/>
  <c r="N939" i="4"/>
  <c r="T939" i="4" s="1"/>
  <c r="N941" i="4"/>
  <c r="P955" i="4"/>
  <c r="P963" i="4"/>
  <c r="S963" i="4" s="1"/>
  <c r="N971" i="4"/>
  <c r="R971" i="4" s="1"/>
  <c r="Q10" i="4"/>
  <c r="P42" i="4"/>
  <c r="Q63" i="4"/>
  <c r="Q68" i="4"/>
  <c r="P556" i="4"/>
  <c r="F4" i="2"/>
  <c r="O4" i="2" s="1"/>
  <c r="I3" i="3" s="1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F11" i="5"/>
  <c r="I11" i="5"/>
  <c r="E13" i="5"/>
  <c r="H14" i="2" s="1"/>
  <c r="F13" i="5"/>
  <c r="I14" i="2" s="1"/>
  <c r="I13" i="5"/>
  <c r="E514" i="5"/>
  <c r="F514" i="5"/>
  <c r="E516" i="5"/>
  <c r="F516" i="5"/>
  <c r="E268" i="5"/>
  <c r="I268" i="5"/>
  <c r="E272" i="5"/>
  <c r="I272" i="5"/>
  <c r="E276" i="5"/>
  <c r="I276" i="5"/>
  <c r="E280" i="5"/>
  <c r="I280" i="5"/>
  <c r="E284" i="5"/>
  <c r="I284" i="5"/>
  <c r="E288" i="5"/>
  <c r="I288" i="5"/>
  <c r="E292" i="5"/>
  <c r="I292" i="5"/>
  <c r="E296" i="5"/>
  <c r="I296" i="5"/>
  <c r="E300" i="5"/>
  <c r="I300" i="5"/>
  <c r="E304" i="5"/>
  <c r="I304" i="5"/>
  <c r="E308" i="5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 s="1"/>
  <c r="G111" i="5"/>
  <c r="J112" i="2" s="1"/>
  <c r="G113" i="5"/>
  <c r="J114" i="2" s="1"/>
  <c r="G115" i="5"/>
  <c r="J116" i="2" s="1"/>
  <c r="G117" i="5"/>
  <c r="J118" i="2" s="1"/>
  <c r="G119" i="5"/>
  <c r="J120" i="2" s="1"/>
  <c r="G121" i="5"/>
  <c r="J122" i="2" s="1"/>
  <c r="G123" i="5"/>
  <c r="J124" i="2" s="1"/>
  <c r="G125" i="5"/>
  <c r="J126" i="2" s="1"/>
  <c r="G127" i="5"/>
  <c r="J128" i="2" s="1"/>
  <c r="G129" i="5"/>
  <c r="J130" i="2" s="1"/>
  <c r="G131" i="5"/>
  <c r="J132" i="2" s="1"/>
  <c r="G133" i="5"/>
  <c r="J134" i="2" s="1"/>
  <c r="G135" i="5"/>
  <c r="J136" i="2" s="1"/>
  <c r="G137" i="5"/>
  <c r="J138" i="2" s="1"/>
  <c r="G139" i="5"/>
  <c r="J140" i="2" s="1"/>
  <c r="G141" i="5"/>
  <c r="J142" i="2" s="1"/>
  <c r="G143" i="5"/>
  <c r="J144" i="2" s="1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I1000" i="2" s="1"/>
  <c r="G999" i="5"/>
  <c r="J1000" i="2" s="1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F5" i="5"/>
  <c r="I5" i="5"/>
  <c r="G5" i="5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 s="1"/>
  <c r="G22" i="5"/>
  <c r="J23" i="2" s="1"/>
  <c r="G23" i="5"/>
  <c r="J24" i="2" s="1"/>
  <c r="G24" i="5"/>
  <c r="J25" i="2" s="1"/>
  <c r="G25" i="5"/>
  <c r="J26" i="2" s="1"/>
  <c r="G26" i="5"/>
  <c r="J27" i="2" s="1"/>
  <c r="G27" i="5"/>
  <c r="J28" i="2" s="1"/>
  <c r="G28" i="5"/>
  <c r="J29" i="2" s="1"/>
  <c r="G29" i="5"/>
  <c r="J30" i="2" s="1"/>
  <c r="G30" i="5"/>
  <c r="J31" i="2" s="1"/>
  <c r="G31" i="5"/>
  <c r="J32" i="2" s="1"/>
  <c r="G32" i="5"/>
  <c r="J33" i="2" s="1"/>
  <c r="G33" i="5"/>
  <c r="J34" i="2" s="1"/>
  <c r="G34" i="5"/>
  <c r="J35" i="2" s="1"/>
  <c r="G35" i="5"/>
  <c r="J36" i="2" s="1"/>
  <c r="G36" i="5"/>
  <c r="J37" i="2" s="1"/>
  <c r="G37" i="5"/>
  <c r="J38" i="2" s="1"/>
  <c r="G38" i="5"/>
  <c r="J39" i="2" s="1"/>
  <c r="G39" i="5"/>
  <c r="J40" i="2" s="1"/>
  <c r="G40" i="5"/>
  <c r="J41" i="2" s="1"/>
  <c r="G41" i="5"/>
  <c r="J42" i="2" s="1"/>
  <c r="G42" i="5"/>
  <c r="J43" i="2" s="1"/>
  <c r="G43" i="5"/>
  <c r="J44" i="2" s="1"/>
  <c r="G44" i="5"/>
  <c r="J45" i="2" s="1"/>
  <c r="G45" i="5"/>
  <c r="J46" i="2" s="1"/>
  <c r="G46" i="5"/>
  <c r="J47" i="2" s="1"/>
  <c r="G47" i="5"/>
  <c r="J48" i="2" s="1"/>
  <c r="G48" i="5"/>
  <c r="J49" i="2" s="1"/>
  <c r="G49" i="5"/>
  <c r="J50" i="2" s="1"/>
  <c r="G50" i="5"/>
  <c r="J51" i="2" s="1"/>
  <c r="G51" i="5"/>
  <c r="J52" i="2" s="1"/>
  <c r="G52" i="5"/>
  <c r="J53" i="2" s="1"/>
  <c r="G53" i="5"/>
  <c r="J54" i="2" s="1"/>
  <c r="G54" i="5"/>
  <c r="J55" i="2" s="1"/>
  <c r="G55" i="5"/>
  <c r="J56" i="2" s="1"/>
  <c r="G56" i="5"/>
  <c r="J57" i="2" s="1"/>
  <c r="G57" i="5"/>
  <c r="J58" i="2" s="1"/>
  <c r="G58" i="5"/>
  <c r="J59" i="2" s="1"/>
  <c r="G59" i="5"/>
  <c r="J60" i="2" s="1"/>
  <c r="G60" i="5"/>
  <c r="J61" i="2" s="1"/>
  <c r="G61" i="5"/>
  <c r="J62" i="2" s="1"/>
  <c r="G62" i="5"/>
  <c r="J63" i="2" s="1"/>
  <c r="G63" i="5"/>
  <c r="J64" i="2" s="1"/>
  <c r="G64" i="5"/>
  <c r="J65" i="2" s="1"/>
  <c r="G65" i="5"/>
  <c r="J66" i="2" s="1"/>
  <c r="G66" i="5"/>
  <c r="J67" i="2" s="1"/>
  <c r="G67" i="5"/>
  <c r="J68" i="2" s="1"/>
  <c r="G68" i="5"/>
  <c r="J69" i="2" s="1"/>
  <c r="G69" i="5"/>
  <c r="J70" i="2" s="1"/>
  <c r="G70" i="5"/>
  <c r="J71" i="2" s="1"/>
  <c r="G71" i="5"/>
  <c r="J72" i="2" s="1"/>
  <c r="G72" i="5"/>
  <c r="J73" i="2" s="1"/>
  <c r="G73" i="5"/>
  <c r="J74" i="2" s="1"/>
  <c r="G74" i="5"/>
  <c r="J75" i="2" s="1"/>
  <c r="G75" i="5"/>
  <c r="J76" i="2" s="1"/>
  <c r="G76" i="5"/>
  <c r="J77" i="2" s="1"/>
  <c r="G77" i="5"/>
  <c r="J78" i="2" s="1"/>
  <c r="G78" i="5"/>
  <c r="J79" i="2" s="1"/>
  <c r="G79" i="5"/>
  <c r="J80" i="2" s="1"/>
  <c r="G80" i="5"/>
  <c r="J81" i="2" s="1"/>
  <c r="G81" i="5"/>
  <c r="J82" i="2" s="1"/>
  <c r="G82" i="5"/>
  <c r="J83" i="2" s="1"/>
  <c r="G83" i="5"/>
  <c r="J84" i="2" s="1"/>
  <c r="G84" i="5"/>
  <c r="J85" i="2" s="1"/>
  <c r="G85" i="5"/>
  <c r="J86" i="2" s="1"/>
  <c r="G86" i="5"/>
  <c r="J87" i="2" s="1"/>
  <c r="G87" i="5"/>
  <c r="J88" i="2" s="1"/>
  <c r="G88" i="5"/>
  <c r="J89" i="2" s="1"/>
  <c r="G89" i="5"/>
  <c r="J90" i="2" s="1"/>
  <c r="G90" i="5"/>
  <c r="J91" i="2" s="1"/>
  <c r="G91" i="5"/>
  <c r="J92" i="2" s="1"/>
  <c r="G92" i="5"/>
  <c r="J93" i="2" s="1"/>
  <c r="G93" i="5"/>
  <c r="J94" i="2" s="1"/>
  <c r="G94" i="5"/>
  <c r="J95" i="2" s="1"/>
  <c r="G95" i="5"/>
  <c r="J96" i="2" s="1"/>
  <c r="G96" i="5"/>
  <c r="J97" i="2" s="1"/>
  <c r="G97" i="5"/>
  <c r="J98" i="2" s="1"/>
  <c r="G98" i="5"/>
  <c r="J99" i="2" s="1"/>
  <c r="G99" i="5"/>
  <c r="J100" i="2" s="1"/>
  <c r="G100" i="5"/>
  <c r="J101" i="2" s="1"/>
  <c r="G101" i="5"/>
  <c r="J102" i="2" s="1"/>
  <c r="G102" i="5"/>
  <c r="J103" i="2" s="1"/>
  <c r="G103" i="5"/>
  <c r="J104" i="2" s="1"/>
  <c r="G104" i="5"/>
  <c r="J105" i="2" s="1"/>
  <c r="G105" i="5"/>
  <c r="J106" i="2" s="1"/>
  <c r="G106" i="5"/>
  <c r="J107" i="2" s="1"/>
  <c r="G107" i="5"/>
  <c r="J108" i="2" s="1"/>
  <c r="G108" i="5"/>
  <c r="J109" i="2" s="1"/>
  <c r="G110" i="5"/>
  <c r="J111" i="2" s="1"/>
  <c r="G112" i="5"/>
  <c r="J113" i="2" s="1"/>
  <c r="G114" i="5"/>
  <c r="J115" i="2" s="1"/>
  <c r="G116" i="5"/>
  <c r="J117" i="2" s="1"/>
  <c r="G118" i="5"/>
  <c r="J119" i="2" s="1"/>
  <c r="G120" i="5"/>
  <c r="J121" i="2" s="1"/>
  <c r="G122" i="5"/>
  <c r="J123" i="2" s="1"/>
  <c r="G124" i="5"/>
  <c r="J125" i="2" s="1"/>
  <c r="G126" i="5"/>
  <c r="J127" i="2" s="1"/>
  <c r="G128" i="5"/>
  <c r="J129" i="2" s="1"/>
  <c r="G130" i="5"/>
  <c r="J131" i="2" s="1"/>
  <c r="G132" i="5"/>
  <c r="J133" i="2" s="1"/>
  <c r="G134" i="5"/>
  <c r="J135" i="2" s="1"/>
  <c r="G136" i="5"/>
  <c r="J137" i="2" s="1"/>
  <c r="G138" i="5"/>
  <c r="J139" i="2" s="1"/>
  <c r="G140" i="5"/>
  <c r="J141" i="2" s="1"/>
  <c r="G142" i="5"/>
  <c r="J143" i="2" s="1"/>
  <c r="F268" i="5"/>
  <c r="F272" i="5"/>
  <c r="F276" i="5"/>
  <c r="F280" i="5"/>
  <c r="F284" i="5"/>
  <c r="F288" i="5"/>
  <c r="F292" i="5"/>
  <c r="F296" i="5"/>
  <c r="F300" i="5"/>
  <c r="F304" i="5"/>
  <c r="F308" i="5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 s="1"/>
  <c r="F12" i="5"/>
  <c r="I13" i="2" s="1"/>
  <c r="E515" i="5"/>
  <c r="F515" i="5"/>
  <c r="E517" i="5"/>
  <c r="F517" i="5"/>
  <c r="E290" i="5"/>
  <c r="I290" i="5"/>
  <c r="E294" i="5"/>
  <c r="I294" i="5"/>
  <c r="E298" i="5"/>
  <c r="I298" i="5"/>
  <c r="E302" i="5"/>
  <c r="I302" i="5"/>
  <c r="E306" i="5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511" i="4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 s="1"/>
  <c r="I17" i="5"/>
  <c r="I498" i="5"/>
  <c r="F498" i="5"/>
  <c r="E10" i="5"/>
  <c r="I10" i="5"/>
  <c r="E18" i="5"/>
  <c r="H19" i="2" s="1"/>
  <c r="I18" i="5"/>
  <c r="E19" i="5"/>
  <c r="H20" i="2" s="1"/>
  <c r="G19" i="5"/>
  <c r="J20" i="2" s="1"/>
  <c r="I144" i="5"/>
  <c r="F144" i="5"/>
  <c r="I145" i="2" s="1"/>
  <c r="E14" i="5"/>
  <c r="H15" i="2" s="1"/>
  <c r="G14" i="5"/>
  <c r="J15" i="2" s="1"/>
  <c r="I14" i="5"/>
  <c r="E373" i="5"/>
  <c r="G373" i="5"/>
  <c r="E375" i="5"/>
  <c r="G375" i="5"/>
  <c r="E377" i="5"/>
  <c r="G377" i="5"/>
  <c r="E379" i="5"/>
  <c r="G379" i="5"/>
  <c r="E381" i="5"/>
  <c r="G381" i="5"/>
  <c r="E383" i="5"/>
  <c r="G383" i="5"/>
  <c r="E385" i="5"/>
  <c r="G385" i="5"/>
  <c r="E387" i="5"/>
  <c r="G387" i="5"/>
  <c r="E389" i="5"/>
  <c r="G389" i="5"/>
  <c r="E391" i="5"/>
  <c r="G391" i="5"/>
  <c r="E393" i="5"/>
  <c r="G393" i="5"/>
  <c r="E395" i="5"/>
  <c r="G395" i="5"/>
  <c r="E397" i="5"/>
  <c r="G397" i="5"/>
  <c r="E399" i="5"/>
  <c r="G399" i="5"/>
  <c r="E401" i="5"/>
  <c r="G401" i="5"/>
  <c r="E403" i="5"/>
  <c r="G403" i="5"/>
  <c r="E405" i="5"/>
  <c r="G405" i="5"/>
  <c r="E407" i="5"/>
  <c r="G407" i="5"/>
  <c r="E409" i="5"/>
  <c r="G409" i="5"/>
  <c r="E411" i="5"/>
  <c r="G411" i="5"/>
  <c r="E413" i="5"/>
  <c r="G413" i="5"/>
  <c r="E415" i="5"/>
  <c r="G415" i="5"/>
  <c r="E417" i="5"/>
  <c r="G417" i="5"/>
  <c r="E419" i="5"/>
  <c r="G419" i="5"/>
  <c r="E421" i="5"/>
  <c r="G421" i="5"/>
  <c r="E423" i="5"/>
  <c r="G423" i="5"/>
  <c r="E425" i="5"/>
  <c r="G425" i="5"/>
  <c r="E427" i="5"/>
  <c r="G427" i="5"/>
  <c r="E429" i="5"/>
  <c r="G429" i="5"/>
  <c r="E431" i="5"/>
  <c r="G431" i="5"/>
  <c r="E433" i="5"/>
  <c r="G433" i="5"/>
  <c r="E435" i="5"/>
  <c r="G435" i="5"/>
  <c r="E437" i="5"/>
  <c r="G437" i="5"/>
  <c r="E439" i="5"/>
  <c r="G439" i="5"/>
  <c r="E441" i="5"/>
  <c r="G441" i="5"/>
  <c r="E443" i="5"/>
  <c r="G443" i="5"/>
  <c r="E445" i="5"/>
  <c r="G445" i="5"/>
  <c r="E447" i="5"/>
  <c r="G447" i="5"/>
  <c r="E449" i="5"/>
  <c r="G449" i="5"/>
  <c r="E451" i="5"/>
  <c r="G451" i="5"/>
  <c r="I939" i="5"/>
  <c r="E939" i="5"/>
  <c r="G939" i="5"/>
  <c r="I938" i="5"/>
  <c r="F938" i="5"/>
  <c r="N509" i="4"/>
  <c r="R509" i="4" s="1"/>
  <c r="F374" i="5"/>
  <c r="F376" i="5"/>
  <c r="F378" i="5"/>
  <c r="F380" i="5"/>
  <c r="F382" i="5"/>
  <c r="F384" i="5"/>
  <c r="F386" i="5"/>
  <c r="F388" i="5"/>
  <c r="F390" i="5"/>
  <c r="F392" i="5"/>
  <c r="F394" i="5"/>
  <c r="F396" i="5"/>
  <c r="F398" i="5"/>
  <c r="F400" i="5"/>
  <c r="F402" i="5"/>
  <c r="F404" i="5"/>
  <c r="F406" i="5"/>
  <c r="F408" i="5"/>
  <c r="F410" i="5"/>
  <c r="F412" i="5"/>
  <c r="F414" i="5"/>
  <c r="F416" i="5"/>
  <c r="F418" i="5"/>
  <c r="F420" i="5"/>
  <c r="F422" i="5"/>
  <c r="F424" i="5"/>
  <c r="F426" i="5"/>
  <c r="F428" i="5"/>
  <c r="F430" i="5"/>
  <c r="F432" i="5"/>
  <c r="F434" i="5"/>
  <c r="F436" i="5"/>
  <c r="F438" i="5"/>
  <c r="F440" i="5"/>
  <c r="F442" i="5"/>
  <c r="F444" i="5"/>
  <c r="F446" i="5"/>
  <c r="F448" i="5"/>
  <c r="F450" i="5"/>
  <c r="E16" i="5"/>
  <c r="H17" i="2" s="1"/>
  <c r="E374" i="5"/>
  <c r="E378" i="5"/>
  <c r="E382" i="5"/>
  <c r="E386" i="5"/>
  <c r="E390" i="5"/>
  <c r="E394" i="5"/>
  <c r="E398" i="5"/>
  <c r="E402" i="5"/>
  <c r="E406" i="5"/>
  <c r="E410" i="5"/>
  <c r="E414" i="5"/>
  <c r="E418" i="5"/>
  <c r="E422" i="5"/>
  <c r="E426" i="5"/>
  <c r="E430" i="5"/>
  <c r="E434" i="5"/>
  <c r="E438" i="5"/>
  <c r="E442" i="5"/>
  <c r="E446" i="5"/>
  <c r="E450" i="5"/>
  <c r="Q28" i="4"/>
  <c r="Q36" i="4"/>
  <c r="S46" i="4"/>
  <c r="S50" i="4"/>
  <c r="S54" i="4"/>
  <c r="S58" i="4"/>
  <c r="S39" i="4"/>
  <c r="U39" i="4" s="1"/>
  <c r="S43" i="4"/>
  <c r="U43" i="4" s="1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 s="1"/>
  <c r="S365" i="4"/>
  <c r="S369" i="4"/>
  <c r="U369" i="4" s="1"/>
  <c r="S373" i="4"/>
  <c r="S377" i="4"/>
  <c r="U377" i="4" s="1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P947" i="4"/>
  <c r="S947" i="4" s="1"/>
  <c r="P971" i="4"/>
  <c r="Q6" i="4"/>
  <c r="N42" i="4"/>
  <c r="R42" i="4" s="1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E455" i="5"/>
  <c r="E457" i="5"/>
  <c r="E459" i="5"/>
  <c r="E461" i="5"/>
  <c r="E463" i="5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 s="1"/>
  <c r="E109" i="5"/>
  <c r="H110" i="2" s="1"/>
  <c r="E110" i="5"/>
  <c r="H111" i="2" s="1"/>
  <c r="E111" i="5"/>
  <c r="H112" i="2" s="1"/>
  <c r="E112" i="5"/>
  <c r="H113" i="2" s="1"/>
  <c r="E113" i="5"/>
  <c r="H114" i="2" s="1"/>
  <c r="E114" i="5"/>
  <c r="H115" i="2" s="1"/>
  <c r="E115" i="5"/>
  <c r="H116" i="2" s="1"/>
  <c r="E116" i="5"/>
  <c r="H117" i="2" s="1"/>
  <c r="E117" i="5"/>
  <c r="H118" i="2" s="1"/>
  <c r="E118" i="5"/>
  <c r="H119" i="2" s="1"/>
  <c r="E119" i="5"/>
  <c r="H120" i="2" s="1"/>
  <c r="E120" i="5"/>
  <c r="H121" i="2" s="1"/>
  <c r="E121" i="5"/>
  <c r="H122" i="2" s="1"/>
  <c r="E122" i="5"/>
  <c r="H123" i="2" s="1"/>
  <c r="E123" i="5"/>
  <c r="H124" i="2" s="1"/>
  <c r="E124" i="5"/>
  <c r="H125" i="2" s="1"/>
  <c r="E125" i="5"/>
  <c r="H126" i="2" s="1"/>
  <c r="E126" i="5"/>
  <c r="H127" i="2" s="1"/>
  <c r="E127" i="5"/>
  <c r="H128" i="2" s="1"/>
  <c r="E128" i="5"/>
  <c r="H129" i="2" s="1"/>
  <c r="E129" i="5"/>
  <c r="H130" i="2" s="1"/>
  <c r="E130" i="5"/>
  <c r="H131" i="2" s="1"/>
  <c r="E131" i="5"/>
  <c r="H132" i="2" s="1"/>
  <c r="E132" i="5"/>
  <c r="H133" i="2" s="1"/>
  <c r="E133" i="5"/>
  <c r="H134" i="2" s="1"/>
  <c r="E134" i="5"/>
  <c r="H135" i="2" s="1"/>
  <c r="E135" i="5"/>
  <c r="H136" i="2" s="1"/>
  <c r="E136" i="5"/>
  <c r="H137" i="2" s="1"/>
  <c r="E137" i="5"/>
  <c r="H138" i="2" s="1"/>
  <c r="E138" i="5"/>
  <c r="H139" i="2" s="1"/>
  <c r="E139" i="5"/>
  <c r="H140" i="2" s="1"/>
  <c r="E140" i="5"/>
  <c r="H141" i="2" s="1"/>
  <c r="E141" i="5"/>
  <c r="H142" i="2" s="1"/>
  <c r="E142" i="5"/>
  <c r="H143" i="2" s="1"/>
  <c r="E143" i="5"/>
  <c r="H144" i="2" s="1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I16" i="5"/>
  <c r="G18" i="5"/>
  <c r="J19" i="2" s="1"/>
  <c r="F10" i="5"/>
  <c r="F19" i="5"/>
  <c r="I20" i="2" s="1"/>
  <c r="E376" i="5"/>
  <c r="E380" i="5"/>
  <c r="E384" i="5"/>
  <c r="E388" i="5"/>
  <c r="E392" i="5"/>
  <c r="E396" i="5"/>
  <c r="E400" i="5"/>
  <c r="E404" i="5"/>
  <c r="E408" i="5"/>
  <c r="E412" i="5"/>
  <c r="E416" i="5"/>
  <c r="E420" i="5"/>
  <c r="E424" i="5"/>
  <c r="E428" i="5"/>
  <c r="E432" i="5"/>
  <c r="E436" i="5"/>
  <c r="E440" i="5"/>
  <c r="E444" i="5"/>
  <c r="E448" i="5"/>
  <c r="E17" i="5"/>
  <c r="H18" i="2" s="1"/>
  <c r="F18" i="5"/>
  <c r="I19" i="2" s="1"/>
  <c r="I937" i="5"/>
  <c r="E937" i="5"/>
  <c r="G937" i="5"/>
  <c r="N5" i="4"/>
  <c r="R5" i="4" s="1"/>
  <c r="P5" i="4"/>
  <c r="F14" i="5"/>
  <c r="I15" i="2" s="1"/>
  <c r="G17" i="5"/>
  <c r="J18" i="2" s="1"/>
  <c r="F20" i="5"/>
  <c r="I21" i="2" s="1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H1000" i="2" s="1"/>
  <c r="E1000" i="5"/>
  <c r="E1001" i="5"/>
  <c r="N7" i="4"/>
  <c r="R7" i="4" s="1"/>
  <c r="P7" i="4"/>
  <c r="N9" i="4"/>
  <c r="R9" i="4" s="1"/>
  <c r="P9" i="4"/>
  <c r="N11" i="4"/>
  <c r="R11" i="4" s="1"/>
  <c r="P11" i="4"/>
  <c r="N13" i="4"/>
  <c r="R13" i="4" s="1"/>
  <c r="P13" i="4"/>
  <c r="N16" i="4"/>
  <c r="R16" i="4" s="1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S520" i="4"/>
  <c r="S528" i="4"/>
  <c r="U528" i="4" s="1"/>
  <c r="S536" i="4"/>
  <c r="S544" i="4"/>
  <c r="S552" i="4"/>
  <c r="N98" i="4"/>
  <c r="R98" i="4" s="1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 s="1"/>
  <c r="N10" i="4"/>
  <c r="R10" i="4" s="1"/>
  <c r="N17" i="4"/>
  <c r="R17" i="4" s="1"/>
  <c r="S62" i="4"/>
  <c r="S149" i="4"/>
  <c r="U149" i="4" s="1"/>
  <c r="S153" i="4"/>
  <c r="T137" i="4"/>
  <c r="T145" i="4"/>
  <c r="S157" i="4"/>
  <c r="S161" i="4"/>
  <c r="S165" i="4"/>
  <c r="S169" i="4"/>
  <c r="S173" i="4"/>
  <c r="S177" i="4"/>
  <c r="S181" i="4"/>
  <c r="R181" i="4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 s="1"/>
  <c r="N102" i="4"/>
  <c r="R102" i="4" s="1"/>
  <c r="N214" i="4"/>
  <c r="R214" i="4" s="1"/>
  <c r="N222" i="4"/>
  <c r="R222" i="4" s="1"/>
  <c r="N230" i="4"/>
  <c r="R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 s="1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R33" i="4"/>
  <c r="R48" i="4"/>
  <c r="S69" i="4"/>
  <c r="U69" i="4" s="1"/>
  <c r="T44" i="4"/>
  <c r="T52" i="4"/>
  <c r="T60" i="4"/>
  <c r="T105" i="4"/>
  <c r="S105" i="4"/>
  <c r="U105" i="4" s="1"/>
  <c r="S109" i="4"/>
  <c r="U109" i="4" s="1"/>
  <c r="S115" i="4"/>
  <c r="S119" i="4"/>
  <c r="S123" i="4"/>
  <c r="U123" i="4" s="1"/>
  <c r="S127" i="4"/>
  <c r="S131" i="4"/>
  <c r="S135" i="4"/>
  <c r="S139" i="4"/>
  <c r="S143" i="4"/>
  <c r="S147" i="4"/>
  <c r="R119" i="4"/>
  <c r="R127" i="4"/>
  <c r="R135" i="4"/>
  <c r="R143" i="4"/>
  <c r="R161" i="4"/>
  <c r="R169" i="4"/>
  <c r="U169" i="4" s="1"/>
  <c r="R177" i="4"/>
  <c r="R185" i="4"/>
  <c r="R193" i="4"/>
  <c r="R201" i="4"/>
  <c r="R209" i="4"/>
  <c r="R217" i="4"/>
  <c r="R225" i="4"/>
  <c r="R233" i="4"/>
  <c r="T237" i="4"/>
  <c r="T239" i="4"/>
  <c r="S237" i="4"/>
  <c r="U237" i="4" s="1"/>
  <c r="S241" i="4"/>
  <c r="U241" i="4" s="1"/>
  <c r="S245" i="4"/>
  <c r="V245" i="4" s="1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 s="1"/>
  <c r="P18" i="4"/>
  <c r="N22" i="4"/>
  <c r="R22" i="4" s="1"/>
  <c r="P22" i="4"/>
  <c r="N26" i="4"/>
  <c r="R26" i="4" s="1"/>
  <c r="P26" i="4"/>
  <c r="N30" i="4"/>
  <c r="R30" i="4" s="1"/>
  <c r="P30" i="4"/>
  <c r="N34" i="4"/>
  <c r="R34" i="4" s="1"/>
  <c r="P34" i="4"/>
  <c r="N38" i="4"/>
  <c r="R38" i="4" s="1"/>
  <c r="P38" i="4"/>
  <c r="N47" i="4"/>
  <c r="R47" i="4" s="1"/>
  <c r="P47" i="4"/>
  <c r="N51" i="4"/>
  <c r="R51" i="4" s="1"/>
  <c r="P51" i="4"/>
  <c r="N55" i="4"/>
  <c r="R55" i="4" s="1"/>
  <c r="P55" i="4"/>
  <c r="N59" i="4"/>
  <c r="R59" i="4" s="1"/>
  <c r="P59" i="4"/>
  <c r="N63" i="4"/>
  <c r="R63" i="4" s="1"/>
  <c r="P63" i="4"/>
  <c r="N461" i="4"/>
  <c r="R461" i="4" s="1"/>
  <c r="P461" i="4"/>
  <c r="N465" i="4"/>
  <c r="R465" i="4" s="1"/>
  <c r="P465" i="4"/>
  <c r="N469" i="4"/>
  <c r="R469" i="4" s="1"/>
  <c r="P469" i="4"/>
  <c r="N473" i="4"/>
  <c r="R473" i="4" s="1"/>
  <c r="P473" i="4"/>
  <c r="N477" i="4"/>
  <c r="R477" i="4" s="1"/>
  <c r="P477" i="4"/>
  <c r="N481" i="4"/>
  <c r="R481" i="4" s="1"/>
  <c r="P481" i="4"/>
  <c r="N485" i="4"/>
  <c r="R485" i="4" s="1"/>
  <c r="P485" i="4"/>
  <c r="N489" i="4"/>
  <c r="R489" i="4" s="1"/>
  <c r="P489" i="4"/>
  <c r="N493" i="4"/>
  <c r="R493" i="4" s="1"/>
  <c r="P493" i="4"/>
  <c r="N497" i="4"/>
  <c r="R497" i="4" s="1"/>
  <c r="P497" i="4"/>
  <c r="N503" i="4"/>
  <c r="R503" i="4" s="1"/>
  <c r="P503" i="4"/>
  <c r="N507" i="4"/>
  <c r="R507" i="4" s="1"/>
  <c r="P507" i="4"/>
  <c r="N513" i="4"/>
  <c r="R513" i="4" s="1"/>
  <c r="P513" i="4"/>
  <c r="N383" i="4"/>
  <c r="R383" i="4" s="1"/>
  <c r="P383" i="4"/>
  <c r="N387" i="4"/>
  <c r="R387" i="4" s="1"/>
  <c r="P387" i="4"/>
  <c r="N391" i="4"/>
  <c r="R391" i="4" s="1"/>
  <c r="P391" i="4"/>
  <c r="N395" i="4"/>
  <c r="R395" i="4" s="1"/>
  <c r="P395" i="4"/>
  <c r="N399" i="4"/>
  <c r="R399" i="4" s="1"/>
  <c r="P399" i="4"/>
  <c r="N403" i="4"/>
  <c r="R403" i="4" s="1"/>
  <c r="P403" i="4"/>
  <c r="N407" i="4"/>
  <c r="R407" i="4" s="1"/>
  <c r="P407" i="4"/>
  <c r="N411" i="4"/>
  <c r="R411" i="4" s="1"/>
  <c r="P411" i="4"/>
  <c r="N415" i="4"/>
  <c r="R415" i="4" s="1"/>
  <c r="P415" i="4"/>
  <c r="N419" i="4"/>
  <c r="R419" i="4" s="1"/>
  <c r="P419" i="4"/>
  <c r="N423" i="4"/>
  <c r="R423" i="4" s="1"/>
  <c r="P423" i="4"/>
  <c r="N427" i="4"/>
  <c r="R427" i="4" s="1"/>
  <c r="P427" i="4"/>
  <c r="N431" i="4"/>
  <c r="R431" i="4" s="1"/>
  <c r="P431" i="4"/>
  <c r="N435" i="4"/>
  <c r="R435" i="4" s="1"/>
  <c r="P435" i="4"/>
  <c r="N439" i="4"/>
  <c r="R439" i="4" s="1"/>
  <c r="P439" i="4"/>
  <c r="N443" i="4"/>
  <c r="R443" i="4" s="1"/>
  <c r="P443" i="4"/>
  <c r="N447" i="4"/>
  <c r="R447" i="4" s="1"/>
  <c r="P447" i="4"/>
  <c r="N451" i="4"/>
  <c r="R451" i="4" s="1"/>
  <c r="P451" i="4"/>
  <c r="N455" i="4"/>
  <c r="R455" i="4" s="1"/>
  <c r="P455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N557" i="4"/>
  <c r="R557" i="4" s="1"/>
  <c r="N561" i="4"/>
  <c r="R561" i="4" s="1"/>
  <c r="N565" i="4"/>
  <c r="R565" i="4" s="1"/>
  <c r="N569" i="4"/>
  <c r="R569" i="4" s="1"/>
  <c r="N573" i="4"/>
  <c r="R573" i="4" s="1"/>
  <c r="N577" i="4"/>
  <c r="R577" i="4" s="1"/>
  <c r="N581" i="4"/>
  <c r="R581" i="4" s="1"/>
  <c r="N585" i="4"/>
  <c r="R585" i="4" s="1"/>
  <c r="N589" i="4"/>
  <c r="R589" i="4" s="1"/>
  <c r="N593" i="4"/>
  <c r="R593" i="4" s="1"/>
  <c r="N597" i="4"/>
  <c r="R597" i="4" s="1"/>
  <c r="N601" i="4"/>
  <c r="R601" i="4" s="1"/>
  <c r="N605" i="4"/>
  <c r="R605" i="4" s="1"/>
  <c r="N609" i="4"/>
  <c r="R609" i="4" s="1"/>
  <c r="N613" i="4"/>
  <c r="R613" i="4" s="1"/>
  <c r="N617" i="4"/>
  <c r="R617" i="4" s="1"/>
  <c r="N621" i="4"/>
  <c r="R621" i="4" s="1"/>
  <c r="N625" i="4"/>
  <c r="R625" i="4" s="1"/>
  <c r="N629" i="4"/>
  <c r="R629" i="4" s="1"/>
  <c r="N633" i="4"/>
  <c r="R633" i="4" s="1"/>
  <c r="N637" i="4"/>
  <c r="R637" i="4" s="1"/>
  <c r="N641" i="4"/>
  <c r="R641" i="4" s="1"/>
  <c r="N645" i="4"/>
  <c r="R645" i="4" s="1"/>
  <c r="N649" i="4"/>
  <c r="R649" i="4" s="1"/>
  <c r="N653" i="4"/>
  <c r="R653" i="4" s="1"/>
  <c r="N657" i="4"/>
  <c r="R657" i="4" s="1"/>
  <c r="N661" i="4"/>
  <c r="R661" i="4" s="1"/>
  <c r="N665" i="4"/>
  <c r="R665" i="4" s="1"/>
  <c r="N669" i="4"/>
  <c r="R669" i="4" s="1"/>
  <c r="N673" i="4"/>
  <c r="R673" i="4" s="1"/>
  <c r="N677" i="4"/>
  <c r="R677" i="4" s="1"/>
  <c r="N681" i="4"/>
  <c r="R681" i="4" s="1"/>
  <c r="N685" i="4"/>
  <c r="R685" i="4" s="1"/>
  <c r="N689" i="4"/>
  <c r="R689" i="4" s="1"/>
  <c r="N693" i="4"/>
  <c r="R693" i="4" s="1"/>
  <c r="N697" i="4"/>
  <c r="R697" i="4" s="1"/>
  <c r="N701" i="4"/>
  <c r="R701" i="4" s="1"/>
  <c r="N705" i="4"/>
  <c r="R705" i="4" s="1"/>
  <c r="N709" i="4"/>
  <c r="R709" i="4" s="1"/>
  <c r="N713" i="4"/>
  <c r="R713" i="4" s="1"/>
  <c r="N717" i="4"/>
  <c r="R717" i="4" s="1"/>
  <c r="N721" i="4"/>
  <c r="R721" i="4" s="1"/>
  <c r="N725" i="4"/>
  <c r="R725" i="4" s="1"/>
  <c r="N729" i="4"/>
  <c r="R729" i="4" s="1"/>
  <c r="N733" i="4"/>
  <c r="R733" i="4" s="1"/>
  <c r="N737" i="4"/>
  <c r="R737" i="4" s="1"/>
  <c r="N741" i="4"/>
  <c r="R741" i="4" s="1"/>
  <c r="N745" i="4"/>
  <c r="R745" i="4" s="1"/>
  <c r="N749" i="4"/>
  <c r="R749" i="4" s="1"/>
  <c r="N753" i="4"/>
  <c r="R753" i="4" s="1"/>
  <c r="N757" i="4"/>
  <c r="R757" i="4" s="1"/>
  <c r="N761" i="4"/>
  <c r="R761" i="4" s="1"/>
  <c r="N765" i="4"/>
  <c r="R765" i="4" s="1"/>
  <c r="N769" i="4"/>
  <c r="R769" i="4" s="1"/>
  <c r="N773" i="4"/>
  <c r="R773" i="4" s="1"/>
  <c r="N777" i="4"/>
  <c r="R777" i="4" s="1"/>
  <c r="N781" i="4"/>
  <c r="R781" i="4" s="1"/>
  <c r="N785" i="4"/>
  <c r="R785" i="4" s="1"/>
  <c r="N789" i="4"/>
  <c r="R789" i="4" s="1"/>
  <c r="N793" i="4"/>
  <c r="R793" i="4" s="1"/>
  <c r="N797" i="4"/>
  <c r="R797" i="4" s="1"/>
  <c r="N801" i="4"/>
  <c r="R801" i="4" s="1"/>
  <c r="N805" i="4"/>
  <c r="R805" i="4" s="1"/>
  <c r="N809" i="4"/>
  <c r="R809" i="4" s="1"/>
  <c r="N813" i="4"/>
  <c r="R813" i="4" s="1"/>
  <c r="N817" i="4"/>
  <c r="R817" i="4" s="1"/>
  <c r="N821" i="4"/>
  <c r="R821" i="4" s="1"/>
  <c r="N825" i="4"/>
  <c r="R825" i="4" s="1"/>
  <c r="N829" i="4"/>
  <c r="R829" i="4" s="1"/>
  <c r="N833" i="4"/>
  <c r="R833" i="4" s="1"/>
  <c r="N837" i="4"/>
  <c r="R837" i="4" s="1"/>
  <c r="N841" i="4"/>
  <c r="R841" i="4" s="1"/>
  <c r="N845" i="4"/>
  <c r="R845" i="4" s="1"/>
  <c r="N849" i="4"/>
  <c r="R849" i="4" s="1"/>
  <c r="N853" i="4"/>
  <c r="R853" i="4" s="1"/>
  <c r="N857" i="4"/>
  <c r="R857" i="4" s="1"/>
  <c r="N861" i="4"/>
  <c r="R861" i="4" s="1"/>
  <c r="N865" i="4"/>
  <c r="R865" i="4" s="1"/>
  <c r="N869" i="4"/>
  <c r="R869" i="4" s="1"/>
  <c r="N873" i="4"/>
  <c r="R873" i="4" s="1"/>
  <c r="N877" i="4"/>
  <c r="R877" i="4" s="1"/>
  <c r="N881" i="4"/>
  <c r="R881" i="4" s="1"/>
  <c r="N885" i="4"/>
  <c r="R885" i="4" s="1"/>
  <c r="N889" i="4"/>
  <c r="R889" i="4" s="1"/>
  <c r="N893" i="4"/>
  <c r="R893" i="4" s="1"/>
  <c r="N897" i="4"/>
  <c r="R897" i="4" s="1"/>
  <c r="N901" i="4"/>
  <c r="R901" i="4" s="1"/>
  <c r="N905" i="4"/>
  <c r="R905" i="4" s="1"/>
  <c r="N909" i="4"/>
  <c r="R909" i="4" s="1"/>
  <c r="N913" i="4"/>
  <c r="R913" i="4" s="1"/>
  <c r="N917" i="4"/>
  <c r="R917" i="4" s="1"/>
  <c r="N921" i="4"/>
  <c r="R921" i="4" s="1"/>
  <c r="R15" i="4"/>
  <c r="N70" i="4"/>
  <c r="R70" i="4" s="1"/>
  <c r="N74" i="4"/>
  <c r="R74" i="4" s="1"/>
  <c r="N78" i="4"/>
  <c r="R78" i="4" s="1"/>
  <c r="N82" i="4"/>
  <c r="R82" i="4" s="1"/>
  <c r="N86" i="4"/>
  <c r="R86" i="4" s="1"/>
  <c r="N90" i="4"/>
  <c r="R90" i="4" s="1"/>
  <c r="P92" i="4"/>
  <c r="P96" i="4"/>
  <c r="P100" i="4"/>
  <c r="P104" i="4"/>
  <c r="N114" i="4"/>
  <c r="R114" i="4" s="1"/>
  <c r="N118" i="4"/>
  <c r="R118" i="4" s="1"/>
  <c r="N122" i="4"/>
  <c r="R122" i="4" s="1"/>
  <c r="N126" i="4"/>
  <c r="R126" i="4" s="1"/>
  <c r="N130" i="4"/>
  <c r="R130" i="4" s="1"/>
  <c r="N134" i="4"/>
  <c r="R134" i="4" s="1"/>
  <c r="N138" i="4"/>
  <c r="R138" i="4" s="1"/>
  <c r="N142" i="4"/>
  <c r="R142" i="4" s="1"/>
  <c r="N146" i="4"/>
  <c r="R146" i="4" s="1"/>
  <c r="N158" i="4"/>
  <c r="R158" i="4" s="1"/>
  <c r="N162" i="4"/>
  <c r="R162" i="4" s="1"/>
  <c r="N166" i="4"/>
  <c r="R166" i="4" s="1"/>
  <c r="N170" i="4"/>
  <c r="R170" i="4" s="1"/>
  <c r="N174" i="4"/>
  <c r="R174" i="4" s="1"/>
  <c r="N178" i="4"/>
  <c r="R178" i="4" s="1"/>
  <c r="N182" i="4"/>
  <c r="R182" i="4" s="1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 s="1"/>
  <c r="P24" i="4"/>
  <c r="N28" i="4"/>
  <c r="R28" i="4" s="1"/>
  <c r="P28" i="4"/>
  <c r="N32" i="4"/>
  <c r="R32" i="4" s="1"/>
  <c r="P32" i="4"/>
  <c r="N36" i="4"/>
  <c r="R36" i="4" s="1"/>
  <c r="P36" i="4"/>
  <c r="N40" i="4"/>
  <c r="R40" i="4" s="1"/>
  <c r="P40" i="4"/>
  <c r="N45" i="4"/>
  <c r="R45" i="4" s="1"/>
  <c r="P45" i="4"/>
  <c r="N49" i="4"/>
  <c r="R49" i="4" s="1"/>
  <c r="P49" i="4"/>
  <c r="N53" i="4"/>
  <c r="R53" i="4" s="1"/>
  <c r="P53" i="4"/>
  <c r="N57" i="4"/>
  <c r="R57" i="4" s="1"/>
  <c r="P57" i="4"/>
  <c r="N61" i="4"/>
  <c r="R61" i="4" s="1"/>
  <c r="P61" i="4"/>
  <c r="N68" i="4"/>
  <c r="R68" i="4" s="1"/>
  <c r="P68" i="4"/>
  <c r="N459" i="4"/>
  <c r="R459" i="4" s="1"/>
  <c r="P459" i="4"/>
  <c r="N463" i="4"/>
  <c r="R463" i="4" s="1"/>
  <c r="P463" i="4"/>
  <c r="N467" i="4"/>
  <c r="R467" i="4" s="1"/>
  <c r="P467" i="4"/>
  <c r="N471" i="4"/>
  <c r="R471" i="4" s="1"/>
  <c r="P471" i="4"/>
  <c r="N475" i="4"/>
  <c r="R475" i="4" s="1"/>
  <c r="P475" i="4"/>
  <c r="N479" i="4"/>
  <c r="R479" i="4" s="1"/>
  <c r="P479" i="4"/>
  <c r="N483" i="4"/>
  <c r="R483" i="4" s="1"/>
  <c r="P483" i="4"/>
  <c r="N487" i="4"/>
  <c r="R487" i="4" s="1"/>
  <c r="P487" i="4"/>
  <c r="N491" i="4"/>
  <c r="R491" i="4" s="1"/>
  <c r="P491" i="4"/>
  <c r="N495" i="4"/>
  <c r="R495" i="4" s="1"/>
  <c r="P495" i="4"/>
  <c r="N499" i="4"/>
  <c r="R499" i="4" s="1"/>
  <c r="P499" i="4"/>
  <c r="N505" i="4"/>
  <c r="R505" i="4" s="1"/>
  <c r="P505" i="4"/>
  <c r="N511" i="4"/>
  <c r="R511" i="4" s="1"/>
  <c r="P511" i="4"/>
  <c r="N381" i="4"/>
  <c r="R381" i="4" s="1"/>
  <c r="P381" i="4"/>
  <c r="N385" i="4"/>
  <c r="R385" i="4" s="1"/>
  <c r="P385" i="4"/>
  <c r="N389" i="4"/>
  <c r="R389" i="4" s="1"/>
  <c r="P389" i="4"/>
  <c r="N393" i="4"/>
  <c r="R393" i="4" s="1"/>
  <c r="P393" i="4"/>
  <c r="N397" i="4"/>
  <c r="R397" i="4" s="1"/>
  <c r="P397" i="4"/>
  <c r="N401" i="4"/>
  <c r="R401" i="4" s="1"/>
  <c r="P401" i="4"/>
  <c r="N405" i="4"/>
  <c r="R405" i="4" s="1"/>
  <c r="P405" i="4"/>
  <c r="N409" i="4"/>
  <c r="R409" i="4" s="1"/>
  <c r="P409" i="4"/>
  <c r="N413" i="4"/>
  <c r="R413" i="4" s="1"/>
  <c r="P413" i="4"/>
  <c r="N417" i="4"/>
  <c r="R417" i="4" s="1"/>
  <c r="P417" i="4"/>
  <c r="N421" i="4"/>
  <c r="R421" i="4" s="1"/>
  <c r="P421" i="4"/>
  <c r="N425" i="4"/>
  <c r="R425" i="4" s="1"/>
  <c r="P425" i="4"/>
  <c r="N429" i="4"/>
  <c r="R429" i="4" s="1"/>
  <c r="P429" i="4"/>
  <c r="N433" i="4"/>
  <c r="R433" i="4" s="1"/>
  <c r="P433" i="4"/>
  <c r="N437" i="4"/>
  <c r="R437" i="4" s="1"/>
  <c r="P437" i="4"/>
  <c r="N441" i="4"/>
  <c r="R441" i="4" s="1"/>
  <c r="P441" i="4"/>
  <c r="N445" i="4"/>
  <c r="R445" i="4" s="1"/>
  <c r="P445" i="4"/>
  <c r="N449" i="4"/>
  <c r="R449" i="4" s="1"/>
  <c r="P449" i="4"/>
  <c r="N453" i="4"/>
  <c r="R453" i="4" s="1"/>
  <c r="P453" i="4"/>
  <c r="N457" i="4"/>
  <c r="R457" i="4" s="1"/>
  <c r="P457" i="4"/>
  <c r="N922" i="4"/>
  <c r="R922" i="4" s="1"/>
  <c r="P922" i="4"/>
  <c r="T381" i="4"/>
  <c r="S382" i="4"/>
  <c r="S386" i="4"/>
  <c r="S390" i="4"/>
  <c r="S394" i="4"/>
  <c r="U394" i="4" s="1"/>
  <c r="S398" i="4"/>
  <c r="S402" i="4"/>
  <c r="S406" i="4"/>
  <c r="S410" i="4"/>
  <c r="S414" i="4"/>
  <c r="S418" i="4"/>
  <c r="S422" i="4"/>
  <c r="S426" i="4"/>
  <c r="S430" i="4"/>
  <c r="S434" i="4"/>
  <c r="S438" i="4"/>
  <c r="S442" i="4"/>
  <c r="S446" i="4"/>
  <c r="S450" i="4"/>
  <c r="S454" i="4"/>
  <c r="S458" i="4"/>
  <c r="S462" i="4"/>
  <c r="S466" i="4"/>
  <c r="S470" i="4"/>
  <c r="S474" i="4"/>
  <c r="S478" i="4"/>
  <c r="S482" i="4"/>
  <c r="S486" i="4"/>
  <c r="S490" i="4"/>
  <c r="S494" i="4"/>
  <c r="S498" i="4"/>
  <c r="S502" i="4"/>
  <c r="S506" i="4"/>
  <c r="S510" i="4"/>
  <c r="R382" i="4"/>
  <c r="R390" i="4"/>
  <c r="R398" i="4"/>
  <c r="R406" i="4"/>
  <c r="R414" i="4"/>
  <c r="R422" i="4"/>
  <c r="R430" i="4"/>
  <c r="R438" i="4"/>
  <c r="R446" i="4"/>
  <c r="R454" i="4"/>
  <c r="R462" i="4"/>
  <c r="R470" i="4"/>
  <c r="R478" i="4"/>
  <c r="R486" i="4"/>
  <c r="R494" i="4"/>
  <c r="R502" i="4"/>
  <c r="R510" i="4"/>
  <c r="S522" i="4"/>
  <c r="S530" i="4"/>
  <c r="S538" i="4"/>
  <c r="S546" i="4"/>
  <c r="S554" i="4"/>
  <c r="U554" i="4" s="1"/>
  <c r="S925" i="4"/>
  <c r="U925" i="4" s="1"/>
  <c r="S929" i="4"/>
  <c r="S933" i="4"/>
  <c r="U933" i="4" s="1"/>
  <c r="S937" i="4"/>
  <c r="S945" i="4"/>
  <c r="S949" i="4"/>
  <c r="U949" i="4" s="1"/>
  <c r="S953" i="4"/>
  <c r="U953" i="4" s="1"/>
  <c r="S957" i="4"/>
  <c r="U957" i="4" s="1"/>
  <c r="S965" i="4"/>
  <c r="S969" i="4"/>
  <c r="S15" i="4"/>
  <c r="P70" i="4"/>
  <c r="P72" i="4"/>
  <c r="P74" i="4"/>
  <c r="P76" i="4"/>
  <c r="P78" i="4"/>
  <c r="P80" i="4"/>
  <c r="P82" i="4"/>
  <c r="P84" i="4"/>
  <c r="P86" i="4"/>
  <c r="P88" i="4"/>
  <c r="P90" i="4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P98" i="4"/>
  <c r="P102" i="4"/>
  <c r="R14" i="4"/>
  <c r="N72" i="4"/>
  <c r="R72" i="4" s="1"/>
  <c r="N76" i="4"/>
  <c r="R76" i="4" s="1"/>
  <c r="N80" i="4"/>
  <c r="R80" i="4" s="1"/>
  <c r="N84" i="4"/>
  <c r="R84" i="4" s="1"/>
  <c r="N88" i="4"/>
  <c r="R88" i="4" s="1"/>
  <c r="N92" i="4"/>
  <c r="R92" i="4" s="1"/>
  <c r="N96" i="4"/>
  <c r="R96" i="4" s="1"/>
  <c r="N100" i="4"/>
  <c r="R100" i="4" s="1"/>
  <c r="P210" i="4"/>
  <c r="P214" i="4"/>
  <c r="P218" i="4"/>
  <c r="P222" i="4"/>
  <c r="P226" i="4"/>
  <c r="P230" i="4"/>
  <c r="N112" i="4"/>
  <c r="R112" i="4" s="1"/>
  <c r="N116" i="4"/>
  <c r="R116" i="4" s="1"/>
  <c r="N120" i="4"/>
  <c r="R120" i="4" s="1"/>
  <c r="N124" i="4"/>
  <c r="R124" i="4" s="1"/>
  <c r="N128" i="4"/>
  <c r="R128" i="4" s="1"/>
  <c r="N132" i="4"/>
  <c r="R132" i="4" s="1"/>
  <c r="N136" i="4"/>
  <c r="R136" i="4" s="1"/>
  <c r="N140" i="4"/>
  <c r="R140" i="4" s="1"/>
  <c r="N144" i="4"/>
  <c r="R144" i="4" s="1"/>
  <c r="N156" i="4"/>
  <c r="R156" i="4" s="1"/>
  <c r="N160" i="4"/>
  <c r="R160" i="4" s="1"/>
  <c r="N164" i="4"/>
  <c r="R164" i="4" s="1"/>
  <c r="N168" i="4"/>
  <c r="R168" i="4" s="1"/>
  <c r="N172" i="4"/>
  <c r="R172" i="4" s="1"/>
  <c r="N176" i="4"/>
  <c r="R176" i="4" s="1"/>
  <c r="N180" i="4"/>
  <c r="R180" i="4" s="1"/>
  <c r="N184" i="4"/>
  <c r="R184" i="4" s="1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P256" i="4"/>
  <c r="P260" i="4"/>
  <c r="P264" i="4"/>
  <c r="P268" i="4"/>
  <c r="P272" i="4"/>
  <c r="P276" i="4"/>
  <c r="P280" i="4"/>
  <c r="P284" i="4"/>
  <c r="P288" i="4"/>
  <c r="P292" i="4"/>
  <c r="P296" i="4"/>
  <c r="P300" i="4"/>
  <c r="P304" i="4"/>
  <c r="P308" i="4"/>
  <c r="P312" i="4"/>
  <c r="P316" i="4"/>
  <c r="P320" i="4"/>
  <c r="P324" i="4"/>
  <c r="P328" i="4"/>
  <c r="P332" i="4"/>
  <c r="P208" i="4"/>
  <c r="P212" i="4"/>
  <c r="P216" i="4"/>
  <c r="P220" i="4"/>
  <c r="P224" i="4"/>
  <c r="P228" i="4"/>
  <c r="P232" i="4"/>
  <c r="Q556" i="4"/>
  <c r="P338" i="4"/>
  <c r="P342" i="4"/>
  <c r="P346" i="4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 s="1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Q380" i="4"/>
  <c r="N380" i="4"/>
  <c r="R380" i="4" s="1"/>
  <c r="P380" i="4"/>
  <c r="T384" i="4"/>
  <c r="R384" i="4"/>
  <c r="T404" i="4"/>
  <c r="R404" i="4"/>
  <c r="T408" i="4"/>
  <c r="R408" i="4"/>
  <c r="T416" i="4"/>
  <c r="R416" i="4"/>
  <c r="T420" i="4"/>
  <c r="R420" i="4"/>
  <c r="T428" i="4"/>
  <c r="R428" i="4"/>
  <c r="T432" i="4"/>
  <c r="R432" i="4"/>
  <c r="T436" i="4"/>
  <c r="R436" i="4"/>
  <c r="T440" i="4"/>
  <c r="R440" i="4"/>
  <c r="T444" i="4"/>
  <c r="R444" i="4"/>
  <c r="T448" i="4"/>
  <c r="R448" i="4"/>
  <c r="T452" i="4"/>
  <c r="R452" i="4"/>
  <c r="T456" i="4"/>
  <c r="R456" i="4"/>
  <c r="T460" i="4"/>
  <c r="R460" i="4"/>
  <c r="T464" i="4"/>
  <c r="R464" i="4"/>
  <c r="T468" i="4"/>
  <c r="R468" i="4"/>
  <c r="T472" i="4"/>
  <c r="R472" i="4"/>
  <c r="T480" i="4"/>
  <c r="R480" i="4"/>
  <c r="T488" i="4"/>
  <c r="R488" i="4"/>
  <c r="T496" i="4"/>
  <c r="R496" i="4"/>
  <c r="T500" i="4"/>
  <c r="R500" i="4"/>
  <c r="T504" i="4"/>
  <c r="R504" i="4"/>
  <c r="T508" i="4"/>
  <c r="R508" i="4"/>
  <c r="Q519" i="4"/>
  <c r="N519" i="4"/>
  <c r="R519" i="4" s="1"/>
  <c r="P519" i="4"/>
  <c r="Q551" i="4"/>
  <c r="N551" i="4"/>
  <c r="R551" i="4" s="1"/>
  <c r="P551" i="4"/>
  <c r="P563" i="4"/>
  <c r="P571" i="4"/>
  <c r="P579" i="4"/>
  <c r="P587" i="4"/>
  <c r="P595" i="4"/>
  <c r="P603" i="4"/>
  <c r="P611" i="4"/>
  <c r="P619" i="4"/>
  <c r="P627" i="4"/>
  <c r="P635" i="4"/>
  <c r="P647" i="4"/>
  <c r="Q154" i="4"/>
  <c r="N154" i="4"/>
  <c r="R154" i="4" s="1"/>
  <c r="P154" i="4"/>
  <c r="Q240" i="4"/>
  <c r="N240" i="4"/>
  <c r="R240" i="4" s="1"/>
  <c r="P240" i="4"/>
  <c r="Q360" i="4"/>
  <c r="N360" i="4"/>
  <c r="R360" i="4" s="1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Q543" i="4"/>
  <c r="N543" i="4"/>
  <c r="R543" i="4" s="1"/>
  <c r="P543" i="4"/>
  <c r="Q928" i="4"/>
  <c r="N928" i="4"/>
  <c r="R928" i="4" s="1"/>
  <c r="P928" i="4"/>
  <c r="Q936" i="4"/>
  <c r="N936" i="4"/>
  <c r="R936" i="4" s="1"/>
  <c r="P936" i="4"/>
  <c r="Q944" i="4"/>
  <c r="N944" i="4"/>
  <c r="R944" i="4" s="1"/>
  <c r="P944" i="4"/>
  <c r="Q952" i="4"/>
  <c r="N952" i="4"/>
  <c r="R952" i="4" s="1"/>
  <c r="P952" i="4"/>
  <c r="Q960" i="4"/>
  <c r="N960" i="4"/>
  <c r="R960" i="4" s="1"/>
  <c r="P960" i="4"/>
  <c r="Q968" i="4"/>
  <c r="N968" i="4"/>
  <c r="R968" i="4" s="1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 s="1"/>
  <c r="P594" i="4"/>
  <c r="Q596" i="4"/>
  <c r="N596" i="4"/>
  <c r="R596" i="4" s="1"/>
  <c r="P596" i="4"/>
  <c r="Q598" i="4"/>
  <c r="N598" i="4"/>
  <c r="R598" i="4" s="1"/>
  <c r="P598" i="4"/>
  <c r="Q600" i="4"/>
  <c r="N600" i="4"/>
  <c r="R600" i="4" s="1"/>
  <c r="P600" i="4"/>
  <c r="Q602" i="4"/>
  <c r="N602" i="4"/>
  <c r="R602" i="4" s="1"/>
  <c r="P602" i="4"/>
  <c r="Q604" i="4"/>
  <c r="N604" i="4"/>
  <c r="R604" i="4" s="1"/>
  <c r="P604" i="4"/>
  <c r="Q606" i="4"/>
  <c r="N606" i="4"/>
  <c r="R606" i="4" s="1"/>
  <c r="P606" i="4"/>
  <c r="Q608" i="4"/>
  <c r="N608" i="4"/>
  <c r="R608" i="4" s="1"/>
  <c r="P608" i="4"/>
  <c r="Q610" i="4"/>
  <c r="N610" i="4"/>
  <c r="R610" i="4" s="1"/>
  <c r="P610" i="4"/>
  <c r="Q612" i="4"/>
  <c r="N612" i="4"/>
  <c r="R612" i="4" s="1"/>
  <c r="P612" i="4"/>
  <c r="Q614" i="4"/>
  <c r="N614" i="4"/>
  <c r="R614" i="4" s="1"/>
  <c r="P614" i="4"/>
  <c r="Q616" i="4"/>
  <c r="N616" i="4"/>
  <c r="R616" i="4" s="1"/>
  <c r="P616" i="4"/>
  <c r="Q618" i="4"/>
  <c r="N618" i="4"/>
  <c r="R618" i="4" s="1"/>
  <c r="P618" i="4"/>
  <c r="Q620" i="4"/>
  <c r="N620" i="4"/>
  <c r="R620" i="4" s="1"/>
  <c r="P620" i="4"/>
  <c r="Q622" i="4"/>
  <c r="N622" i="4"/>
  <c r="R622" i="4" s="1"/>
  <c r="P622" i="4"/>
  <c r="Q624" i="4"/>
  <c r="N624" i="4"/>
  <c r="R624" i="4" s="1"/>
  <c r="P624" i="4"/>
  <c r="Q626" i="4"/>
  <c r="N626" i="4"/>
  <c r="R626" i="4" s="1"/>
  <c r="P626" i="4"/>
  <c r="Q628" i="4"/>
  <c r="N628" i="4"/>
  <c r="R628" i="4" s="1"/>
  <c r="P628" i="4"/>
  <c r="Q630" i="4"/>
  <c r="N630" i="4"/>
  <c r="R630" i="4" s="1"/>
  <c r="P630" i="4"/>
  <c r="Q632" i="4"/>
  <c r="N632" i="4"/>
  <c r="R632" i="4" s="1"/>
  <c r="P632" i="4"/>
  <c r="Q634" i="4"/>
  <c r="N634" i="4"/>
  <c r="R634" i="4" s="1"/>
  <c r="P634" i="4"/>
  <c r="Q636" i="4"/>
  <c r="N636" i="4"/>
  <c r="R636" i="4" s="1"/>
  <c r="P636" i="4"/>
  <c r="Q638" i="4"/>
  <c r="N638" i="4"/>
  <c r="R638" i="4" s="1"/>
  <c r="P638" i="4"/>
  <c r="Q640" i="4"/>
  <c r="N640" i="4"/>
  <c r="R640" i="4" s="1"/>
  <c r="P640" i="4"/>
  <c r="Q642" i="4"/>
  <c r="N642" i="4"/>
  <c r="R642" i="4" s="1"/>
  <c r="P642" i="4"/>
  <c r="Q644" i="4"/>
  <c r="N644" i="4"/>
  <c r="R644" i="4" s="1"/>
  <c r="P644" i="4"/>
  <c r="Q646" i="4"/>
  <c r="N646" i="4"/>
  <c r="R646" i="4" s="1"/>
  <c r="P646" i="4"/>
  <c r="Q648" i="4"/>
  <c r="N648" i="4"/>
  <c r="R648" i="4" s="1"/>
  <c r="P648" i="4"/>
  <c r="Q650" i="4"/>
  <c r="N650" i="4"/>
  <c r="R650" i="4" s="1"/>
  <c r="P650" i="4"/>
  <c r="Q652" i="4"/>
  <c r="N652" i="4"/>
  <c r="R652" i="4" s="1"/>
  <c r="P652" i="4"/>
  <c r="Q654" i="4"/>
  <c r="N654" i="4"/>
  <c r="R654" i="4" s="1"/>
  <c r="P654" i="4"/>
  <c r="Q656" i="4"/>
  <c r="N656" i="4"/>
  <c r="R656" i="4" s="1"/>
  <c r="P656" i="4"/>
  <c r="Q658" i="4"/>
  <c r="N658" i="4"/>
  <c r="R658" i="4" s="1"/>
  <c r="P658" i="4"/>
  <c r="Q660" i="4"/>
  <c r="N660" i="4"/>
  <c r="R660" i="4" s="1"/>
  <c r="P660" i="4"/>
  <c r="Q662" i="4"/>
  <c r="N662" i="4"/>
  <c r="R662" i="4" s="1"/>
  <c r="P662" i="4"/>
  <c r="Q664" i="4"/>
  <c r="N664" i="4"/>
  <c r="R664" i="4" s="1"/>
  <c r="P664" i="4"/>
  <c r="Q666" i="4"/>
  <c r="N666" i="4"/>
  <c r="R666" i="4" s="1"/>
  <c r="P666" i="4"/>
  <c r="Q668" i="4"/>
  <c r="N668" i="4"/>
  <c r="R668" i="4" s="1"/>
  <c r="P668" i="4"/>
  <c r="Q670" i="4"/>
  <c r="N670" i="4"/>
  <c r="R670" i="4" s="1"/>
  <c r="P670" i="4"/>
  <c r="Q672" i="4"/>
  <c r="N672" i="4"/>
  <c r="R672" i="4" s="1"/>
  <c r="P672" i="4"/>
  <c r="Q674" i="4"/>
  <c r="N674" i="4"/>
  <c r="R674" i="4" s="1"/>
  <c r="P674" i="4"/>
  <c r="Q676" i="4"/>
  <c r="N676" i="4"/>
  <c r="R676" i="4" s="1"/>
  <c r="P676" i="4"/>
  <c r="Q678" i="4"/>
  <c r="N678" i="4"/>
  <c r="R678" i="4" s="1"/>
  <c r="P678" i="4"/>
  <c r="Q680" i="4"/>
  <c r="N680" i="4"/>
  <c r="R680" i="4" s="1"/>
  <c r="P680" i="4"/>
  <c r="Q682" i="4"/>
  <c r="N682" i="4"/>
  <c r="R682" i="4" s="1"/>
  <c r="P682" i="4"/>
  <c r="Q684" i="4"/>
  <c r="N684" i="4"/>
  <c r="R684" i="4" s="1"/>
  <c r="P684" i="4"/>
  <c r="Q686" i="4"/>
  <c r="N686" i="4"/>
  <c r="R686" i="4" s="1"/>
  <c r="P686" i="4"/>
  <c r="Q688" i="4"/>
  <c r="N688" i="4"/>
  <c r="R688" i="4" s="1"/>
  <c r="P688" i="4"/>
  <c r="Q690" i="4"/>
  <c r="N690" i="4"/>
  <c r="R690" i="4" s="1"/>
  <c r="P690" i="4"/>
  <c r="Q692" i="4"/>
  <c r="N692" i="4"/>
  <c r="R692" i="4" s="1"/>
  <c r="P692" i="4"/>
  <c r="Q694" i="4"/>
  <c r="N694" i="4"/>
  <c r="R694" i="4" s="1"/>
  <c r="P694" i="4"/>
  <c r="Q696" i="4"/>
  <c r="N696" i="4"/>
  <c r="R696" i="4" s="1"/>
  <c r="P696" i="4"/>
  <c r="Q698" i="4"/>
  <c r="N698" i="4"/>
  <c r="R698" i="4" s="1"/>
  <c r="P698" i="4"/>
  <c r="Q700" i="4"/>
  <c r="N700" i="4"/>
  <c r="R700" i="4" s="1"/>
  <c r="P700" i="4"/>
  <c r="Q702" i="4"/>
  <c r="N702" i="4"/>
  <c r="R702" i="4" s="1"/>
  <c r="P702" i="4"/>
  <c r="Q704" i="4"/>
  <c r="N704" i="4"/>
  <c r="R704" i="4" s="1"/>
  <c r="P704" i="4"/>
  <c r="Q706" i="4"/>
  <c r="N706" i="4"/>
  <c r="R706" i="4" s="1"/>
  <c r="P706" i="4"/>
  <c r="Q708" i="4"/>
  <c r="N708" i="4"/>
  <c r="R708" i="4" s="1"/>
  <c r="P708" i="4"/>
  <c r="Q710" i="4"/>
  <c r="N710" i="4"/>
  <c r="R710" i="4" s="1"/>
  <c r="P710" i="4"/>
  <c r="Q712" i="4"/>
  <c r="N712" i="4"/>
  <c r="R712" i="4" s="1"/>
  <c r="P712" i="4"/>
  <c r="Q714" i="4"/>
  <c r="N714" i="4"/>
  <c r="R714" i="4" s="1"/>
  <c r="P714" i="4"/>
  <c r="Q716" i="4"/>
  <c r="N716" i="4"/>
  <c r="R716" i="4" s="1"/>
  <c r="P716" i="4"/>
  <c r="Q718" i="4"/>
  <c r="N718" i="4"/>
  <c r="R718" i="4" s="1"/>
  <c r="P718" i="4"/>
  <c r="Q720" i="4"/>
  <c r="N720" i="4"/>
  <c r="R720" i="4" s="1"/>
  <c r="P720" i="4"/>
  <c r="Q722" i="4"/>
  <c r="N722" i="4"/>
  <c r="R722" i="4" s="1"/>
  <c r="P722" i="4"/>
  <c r="Q724" i="4"/>
  <c r="N724" i="4"/>
  <c r="R724" i="4" s="1"/>
  <c r="P724" i="4"/>
  <c r="Q726" i="4"/>
  <c r="N726" i="4"/>
  <c r="R726" i="4" s="1"/>
  <c r="P726" i="4"/>
  <c r="Q728" i="4"/>
  <c r="N728" i="4"/>
  <c r="R728" i="4" s="1"/>
  <c r="P728" i="4"/>
  <c r="Q730" i="4"/>
  <c r="N730" i="4"/>
  <c r="R730" i="4" s="1"/>
  <c r="P730" i="4"/>
  <c r="Q732" i="4"/>
  <c r="N732" i="4"/>
  <c r="R732" i="4" s="1"/>
  <c r="P732" i="4"/>
  <c r="Q734" i="4"/>
  <c r="N734" i="4"/>
  <c r="R734" i="4" s="1"/>
  <c r="P734" i="4"/>
  <c r="Q736" i="4"/>
  <c r="N736" i="4"/>
  <c r="R736" i="4" s="1"/>
  <c r="P736" i="4"/>
  <c r="Q738" i="4"/>
  <c r="N738" i="4"/>
  <c r="R738" i="4" s="1"/>
  <c r="P738" i="4"/>
  <c r="Q740" i="4"/>
  <c r="N740" i="4"/>
  <c r="R740" i="4" s="1"/>
  <c r="P740" i="4"/>
  <c r="Q742" i="4"/>
  <c r="N742" i="4"/>
  <c r="R742" i="4" s="1"/>
  <c r="P742" i="4"/>
  <c r="Q744" i="4"/>
  <c r="N744" i="4"/>
  <c r="R744" i="4" s="1"/>
  <c r="P744" i="4"/>
  <c r="Q746" i="4"/>
  <c r="N746" i="4"/>
  <c r="R746" i="4" s="1"/>
  <c r="P746" i="4"/>
  <c r="Q748" i="4"/>
  <c r="N748" i="4"/>
  <c r="R748" i="4" s="1"/>
  <c r="P748" i="4"/>
  <c r="Q750" i="4"/>
  <c r="N750" i="4"/>
  <c r="R750" i="4" s="1"/>
  <c r="P750" i="4"/>
  <c r="Q752" i="4"/>
  <c r="N752" i="4"/>
  <c r="R752" i="4" s="1"/>
  <c r="P752" i="4"/>
  <c r="Q754" i="4"/>
  <c r="N754" i="4"/>
  <c r="R754" i="4" s="1"/>
  <c r="P754" i="4"/>
  <c r="Q756" i="4"/>
  <c r="N756" i="4"/>
  <c r="R756" i="4" s="1"/>
  <c r="P756" i="4"/>
  <c r="Q758" i="4"/>
  <c r="N758" i="4"/>
  <c r="R758" i="4" s="1"/>
  <c r="P758" i="4"/>
  <c r="Q760" i="4"/>
  <c r="N760" i="4"/>
  <c r="R760" i="4" s="1"/>
  <c r="P760" i="4"/>
  <c r="Q762" i="4"/>
  <c r="N762" i="4"/>
  <c r="R762" i="4" s="1"/>
  <c r="P762" i="4"/>
  <c r="Q764" i="4"/>
  <c r="N764" i="4"/>
  <c r="R764" i="4" s="1"/>
  <c r="P764" i="4"/>
  <c r="Q766" i="4"/>
  <c r="N766" i="4"/>
  <c r="R766" i="4" s="1"/>
  <c r="P766" i="4"/>
  <c r="Q768" i="4"/>
  <c r="N768" i="4"/>
  <c r="R768" i="4" s="1"/>
  <c r="P768" i="4"/>
  <c r="Q770" i="4"/>
  <c r="N770" i="4"/>
  <c r="R770" i="4" s="1"/>
  <c r="P770" i="4"/>
  <c r="Q772" i="4"/>
  <c r="N772" i="4"/>
  <c r="R772" i="4" s="1"/>
  <c r="P772" i="4"/>
  <c r="Q774" i="4"/>
  <c r="N774" i="4"/>
  <c r="R774" i="4" s="1"/>
  <c r="P774" i="4"/>
  <c r="Q776" i="4"/>
  <c r="N776" i="4"/>
  <c r="R776" i="4" s="1"/>
  <c r="P776" i="4"/>
  <c r="Q778" i="4"/>
  <c r="N778" i="4"/>
  <c r="R778" i="4" s="1"/>
  <c r="P778" i="4"/>
  <c r="Q780" i="4"/>
  <c r="N780" i="4"/>
  <c r="R780" i="4" s="1"/>
  <c r="P780" i="4"/>
  <c r="Q782" i="4"/>
  <c r="N782" i="4"/>
  <c r="R782" i="4" s="1"/>
  <c r="P782" i="4"/>
  <c r="Q784" i="4"/>
  <c r="N784" i="4"/>
  <c r="R784" i="4" s="1"/>
  <c r="P784" i="4"/>
  <c r="Q786" i="4"/>
  <c r="N786" i="4"/>
  <c r="R786" i="4" s="1"/>
  <c r="P786" i="4"/>
  <c r="Q788" i="4"/>
  <c r="N788" i="4"/>
  <c r="R788" i="4" s="1"/>
  <c r="P788" i="4"/>
  <c r="Q790" i="4"/>
  <c r="N790" i="4"/>
  <c r="R790" i="4" s="1"/>
  <c r="P790" i="4"/>
  <c r="Q792" i="4"/>
  <c r="N792" i="4"/>
  <c r="R792" i="4" s="1"/>
  <c r="P792" i="4"/>
  <c r="Q794" i="4"/>
  <c r="N794" i="4"/>
  <c r="R794" i="4" s="1"/>
  <c r="P794" i="4"/>
  <c r="Q796" i="4"/>
  <c r="N796" i="4"/>
  <c r="R796" i="4" s="1"/>
  <c r="P796" i="4"/>
  <c r="Q798" i="4"/>
  <c r="N798" i="4"/>
  <c r="R798" i="4" s="1"/>
  <c r="P798" i="4"/>
  <c r="Q800" i="4"/>
  <c r="N800" i="4"/>
  <c r="R800" i="4" s="1"/>
  <c r="P800" i="4"/>
  <c r="Q802" i="4"/>
  <c r="N802" i="4"/>
  <c r="R802" i="4" s="1"/>
  <c r="P802" i="4"/>
  <c r="Q804" i="4"/>
  <c r="N804" i="4"/>
  <c r="R804" i="4" s="1"/>
  <c r="P804" i="4"/>
  <c r="Q806" i="4"/>
  <c r="N806" i="4"/>
  <c r="R806" i="4" s="1"/>
  <c r="P806" i="4"/>
  <c r="Q808" i="4"/>
  <c r="N808" i="4"/>
  <c r="R808" i="4" s="1"/>
  <c r="P808" i="4"/>
  <c r="Q810" i="4"/>
  <c r="N810" i="4"/>
  <c r="R810" i="4" s="1"/>
  <c r="P810" i="4"/>
  <c r="Q812" i="4"/>
  <c r="N812" i="4"/>
  <c r="R812" i="4" s="1"/>
  <c r="P812" i="4"/>
  <c r="Q814" i="4"/>
  <c r="N814" i="4"/>
  <c r="R814" i="4" s="1"/>
  <c r="P814" i="4"/>
  <c r="Q816" i="4"/>
  <c r="N816" i="4"/>
  <c r="R816" i="4" s="1"/>
  <c r="P816" i="4"/>
  <c r="Q818" i="4"/>
  <c r="N818" i="4"/>
  <c r="R818" i="4" s="1"/>
  <c r="P818" i="4"/>
  <c r="Q820" i="4"/>
  <c r="N820" i="4"/>
  <c r="R820" i="4" s="1"/>
  <c r="P820" i="4"/>
  <c r="Q822" i="4"/>
  <c r="N822" i="4"/>
  <c r="R822" i="4" s="1"/>
  <c r="P822" i="4"/>
  <c r="Q824" i="4"/>
  <c r="N824" i="4"/>
  <c r="R824" i="4" s="1"/>
  <c r="P824" i="4"/>
  <c r="Q826" i="4"/>
  <c r="N826" i="4"/>
  <c r="R826" i="4" s="1"/>
  <c r="P826" i="4"/>
  <c r="Q828" i="4"/>
  <c r="N828" i="4"/>
  <c r="R828" i="4" s="1"/>
  <c r="P828" i="4"/>
  <c r="Q830" i="4"/>
  <c r="N830" i="4"/>
  <c r="R830" i="4" s="1"/>
  <c r="P830" i="4"/>
  <c r="Q832" i="4"/>
  <c r="N832" i="4"/>
  <c r="R832" i="4" s="1"/>
  <c r="P832" i="4"/>
  <c r="Q834" i="4"/>
  <c r="N834" i="4"/>
  <c r="R834" i="4" s="1"/>
  <c r="P834" i="4"/>
  <c r="Q836" i="4"/>
  <c r="N836" i="4"/>
  <c r="R836" i="4" s="1"/>
  <c r="P836" i="4"/>
  <c r="Q838" i="4"/>
  <c r="N838" i="4"/>
  <c r="R838" i="4" s="1"/>
  <c r="P838" i="4"/>
  <c r="Q840" i="4"/>
  <c r="N840" i="4"/>
  <c r="R840" i="4" s="1"/>
  <c r="P840" i="4"/>
  <c r="Q842" i="4"/>
  <c r="N842" i="4"/>
  <c r="R842" i="4" s="1"/>
  <c r="P842" i="4"/>
  <c r="Q844" i="4"/>
  <c r="N844" i="4"/>
  <c r="R844" i="4" s="1"/>
  <c r="P844" i="4"/>
  <c r="Q846" i="4"/>
  <c r="N846" i="4"/>
  <c r="R846" i="4" s="1"/>
  <c r="P846" i="4"/>
  <c r="Q848" i="4"/>
  <c r="N848" i="4"/>
  <c r="R848" i="4" s="1"/>
  <c r="P848" i="4"/>
  <c r="Q850" i="4"/>
  <c r="N850" i="4"/>
  <c r="R850" i="4" s="1"/>
  <c r="P850" i="4"/>
  <c r="Q852" i="4"/>
  <c r="N852" i="4"/>
  <c r="R852" i="4" s="1"/>
  <c r="P852" i="4"/>
  <c r="Q854" i="4"/>
  <c r="N854" i="4"/>
  <c r="R854" i="4" s="1"/>
  <c r="P854" i="4"/>
  <c r="Q856" i="4"/>
  <c r="N856" i="4"/>
  <c r="R856" i="4" s="1"/>
  <c r="P856" i="4"/>
  <c r="Q858" i="4"/>
  <c r="N858" i="4"/>
  <c r="R858" i="4" s="1"/>
  <c r="P858" i="4"/>
  <c r="Q860" i="4"/>
  <c r="N860" i="4"/>
  <c r="R860" i="4" s="1"/>
  <c r="P860" i="4"/>
  <c r="Q862" i="4"/>
  <c r="N862" i="4"/>
  <c r="R862" i="4" s="1"/>
  <c r="P862" i="4"/>
  <c r="Q864" i="4"/>
  <c r="N864" i="4"/>
  <c r="R864" i="4" s="1"/>
  <c r="P864" i="4"/>
  <c r="Q866" i="4"/>
  <c r="N866" i="4"/>
  <c r="R866" i="4" s="1"/>
  <c r="P866" i="4"/>
  <c r="Q868" i="4"/>
  <c r="N868" i="4"/>
  <c r="R868" i="4" s="1"/>
  <c r="P868" i="4"/>
  <c r="Q870" i="4"/>
  <c r="N870" i="4"/>
  <c r="R870" i="4" s="1"/>
  <c r="P870" i="4"/>
  <c r="Q872" i="4"/>
  <c r="N872" i="4"/>
  <c r="R872" i="4" s="1"/>
  <c r="P872" i="4"/>
  <c r="Q874" i="4"/>
  <c r="N874" i="4"/>
  <c r="R874" i="4" s="1"/>
  <c r="P874" i="4"/>
  <c r="Q876" i="4"/>
  <c r="N876" i="4"/>
  <c r="R876" i="4" s="1"/>
  <c r="P876" i="4"/>
  <c r="Q878" i="4"/>
  <c r="N878" i="4"/>
  <c r="R878" i="4" s="1"/>
  <c r="P878" i="4"/>
  <c r="Q880" i="4"/>
  <c r="N880" i="4"/>
  <c r="R880" i="4" s="1"/>
  <c r="P880" i="4"/>
  <c r="Q882" i="4"/>
  <c r="N882" i="4"/>
  <c r="R882" i="4" s="1"/>
  <c r="P882" i="4"/>
  <c r="Q884" i="4"/>
  <c r="N884" i="4"/>
  <c r="R884" i="4" s="1"/>
  <c r="P884" i="4"/>
  <c r="Q886" i="4"/>
  <c r="N886" i="4"/>
  <c r="R886" i="4" s="1"/>
  <c r="P886" i="4"/>
  <c r="Q888" i="4"/>
  <c r="N888" i="4"/>
  <c r="R888" i="4" s="1"/>
  <c r="P888" i="4"/>
  <c r="Q890" i="4"/>
  <c r="N890" i="4"/>
  <c r="R890" i="4" s="1"/>
  <c r="P890" i="4"/>
  <c r="Q892" i="4"/>
  <c r="N892" i="4"/>
  <c r="R892" i="4" s="1"/>
  <c r="P892" i="4"/>
  <c r="Q894" i="4"/>
  <c r="N894" i="4"/>
  <c r="R894" i="4" s="1"/>
  <c r="P894" i="4"/>
  <c r="Q896" i="4"/>
  <c r="N896" i="4"/>
  <c r="R896" i="4" s="1"/>
  <c r="P896" i="4"/>
  <c r="Q898" i="4"/>
  <c r="N898" i="4"/>
  <c r="R898" i="4" s="1"/>
  <c r="P898" i="4"/>
  <c r="Q900" i="4"/>
  <c r="N900" i="4"/>
  <c r="R900" i="4" s="1"/>
  <c r="P900" i="4"/>
  <c r="Q902" i="4"/>
  <c r="N902" i="4"/>
  <c r="R902" i="4" s="1"/>
  <c r="P902" i="4"/>
  <c r="Q904" i="4"/>
  <c r="N904" i="4"/>
  <c r="R904" i="4" s="1"/>
  <c r="P904" i="4"/>
  <c r="Q906" i="4"/>
  <c r="N906" i="4"/>
  <c r="R906" i="4" s="1"/>
  <c r="P906" i="4"/>
  <c r="Q908" i="4"/>
  <c r="N908" i="4"/>
  <c r="R908" i="4" s="1"/>
  <c r="P908" i="4"/>
  <c r="Q910" i="4"/>
  <c r="N910" i="4"/>
  <c r="R910" i="4" s="1"/>
  <c r="P910" i="4"/>
  <c r="Q912" i="4"/>
  <c r="N912" i="4"/>
  <c r="R912" i="4" s="1"/>
  <c r="P912" i="4"/>
  <c r="Q914" i="4"/>
  <c r="N914" i="4"/>
  <c r="R914" i="4" s="1"/>
  <c r="P914" i="4"/>
  <c r="Q916" i="4"/>
  <c r="N916" i="4"/>
  <c r="R916" i="4" s="1"/>
  <c r="P916" i="4"/>
  <c r="Q918" i="4"/>
  <c r="N918" i="4"/>
  <c r="R918" i="4" s="1"/>
  <c r="P918" i="4"/>
  <c r="Q920" i="4"/>
  <c r="N920" i="4"/>
  <c r="R920" i="4" s="1"/>
  <c r="P920" i="4"/>
  <c r="Q973" i="4"/>
  <c r="N973" i="4"/>
  <c r="R973" i="4" s="1"/>
  <c r="N977" i="4"/>
  <c r="R977" i="4" s="1"/>
  <c r="Q977" i="4"/>
  <c r="N981" i="4"/>
  <c r="R981" i="4" s="1"/>
  <c r="Q981" i="4"/>
  <c r="N985" i="4"/>
  <c r="R985" i="4" s="1"/>
  <c r="Q985" i="4"/>
  <c r="N989" i="4"/>
  <c r="R989" i="4" s="1"/>
  <c r="Q989" i="4"/>
  <c r="N993" i="4"/>
  <c r="R993" i="4" s="1"/>
  <c r="Q993" i="4"/>
  <c r="N997" i="4"/>
  <c r="R997" i="4" s="1"/>
  <c r="Q997" i="4"/>
  <c r="N1001" i="4"/>
  <c r="R1001" i="4" s="1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Q563" i="4"/>
  <c r="Q571" i="4"/>
  <c r="Q579" i="4"/>
  <c r="Q587" i="4"/>
  <c r="Q595" i="4"/>
  <c r="Q603" i="4"/>
  <c r="Q611" i="4"/>
  <c r="Q619" i="4"/>
  <c r="Q627" i="4"/>
  <c r="Q635" i="4"/>
  <c r="Q647" i="4"/>
  <c r="T657" i="4"/>
  <c r="P977" i="4"/>
  <c r="P981" i="4"/>
  <c r="P985" i="4"/>
  <c r="P989" i="4"/>
  <c r="P993" i="4"/>
  <c r="P997" i="4"/>
  <c r="P1001" i="4"/>
  <c r="R75" i="4"/>
  <c r="T75" i="4"/>
  <c r="R79" i="4"/>
  <c r="T79" i="4"/>
  <c r="R83" i="4"/>
  <c r="T83" i="4"/>
  <c r="R99" i="4"/>
  <c r="T99" i="4"/>
  <c r="Q108" i="4"/>
  <c r="N108" i="4"/>
  <c r="R108" i="4" s="1"/>
  <c r="P108" i="4"/>
  <c r="U153" i="4"/>
  <c r="Q150" i="4"/>
  <c r="N150" i="4"/>
  <c r="R150" i="4" s="1"/>
  <c r="P150" i="4"/>
  <c r="Q236" i="4"/>
  <c r="N236" i="4"/>
  <c r="R236" i="4" s="1"/>
  <c r="P236" i="4"/>
  <c r="Q244" i="4"/>
  <c r="N244" i="4"/>
  <c r="R244" i="4" s="1"/>
  <c r="P244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T396" i="4"/>
  <c r="R396" i="4"/>
  <c r="T400" i="4"/>
  <c r="R400" i="4"/>
  <c r="T412" i="4"/>
  <c r="R412" i="4"/>
  <c r="T424" i="4"/>
  <c r="R424" i="4"/>
  <c r="T476" i="4"/>
  <c r="R476" i="4"/>
  <c r="T484" i="4"/>
  <c r="R484" i="4"/>
  <c r="T492" i="4"/>
  <c r="R492" i="4"/>
  <c r="T512" i="4"/>
  <c r="R512" i="4"/>
  <c r="Q535" i="4"/>
  <c r="N535" i="4"/>
  <c r="R535" i="4" s="1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 s="1"/>
  <c r="P924" i="4"/>
  <c r="Q932" i="4"/>
  <c r="N932" i="4"/>
  <c r="R932" i="4" s="1"/>
  <c r="P932" i="4"/>
  <c r="Q940" i="4"/>
  <c r="N940" i="4"/>
  <c r="R940" i="4" s="1"/>
  <c r="P940" i="4"/>
  <c r="Q948" i="4"/>
  <c r="N948" i="4"/>
  <c r="R948" i="4" s="1"/>
  <c r="P948" i="4"/>
  <c r="Q956" i="4"/>
  <c r="N956" i="4"/>
  <c r="R956" i="4" s="1"/>
  <c r="P956" i="4"/>
  <c r="Q964" i="4"/>
  <c r="N964" i="4"/>
  <c r="R964" i="4" s="1"/>
  <c r="P964" i="4"/>
  <c r="Q972" i="4"/>
  <c r="N972" i="4"/>
  <c r="R972" i="4" s="1"/>
  <c r="P972" i="4"/>
  <c r="Q525" i="4"/>
  <c r="N525" i="4"/>
  <c r="R525" i="4" s="1"/>
  <c r="P525" i="4"/>
  <c r="Q541" i="4"/>
  <c r="N541" i="4"/>
  <c r="R541" i="4" s="1"/>
  <c r="P541" i="4"/>
  <c r="T77" i="4"/>
  <c r="T159" i="4"/>
  <c r="T175" i="4"/>
  <c r="T199" i="4"/>
  <c r="T207" i="4"/>
  <c r="T231" i="4"/>
  <c r="R363" i="4"/>
  <c r="R379" i="4"/>
  <c r="R923" i="4"/>
  <c r="N559" i="4"/>
  <c r="R559" i="4" s="1"/>
  <c r="N563" i="4"/>
  <c r="R563" i="4" s="1"/>
  <c r="N567" i="4"/>
  <c r="R567" i="4" s="1"/>
  <c r="N571" i="4"/>
  <c r="R571" i="4" s="1"/>
  <c r="N575" i="4"/>
  <c r="R575" i="4" s="1"/>
  <c r="N579" i="4"/>
  <c r="R579" i="4" s="1"/>
  <c r="N583" i="4"/>
  <c r="R583" i="4" s="1"/>
  <c r="N587" i="4"/>
  <c r="R587" i="4" s="1"/>
  <c r="N591" i="4"/>
  <c r="R591" i="4" s="1"/>
  <c r="N595" i="4"/>
  <c r="R595" i="4" s="1"/>
  <c r="N599" i="4"/>
  <c r="R599" i="4" s="1"/>
  <c r="N603" i="4"/>
  <c r="R603" i="4" s="1"/>
  <c r="N607" i="4"/>
  <c r="R607" i="4" s="1"/>
  <c r="N611" i="4"/>
  <c r="R611" i="4" s="1"/>
  <c r="N615" i="4"/>
  <c r="R615" i="4" s="1"/>
  <c r="N619" i="4"/>
  <c r="R619" i="4" s="1"/>
  <c r="N623" i="4"/>
  <c r="R623" i="4" s="1"/>
  <c r="N627" i="4"/>
  <c r="R627" i="4" s="1"/>
  <c r="N631" i="4"/>
  <c r="R631" i="4" s="1"/>
  <c r="N635" i="4"/>
  <c r="R635" i="4" s="1"/>
  <c r="N639" i="4"/>
  <c r="R639" i="4" s="1"/>
  <c r="N643" i="4"/>
  <c r="R643" i="4" s="1"/>
  <c r="N647" i="4"/>
  <c r="R647" i="4" s="1"/>
  <c r="N651" i="4"/>
  <c r="R651" i="4" s="1"/>
  <c r="N655" i="4"/>
  <c r="R655" i="4" s="1"/>
  <c r="N659" i="4"/>
  <c r="R659" i="4" s="1"/>
  <c r="N663" i="4"/>
  <c r="R663" i="4" s="1"/>
  <c r="N667" i="4"/>
  <c r="R667" i="4" s="1"/>
  <c r="N671" i="4"/>
  <c r="R671" i="4" s="1"/>
  <c r="N675" i="4"/>
  <c r="R675" i="4" s="1"/>
  <c r="N679" i="4"/>
  <c r="R679" i="4" s="1"/>
  <c r="N683" i="4"/>
  <c r="R683" i="4" s="1"/>
  <c r="N687" i="4"/>
  <c r="R687" i="4" s="1"/>
  <c r="N691" i="4"/>
  <c r="R691" i="4" s="1"/>
  <c r="N695" i="4"/>
  <c r="R695" i="4" s="1"/>
  <c r="N699" i="4"/>
  <c r="R699" i="4" s="1"/>
  <c r="N703" i="4"/>
  <c r="R703" i="4" s="1"/>
  <c r="N707" i="4"/>
  <c r="R707" i="4" s="1"/>
  <c r="N711" i="4"/>
  <c r="R711" i="4" s="1"/>
  <c r="N715" i="4"/>
  <c r="R715" i="4" s="1"/>
  <c r="N719" i="4"/>
  <c r="R719" i="4" s="1"/>
  <c r="N723" i="4"/>
  <c r="R723" i="4" s="1"/>
  <c r="N727" i="4"/>
  <c r="R727" i="4" s="1"/>
  <c r="N731" i="4"/>
  <c r="R731" i="4" s="1"/>
  <c r="N735" i="4"/>
  <c r="R735" i="4" s="1"/>
  <c r="N739" i="4"/>
  <c r="R739" i="4" s="1"/>
  <c r="N743" i="4"/>
  <c r="R743" i="4" s="1"/>
  <c r="N747" i="4"/>
  <c r="R747" i="4" s="1"/>
  <c r="N751" i="4"/>
  <c r="R751" i="4" s="1"/>
  <c r="N755" i="4"/>
  <c r="R755" i="4" s="1"/>
  <c r="N759" i="4"/>
  <c r="R759" i="4" s="1"/>
  <c r="N763" i="4"/>
  <c r="R763" i="4" s="1"/>
  <c r="N767" i="4"/>
  <c r="R767" i="4" s="1"/>
  <c r="N771" i="4"/>
  <c r="R771" i="4" s="1"/>
  <c r="N775" i="4"/>
  <c r="R775" i="4" s="1"/>
  <c r="N779" i="4"/>
  <c r="R779" i="4" s="1"/>
  <c r="N783" i="4"/>
  <c r="R783" i="4" s="1"/>
  <c r="N787" i="4"/>
  <c r="R787" i="4" s="1"/>
  <c r="N791" i="4"/>
  <c r="R791" i="4" s="1"/>
  <c r="N795" i="4"/>
  <c r="R795" i="4" s="1"/>
  <c r="N799" i="4"/>
  <c r="R799" i="4" s="1"/>
  <c r="N803" i="4"/>
  <c r="R803" i="4" s="1"/>
  <c r="N807" i="4"/>
  <c r="R807" i="4" s="1"/>
  <c r="N811" i="4"/>
  <c r="R811" i="4" s="1"/>
  <c r="N815" i="4"/>
  <c r="R815" i="4" s="1"/>
  <c r="N819" i="4"/>
  <c r="R819" i="4" s="1"/>
  <c r="N823" i="4"/>
  <c r="R823" i="4" s="1"/>
  <c r="N827" i="4"/>
  <c r="R827" i="4" s="1"/>
  <c r="N831" i="4"/>
  <c r="R831" i="4" s="1"/>
  <c r="N835" i="4"/>
  <c r="R835" i="4" s="1"/>
  <c r="N839" i="4"/>
  <c r="R839" i="4" s="1"/>
  <c r="N843" i="4"/>
  <c r="R843" i="4" s="1"/>
  <c r="N847" i="4"/>
  <c r="R847" i="4" s="1"/>
  <c r="N851" i="4"/>
  <c r="R851" i="4" s="1"/>
  <c r="N855" i="4"/>
  <c r="R855" i="4" s="1"/>
  <c r="N859" i="4"/>
  <c r="R859" i="4" s="1"/>
  <c r="N863" i="4"/>
  <c r="R863" i="4" s="1"/>
  <c r="N867" i="4"/>
  <c r="R867" i="4" s="1"/>
  <c r="N871" i="4"/>
  <c r="R871" i="4" s="1"/>
  <c r="N875" i="4"/>
  <c r="R875" i="4" s="1"/>
  <c r="N879" i="4"/>
  <c r="R879" i="4" s="1"/>
  <c r="N883" i="4"/>
  <c r="R883" i="4" s="1"/>
  <c r="N887" i="4"/>
  <c r="R887" i="4" s="1"/>
  <c r="N891" i="4"/>
  <c r="R891" i="4" s="1"/>
  <c r="N895" i="4"/>
  <c r="R895" i="4" s="1"/>
  <c r="N899" i="4"/>
  <c r="R899" i="4" s="1"/>
  <c r="N903" i="4"/>
  <c r="R903" i="4" s="1"/>
  <c r="N907" i="4"/>
  <c r="R907" i="4" s="1"/>
  <c r="N911" i="4"/>
  <c r="R911" i="4" s="1"/>
  <c r="N915" i="4"/>
  <c r="R915" i="4" s="1"/>
  <c r="N919" i="4"/>
  <c r="R919" i="4" s="1"/>
  <c r="Q106" i="4"/>
  <c r="N106" i="4"/>
  <c r="R106" i="4" s="1"/>
  <c r="P106" i="4"/>
  <c r="Q110" i="4"/>
  <c r="N110" i="4"/>
  <c r="R110" i="4" s="1"/>
  <c r="P110" i="4"/>
  <c r="Q148" i="4"/>
  <c r="N148" i="4"/>
  <c r="R148" i="4" s="1"/>
  <c r="P148" i="4"/>
  <c r="Q152" i="4"/>
  <c r="N152" i="4"/>
  <c r="R152" i="4" s="1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 s="1"/>
  <c r="P926" i="4"/>
  <c r="Q930" i="4"/>
  <c r="N930" i="4"/>
  <c r="R930" i="4" s="1"/>
  <c r="P930" i="4"/>
  <c r="Q934" i="4"/>
  <c r="N934" i="4"/>
  <c r="R934" i="4" s="1"/>
  <c r="P934" i="4"/>
  <c r="Q938" i="4"/>
  <c r="N938" i="4"/>
  <c r="R938" i="4" s="1"/>
  <c r="P938" i="4"/>
  <c r="Q942" i="4"/>
  <c r="N942" i="4"/>
  <c r="R942" i="4" s="1"/>
  <c r="P942" i="4"/>
  <c r="Q946" i="4"/>
  <c r="N946" i="4"/>
  <c r="R946" i="4" s="1"/>
  <c r="P946" i="4"/>
  <c r="Q950" i="4"/>
  <c r="N950" i="4"/>
  <c r="R950" i="4" s="1"/>
  <c r="P950" i="4"/>
  <c r="Q954" i="4"/>
  <c r="N954" i="4"/>
  <c r="R954" i="4" s="1"/>
  <c r="P954" i="4"/>
  <c r="Q958" i="4"/>
  <c r="N958" i="4"/>
  <c r="R958" i="4" s="1"/>
  <c r="P958" i="4"/>
  <c r="Q962" i="4"/>
  <c r="N962" i="4"/>
  <c r="R962" i="4" s="1"/>
  <c r="P962" i="4"/>
  <c r="Q966" i="4"/>
  <c r="N966" i="4"/>
  <c r="R966" i="4" s="1"/>
  <c r="P966" i="4"/>
  <c r="Q970" i="4"/>
  <c r="N970" i="4"/>
  <c r="R970" i="4" s="1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 s="1"/>
  <c r="P974" i="4"/>
  <c r="Q976" i="4"/>
  <c r="N976" i="4"/>
  <c r="R976" i="4" s="1"/>
  <c r="P976" i="4"/>
  <c r="Q978" i="4"/>
  <c r="N978" i="4"/>
  <c r="R978" i="4" s="1"/>
  <c r="P978" i="4"/>
  <c r="Q980" i="4"/>
  <c r="N980" i="4"/>
  <c r="R980" i="4" s="1"/>
  <c r="P980" i="4"/>
  <c r="Q982" i="4"/>
  <c r="N982" i="4"/>
  <c r="R982" i="4" s="1"/>
  <c r="P982" i="4"/>
  <c r="Q984" i="4"/>
  <c r="N984" i="4"/>
  <c r="R984" i="4" s="1"/>
  <c r="P984" i="4"/>
  <c r="Q986" i="4"/>
  <c r="N986" i="4"/>
  <c r="R986" i="4" s="1"/>
  <c r="P986" i="4"/>
  <c r="Q988" i="4"/>
  <c r="N988" i="4"/>
  <c r="R988" i="4" s="1"/>
  <c r="P988" i="4"/>
  <c r="Q990" i="4"/>
  <c r="N990" i="4"/>
  <c r="R990" i="4" s="1"/>
  <c r="P990" i="4"/>
  <c r="Q992" i="4"/>
  <c r="N992" i="4"/>
  <c r="R992" i="4" s="1"/>
  <c r="P992" i="4"/>
  <c r="Q994" i="4"/>
  <c r="N994" i="4"/>
  <c r="R994" i="4" s="1"/>
  <c r="P994" i="4"/>
  <c r="Q996" i="4"/>
  <c r="N996" i="4"/>
  <c r="R996" i="4" s="1"/>
  <c r="P996" i="4"/>
  <c r="Q998" i="4"/>
  <c r="N998" i="4"/>
  <c r="R998" i="4" s="1"/>
  <c r="P998" i="4"/>
  <c r="Q1000" i="4"/>
  <c r="N1000" i="4"/>
  <c r="R1000" i="4" s="1"/>
  <c r="P1000" i="4"/>
  <c r="S19" i="4"/>
  <c r="R23" i="4"/>
  <c r="R27" i="4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R253" i="4"/>
  <c r="R257" i="4"/>
  <c r="R261" i="4"/>
  <c r="R265" i="4"/>
  <c r="R269" i="4"/>
  <c r="R273" i="4"/>
  <c r="R277" i="4"/>
  <c r="R281" i="4"/>
  <c r="R285" i="4"/>
  <c r="R289" i="4"/>
  <c r="R293" i="4"/>
  <c r="R297" i="4"/>
  <c r="R301" i="4"/>
  <c r="R305" i="4"/>
  <c r="R309" i="4"/>
  <c r="R313" i="4"/>
  <c r="R317" i="4"/>
  <c r="R321" i="4"/>
  <c r="R325" i="4"/>
  <c r="R329" i="4"/>
  <c r="R333" i="4"/>
  <c r="R337" i="4"/>
  <c r="R341" i="4"/>
  <c r="R345" i="4"/>
  <c r="R349" i="4"/>
  <c r="R353" i="4"/>
  <c r="R357" i="4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5" i="4"/>
  <c r="S943" i="4"/>
  <c r="S951" i="4"/>
  <c r="S959" i="4"/>
  <c r="S516" i="4"/>
  <c r="S524" i="4"/>
  <c r="S532" i="4"/>
  <c r="S540" i="4"/>
  <c r="S548" i="4"/>
  <c r="P557" i="4"/>
  <c r="P561" i="4"/>
  <c r="P565" i="4"/>
  <c r="P569" i="4"/>
  <c r="P573" i="4"/>
  <c r="P577" i="4"/>
  <c r="P581" i="4"/>
  <c r="P585" i="4"/>
  <c r="P589" i="4"/>
  <c r="P593" i="4"/>
  <c r="P597" i="4"/>
  <c r="P601" i="4"/>
  <c r="P605" i="4"/>
  <c r="P609" i="4"/>
  <c r="P613" i="4"/>
  <c r="P617" i="4"/>
  <c r="P621" i="4"/>
  <c r="P625" i="4"/>
  <c r="P629" i="4"/>
  <c r="P633" i="4"/>
  <c r="P637" i="4"/>
  <c r="P641" i="4"/>
  <c r="P645" i="4"/>
  <c r="P649" i="4"/>
  <c r="P653" i="4"/>
  <c r="P657" i="4"/>
  <c r="P661" i="4"/>
  <c r="P665" i="4"/>
  <c r="P669" i="4"/>
  <c r="P673" i="4"/>
  <c r="P677" i="4"/>
  <c r="P681" i="4"/>
  <c r="P685" i="4"/>
  <c r="P689" i="4"/>
  <c r="P693" i="4"/>
  <c r="P697" i="4"/>
  <c r="P701" i="4"/>
  <c r="P705" i="4"/>
  <c r="P709" i="4"/>
  <c r="P713" i="4"/>
  <c r="P717" i="4"/>
  <c r="P721" i="4"/>
  <c r="P725" i="4"/>
  <c r="P729" i="4"/>
  <c r="P733" i="4"/>
  <c r="P737" i="4"/>
  <c r="P741" i="4"/>
  <c r="P745" i="4"/>
  <c r="P749" i="4"/>
  <c r="P753" i="4"/>
  <c r="P757" i="4"/>
  <c r="P761" i="4"/>
  <c r="P765" i="4"/>
  <c r="P769" i="4"/>
  <c r="P773" i="4"/>
  <c r="P777" i="4"/>
  <c r="P781" i="4"/>
  <c r="P785" i="4"/>
  <c r="P789" i="4"/>
  <c r="P793" i="4"/>
  <c r="P797" i="4"/>
  <c r="P801" i="4"/>
  <c r="P805" i="4"/>
  <c r="P809" i="4"/>
  <c r="P813" i="4"/>
  <c r="P817" i="4"/>
  <c r="P821" i="4"/>
  <c r="P825" i="4"/>
  <c r="P829" i="4"/>
  <c r="P833" i="4"/>
  <c r="P837" i="4"/>
  <c r="P841" i="4"/>
  <c r="P845" i="4"/>
  <c r="P849" i="4"/>
  <c r="P853" i="4"/>
  <c r="P857" i="4"/>
  <c r="P861" i="4"/>
  <c r="P865" i="4"/>
  <c r="P869" i="4"/>
  <c r="P873" i="4"/>
  <c r="P877" i="4"/>
  <c r="P881" i="4"/>
  <c r="P885" i="4"/>
  <c r="P889" i="4"/>
  <c r="P893" i="4"/>
  <c r="P897" i="4"/>
  <c r="P901" i="4"/>
  <c r="P905" i="4"/>
  <c r="P909" i="4"/>
  <c r="P913" i="4"/>
  <c r="P917" i="4"/>
  <c r="P921" i="4"/>
  <c r="Q975" i="4"/>
  <c r="N975" i="4"/>
  <c r="R975" i="4" s="1"/>
  <c r="Q979" i="4"/>
  <c r="N979" i="4"/>
  <c r="R979" i="4" s="1"/>
  <c r="Q983" i="4"/>
  <c r="N983" i="4"/>
  <c r="R983" i="4" s="1"/>
  <c r="Q987" i="4"/>
  <c r="N987" i="4"/>
  <c r="R987" i="4" s="1"/>
  <c r="Q991" i="4"/>
  <c r="N991" i="4"/>
  <c r="R991" i="4" s="1"/>
  <c r="Q995" i="4"/>
  <c r="N995" i="4"/>
  <c r="R995" i="4" s="1"/>
  <c r="Q999" i="4"/>
  <c r="N999" i="4"/>
  <c r="R999" i="4" s="1"/>
  <c r="K4" i="3"/>
  <c r="D5" i="3"/>
  <c r="F317" i="2" l="1"/>
  <c r="O317" i="2" s="1"/>
  <c r="F256" i="2"/>
  <c r="O256" i="2" s="1"/>
  <c r="E256" i="2"/>
  <c r="N256" i="2" s="1"/>
  <c r="T633" i="4"/>
  <c r="T593" i="4"/>
  <c r="G349" i="2"/>
  <c r="P349" i="2" s="1"/>
  <c r="G333" i="2"/>
  <c r="P333" i="2" s="1"/>
  <c r="T493" i="4"/>
  <c r="T477" i="4"/>
  <c r="T497" i="4"/>
  <c r="T473" i="4"/>
  <c r="T489" i="4"/>
  <c r="U494" i="4"/>
  <c r="U478" i="4"/>
  <c r="U414" i="4"/>
  <c r="F333" i="2"/>
  <c r="O333" i="2" s="1"/>
  <c r="S997" i="4"/>
  <c r="U997" i="4" s="1"/>
  <c r="S989" i="4"/>
  <c r="U989" i="4" s="1"/>
  <c r="S981" i="4"/>
  <c r="U981" i="4" s="1"/>
  <c r="T637" i="4"/>
  <c r="S332" i="4"/>
  <c r="U332" i="4" s="1"/>
  <c r="S324" i="4"/>
  <c r="U324" i="4" s="1"/>
  <c r="S316" i="4"/>
  <c r="U316" i="4" s="1"/>
  <c r="S308" i="4"/>
  <c r="U308" i="4" s="1"/>
  <c r="S300" i="4"/>
  <c r="U300" i="4" s="1"/>
  <c r="S292" i="4"/>
  <c r="U292" i="4" s="1"/>
  <c r="S284" i="4"/>
  <c r="U284" i="4" s="1"/>
  <c r="S276" i="4"/>
  <c r="U276" i="4" s="1"/>
  <c r="S268" i="4"/>
  <c r="U268" i="4" s="1"/>
  <c r="S260" i="4"/>
  <c r="U260" i="4" s="1"/>
  <c r="S252" i="4"/>
  <c r="U252" i="4" s="1"/>
  <c r="S90" i="4"/>
  <c r="S82" i="4"/>
  <c r="U390" i="4"/>
  <c r="V552" i="4"/>
  <c r="F366" i="2"/>
  <c r="O366" i="2" s="1"/>
  <c r="V965" i="4"/>
  <c r="G155" i="2"/>
  <c r="P155" i="2" s="1"/>
  <c r="F180" i="2"/>
  <c r="O180" i="2" s="1"/>
  <c r="F164" i="2"/>
  <c r="O164" i="2" s="1"/>
  <c r="F173" i="2"/>
  <c r="O173" i="2" s="1"/>
  <c r="U544" i="4"/>
  <c r="G317" i="2"/>
  <c r="P317" i="2" s="1"/>
  <c r="F245" i="2"/>
  <c r="O245" i="2" s="1"/>
  <c r="G197" i="2"/>
  <c r="P197" i="2" s="1"/>
  <c r="F78" i="2"/>
  <c r="O78" i="2" s="1"/>
  <c r="F349" i="2"/>
  <c r="O349" i="2" s="1"/>
  <c r="G280" i="2"/>
  <c r="P280" i="2" s="1"/>
  <c r="E337" i="2"/>
  <c r="N337" i="2" s="1"/>
  <c r="F346" i="2"/>
  <c r="O346" i="2" s="1"/>
  <c r="E229" i="2"/>
  <c r="N229" i="2" s="1"/>
  <c r="T825" i="4"/>
  <c r="E94" i="2"/>
  <c r="N94" i="2" s="1"/>
  <c r="G185" i="2"/>
  <c r="P185" i="2" s="1"/>
  <c r="E100" i="2"/>
  <c r="N100" i="2" s="1"/>
  <c r="F72" i="2"/>
  <c r="O72" i="2" s="1"/>
  <c r="E213" i="2"/>
  <c r="N213" i="2" s="1"/>
  <c r="E366" i="2"/>
  <c r="N366" i="2" s="1"/>
  <c r="G257" i="2"/>
  <c r="P257" i="2" s="1"/>
  <c r="G229" i="2"/>
  <c r="P229" i="2" s="1"/>
  <c r="E346" i="2"/>
  <c r="N346" i="2" s="1"/>
  <c r="E304" i="2"/>
  <c r="N304" i="2" s="1"/>
  <c r="F228" i="2"/>
  <c r="O228" i="2" s="1"/>
  <c r="G326" i="2"/>
  <c r="P326" i="2" s="1"/>
  <c r="T913" i="4"/>
  <c r="T737" i="4"/>
  <c r="S232" i="4"/>
  <c r="U232" i="4" s="1"/>
  <c r="S216" i="4"/>
  <c r="U216" i="4" s="1"/>
  <c r="S226" i="4"/>
  <c r="U226" i="4" s="1"/>
  <c r="S210" i="4"/>
  <c r="U210" i="4" s="1"/>
  <c r="U474" i="4"/>
  <c r="S104" i="4"/>
  <c r="U104" i="4" s="1"/>
  <c r="S955" i="4"/>
  <c r="T104" i="4"/>
  <c r="G168" i="2"/>
  <c r="P168" i="2" s="1"/>
  <c r="E164" i="2"/>
  <c r="N164" i="2" s="1"/>
  <c r="E148" i="2"/>
  <c r="N148" i="2" s="1"/>
  <c r="G86" i="2"/>
  <c r="P86" i="2" s="1"/>
  <c r="E46" i="2"/>
  <c r="N46" i="2" s="1"/>
  <c r="F181" i="2"/>
  <c r="O181" i="2" s="1"/>
  <c r="F7" i="2"/>
  <c r="O7" i="2" s="1"/>
  <c r="F60" i="2"/>
  <c r="O60" i="2" s="1"/>
  <c r="T461" i="4"/>
  <c r="V528" i="4"/>
  <c r="W528" i="4" s="1"/>
  <c r="X528" i="4" s="1"/>
  <c r="Y528" i="4" s="1"/>
  <c r="T469" i="4"/>
  <c r="S939" i="4"/>
  <c r="T465" i="4"/>
  <c r="S967" i="4"/>
  <c r="U967" i="4" s="1"/>
  <c r="G245" i="2"/>
  <c r="P245" i="2" s="1"/>
  <c r="F197" i="2"/>
  <c r="O197" i="2" s="1"/>
  <c r="F326" i="2"/>
  <c r="O326" i="2" s="1"/>
  <c r="F196" i="2"/>
  <c r="O196" i="2" s="1"/>
  <c r="V494" i="4"/>
  <c r="W494" i="4" s="1"/>
  <c r="X494" i="4" s="1"/>
  <c r="Y494" i="4" s="1"/>
  <c r="U157" i="4"/>
  <c r="U27" i="4"/>
  <c r="T865" i="4"/>
  <c r="T785" i="4"/>
  <c r="T697" i="4"/>
  <c r="U458" i="4"/>
  <c r="T437" i="4"/>
  <c r="E171" i="2"/>
  <c r="N171" i="2" s="1"/>
  <c r="F155" i="2"/>
  <c r="O155" i="2" s="1"/>
  <c r="F184" i="2"/>
  <c r="O184" i="2" s="1"/>
  <c r="E180" i="2"/>
  <c r="N180" i="2" s="1"/>
  <c r="E160" i="2"/>
  <c r="N160" i="2" s="1"/>
  <c r="G157" i="2"/>
  <c r="P157" i="2" s="1"/>
  <c r="S913" i="4"/>
  <c r="V913" i="4" s="1"/>
  <c r="S897" i="4"/>
  <c r="U897" i="4" s="1"/>
  <c r="S881" i="4"/>
  <c r="U881" i="4" s="1"/>
  <c r="S865" i="4"/>
  <c r="U865" i="4" s="1"/>
  <c r="S849" i="4"/>
  <c r="U849" i="4" s="1"/>
  <c r="S833" i="4"/>
  <c r="U833" i="4" s="1"/>
  <c r="S817" i="4"/>
  <c r="U817" i="4" s="1"/>
  <c r="S801" i="4"/>
  <c r="U801" i="4" s="1"/>
  <c r="S785" i="4"/>
  <c r="U785" i="4" s="1"/>
  <c r="S769" i="4"/>
  <c r="U769" i="4" s="1"/>
  <c r="S753" i="4"/>
  <c r="U753" i="4" s="1"/>
  <c r="S737" i="4"/>
  <c r="U737" i="4" s="1"/>
  <c r="S721" i="4"/>
  <c r="U721" i="4" s="1"/>
  <c r="S705" i="4"/>
  <c r="U705" i="4" s="1"/>
  <c r="S689" i="4"/>
  <c r="U689" i="4" s="1"/>
  <c r="S673" i="4"/>
  <c r="U673" i="4" s="1"/>
  <c r="S657" i="4"/>
  <c r="U657" i="4" s="1"/>
  <c r="S641" i="4"/>
  <c r="U641" i="4" s="1"/>
  <c r="S625" i="4"/>
  <c r="U625" i="4" s="1"/>
  <c r="S609" i="4"/>
  <c r="U609" i="4" s="1"/>
  <c r="S593" i="4"/>
  <c r="V593" i="4" s="1"/>
  <c r="S577" i="4"/>
  <c r="U577" i="4" s="1"/>
  <c r="S561" i="4"/>
  <c r="U561" i="4" s="1"/>
  <c r="V349" i="4"/>
  <c r="V333" i="4"/>
  <c r="V317" i="4"/>
  <c r="V301" i="4"/>
  <c r="V285" i="4"/>
  <c r="V269" i="4"/>
  <c r="V253" i="4"/>
  <c r="R963" i="4"/>
  <c r="U963" i="4" s="1"/>
  <c r="R947" i="4"/>
  <c r="U947" i="4" s="1"/>
  <c r="T889" i="4"/>
  <c r="T849" i="4"/>
  <c r="T801" i="4"/>
  <c r="T761" i="4"/>
  <c r="T721" i="4"/>
  <c r="T673" i="4"/>
  <c r="U965" i="4"/>
  <c r="W965" i="4" s="1"/>
  <c r="X965" i="4" s="1"/>
  <c r="Y965" i="4" s="1"/>
  <c r="T556" i="4"/>
  <c r="V937" i="4"/>
  <c r="V538" i="4"/>
  <c r="V454" i="4"/>
  <c r="V482" i="4"/>
  <c r="U426" i="4"/>
  <c r="T405" i="4"/>
  <c r="G171" i="2"/>
  <c r="P171" i="2" s="1"/>
  <c r="E184" i="2"/>
  <c r="N184" i="2" s="1"/>
  <c r="F176" i="2"/>
  <c r="O176" i="2" s="1"/>
  <c r="F160" i="2"/>
  <c r="O160" i="2" s="1"/>
  <c r="E108" i="2"/>
  <c r="N108" i="2" s="1"/>
  <c r="E58" i="2"/>
  <c r="N58" i="2" s="1"/>
  <c r="G173" i="2"/>
  <c r="P173" i="2" s="1"/>
  <c r="G161" i="2"/>
  <c r="P161" i="2" s="1"/>
  <c r="G76" i="2"/>
  <c r="P76" i="2" s="1"/>
  <c r="F52" i="2"/>
  <c r="O52" i="2" s="1"/>
  <c r="G213" i="2"/>
  <c r="P213" i="2" s="1"/>
  <c r="F280" i="2"/>
  <c r="O280" i="2" s="1"/>
  <c r="G337" i="2"/>
  <c r="P337" i="2" s="1"/>
  <c r="E162" i="2"/>
  <c r="N162" i="2" s="1"/>
  <c r="U353" i="4"/>
  <c r="U345" i="4"/>
  <c r="U337" i="4"/>
  <c r="U329" i="4"/>
  <c r="U321" i="4"/>
  <c r="U313" i="4"/>
  <c r="U305" i="4"/>
  <c r="U297" i="4"/>
  <c r="U289" i="4"/>
  <c r="U281" i="4"/>
  <c r="U273" i="4"/>
  <c r="U265" i="4"/>
  <c r="U257" i="4"/>
  <c r="U249" i="4"/>
  <c r="T645" i="4"/>
  <c r="T573" i="4"/>
  <c r="U520" i="4"/>
  <c r="F159" i="2"/>
  <c r="O159" i="2" s="1"/>
  <c r="G172" i="2"/>
  <c r="P172" i="2" s="1"/>
  <c r="E152" i="2"/>
  <c r="N152" i="2" s="1"/>
  <c r="F90" i="2"/>
  <c r="O90" i="2" s="1"/>
  <c r="E82" i="2"/>
  <c r="N82" i="2" s="1"/>
  <c r="F66" i="2"/>
  <c r="O66" i="2" s="1"/>
  <c r="G181" i="2"/>
  <c r="P181" i="2" s="1"/>
  <c r="F169" i="2"/>
  <c r="O169" i="2" s="1"/>
  <c r="E149" i="2"/>
  <c r="N149" i="2" s="1"/>
  <c r="F100" i="2"/>
  <c r="O100" i="2" s="1"/>
  <c r="E92" i="2"/>
  <c r="N92" i="2" s="1"/>
  <c r="G68" i="2"/>
  <c r="P68" i="2" s="1"/>
  <c r="E7" i="8"/>
  <c r="M7" i="8" s="1"/>
  <c r="E189" i="2"/>
  <c r="N189" i="2" s="1"/>
  <c r="F166" i="2"/>
  <c r="O166" i="2" s="1"/>
  <c r="E150" i="2"/>
  <c r="N150" i="2" s="1"/>
  <c r="G189" i="2"/>
  <c r="P189" i="2" s="1"/>
  <c r="F307" i="2"/>
  <c r="O307" i="2" s="1"/>
  <c r="E307" i="2"/>
  <c r="N307" i="2" s="1"/>
  <c r="G307" i="2"/>
  <c r="P307" i="2" s="1"/>
  <c r="F303" i="2"/>
  <c r="O303" i="2" s="1"/>
  <c r="E303" i="2"/>
  <c r="N303" i="2" s="1"/>
  <c r="G303" i="2"/>
  <c r="P303" i="2" s="1"/>
  <c r="E299" i="2"/>
  <c r="N299" i="2" s="1"/>
  <c r="F299" i="2"/>
  <c r="O299" i="2" s="1"/>
  <c r="G299" i="2"/>
  <c r="P299" i="2" s="1"/>
  <c r="F295" i="2"/>
  <c r="O295" i="2" s="1"/>
  <c r="E295" i="2"/>
  <c r="N295" i="2" s="1"/>
  <c r="G295" i="2"/>
  <c r="P295" i="2" s="1"/>
  <c r="F291" i="2"/>
  <c r="O291" i="2" s="1"/>
  <c r="E291" i="2"/>
  <c r="N291" i="2" s="1"/>
  <c r="G291" i="2"/>
  <c r="P291" i="2" s="1"/>
  <c r="E364" i="2"/>
  <c r="N364" i="2" s="1"/>
  <c r="G364" i="2"/>
  <c r="P364" i="2" s="1"/>
  <c r="F364" i="2"/>
  <c r="O364" i="2" s="1"/>
  <c r="E356" i="2"/>
  <c r="N356" i="2" s="1"/>
  <c r="G356" i="2"/>
  <c r="P356" i="2" s="1"/>
  <c r="F356" i="2"/>
  <c r="O356" i="2" s="1"/>
  <c r="E348" i="2"/>
  <c r="N348" i="2" s="1"/>
  <c r="G348" i="2"/>
  <c r="P348" i="2" s="1"/>
  <c r="F348" i="2"/>
  <c r="O348" i="2" s="1"/>
  <c r="E340" i="2"/>
  <c r="N340" i="2" s="1"/>
  <c r="G340" i="2"/>
  <c r="P340" i="2" s="1"/>
  <c r="F340" i="2"/>
  <c r="O340" i="2" s="1"/>
  <c r="E332" i="2"/>
  <c r="N332" i="2" s="1"/>
  <c r="G332" i="2"/>
  <c r="P332" i="2" s="1"/>
  <c r="F332" i="2"/>
  <c r="O332" i="2" s="1"/>
  <c r="E324" i="2"/>
  <c r="N324" i="2" s="1"/>
  <c r="G324" i="2"/>
  <c r="P324" i="2" s="1"/>
  <c r="F324" i="2"/>
  <c r="O324" i="2" s="1"/>
  <c r="E314" i="2"/>
  <c r="N314" i="2" s="1"/>
  <c r="G314" i="2"/>
  <c r="P314" i="2" s="1"/>
  <c r="F314" i="2"/>
  <c r="O314" i="2" s="1"/>
  <c r="E258" i="2"/>
  <c r="N258" i="2" s="1"/>
  <c r="G258" i="2"/>
  <c r="P258" i="2" s="1"/>
  <c r="F258" i="2"/>
  <c r="O258" i="2" s="1"/>
  <c r="E250" i="2"/>
  <c r="N250" i="2" s="1"/>
  <c r="G250" i="2"/>
  <c r="P250" i="2" s="1"/>
  <c r="F250" i="2"/>
  <c r="O250" i="2" s="1"/>
  <c r="E242" i="2"/>
  <c r="N242" i="2" s="1"/>
  <c r="F242" i="2"/>
  <c r="O242" i="2" s="1"/>
  <c r="G242" i="2"/>
  <c r="P242" i="2" s="1"/>
  <c r="E234" i="2"/>
  <c r="N234" i="2" s="1"/>
  <c r="G234" i="2"/>
  <c r="P234" i="2" s="1"/>
  <c r="F234" i="2"/>
  <c r="O234" i="2" s="1"/>
  <c r="E226" i="2"/>
  <c r="N226" i="2" s="1"/>
  <c r="G226" i="2"/>
  <c r="P226" i="2" s="1"/>
  <c r="F226" i="2"/>
  <c r="O226" i="2" s="1"/>
  <c r="E218" i="2"/>
  <c r="N218" i="2" s="1"/>
  <c r="G218" i="2"/>
  <c r="P218" i="2" s="1"/>
  <c r="F218" i="2"/>
  <c r="O218" i="2" s="1"/>
  <c r="E210" i="2"/>
  <c r="N210" i="2" s="1"/>
  <c r="G210" i="2"/>
  <c r="P210" i="2" s="1"/>
  <c r="F210" i="2"/>
  <c r="O210" i="2" s="1"/>
  <c r="E202" i="2"/>
  <c r="N202" i="2" s="1"/>
  <c r="G202" i="2"/>
  <c r="P202" i="2" s="1"/>
  <c r="F202" i="2"/>
  <c r="O202" i="2" s="1"/>
  <c r="E194" i="2"/>
  <c r="N194" i="2" s="1"/>
  <c r="G194" i="2"/>
  <c r="P194" i="2" s="1"/>
  <c r="F194" i="2"/>
  <c r="O194" i="2" s="1"/>
  <c r="E186" i="2"/>
  <c r="N186" i="2" s="1"/>
  <c r="G186" i="2"/>
  <c r="P186" i="2" s="1"/>
  <c r="F186" i="2"/>
  <c r="O186" i="2" s="1"/>
  <c r="E204" i="2"/>
  <c r="N204" i="2" s="1"/>
  <c r="G204" i="2"/>
  <c r="P204" i="2" s="1"/>
  <c r="F204" i="2"/>
  <c r="O204" i="2" s="1"/>
  <c r="F253" i="2"/>
  <c r="O253" i="2" s="1"/>
  <c r="E253" i="2"/>
  <c r="N253" i="2" s="1"/>
  <c r="G253" i="2"/>
  <c r="P253" i="2" s="1"/>
  <c r="F217" i="2"/>
  <c r="O217" i="2" s="1"/>
  <c r="E217" i="2"/>
  <c r="N217" i="2" s="1"/>
  <c r="G217" i="2"/>
  <c r="P217" i="2" s="1"/>
  <c r="F209" i="2"/>
  <c r="O209" i="2" s="1"/>
  <c r="E209" i="2"/>
  <c r="N209" i="2" s="1"/>
  <c r="G209" i="2"/>
  <c r="P209" i="2" s="1"/>
  <c r="F191" i="2"/>
  <c r="O191" i="2" s="1"/>
  <c r="E191" i="2"/>
  <c r="N191" i="2" s="1"/>
  <c r="G191" i="2"/>
  <c r="P191" i="2" s="1"/>
  <c r="E240" i="2"/>
  <c r="N240" i="2" s="1"/>
  <c r="G240" i="2"/>
  <c r="P240" i="2" s="1"/>
  <c r="F240" i="2"/>
  <c r="O240" i="2" s="1"/>
  <c r="E216" i="2"/>
  <c r="N216" i="2" s="1"/>
  <c r="G216" i="2"/>
  <c r="P216" i="2" s="1"/>
  <c r="F216" i="2"/>
  <c r="O216" i="2" s="1"/>
  <c r="F193" i="2"/>
  <c r="O193" i="2" s="1"/>
  <c r="E193" i="2"/>
  <c r="N193" i="2" s="1"/>
  <c r="G193" i="2"/>
  <c r="P193" i="2" s="1"/>
  <c r="F265" i="2"/>
  <c r="O265" i="2" s="1"/>
  <c r="E265" i="2"/>
  <c r="N265" i="2" s="1"/>
  <c r="G265" i="2"/>
  <c r="P265" i="2" s="1"/>
  <c r="E264" i="2"/>
  <c r="N264" i="2" s="1"/>
  <c r="G264" i="2"/>
  <c r="P264" i="2" s="1"/>
  <c r="F264" i="2"/>
  <c r="O264" i="2" s="1"/>
  <c r="E308" i="2"/>
  <c r="N308" i="2" s="1"/>
  <c r="G308" i="2"/>
  <c r="P308" i="2" s="1"/>
  <c r="F308" i="2"/>
  <c r="O308" i="2" s="1"/>
  <c r="E320" i="2"/>
  <c r="N320" i="2" s="1"/>
  <c r="G320" i="2"/>
  <c r="P320" i="2" s="1"/>
  <c r="F320" i="2"/>
  <c r="O320" i="2" s="1"/>
  <c r="E342" i="2"/>
  <c r="N342" i="2" s="1"/>
  <c r="G342" i="2"/>
  <c r="P342" i="2" s="1"/>
  <c r="F342" i="2"/>
  <c r="O342" i="2" s="1"/>
  <c r="F313" i="2"/>
  <c r="O313" i="2" s="1"/>
  <c r="E313" i="2"/>
  <c r="N313" i="2" s="1"/>
  <c r="G313" i="2"/>
  <c r="P313" i="2" s="1"/>
  <c r="F249" i="2"/>
  <c r="O249" i="2" s="1"/>
  <c r="E249" i="2"/>
  <c r="N249" i="2" s="1"/>
  <c r="G249" i="2"/>
  <c r="P249" i="2" s="1"/>
  <c r="F365" i="2"/>
  <c r="O365" i="2" s="1"/>
  <c r="E365" i="2"/>
  <c r="N365" i="2" s="1"/>
  <c r="G365" i="2"/>
  <c r="P365" i="2" s="1"/>
  <c r="E312" i="2"/>
  <c r="N312" i="2" s="1"/>
  <c r="G312" i="2"/>
  <c r="P312" i="2" s="1"/>
  <c r="F312" i="2"/>
  <c r="O312" i="2" s="1"/>
  <c r="E248" i="2"/>
  <c r="N248" i="2" s="1"/>
  <c r="G248" i="2"/>
  <c r="P248" i="2" s="1"/>
  <c r="F248" i="2"/>
  <c r="O248" i="2" s="1"/>
  <c r="V369" i="4"/>
  <c r="W369" i="4" s="1"/>
  <c r="X369" i="4" s="1"/>
  <c r="Y369" i="4" s="1"/>
  <c r="U945" i="4"/>
  <c r="V490" i="4"/>
  <c r="F309" i="2"/>
  <c r="O309" i="2" s="1"/>
  <c r="E309" i="2"/>
  <c r="N309" i="2" s="1"/>
  <c r="G309" i="2"/>
  <c r="P309" i="2" s="1"/>
  <c r="F305" i="2"/>
  <c r="O305" i="2" s="1"/>
  <c r="E305" i="2"/>
  <c r="N305" i="2" s="1"/>
  <c r="G305" i="2"/>
  <c r="P305" i="2" s="1"/>
  <c r="F301" i="2"/>
  <c r="O301" i="2" s="1"/>
  <c r="E301" i="2"/>
  <c r="N301" i="2" s="1"/>
  <c r="G301" i="2"/>
  <c r="P301" i="2" s="1"/>
  <c r="F297" i="2"/>
  <c r="O297" i="2" s="1"/>
  <c r="E297" i="2"/>
  <c r="N297" i="2" s="1"/>
  <c r="G297" i="2"/>
  <c r="P297" i="2" s="1"/>
  <c r="F293" i="2"/>
  <c r="O293" i="2" s="1"/>
  <c r="E293" i="2"/>
  <c r="N293" i="2" s="1"/>
  <c r="G293" i="2"/>
  <c r="P293" i="2" s="1"/>
  <c r="F289" i="2"/>
  <c r="O289" i="2" s="1"/>
  <c r="E289" i="2"/>
  <c r="N289" i="2" s="1"/>
  <c r="G289" i="2"/>
  <c r="P289" i="2" s="1"/>
  <c r="F285" i="2"/>
  <c r="O285" i="2" s="1"/>
  <c r="E285" i="2"/>
  <c r="N285" i="2" s="1"/>
  <c r="G285" i="2"/>
  <c r="P285" i="2" s="1"/>
  <c r="F281" i="2"/>
  <c r="O281" i="2" s="1"/>
  <c r="E281" i="2"/>
  <c r="N281" i="2" s="1"/>
  <c r="G281" i="2"/>
  <c r="P281" i="2" s="1"/>
  <c r="F277" i="2"/>
  <c r="O277" i="2" s="1"/>
  <c r="E277" i="2"/>
  <c r="N277" i="2" s="1"/>
  <c r="G277" i="2"/>
  <c r="P277" i="2" s="1"/>
  <c r="F273" i="2"/>
  <c r="O273" i="2" s="1"/>
  <c r="E273" i="2"/>
  <c r="N273" i="2" s="1"/>
  <c r="G273" i="2"/>
  <c r="P273" i="2" s="1"/>
  <c r="F269" i="2"/>
  <c r="O269" i="2" s="1"/>
  <c r="E269" i="2"/>
  <c r="N269" i="2" s="1"/>
  <c r="G269" i="2"/>
  <c r="P269" i="2" s="1"/>
  <c r="G159" i="2"/>
  <c r="P159" i="2" s="1"/>
  <c r="E10" i="2"/>
  <c r="N10" i="2" s="1"/>
  <c r="G178" i="2"/>
  <c r="P178" i="2" s="1"/>
  <c r="E170" i="2"/>
  <c r="N170" i="2" s="1"/>
  <c r="F162" i="2"/>
  <c r="O162" i="2" s="1"/>
  <c r="F152" i="2"/>
  <c r="O152" i="2" s="1"/>
  <c r="G146" i="2"/>
  <c r="P146" i="2" s="1"/>
  <c r="F94" i="2"/>
  <c r="O94" i="2" s="1"/>
  <c r="E78" i="2"/>
  <c r="N78" i="2" s="1"/>
  <c r="G62" i="2"/>
  <c r="P62" i="2" s="1"/>
  <c r="F46" i="2"/>
  <c r="O46" i="2" s="1"/>
  <c r="G42" i="2"/>
  <c r="P42" i="2" s="1"/>
  <c r="F185" i="2"/>
  <c r="O185" i="2" s="1"/>
  <c r="G169" i="2"/>
  <c r="P169" i="2" s="1"/>
  <c r="G153" i="2"/>
  <c r="P153" i="2" s="1"/>
  <c r="G149" i="2"/>
  <c r="P149" i="2" s="1"/>
  <c r="E102" i="2"/>
  <c r="N102" i="2" s="1"/>
  <c r="F92" i="2"/>
  <c r="O92" i="2" s="1"/>
  <c r="G88" i="2"/>
  <c r="P88" i="2" s="1"/>
  <c r="F68" i="2"/>
  <c r="O68" i="2" s="1"/>
  <c r="G56" i="2"/>
  <c r="P56" i="2" s="1"/>
  <c r="E360" i="2"/>
  <c r="N360" i="2" s="1"/>
  <c r="G360" i="2"/>
  <c r="P360" i="2" s="1"/>
  <c r="F360" i="2"/>
  <c r="O360" i="2" s="1"/>
  <c r="E352" i="2"/>
  <c r="N352" i="2" s="1"/>
  <c r="G352" i="2"/>
  <c r="P352" i="2" s="1"/>
  <c r="F352" i="2"/>
  <c r="O352" i="2" s="1"/>
  <c r="E344" i="2"/>
  <c r="N344" i="2" s="1"/>
  <c r="G344" i="2"/>
  <c r="P344" i="2" s="1"/>
  <c r="F344" i="2"/>
  <c r="O344" i="2" s="1"/>
  <c r="E336" i="2"/>
  <c r="N336" i="2" s="1"/>
  <c r="G336" i="2"/>
  <c r="P336" i="2" s="1"/>
  <c r="F336" i="2"/>
  <c r="O336" i="2" s="1"/>
  <c r="E328" i="2"/>
  <c r="N328" i="2" s="1"/>
  <c r="G328" i="2"/>
  <c r="P328" i="2" s="1"/>
  <c r="F328" i="2"/>
  <c r="O328" i="2" s="1"/>
  <c r="E318" i="2"/>
  <c r="N318" i="2" s="1"/>
  <c r="G318" i="2"/>
  <c r="P318" i="2" s="1"/>
  <c r="F318" i="2"/>
  <c r="O318" i="2" s="1"/>
  <c r="E262" i="2"/>
  <c r="N262" i="2" s="1"/>
  <c r="G262" i="2"/>
  <c r="P262" i="2" s="1"/>
  <c r="F262" i="2"/>
  <c r="O262" i="2" s="1"/>
  <c r="E254" i="2"/>
  <c r="N254" i="2" s="1"/>
  <c r="G254" i="2"/>
  <c r="P254" i="2" s="1"/>
  <c r="F254" i="2"/>
  <c r="O254" i="2" s="1"/>
  <c r="E246" i="2"/>
  <c r="N246" i="2" s="1"/>
  <c r="G246" i="2"/>
  <c r="P246" i="2" s="1"/>
  <c r="F246" i="2"/>
  <c r="O246" i="2" s="1"/>
  <c r="E238" i="2"/>
  <c r="N238" i="2" s="1"/>
  <c r="G238" i="2"/>
  <c r="P238" i="2" s="1"/>
  <c r="F238" i="2"/>
  <c r="O238" i="2" s="1"/>
  <c r="E230" i="2"/>
  <c r="N230" i="2" s="1"/>
  <c r="G230" i="2"/>
  <c r="P230" i="2" s="1"/>
  <c r="F230" i="2"/>
  <c r="O230" i="2" s="1"/>
  <c r="E222" i="2"/>
  <c r="N222" i="2" s="1"/>
  <c r="G222" i="2"/>
  <c r="P222" i="2" s="1"/>
  <c r="F222" i="2"/>
  <c r="O222" i="2" s="1"/>
  <c r="E214" i="2"/>
  <c r="N214" i="2" s="1"/>
  <c r="G214" i="2"/>
  <c r="P214" i="2" s="1"/>
  <c r="F214" i="2"/>
  <c r="O214" i="2" s="1"/>
  <c r="E206" i="2"/>
  <c r="N206" i="2" s="1"/>
  <c r="G206" i="2"/>
  <c r="P206" i="2" s="1"/>
  <c r="F206" i="2"/>
  <c r="O206" i="2" s="1"/>
  <c r="E198" i="2"/>
  <c r="N198" i="2" s="1"/>
  <c r="G198" i="2"/>
  <c r="P198" i="2" s="1"/>
  <c r="F198" i="2"/>
  <c r="O198" i="2" s="1"/>
  <c r="E190" i="2"/>
  <c r="N190" i="2" s="1"/>
  <c r="G190" i="2"/>
  <c r="P190" i="2" s="1"/>
  <c r="F190" i="2"/>
  <c r="O190" i="2" s="1"/>
  <c r="E4" i="8"/>
  <c r="M4" i="8" s="1"/>
  <c r="G16" i="2"/>
  <c r="P16" i="2" s="1"/>
  <c r="E220" i="2"/>
  <c r="N220" i="2" s="1"/>
  <c r="G220" i="2"/>
  <c r="P220" i="2" s="1"/>
  <c r="F220" i="2"/>
  <c r="O220" i="2" s="1"/>
  <c r="E188" i="2"/>
  <c r="N188" i="2" s="1"/>
  <c r="G188" i="2"/>
  <c r="P188" i="2" s="1"/>
  <c r="F188" i="2"/>
  <c r="O188" i="2" s="1"/>
  <c r="E252" i="2"/>
  <c r="N252" i="2" s="1"/>
  <c r="G252" i="2"/>
  <c r="P252" i="2" s="1"/>
  <c r="F252" i="2"/>
  <c r="O252" i="2" s="1"/>
  <c r="E244" i="2"/>
  <c r="N244" i="2" s="1"/>
  <c r="G244" i="2"/>
  <c r="P244" i="2" s="1"/>
  <c r="F244" i="2"/>
  <c r="O244" i="2" s="1"/>
  <c r="E236" i="2"/>
  <c r="N236" i="2" s="1"/>
  <c r="G236" i="2"/>
  <c r="P236" i="2" s="1"/>
  <c r="F236" i="2"/>
  <c r="O236" i="2" s="1"/>
  <c r="E192" i="2"/>
  <c r="N192" i="2" s="1"/>
  <c r="G192" i="2"/>
  <c r="P192" i="2" s="1"/>
  <c r="F192" i="2"/>
  <c r="O192" i="2" s="1"/>
  <c r="F233" i="2"/>
  <c r="O233" i="2" s="1"/>
  <c r="E233" i="2"/>
  <c r="N233" i="2" s="1"/>
  <c r="G233" i="2"/>
  <c r="P233" i="2" s="1"/>
  <c r="E208" i="2"/>
  <c r="N208" i="2" s="1"/>
  <c r="G208" i="2"/>
  <c r="P208" i="2" s="1"/>
  <c r="F208" i="2"/>
  <c r="O208" i="2" s="1"/>
  <c r="F241" i="2"/>
  <c r="O241" i="2" s="1"/>
  <c r="E241" i="2"/>
  <c r="N241" i="2" s="1"/>
  <c r="G241" i="2"/>
  <c r="P241" i="2" s="1"/>
  <c r="E224" i="2"/>
  <c r="N224" i="2" s="1"/>
  <c r="G224" i="2"/>
  <c r="P224" i="2" s="1"/>
  <c r="F224" i="2"/>
  <c r="O224" i="2" s="1"/>
  <c r="F225" i="2"/>
  <c r="O225" i="2" s="1"/>
  <c r="E225" i="2"/>
  <c r="N225" i="2" s="1"/>
  <c r="G225" i="2"/>
  <c r="P225" i="2" s="1"/>
  <c r="E200" i="2"/>
  <c r="N200" i="2" s="1"/>
  <c r="G200" i="2"/>
  <c r="P200" i="2" s="1"/>
  <c r="F200" i="2"/>
  <c r="O200" i="2" s="1"/>
  <c r="E232" i="2"/>
  <c r="N232" i="2" s="1"/>
  <c r="G232" i="2"/>
  <c r="P232" i="2" s="1"/>
  <c r="F232" i="2"/>
  <c r="O232" i="2" s="1"/>
  <c r="F275" i="2"/>
  <c r="O275" i="2" s="1"/>
  <c r="E275" i="2"/>
  <c r="N275" i="2" s="1"/>
  <c r="G275" i="2"/>
  <c r="P275" i="2" s="1"/>
  <c r="F287" i="2"/>
  <c r="O287" i="2" s="1"/>
  <c r="E287" i="2"/>
  <c r="N287" i="2" s="1"/>
  <c r="G287" i="2"/>
  <c r="P287" i="2" s="1"/>
  <c r="F279" i="2"/>
  <c r="O279" i="2" s="1"/>
  <c r="E279" i="2"/>
  <c r="N279" i="2" s="1"/>
  <c r="G279" i="2"/>
  <c r="P279" i="2" s="1"/>
  <c r="E322" i="2"/>
  <c r="N322" i="2" s="1"/>
  <c r="G322" i="2"/>
  <c r="P322" i="2" s="1"/>
  <c r="F322" i="2"/>
  <c r="O322" i="2" s="1"/>
  <c r="E316" i="2"/>
  <c r="N316" i="2" s="1"/>
  <c r="G316" i="2"/>
  <c r="P316" i="2" s="1"/>
  <c r="F316" i="2"/>
  <c r="O316" i="2" s="1"/>
  <c r="E362" i="2"/>
  <c r="N362" i="2" s="1"/>
  <c r="G362" i="2"/>
  <c r="P362" i="2" s="1"/>
  <c r="F362" i="2"/>
  <c r="O362" i="2" s="1"/>
  <c r="F283" i="2"/>
  <c r="O283" i="2" s="1"/>
  <c r="E283" i="2"/>
  <c r="N283" i="2" s="1"/>
  <c r="G283" i="2"/>
  <c r="P283" i="2" s="1"/>
  <c r="E338" i="2"/>
  <c r="N338" i="2" s="1"/>
  <c r="G338" i="2"/>
  <c r="P338" i="2" s="1"/>
  <c r="F338" i="2"/>
  <c r="O338" i="2" s="1"/>
  <c r="E334" i="2"/>
  <c r="N334" i="2" s="1"/>
  <c r="G334" i="2"/>
  <c r="P334" i="2" s="1"/>
  <c r="F334" i="2"/>
  <c r="O334" i="2" s="1"/>
  <c r="E330" i="2"/>
  <c r="N330" i="2" s="1"/>
  <c r="G330" i="2"/>
  <c r="P330" i="2" s="1"/>
  <c r="F330" i="2"/>
  <c r="O330" i="2" s="1"/>
  <c r="F261" i="2"/>
  <c r="O261" i="2" s="1"/>
  <c r="E261" i="2"/>
  <c r="N261" i="2" s="1"/>
  <c r="G261" i="2"/>
  <c r="P261" i="2" s="1"/>
  <c r="F237" i="2"/>
  <c r="O237" i="2" s="1"/>
  <c r="E237" i="2"/>
  <c r="N237" i="2" s="1"/>
  <c r="G237" i="2"/>
  <c r="P237" i="2" s="1"/>
  <c r="F221" i="2"/>
  <c r="O221" i="2" s="1"/>
  <c r="E221" i="2"/>
  <c r="N221" i="2" s="1"/>
  <c r="G221" i="2"/>
  <c r="P221" i="2" s="1"/>
  <c r="F205" i="2"/>
  <c r="O205" i="2" s="1"/>
  <c r="E205" i="2"/>
  <c r="N205" i="2" s="1"/>
  <c r="G205" i="2"/>
  <c r="P205" i="2" s="1"/>
  <c r="E300" i="2"/>
  <c r="N300" i="2" s="1"/>
  <c r="G300" i="2"/>
  <c r="P300" i="2" s="1"/>
  <c r="F300" i="2"/>
  <c r="O300" i="2" s="1"/>
  <c r="E292" i="2"/>
  <c r="N292" i="2" s="1"/>
  <c r="G292" i="2"/>
  <c r="P292" i="2" s="1"/>
  <c r="F292" i="2"/>
  <c r="O292" i="2" s="1"/>
  <c r="E284" i="2"/>
  <c r="N284" i="2" s="1"/>
  <c r="G284" i="2"/>
  <c r="P284" i="2" s="1"/>
  <c r="F284" i="2"/>
  <c r="O284" i="2" s="1"/>
  <c r="E268" i="2"/>
  <c r="N268" i="2" s="1"/>
  <c r="G268" i="2"/>
  <c r="P268" i="2" s="1"/>
  <c r="F268" i="2"/>
  <c r="O268" i="2" s="1"/>
  <c r="F187" i="2"/>
  <c r="O187" i="2" s="1"/>
  <c r="E187" i="2"/>
  <c r="N187" i="2" s="1"/>
  <c r="G187" i="2"/>
  <c r="P187" i="2" s="1"/>
  <c r="U538" i="4"/>
  <c r="S941" i="4"/>
  <c r="G175" i="2"/>
  <c r="P175" i="2" s="1"/>
  <c r="F182" i="2"/>
  <c r="O182" i="2" s="1"/>
  <c r="E158" i="2"/>
  <c r="N158" i="2" s="1"/>
  <c r="F108" i="2"/>
  <c r="O108" i="2" s="1"/>
  <c r="E98" i="2"/>
  <c r="N98" i="2" s="1"/>
  <c r="F74" i="2"/>
  <c r="O74" i="2" s="1"/>
  <c r="E50" i="2"/>
  <c r="N50" i="2" s="1"/>
  <c r="E5" i="2"/>
  <c r="N5" i="2" s="1"/>
  <c r="H4" i="3" s="1"/>
  <c r="E177" i="2"/>
  <c r="N177" i="2" s="1"/>
  <c r="E165" i="2"/>
  <c r="N165" i="2" s="1"/>
  <c r="F161" i="2"/>
  <c r="O161" i="2" s="1"/>
  <c r="G106" i="2"/>
  <c r="P106" i="2" s="1"/>
  <c r="F84" i="2"/>
  <c r="O84" i="2" s="1"/>
  <c r="F76" i="2"/>
  <c r="O76" i="2" s="1"/>
  <c r="E52" i="2"/>
  <c r="N52" i="2" s="1"/>
  <c r="V462" i="4"/>
  <c r="U119" i="4"/>
  <c r="V422" i="4"/>
  <c r="U213" i="4"/>
  <c r="U929" i="4"/>
  <c r="V361" i="4"/>
  <c r="W361" i="4" s="1"/>
  <c r="X361" i="4" s="1"/>
  <c r="Y361" i="4" s="1"/>
  <c r="T921" i="4"/>
  <c r="T897" i="4"/>
  <c r="V897" i="4" s="1"/>
  <c r="T881" i="4"/>
  <c r="T857" i="4"/>
  <c r="T833" i="4"/>
  <c r="T817" i="4"/>
  <c r="T793" i="4"/>
  <c r="T769" i="4"/>
  <c r="V769" i="4" s="1"/>
  <c r="T753" i="4"/>
  <c r="V753" i="4" s="1"/>
  <c r="T729" i="4"/>
  <c r="T705" i="4"/>
  <c r="T689" i="4"/>
  <c r="T665" i="4"/>
  <c r="T641" i="4"/>
  <c r="V641" i="4" s="1"/>
  <c r="U490" i="4"/>
  <c r="W490" i="4" s="1"/>
  <c r="X490" i="4" s="1"/>
  <c r="Y490" i="4" s="1"/>
  <c r="U969" i="4"/>
  <c r="U470" i="4"/>
  <c r="T429" i="4"/>
  <c r="T397" i="4"/>
  <c r="V25" i="4"/>
  <c r="T971" i="4"/>
  <c r="V365" i="4"/>
  <c r="F178" i="2"/>
  <c r="O178" i="2" s="1"/>
  <c r="F168" i="2"/>
  <c r="O168" i="2" s="1"/>
  <c r="F154" i="2"/>
  <c r="O154" i="2" s="1"/>
  <c r="F146" i="2"/>
  <c r="O146" i="2" s="1"/>
  <c r="F62" i="2"/>
  <c r="O62" i="2" s="1"/>
  <c r="F42" i="2"/>
  <c r="O42" i="2" s="1"/>
  <c r="G177" i="2"/>
  <c r="P177" i="2" s="1"/>
  <c r="G165" i="2"/>
  <c r="P165" i="2" s="1"/>
  <c r="F88" i="2"/>
  <c r="O88" i="2" s="1"/>
  <c r="F56" i="2"/>
  <c r="O56" i="2" s="1"/>
  <c r="F21" i="2"/>
  <c r="O21" i="2" s="1"/>
  <c r="F13" i="2"/>
  <c r="O13" i="2" s="1"/>
  <c r="V478" i="4"/>
  <c r="T485" i="4"/>
  <c r="V438" i="4"/>
  <c r="V398" i="4"/>
  <c r="E96" i="2"/>
  <c r="N96" i="2" s="1"/>
  <c r="F80" i="2"/>
  <c r="O80" i="2" s="1"/>
  <c r="E64" i="2"/>
  <c r="N64" i="2" s="1"/>
  <c r="F48" i="2"/>
  <c r="O48" i="2" s="1"/>
  <c r="G21" i="2"/>
  <c r="P21" i="2" s="1"/>
  <c r="G13" i="2"/>
  <c r="P13" i="2" s="1"/>
  <c r="D27" i="8"/>
  <c r="L27" i="8" s="1"/>
  <c r="T481" i="4"/>
  <c r="S931" i="4"/>
  <c r="R931" i="4"/>
  <c r="T625" i="4"/>
  <c r="V625" i="4" s="1"/>
  <c r="T617" i="4"/>
  <c r="T609" i="4"/>
  <c r="T577" i="4"/>
  <c r="V577" i="4" s="1"/>
  <c r="T561" i="4"/>
  <c r="V520" i="4"/>
  <c r="V522" i="4"/>
  <c r="V544" i="4"/>
  <c r="W544" i="4" s="1"/>
  <c r="X544" i="4" s="1"/>
  <c r="Y544" i="4" s="1"/>
  <c r="E26" i="8"/>
  <c r="M26" i="8" s="1"/>
  <c r="D26" i="8"/>
  <c r="L26" i="8" s="1"/>
  <c r="E25" i="8"/>
  <c r="M25" i="8" s="1"/>
  <c r="D25" i="8"/>
  <c r="L25" i="8" s="1"/>
  <c r="E24" i="8"/>
  <c r="M24" i="8" s="1"/>
  <c r="D24" i="8"/>
  <c r="L24" i="8" s="1"/>
  <c r="E23" i="8"/>
  <c r="M23" i="8" s="1"/>
  <c r="D23" i="8"/>
  <c r="L23" i="8" s="1"/>
  <c r="V486" i="4"/>
  <c r="V470" i="4"/>
  <c r="E22" i="8"/>
  <c r="M22" i="8" s="1"/>
  <c r="D22" i="8"/>
  <c r="L22" i="8" s="1"/>
  <c r="D21" i="8"/>
  <c r="L21" i="8" s="1"/>
  <c r="E21" i="8"/>
  <c r="M21" i="8" s="1"/>
  <c r="U406" i="4"/>
  <c r="U225" i="4"/>
  <c r="U193" i="4"/>
  <c r="V502" i="4"/>
  <c r="F3" i="3"/>
  <c r="S971" i="4"/>
  <c r="U971" i="4" s="1"/>
  <c r="U46" i="4"/>
  <c r="T605" i="4"/>
  <c r="V123" i="4"/>
  <c r="W123" i="4" s="1"/>
  <c r="X123" i="4" s="1"/>
  <c r="Y123" i="4" s="1"/>
  <c r="U382" i="4"/>
  <c r="U177" i="4"/>
  <c r="U552" i="4"/>
  <c r="F10" i="2"/>
  <c r="O10" i="2" s="1"/>
  <c r="E182" i="2"/>
  <c r="N182" i="2" s="1"/>
  <c r="F172" i="2"/>
  <c r="O172" i="2" s="1"/>
  <c r="E166" i="2"/>
  <c r="N166" i="2" s="1"/>
  <c r="F158" i="2"/>
  <c r="O158" i="2" s="1"/>
  <c r="F150" i="2"/>
  <c r="O150" i="2" s="1"/>
  <c r="F98" i="2"/>
  <c r="O98" i="2" s="1"/>
  <c r="E90" i="2"/>
  <c r="N90" i="2" s="1"/>
  <c r="F82" i="2"/>
  <c r="O82" i="2" s="1"/>
  <c r="E74" i="2"/>
  <c r="N74" i="2" s="1"/>
  <c r="E66" i="2"/>
  <c r="N66" i="2" s="1"/>
  <c r="F58" i="2"/>
  <c r="O58" i="2" s="1"/>
  <c r="F50" i="2"/>
  <c r="O50" i="2" s="1"/>
  <c r="F5" i="2"/>
  <c r="O5" i="2" s="1"/>
  <c r="I4" i="3" s="1"/>
  <c r="F96" i="2"/>
  <c r="O96" i="2" s="1"/>
  <c r="E80" i="2"/>
  <c r="N80" i="2" s="1"/>
  <c r="F64" i="2"/>
  <c r="O64" i="2" s="1"/>
  <c r="E48" i="2"/>
  <c r="N48" i="2" s="1"/>
  <c r="U245" i="4"/>
  <c r="W245" i="4" s="1"/>
  <c r="X245" i="4" s="1"/>
  <c r="Y245" i="4" s="1"/>
  <c r="D20" i="8"/>
  <c r="L20" i="8" s="1"/>
  <c r="E20" i="8"/>
  <c r="M20" i="8" s="1"/>
  <c r="D19" i="8"/>
  <c r="L19" i="8" s="1"/>
  <c r="E19" i="8"/>
  <c r="M19" i="8" s="1"/>
  <c r="D18" i="8"/>
  <c r="L18" i="8" s="1"/>
  <c r="E18" i="8"/>
  <c r="M18" i="8" s="1"/>
  <c r="D17" i="8"/>
  <c r="L17" i="8" s="1"/>
  <c r="E17" i="8"/>
  <c r="M17" i="8" s="1"/>
  <c r="D16" i="8"/>
  <c r="L16" i="8" s="1"/>
  <c r="E16" i="8"/>
  <c r="M16" i="8" s="1"/>
  <c r="E15" i="8"/>
  <c r="M15" i="8" s="1"/>
  <c r="D15" i="8"/>
  <c r="L15" i="8" s="1"/>
  <c r="V165" i="4"/>
  <c r="F174" i="2"/>
  <c r="O174" i="2" s="1"/>
  <c r="F156" i="2"/>
  <c r="O156" i="2" s="1"/>
  <c r="G154" i="2"/>
  <c r="P154" i="2" s="1"/>
  <c r="E174" i="2"/>
  <c r="N174" i="2" s="1"/>
  <c r="F170" i="2"/>
  <c r="O170" i="2" s="1"/>
  <c r="G156" i="2"/>
  <c r="P156" i="2" s="1"/>
  <c r="D14" i="8"/>
  <c r="L14" i="8" s="1"/>
  <c r="E14" i="8"/>
  <c r="M14" i="8" s="1"/>
  <c r="E13" i="8"/>
  <c r="M13" i="8" s="1"/>
  <c r="D13" i="8"/>
  <c r="L13" i="8" s="1"/>
  <c r="S556" i="4"/>
  <c r="U556" i="4" s="1"/>
  <c r="U536" i="4"/>
  <c r="V430" i="4"/>
  <c r="T449" i="4"/>
  <c r="T417" i="4"/>
  <c r="U438" i="4"/>
  <c r="T445" i="4"/>
  <c r="T413" i="4"/>
  <c r="U506" i="4"/>
  <c r="U442" i="4"/>
  <c r="U410" i="4"/>
  <c r="U135" i="4"/>
  <c r="U143" i="4"/>
  <c r="T208" i="4"/>
  <c r="U217" i="4"/>
  <c r="V185" i="4"/>
  <c r="V530" i="4"/>
  <c r="T955" i="4"/>
  <c r="T453" i="4"/>
  <c r="T421" i="4"/>
  <c r="T389" i="4"/>
  <c r="V139" i="4"/>
  <c r="V357" i="4"/>
  <c r="V341" i="4"/>
  <c r="V325" i="4"/>
  <c r="V309" i="4"/>
  <c r="V293" i="4"/>
  <c r="V277" i="4"/>
  <c r="V261" i="4"/>
  <c r="U54" i="4"/>
  <c r="V953" i="4"/>
  <c r="W953" i="4" s="1"/>
  <c r="U486" i="4"/>
  <c r="T601" i="4"/>
  <c r="T585" i="4"/>
  <c r="V109" i="4"/>
  <c r="W109" i="4" s="1"/>
  <c r="X109" i="4" s="1"/>
  <c r="Y109" i="4" s="1"/>
  <c r="V506" i="4"/>
  <c r="V442" i="4"/>
  <c r="V390" i="4"/>
  <c r="W390" i="4" s="1"/>
  <c r="X390" i="4" s="1"/>
  <c r="Y390" i="4" s="1"/>
  <c r="S346" i="4"/>
  <c r="U346" i="4" s="1"/>
  <c r="S94" i="4"/>
  <c r="U94" i="4" s="1"/>
  <c r="V949" i="4"/>
  <c r="W949" i="4" s="1"/>
  <c r="X949" i="4" s="1"/>
  <c r="Y949" i="4" s="1"/>
  <c r="V233" i="4"/>
  <c r="V201" i="4"/>
  <c r="F8" i="2"/>
  <c r="O8" i="2" s="1"/>
  <c r="F104" i="2"/>
  <c r="O104" i="2" s="1"/>
  <c r="E86" i="2"/>
  <c r="N86" i="2" s="1"/>
  <c r="F70" i="2"/>
  <c r="O70" i="2" s="1"/>
  <c r="E54" i="2"/>
  <c r="N54" i="2" s="1"/>
  <c r="S905" i="4"/>
  <c r="U905" i="4" s="1"/>
  <c r="S889" i="4"/>
  <c r="U889" i="4" s="1"/>
  <c r="S873" i="4"/>
  <c r="U873" i="4" s="1"/>
  <c r="S857" i="4"/>
  <c r="V857" i="4" s="1"/>
  <c r="S841" i="4"/>
  <c r="U841" i="4" s="1"/>
  <c r="S825" i="4"/>
  <c r="V825" i="4" s="1"/>
  <c r="S809" i="4"/>
  <c r="U809" i="4" s="1"/>
  <c r="S793" i="4"/>
  <c r="U793" i="4" s="1"/>
  <c r="S777" i="4"/>
  <c r="U777" i="4" s="1"/>
  <c r="S761" i="4"/>
  <c r="V761" i="4" s="1"/>
  <c r="S745" i="4"/>
  <c r="U745" i="4" s="1"/>
  <c r="S729" i="4"/>
  <c r="U729" i="4" s="1"/>
  <c r="S713" i="4"/>
  <c r="S697" i="4"/>
  <c r="U697" i="4" s="1"/>
  <c r="S681" i="4"/>
  <c r="U681" i="4" s="1"/>
  <c r="S665" i="4"/>
  <c r="U665" i="4" s="1"/>
  <c r="S649" i="4"/>
  <c r="S633" i="4"/>
  <c r="S617" i="4"/>
  <c r="U617" i="4" s="1"/>
  <c r="S601" i="4"/>
  <c r="U601" i="4" s="1"/>
  <c r="S585" i="4"/>
  <c r="S569" i="4"/>
  <c r="U569" i="4" s="1"/>
  <c r="U35" i="4"/>
  <c r="V554" i="4"/>
  <c r="W554" i="4" s="1"/>
  <c r="X554" i="4" s="1"/>
  <c r="Y554" i="4" s="1"/>
  <c r="U522" i="4"/>
  <c r="T905" i="4"/>
  <c r="T873" i="4"/>
  <c r="T841" i="4"/>
  <c r="T809" i="4"/>
  <c r="T777" i="4"/>
  <c r="T745" i="4"/>
  <c r="T713" i="4"/>
  <c r="T681" i="4"/>
  <c r="T649" i="4"/>
  <c r="T569" i="4"/>
  <c r="U937" i="4"/>
  <c r="U454" i="4"/>
  <c r="W454" i="4" s="1"/>
  <c r="X454" i="4" s="1"/>
  <c r="Y454" i="4" s="1"/>
  <c r="U422" i="4"/>
  <c r="S961" i="4"/>
  <c r="U961" i="4" s="1"/>
  <c r="V406" i="4"/>
  <c r="U510" i="4"/>
  <c r="T457" i="4"/>
  <c r="T441" i="4"/>
  <c r="T433" i="4"/>
  <c r="T425" i="4"/>
  <c r="T409" i="4"/>
  <c r="T401" i="4"/>
  <c r="T393" i="4"/>
  <c r="T385" i="4"/>
  <c r="T961" i="4"/>
  <c r="G104" i="2"/>
  <c r="P104" i="2" s="1"/>
  <c r="S921" i="4"/>
  <c r="U921" i="4" s="1"/>
  <c r="U530" i="4"/>
  <c r="V217" i="4"/>
  <c r="U131" i="4"/>
  <c r="F102" i="2"/>
  <c r="O102" i="2" s="1"/>
  <c r="E19" i="2"/>
  <c r="N19" i="2" s="1"/>
  <c r="F19" i="2"/>
  <c r="O19" i="2" s="1"/>
  <c r="G19" i="2"/>
  <c r="P19" i="2" s="1"/>
  <c r="E33" i="2"/>
  <c r="N33" i="2" s="1"/>
  <c r="F33" i="2"/>
  <c r="O33" i="2" s="1"/>
  <c r="G33" i="2"/>
  <c r="P33" i="2" s="1"/>
  <c r="E25" i="2"/>
  <c r="N25" i="2" s="1"/>
  <c r="F25" i="2"/>
  <c r="O25" i="2" s="1"/>
  <c r="G25" i="2"/>
  <c r="P25" i="2" s="1"/>
  <c r="E34" i="2"/>
  <c r="N34" i="2" s="1"/>
  <c r="F34" i="2"/>
  <c r="O34" i="2" s="1"/>
  <c r="G34" i="2"/>
  <c r="P34" i="2" s="1"/>
  <c r="E22" i="2"/>
  <c r="N22" i="2" s="1"/>
  <c r="F22" i="2"/>
  <c r="O22" i="2" s="1"/>
  <c r="G22" i="2"/>
  <c r="P22" i="2" s="1"/>
  <c r="E15" i="2"/>
  <c r="N15" i="2" s="1"/>
  <c r="F15" i="2"/>
  <c r="O15" i="2" s="1"/>
  <c r="G15" i="2"/>
  <c r="P15" i="2" s="1"/>
  <c r="E31" i="2"/>
  <c r="N31" i="2" s="1"/>
  <c r="F31" i="2"/>
  <c r="O31" i="2" s="1"/>
  <c r="G31" i="2"/>
  <c r="P31" i="2" s="1"/>
  <c r="E23" i="2"/>
  <c r="N23" i="2" s="1"/>
  <c r="F23" i="2"/>
  <c r="O23" i="2" s="1"/>
  <c r="G23" i="2"/>
  <c r="P23" i="2" s="1"/>
  <c r="E32" i="2"/>
  <c r="N32" i="2" s="1"/>
  <c r="F32" i="2"/>
  <c r="O32" i="2" s="1"/>
  <c r="G32" i="2"/>
  <c r="P32" i="2" s="1"/>
  <c r="E20" i="2"/>
  <c r="N20" i="2" s="1"/>
  <c r="F20" i="2"/>
  <c r="O20" i="2" s="1"/>
  <c r="G20" i="2"/>
  <c r="P20" i="2" s="1"/>
  <c r="E18" i="2"/>
  <c r="N18" i="2" s="1"/>
  <c r="F18" i="2"/>
  <c r="O18" i="2" s="1"/>
  <c r="G18" i="2"/>
  <c r="P18" i="2" s="1"/>
  <c r="E14" i="2"/>
  <c r="N14" i="2" s="1"/>
  <c r="F14" i="2"/>
  <c r="O14" i="2" s="1"/>
  <c r="G14" i="2"/>
  <c r="P14" i="2" s="1"/>
  <c r="E29" i="2"/>
  <c r="N29" i="2" s="1"/>
  <c r="F29" i="2"/>
  <c r="O29" i="2" s="1"/>
  <c r="G29" i="2"/>
  <c r="P29" i="2" s="1"/>
  <c r="E30" i="2"/>
  <c r="N30" i="2" s="1"/>
  <c r="F30" i="2"/>
  <c r="O30" i="2" s="1"/>
  <c r="G30" i="2"/>
  <c r="P30" i="2" s="1"/>
  <c r="E26" i="2"/>
  <c r="N26" i="2" s="1"/>
  <c r="F26" i="2"/>
  <c r="O26" i="2" s="1"/>
  <c r="G26" i="2"/>
  <c r="P26" i="2" s="1"/>
  <c r="E24" i="2"/>
  <c r="N24" i="2" s="1"/>
  <c r="F24" i="2"/>
  <c r="O24" i="2" s="1"/>
  <c r="G24" i="2"/>
  <c r="P24" i="2" s="1"/>
  <c r="V33" i="4"/>
  <c r="E17" i="2"/>
  <c r="N17" i="2" s="1"/>
  <c r="F17" i="2"/>
  <c r="O17" i="2" s="1"/>
  <c r="G17" i="2"/>
  <c r="P17" i="2" s="1"/>
  <c r="E27" i="2"/>
  <c r="N27" i="2" s="1"/>
  <c r="F27" i="2"/>
  <c r="O27" i="2" s="1"/>
  <c r="G27" i="2"/>
  <c r="P27" i="2" s="1"/>
  <c r="V62" i="4"/>
  <c r="V21" i="4"/>
  <c r="G70" i="2"/>
  <c r="P70" i="2" s="1"/>
  <c r="F38" i="2"/>
  <c r="O38" i="2" s="1"/>
  <c r="G72" i="2"/>
  <c r="P72" i="2" s="1"/>
  <c r="S74" i="4"/>
  <c r="U74" i="4" s="1"/>
  <c r="S42" i="4"/>
  <c r="U42" i="4" s="1"/>
  <c r="V37" i="4"/>
  <c r="F54" i="2"/>
  <c r="O54" i="2" s="1"/>
  <c r="G38" i="2"/>
  <c r="P38" i="2" s="1"/>
  <c r="F40" i="2"/>
  <c r="O40" i="2" s="1"/>
  <c r="U31" i="4"/>
  <c r="U23" i="4"/>
  <c r="V237" i="4"/>
  <c r="W237" i="4" s="1"/>
  <c r="U181" i="4"/>
  <c r="D11" i="8"/>
  <c r="L11" i="8" s="1"/>
  <c r="D8" i="8"/>
  <c r="L8" i="8" s="1"/>
  <c r="V498" i="4"/>
  <c r="V466" i="4"/>
  <c r="V29" i="4"/>
  <c r="V474" i="4"/>
  <c r="V458" i="4"/>
  <c r="W458" i="4" s="1"/>
  <c r="X458" i="4" s="1"/>
  <c r="Y458" i="4" s="1"/>
  <c r="V426" i="4"/>
  <c r="V410" i="4"/>
  <c r="W410" i="4" s="1"/>
  <c r="U221" i="4"/>
  <c r="U197" i="4"/>
  <c r="U189" i="4"/>
  <c r="V39" i="4"/>
  <c r="W39" i="4" s="1"/>
  <c r="X39" i="4" s="1"/>
  <c r="Y39" i="4" s="1"/>
  <c r="V149" i="4"/>
  <c r="W149" i="4" s="1"/>
  <c r="X149" i="4" s="1"/>
  <c r="Y149" i="4" s="1"/>
  <c r="U546" i="4"/>
  <c r="V446" i="4"/>
  <c r="U161" i="4"/>
  <c r="J4" i="3"/>
  <c r="E6" i="8"/>
  <c r="M6" i="8" s="1"/>
  <c r="D6" i="8"/>
  <c r="L6" i="8" s="1"/>
  <c r="E5" i="8"/>
  <c r="M5" i="8" s="1"/>
  <c r="D5" i="8"/>
  <c r="L5" i="8" s="1"/>
  <c r="E10" i="8"/>
  <c r="M10" i="8" s="1"/>
  <c r="D10" i="8"/>
  <c r="L10" i="8" s="1"/>
  <c r="E9" i="8"/>
  <c r="M9" i="8" s="1"/>
  <c r="D9" i="8"/>
  <c r="L9" i="8" s="1"/>
  <c r="R939" i="4"/>
  <c r="U233" i="4"/>
  <c r="T621" i="4"/>
  <c r="T589" i="4"/>
  <c r="T557" i="4"/>
  <c r="U139" i="4"/>
  <c r="V510" i="4"/>
  <c r="V377" i="4"/>
  <c r="W377" i="4" s="1"/>
  <c r="X377" i="4" s="1"/>
  <c r="Y377" i="4" s="1"/>
  <c r="V241" i="4"/>
  <c r="W241" i="4" s="1"/>
  <c r="X241" i="4" s="1"/>
  <c r="Y241" i="4" s="1"/>
  <c r="V43" i="4"/>
  <c r="W43" i="4" s="1"/>
  <c r="X43" i="4" s="1"/>
  <c r="Y43" i="4" s="1"/>
  <c r="S354" i="4"/>
  <c r="U354" i="4" s="1"/>
  <c r="S338" i="4"/>
  <c r="U338" i="4" s="1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U218" i="4" s="1"/>
  <c r="S102" i="4"/>
  <c r="U102" i="4" s="1"/>
  <c r="V957" i="4"/>
  <c r="W957" i="4" s="1"/>
  <c r="X957" i="4" s="1"/>
  <c r="Y957" i="4" s="1"/>
  <c r="V933" i="4"/>
  <c r="W933" i="4" s="1"/>
  <c r="X933" i="4" s="1"/>
  <c r="Y933" i="4" s="1"/>
  <c r="V925" i="4"/>
  <c r="W925" i="4" s="1"/>
  <c r="X925" i="4" s="1"/>
  <c r="Y925" i="4" s="1"/>
  <c r="V546" i="4"/>
  <c r="T8" i="4"/>
  <c r="T224" i="4"/>
  <c r="U165" i="4"/>
  <c r="V536" i="4"/>
  <c r="U205" i="4"/>
  <c r="S514" i="4"/>
  <c r="V373" i="4"/>
  <c r="E7" i="2"/>
  <c r="N7" i="2" s="1"/>
  <c r="I10" i="2"/>
  <c r="J11" i="2"/>
  <c r="G6" i="2"/>
  <c r="P6" i="2" s="1"/>
  <c r="H6" i="2"/>
  <c r="I12" i="2"/>
  <c r="I5" i="2"/>
  <c r="U173" i="4"/>
  <c r="U209" i="4"/>
  <c r="U201" i="4"/>
  <c r="U185" i="4"/>
  <c r="V969" i="4"/>
  <c r="W969" i="4" s="1"/>
  <c r="X969" i="4" s="1"/>
  <c r="Y969" i="4" s="1"/>
  <c r="V929" i="4"/>
  <c r="W929" i="4" s="1"/>
  <c r="X929" i="4" s="1"/>
  <c r="Y929" i="4" s="1"/>
  <c r="V945" i="4"/>
  <c r="W945" i="4" s="1"/>
  <c r="X945" i="4" s="1"/>
  <c r="Y945" i="4" s="1"/>
  <c r="U229" i="4"/>
  <c r="I11" i="2"/>
  <c r="H11" i="2"/>
  <c r="J6" i="2"/>
  <c r="I6" i="2"/>
  <c r="H12" i="2"/>
  <c r="G8" i="2"/>
  <c r="P8" i="2" s="1"/>
  <c r="U502" i="4"/>
  <c r="U498" i="4"/>
  <c r="U482" i="4"/>
  <c r="W482" i="4" s="1"/>
  <c r="X482" i="4" s="1"/>
  <c r="Y482" i="4" s="1"/>
  <c r="AI482" i="4" s="1"/>
  <c r="U466" i="4"/>
  <c r="V450" i="4"/>
  <c r="V434" i="4"/>
  <c r="V418" i="4"/>
  <c r="U402" i="4"/>
  <c r="V386" i="4"/>
  <c r="U127" i="4"/>
  <c r="U147" i="4"/>
  <c r="U115" i="4"/>
  <c r="V105" i="4"/>
  <c r="W105" i="4" s="1"/>
  <c r="X105" i="4" s="1"/>
  <c r="Y105" i="4" s="1"/>
  <c r="V69" i="4"/>
  <c r="W69" i="4" s="1"/>
  <c r="X69" i="4" s="1"/>
  <c r="Y69" i="4" s="1"/>
  <c r="S917" i="4"/>
  <c r="U917" i="4" s="1"/>
  <c r="S909" i="4"/>
  <c r="U909" i="4" s="1"/>
  <c r="S901" i="4"/>
  <c r="U901" i="4" s="1"/>
  <c r="S893" i="4"/>
  <c r="U893" i="4" s="1"/>
  <c r="S885" i="4"/>
  <c r="U885" i="4" s="1"/>
  <c r="S877" i="4"/>
  <c r="U877" i="4" s="1"/>
  <c r="S869" i="4"/>
  <c r="U869" i="4" s="1"/>
  <c r="S861" i="4"/>
  <c r="U861" i="4" s="1"/>
  <c r="S853" i="4"/>
  <c r="U853" i="4" s="1"/>
  <c r="S845" i="4"/>
  <c r="U845" i="4" s="1"/>
  <c r="S837" i="4"/>
  <c r="U837" i="4" s="1"/>
  <c r="S829" i="4"/>
  <c r="U829" i="4" s="1"/>
  <c r="S821" i="4"/>
  <c r="U821" i="4" s="1"/>
  <c r="S813" i="4"/>
  <c r="U813" i="4" s="1"/>
  <c r="S805" i="4"/>
  <c r="U805" i="4" s="1"/>
  <c r="S797" i="4"/>
  <c r="U797" i="4" s="1"/>
  <c r="S789" i="4"/>
  <c r="U789" i="4" s="1"/>
  <c r="S781" i="4"/>
  <c r="U781" i="4" s="1"/>
  <c r="S773" i="4"/>
  <c r="U773" i="4" s="1"/>
  <c r="S765" i="4"/>
  <c r="U765" i="4" s="1"/>
  <c r="S757" i="4"/>
  <c r="U757" i="4" s="1"/>
  <c r="S749" i="4"/>
  <c r="U749" i="4" s="1"/>
  <c r="S741" i="4"/>
  <c r="U741" i="4" s="1"/>
  <c r="S733" i="4"/>
  <c r="U733" i="4" s="1"/>
  <c r="S725" i="4"/>
  <c r="U725" i="4" s="1"/>
  <c r="S717" i="4"/>
  <c r="U717" i="4" s="1"/>
  <c r="S709" i="4"/>
  <c r="U709" i="4" s="1"/>
  <c r="S701" i="4"/>
  <c r="U701" i="4" s="1"/>
  <c r="S693" i="4"/>
  <c r="U693" i="4" s="1"/>
  <c r="S685" i="4"/>
  <c r="U685" i="4" s="1"/>
  <c r="S677" i="4"/>
  <c r="U677" i="4" s="1"/>
  <c r="S669" i="4"/>
  <c r="U669" i="4" s="1"/>
  <c r="S661" i="4"/>
  <c r="U661" i="4" s="1"/>
  <c r="S653" i="4"/>
  <c r="U653" i="4" s="1"/>
  <c r="S645" i="4"/>
  <c r="U645" i="4" s="1"/>
  <c r="S637" i="4"/>
  <c r="S629" i="4"/>
  <c r="U629" i="4" s="1"/>
  <c r="S621" i="4"/>
  <c r="S613" i="4"/>
  <c r="U613" i="4" s="1"/>
  <c r="S605" i="4"/>
  <c r="S597" i="4"/>
  <c r="U597" i="4" s="1"/>
  <c r="S589" i="4"/>
  <c r="S581" i="4"/>
  <c r="U581" i="4" s="1"/>
  <c r="S573" i="4"/>
  <c r="S565" i="4"/>
  <c r="U565" i="4" s="1"/>
  <c r="S557" i="4"/>
  <c r="S1001" i="4"/>
  <c r="U1001" i="4" s="1"/>
  <c r="S993" i="4"/>
  <c r="U993" i="4" s="1"/>
  <c r="S985" i="4"/>
  <c r="U985" i="4" s="1"/>
  <c r="S977" i="4"/>
  <c r="U977" i="4" s="1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S220" i="4"/>
  <c r="U220" i="4" s="1"/>
  <c r="S222" i="4"/>
  <c r="U222" i="4" s="1"/>
  <c r="T513" i="4"/>
  <c r="V225" i="4"/>
  <c r="V209" i="4"/>
  <c r="V193" i="4"/>
  <c r="V143" i="4"/>
  <c r="V127" i="4"/>
  <c r="V173" i="4"/>
  <c r="V157" i="4"/>
  <c r="V147" i="4"/>
  <c r="V131" i="4"/>
  <c r="V115" i="4"/>
  <c r="V181" i="4"/>
  <c r="V153" i="4"/>
  <c r="W153" i="4" s="1"/>
  <c r="X153" i="4" s="1"/>
  <c r="Y153" i="4" s="1"/>
  <c r="U62" i="4"/>
  <c r="V229" i="4"/>
  <c r="T7" i="4"/>
  <c r="V135" i="4"/>
  <c r="V119" i="4"/>
  <c r="U462" i="4"/>
  <c r="U446" i="4"/>
  <c r="U430" i="4"/>
  <c r="V414" i="4"/>
  <c r="W414" i="4" s="1"/>
  <c r="X414" i="4" s="1"/>
  <c r="Y414" i="4" s="1"/>
  <c r="U398" i="4"/>
  <c r="V382" i="4"/>
  <c r="U450" i="4"/>
  <c r="U434" i="4"/>
  <c r="U418" i="4"/>
  <c r="V402" i="4"/>
  <c r="U386" i="4"/>
  <c r="T350" i="4"/>
  <c r="T232" i="4"/>
  <c r="V177" i="4"/>
  <c r="V169" i="4"/>
  <c r="W169" i="4" s="1"/>
  <c r="X169" i="4" s="1"/>
  <c r="Y169" i="4" s="1"/>
  <c r="V161" i="4"/>
  <c r="U37" i="4"/>
  <c r="U33" i="4"/>
  <c r="U29" i="4"/>
  <c r="U25" i="4"/>
  <c r="U21" i="4"/>
  <c r="V394" i="4"/>
  <c r="W394" i="4" s="1"/>
  <c r="X394" i="4" s="1"/>
  <c r="Y394" i="4" s="1"/>
  <c r="V221" i="4"/>
  <c r="V213" i="4"/>
  <c r="V205" i="4"/>
  <c r="V197" i="4"/>
  <c r="V189" i="4"/>
  <c r="T383" i="4"/>
  <c r="U373" i="4"/>
  <c r="U365" i="4"/>
  <c r="T216" i="4"/>
  <c r="V216" i="4" s="1"/>
  <c r="W216" i="4" s="1"/>
  <c r="V58" i="4"/>
  <c r="V50" i="4"/>
  <c r="S342" i="4"/>
  <c r="U342" i="4" s="1"/>
  <c r="S228" i="4"/>
  <c r="U228" i="4" s="1"/>
  <c r="S212" i="4"/>
  <c r="U212" i="4" s="1"/>
  <c r="S230" i="4"/>
  <c r="U230" i="4" s="1"/>
  <c r="S214" i="4"/>
  <c r="U214" i="4" s="1"/>
  <c r="S98" i="4"/>
  <c r="U98" i="4" s="1"/>
  <c r="S86" i="4"/>
  <c r="U86" i="4" s="1"/>
  <c r="S78" i="4"/>
  <c r="U78" i="4" s="1"/>
  <c r="S70" i="4"/>
  <c r="U70" i="4" s="1"/>
  <c r="F106" i="2"/>
  <c r="O106" i="2" s="1"/>
  <c r="F11" i="2"/>
  <c r="O11" i="2" s="1"/>
  <c r="E11" i="2"/>
  <c r="N11" i="2" s="1"/>
  <c r="G11" i="2"/>
  <c r="P11" i="2" s="1"/>
  <c r="E144" i="2"/>
  <c r="N144" i="2" s="1"/>
  <c r="G144" i="2"/>
  <c r="P144" i="2" s="1"/>
  <c r="F144" i="2"/>
  <c r="O144" i="2" s="1"/>
  <c r="E142" i="2"/>
  <c r="N142" i="2" s="1"/>
  <c r="G142" i="2"/>
  <c r="P142" i="2" s="1"/>
  <c r="F142" i="2"/>
  <c r="O142" i="2" s="1"/>
  <c r="E140" i="2"/>
  <c r="N140" i="2" s="1"/>
  <c r="G140" i="2"/>
  <c r="P140" i="2" s="1"/>
  <c r="F140" i="2"/>
  <c r="O140" i="2" s="1"/>
  <c r="E138" i="2"/>
  <c r="N138" i="2" s="1"/>
  <c r="G138" i="2"/>
  <c r="P138" i="2" s="1"/>
  <c r="F138" i="2"/>
  <c r="O138" i="2" s="1"/>
  <c r="E136" i="2"/>
  <c r="N136" i="2" s="1"/>
  <c r="G136" i="2"/>
  <c r="P136" i="2" s="1"/>
  <c r="F136" i="2"/>
  <c r="O136" i="2" s="1"/>
  <c r="E134" i="2"/>
  <c r="N134" i="2" s="1"/>
  <c r="G134" i="2"/>
  <c r="P134" i="2" s="1"/>
  <c r="F134" i="2"/>
  <c r="O134" i="2" s="1"/>
  <c r="E132" i="2"/>
  <c r="N132" i="2" s="1"/>
  <c r="G132" i="2"/>
  <c r="P132" i="2" s="1"/>
  <c r="F132" i="2"/>
  <c r="O132" i="2" s="1"/>
  <c r="E130" i="2"/>
  <c r="N130" i="2" s="1"/>
  <c r="G130" i="2"/>
  <c r="P130" i="2" s="1"/>
  <c r="F130" i="2"/>
  <c r="O130" i="2" s="1"/>
  <c r="E128" i="2"/>
  <c r="N128" i="2" s="1"/>
  <c r="G128" i="2"/>
  <c r="P128" i="2" s="1"/>
  <c r="F128" i="2"/>
  <c r="O128" i="2" s="1"/>
  <c r="E126" i="2"/>
  <c r="N126" i="2" s="1"/>
  <c r="G126" i="2"/>
  <c r="P126" i="2" s="1"/>
  <c r="F126" i="2"/>
  <c r="O126" i="2" s="1"/>
  <c r="E124" i="2"/>
  <c r="N124" i="2" s="1"/>
  <c r="G124" i="2"/>
  <c r="P124" i="2" s="1"/>
  <c r="F124" i="2"/>
  <c r="O124" i="2" s="1"/>
  <c r="E122" i="2"/>
  <c r="N122" i="2" s="1"/>
  <c r="G122" i="2"/>
  <c r="P122" i="2" s="1"/>
  <c r="F122" i="2"/>
  <c r="O122" i="2" s="1"/>
  <c r="E120" i="2"/>
  <c r="N120" i="2" s="1"/>
  <c r="G120" i="2"/>
  <c r="P120" i="2" s="1"/>
  <c r="F120" i="2"/>
  <c r="O120" i="2" s="1"/>
  <c r="E118" i="2"/>
  <c r="N118" i="2" s="1"/>
  <c r="G118" i="2"/>
  <c r="P118" i="2" s="1"/>
  <c r="F118" i="2"/>
  <c r="O118" i="2" s="1"/>
  <c r="E116" i="2"/>
  <c r="N116" i="2" s="1"/>
  <c r="G116" i="2"/>
  <c r="P116" i="2" s="1"/>
  <c r="F116" i="2"/>
  <c r="O116" i="2" s="1"/>
  <c r="E114" i="2"/>
  <c r="N114" i="2" s="1"/>
  <c r="G114" i="2"/>
  <c r="P114" i="2" s="1"/>
  <c r="F114" i="2"/>
  <c r="O114" i="2" s="1"/>
  <c r="E112" i="2"/>
  <c r="N112" i="2" s="1"/>
  <c r="G112" i="2"/>
  <c r="P112" i="2" s="1"/>
  <c r="F112" i="2"/>
  <c r="O112" i="2" s="1"/>
  <c r="E110" i="2"/>
  <c r="N110" i="2" s="1"/>
  <c r="G110" i="2"/>
  <c r="P110" i="2" s="1"/>
  <c r="F110" i="2"/>
  <c r="O110" i="2" s="1"/>
  <c r="F6" i="2"/>
  <c r="O6" i="2" s="1"/>
  <c r="E6" i="2"/>
  <c r="N6" i="2" s="1"/>
  <c r="H5" i="3" s="1"/>
  <c r="F107" i="2"/>
  <c r="O107" i="2" s="1"/>
  <c r="E107" i="2"/>
  <c r="N107" i="2" s="1"/>
  <c r="G107" i="2"/>
  <c r="P107" i="2" s="1"/>
  <c r="F103" i="2"/>
  <c r="O103" i="2" s="1"/>
  <c r="E103" i="2"/>
  <c r="N103" i="2" s="1"/>
  <c r="G103" i="2"/>
  <c r="P103" i="2" s="1"/>
  <c r="F99" i="2"/>
  <c r="O99" i="2" s="1"/>
  <c r="E99" i="2"/>
  <c r="N99" i="2" s="1"/>
  <c r="G99" i="2"/>
  <c r="P99" i="2" s="1"/>
  <c r="F95" i="2"/>
  <c r="O95" i="2" s="1"/>
  <c r="E95" i="2"/>
  <c r="N95" i="2" s="1"/>
  <c r="G95" i="2"/>
  <c r="P95" i="2" s="1"/>
  <c r="F91" i="2"/>
  <c r="O91" i="2" s="1"/>
  <c r="E91" i="2"/>
  <c r="N91" i="2" s="1"/>
  <c r="G91" i="2"/>
  <c r="P91" i="2" s="1"/>
  <c r="F87" i="2"/>
  <c r="O87" i="2" s="1"/>
  <c r="E87" i="2"/>
  <c r="N87" i="2" s="1"/>
  <c r="G87" i="2"/>
  <c r="P87" i="2" s="1"/>
  <c r="F83" i="2"/>
  <c r="O83" i="2" s="1"/>
  <c r="E83" i="2"/>
  <c r="N83" i="2" s="1"/>
  <c r="G83" i="2"/>
  <c r="P83" i="2" s="1"/>
  <c r="F79" i="2"/>
  <c r="O79" i="2" s="1"/>
  <c r="E79" i="2"/>
  <c r="N79" i="2" s="1"/>
  <c r="G79" i="2"/>
  <c r="P79" i="2" s="1"/>
  <c r="F75" i="2"/>
  <c r="O75" i="2" s="1"/>
  <c r="E75" i="2"/>
  <c r="N75" i="2" s="1"/>
  <c r="G75" i="2"/>
  <c r="P75" i="2" s="1"/>
  <c r="F71" i="2"/>
  <c r="O71" i="2" s="1"/>
  <c r="E71" i="2"/>
  <c r="N71" i="2" s="1"/>
  <c r="G71" i="2"/>
  <c r="P71" i="2" s="1"/>
  <c r="F67" i="2"/>
  <c r="O67" i="2" s="1"/>
  <c r="E67" i="2"/>
  <c r="N67" i="2" s="1"/>
  <c r="G67" i="2"/>
  <c r="P67" i="2" s="1"/>
  <c r="F63" i="2"/>
  <c r="O63" i="2" s="1"/>
  <c r="E63" i="2"/>
  <c r="N63" i="2" s="1"/>
  <c r="G63" i="2"/>
  <c r="P63" i="2" s="1"/>
  <c r="F59" i="2"/>
  <c r="O59" i="2" s="1"/>
  <c r="E59" i="2"/>
  <c r="N59" i="2" s="1"/>
  <c r="G59" i="2"/>
  <c r="P59" i="2" s="1"/>
  <c r="F55" i="2"/>
  <c r="O55" i="2" s="1"/>
  <c r="E55" i="2"/>
  <c r="N55" i="2" s="1"/>
  <c r="G55" i="2"/>
  <c r="P55" i="2" s="1"/>
  <c r="F51" i="2"/>
  <c r="O51" i="2" s="1"/>
  <c r="E51" i="2"/>
  <c r="N51" i="2" s="1"/>
  <c r="G51" i="2"/>
  <c r="P51" i="2" s="1"/>
  <c r="F47" i="2"/>
  <c r="O47" i="2" s="1"/>
  <c r="E47" i="2"/>
  <c r="N47" i="2" s="1"/>
  <c r="G47" i="2"/>
  <c r="P47" i="2" s="1"/>
  <c r="F43" i="2"/>
  <c r="O43" i="2" s="1"/>
  <c r="E43" i="2"/>
  <c r="N43" i="2" s="1"/>
  <c r="G43" i="2"/>
  <c r="P43" i="2" s="1"/>
  <c r="F39" i="2"/>
  <c r="O39" i="2" s="1"/>
  <c r="E39" i="2"/>
  <c r="N39" i="2" s="1"/>
  <c r="G39" i="2"/>
  <c r="P39" i="2" s="1"/>
  <c r="F35" i="2"/>
  <c r="O35" i="2" s="1"/>
  <c r="E35" i="2"/>
  <c r="N35" i="2" s="1"/>
  <c r="G35" i="2"/>
  <c r="P35" i="2" s="1"/>
  <c r="F145" i="2"/>
  <c r="O145" i="2" s="1"/>
  <c r="E145" i="2"/>
  <c r="N145" i="2" s="1"/>
  <c r="G145" i="2"/>
  <c r="P145" i="2" s="1"/>
  <c r="F143" i="2"/>
  <c r="O143" i="2" s="1"/>
  <c r="E143" i="2"/>
  <c r="N143" i="2" s="1"/>
  <c r="G143" i="2"/>
  <c r="P143" i="2" s="1"/>
  <c r="F141" i="2"/>
  <c r="O141" i="2" s="1"/>
  <c r="E141" i="2"/>
  <c r="N141" i="2" s="1"/>
  <c r="G141" i="2"/>
  <c r="P141" i="2" s="1"/>
  <c r="F139" i="2"/>
  <c r="O139" i="2" s="1"/>
  <c r="E139" i="2"/>
  <c r="N139" i="2" s="1"/>
  <c r="G139" i="2"/>
  <c r="P139" i="2" s="1"/>
  <c r="F137" i="2"/>
  <c r="O137" i="2" s="1"/>
  <c r="E137" i="2"/>
  <c r="N137" i="2" s="1"/>
  <c r="G137" i="2"/>
  <c r="P137" i="2" s="1"/>
  <c r="F135" i="2"/>
  <c r="O135" i="2" s="1"/>
  <c r="E135" i="2"/>
  <c r="N135" i="2" s="1"/>
  <c r="G135" i="2"/>
  <c r="P135" i="2" s="1"/>
  <c r="F133" i="2"/>
  <c r="O133" i="2" s="1"/>
  <c r="E133" i="2"/>
  <c r="N133" i="2" s="1"/>
  <c r="G133" i="2"/>
  <c r="P133" i="2" s="1"/>
  <c r="F131" i="2"/>
  <c r="O131" i="2" s="1"/>
  <c r="E131" i="2"/>
  <c r="N131" i="2" s="1"/>
  <c r="G131" i="2"/>
  <c r="P131" i="2" s="1"/>
  <c r="F129" i="2"/>
  <c r="O129" i="2" s="1"/>
  <c r="E129" i="2"/>
  <c r="N129" i="2" s="1"/>
  <c r="G129" i="2"/>
  <c r="P129" i="2" s="1"/>
  <c r="F127" i="2"/>
  <c r="O127" i="2" s="1"/>
  <c r="E127" i="2"/>
  <c r="N127" i="2" s="1"/>
  <c r="G127" i="2"/>
  <c r="P127" i="2" s="1"/>
  <c r="F125" i="2"/>
  <c r="O125" i="2" s="1"/>
  <c r="E125" i="2"/>
  <c r="N125" i="2" s="1"/>
  <c r="G125" i="2"/>
  <c r="P125" i="2" s="1"/>
  <c r="F123" i="2"/>
  <c r="O123" i="2" s="1"/>
  <c r="E123" i="2"/>
  <c r="N123" i="2" s="1"/>
  <c r="G123" i="2"/>
  <c r="P123" i="2" s="1"/>
  <c r="F121" i="2"/>
  <c r="O121" i="2" s="1"/>
  <c r="E121" i="2"/>
  <c r="N121" i="2" s="1"/>
  <c r="G121" i="2"/>
  <c r="P121" i="2" s="1"/>
  <c r="F119" i="2"/>
  <c r="O119" i="2" s="1"/>
  <c r="E119" i="2"/>
  <c r="N119" i="2" s="1"/>
  <c r="G119" i="2"/>
  <c r="P119" i="2" s="1"/>
  <c r="F117" i="2"/>
  <c r="O117" i="2" s="1"/>
  <c r="E117" i="2"/>
  <c r="N117" i="2" s="1"/>
  <c r="G117" i="2"/>
  <c r="P117" i="2" s="1"/>
  <c r="F115" i="2"/>
  <c r="O115" i="2" s="1"/>
  <c r="E115" i="2"/>
  <c r="N115" i="2" s="1"/>
  <c r="G115" i="2"/>
  <c r="P115" i="2" s="1"/>
  <c r="F113" i="2"/>
  <c r="O113" i="2" s="1"/>
  <c r="E113" i="2"/>
  <c r="N113" i="2" s="1"/>
  <c r="G113" i="2"/>
  <c r="P113" i="2" s="1"/>
  <c r="F111" i="2"/>
  <c r="O111" i="2" s="1"/>
  <c r="E111" i="2"/>
  <c r="N111" i="2" s="1"/>
  <c r="G111" i="2"/>
  <c r="P111" i="2" s="1"/>
  <c r="E12" i="2"/>
  <c r="N12" i="2" s="1"/>
  <c r="G12" i="2"/>
  <c r="P12" i="2" s="1"/>
  <c r="F12" i="2"/>
  <c r="O12" i="2" s="1"/>
  <c r="F109" i="2"/>
  <c r="O109" i="2" s="1"/>
  <c r="E109" i="2"/>
  <c r="N109" i="2" s="1"/>
  <c r="G109" i="2"/>
  <c r="P109" i="2" s="1"/>
  <c r="F105" i="2"/>
  <c r="O105" i="2" s="1"/>
  <c r="E105" i="2"/>
  <c r="N105" i="2" s="1"/>
  <c r="G105" i="2"/>
  <c r="P105" i="2" s="1"/>
  <c r="F101" i="2"/>
  <c r="O101" i="2" s="1"/>
  <c r="E101" i="2"/>
  <c r="N101" i="2" s="1"/>
  <c r="G101" i="2"/>
  <c r="P101" i="2" s="1"/>
  <c r="F97" i="2"/>
  <c r="O97" i="2" s="1"/>
  <c r="E97" i="2"/>
  <c r="N97" i="2" s="1"/>
  <c r="G97" i="2"/>
  <c r="P97" i="2" s="1"/>
  <c r="F93" i="2"/>
  <c r="O93" i="2" s="1"/>
  <c r="E93" i="2"/>
  <c r="N93" i="2" s="1"/>
  <c r="G93" i="2"/>
  <c r="P93" i="2" s="1"/>
  <c r="F89" i="2"/>
  <c r="O89" i="2" s="1"/>
  <c r="E89" i="2"/>
  <c r="N89" i="2" s="1"/>
  <c r="G89" i="2"/>
  <c r="P89" i="2" s="1"/>
  <c r="F85" i="2"/>
  <c r="O85" i="2" s="1"/>
  <c r="E85" i="2"/>
  <c r="N85" i="2" s="1"/>
  <c r="G85" i="2"/>
  <c r="P85" i="2" s="1"/>
  <c r="F81" i="2"/>
  <c r="O81" i="2" s="1"/>
  <c r="E81" i="2"/>
  <c r="N81" i="2" s="1"/>
  <c r="G81" i="2"/>
  <c r="P81" i="2" s="1"/>
  <c r="F77" i="2"/>
  <c r="O77" i="2" s="1"/>
  <c r="E77" i="2"/>
  <c r="N77" i="2" s="1"/>
  <c r="G77" i="2"/>
  <c r="P77" i="2" s="1"/>
  <c r="F73" i="2"/>
  <c r="O73" i="2" s="1"/>
  <c r="E73" i="2"/>
  <c r="N73" i="2" s="1"/>
  <c r="G73" i="2"/>
  <c r="P73" i="2" s="1"/>
  <c r="F69" i="2"/>
  <c r="O69" i="2" s="1"/>
  <c r="E69" i="2"/>
  <c r="N69" i="2" s="1"/>
  <c r="G69" i="2"/>
  <c r="P69" i="2" s="1"/>
  <c r="F65" i="2"/>
  <c r="O65" i="2" s="1"/>
  <c r="E65" i="2"/>
  <c r="N65" i="2" s="1"/>
  <c r="G65" i="2"/>
  <c r="P65" i="2" s="1"/>
  <c r="F61" i="2"/>
  <c r="O61" i="2" s="1"/>
  <c r="E61" i="2"/>
  <c r="N61" i="2" s="1"/>
  <c r="G61" i="2"/>
  <c r="P61" i="2" s="1"/>
  <c r="F57" i="2"/>
  <c r="O57" i="2" s="1"/>
  <c r="E57" i="2"/>
  <c r="N57" i="2" s="1"/>
  <c r="G57" i="2"/>
  <c r="P57" i="2" s="1"/>
  <c r="F53" i="2"/>
  <c r="O53" i="2" s="1"/>
  <c r="E53" i="2"/>
  <c r="N53" i="2" s="1"/>
  <c r="G53" i="2"/>
  <c r="P53" i="2" s="1"/>
  <c r="F49" i="2"/>
  <c r="O49" i="2" s="1"/>
  <c r="E49" i="2"/>
  <c r="N49" i="2" s="1"/>
  <c r="G49" i="2"/>
  <c r="P49" i="2" s="1"/>
  <c r="F45" i="2"/>
  <c r="O45" i="2" s="1"/>
  <c r="E45" i="2"/>
  <c r="N45" i="2" s="1"/>
  <c r="G45" i="2"/>
  <c r="P45" i="2" s="1"/>
  <c r="F41" i="2"/>
  <c r="O41" i="2" s="1"/>
  <c r="E41" i="2"/>
  <c r="N41" i="2" s="1"/>
  <c r="G41" i="2"/>
  <c r="P41" i="2" s="1"/>
  <c r="F37" i="2"/>
  <c r="O37" i="2" s="1"/>
  <c r="E37" i="2"/>
  <c r="N37" i="2" s="1"/>
  <c r="G37" i="2"/>
  <c r="P37" i="2" s="1"/>
  <c r="T505" i="4"/>
  <c r="T507" i="4"/>
  <c r="S973" i="4"/>
  <c r="U973" i="4" s="1"/>
  <c r="T407" i="4"/>
  <c r="T10" i="4"/>
  <c r="T514" i="4"/>
  <c r="R514" i="4"/>
  <c r="R941" i="4"/>
  <c r="T941" i="4"/>
  <c r="T439" i="4"/>
  <c r="T391" i="4"/>
  <c r="T16" i="4"/>
  <c r="T11" i="4"/>
  <c r="T9" i="4"/>
  <c r="T455" i="4"/>
  <c r="T423" i="4"/>
  <c r="T503" i="4"/>
  <c r="T447" i="4"/>
  <c r="T431" i="4"/>
  <c r="T415" i="4"/>
  <c r="T399" i="4"/>
  <c r="T387" i="4"/>
  <c r="T997" i="4"/>
  <c r="V997" i="4" s="1"/>
  <c r="T989" i="4"/>
  <c r="V989" i="4" s="1"/>
  <c r="T981" i="4"/>
  <c r="V981" i="4" s="1"/>
  <c r="T451" i="4"/>
  <c r="T443" i="4"/>
  <c r="T435" i="4"/>
  <c r="T427" i="4"/>
  <c r="T419" i="4"/>
  <c r="T411" i="4"/>
  <c r="T403" i="4"/>
  <c r="T395" i="4"/>
  <c r="S395" i="4"/>
  <c r="U395" i="4" s="1"/>
  <c r="S391" i="4"/>
  <c r="V391" i="4" s="1"/>
  <c r="S387" i="4"/>
  <c r="V387" i="4" s="1"/>
  <c r="S383" i="4"/>
  <c r="S513" i="4"/>
  <c r="U513" i="4" s="1"/>
  <c r="S507" i="4"/>
  <c r="U507" i="4" s="1"/>
  <c r="S503" i="4"/>
  <c r="U503" i="4" s="1"/>
  <c r="S497" i="4"/>
  <c r="U497" i="4" s="1"/>
  <c r="S493" i="4"/>
  <c r="U493" i="4" s="1"/>
  <c r="S489" i="4"/>
  <c r="U489" i="4" s="1"/>
  <c r="S485" i="4"/>
  <c r="U485" i="4" s="1"/>
  <c r="S481" i="4"/>
  <c r="U481" i="4" s="1"/>
  <c r="S477" i="4"/>
  <c r="U477" i="4" s="1"/>
  <c r="S473" i="4"/>
  <c r="U473" i="4" s="1"/>
  <c r="S469" i="4"/>
  <c r="U469" i="4" s="1"/>
  <c r="S465" i="4"/>
  <c r="U465" i="4" s="1"/>
  <c r="S461" i="4"/>
  <c r="U461" i="4" s="1"/>
  <c r="S63" i="4"/>
  <c r="U63" i="4" s="1"/>
  <c r="S59" i="4"/>
  <c r="U59" i="4" s="1"/>
  <c r="S55" i="4"/>
  <c r="U55" i="4" s="1"/>
  <c r="S51" i="4"/>
  <c r="U51" i="4" s="1"/>
  <c r="S47" i="4"/>
  <c r="U47" i="4" s="1"/>
  <c r="S38" i="4"/>
  <c r="U38" i="4" s="1"/>
  <c r="S34" i="4"/>
  <c r="U34" i="4" s="1"/>
  <c r="S30" i="4"/>
  <c r="U30" i="4" s="1"/>
  <c r="S26" i="4"/>
  <c r="U26" i="4" s="1"/>
  <c r="S22" i="4"/>
  <c r="U22" i="4" s="1"/>
  <c r="S18" i="4"/>
  <c r="U18" i="4" s="1"/>
  <c r="T17" i="4"/>
  <c r="T501" i="4"/>
  <c r="S11" i="4"/>
  <c r="U11" i="4" s="1"/>
  <c r="S9" i="4"/>
  <c r="S7" i="4"/>
  <c r="U7" i="4" s="1"/>
  <c r="S5" i="4"/>
  <c r="U5" i="4" s="1"/>
  <c r="S509" i="4"/>
  <c r="U509" i="4" s="1"/>
  <c r="S204" i="4"/>
  <c r="U204" i="4" s="1"/>
  <c r="S196" i="4"/>
  <c r="U196" i="4" s="1"/>
  <c r="S188" i="4"/>
  <c r="U188" i="4" s="1"/>
  <c r="S180" i="4"/>
  <c r="U180" i="4" s="1"/>
  <c r="S172" i="4"/>
  <c r="U172" i="4" s="1"/>
  <c r="S164" i="4"/>
  <c r="U164" i="4" s="1"/>
  <c r="S156" i="4"/>
  <c r="U156" i="4" s="1"/>
  <c r="S140" i="4"/>
  <c r="U140" i="4" s="1"/>
  <c r="S132" i="4"/>
  <c r="U132" i="4" s="1"/>
  <c r="S124" i="4"/>
  <c r="U124" i="4" s="1"/>
  <c r="S116" i="4"/>
  <c r="U116" i="4" s="1"/>
  <c r="S88" i="4"/>
  <c r="U88" i="4" s="1"/>
  <c r="S80" i="4"/>
  <c r="U80" i="4" s="1"/>
  <c r="S72" i="4"/>
  <c r="U72" i="4" s="1"/>
  <c r="T102" i="4"/>
  <c r="T42" i="4"/>
  <c r="T354" i="4"/>
  <c r="T338" i="4"/>
  <c r="S12" i="4"/>
  <c r="U12" i="4" s="1"/>
  <c r="T222" i="4"/>
  <c r="T5" i="4"/>
  <c r="T509" i="4"/>
  <c r="V66" i="4"/>
  <c r="U66" i="4"/>
  <c r="S236" i="4"/>
  <c r="U236" i="4" s="1"/>
  <c r="T12" i="4"/>
  <c r="T6" i="4"/>
  <c r="T342" i="4"/>
  <c r="T228" i="4"/>
  <c r="T220" i="4"/>
  <c r="T212" i="4"/>
  <c r="S17" i="4"/>
  <c r="U17" i="4" s="1"/>
  <c r="S10" i="4"/>
  <c r="T13" i="4"/>
  <c r="T226" i="4"/>
  <c r="T218" i="4"/>
  <c r="T210" i="4"/>
  <c r="T98" i="4"/>
  <c r="S501" i="4"/>
  <c r="U501" i="4" s="1"/>
  <c r="S16" i="4"/>
  <c r="S13" i="4"/>
  <c r="U13" i="4" s="1"/>
  <c r="R8" i="4"/>
  <c r="S8" i="4"/>
  <c r="T346" i="4"/>
  <c r="S6" i="4"/>
  <c r="T230" i="4"/>
  <c r="T214" i="4"/>
  <c r="T94" i="4"/>
  <c r="V14" i="4"/>
  <c r="U14" i="4"/>
  <c r="S1000" i="4"/>
  <c r="U1000" i="4" s="1"/>
  <c r="T1000" i="4"/>
  <c r="S998" i="4"/>
  <c r="U998" i="4" s="1"/>
  <c r="T998" i="4"/>
  <c r="S996" i="4"/>
  <c r="U996" i="4" s="1"/>
  <c r="T996" i="4"/>
  <c r="S994" i="4"/>
  <c r="U994" i="4" s="1"/>
  <c r="T994" i="4"/>
  <c r="S992" i="4"/>
  <c r="U992" i="4" s="1"/>
  <c r="T992" i="4"/>
  <c r="S990" i="4"/>
  <c r="U990" i="4" s="1"/>
  <c r="T990" i="4"/>
  <c r="S988" i="4"/>
  <c r="U988" i="4" s="1"/>
  <c r="T988" i="4"/>
  <c r="S986" i="4"/>
  <c r="U986" i="4" s="1"/>
  <c r="T986" i="4"/>
  <c r="S984" i="4"/>
  <c r="U984" i="4" s="1"/>
  <c r="T984" i="4"/>
  <c r="S982" i="4"/>
  <c r="U982" i="4" s="1"/>
  <c r="T982" i="4"/>
  <c r="S980" i="4"/>
  <c r="U980" i="4" s="1"/>
  <c r="T980" i="4"/>
  <c r="S978" i="4"/>
  <c r="U978" i="4" s="1"/>
  <c r="T978" i="4"/>
  <c r="S976" i="4"/>
  <c r="U976" i="4" s="1"/>
  <c r="T976" i="4"/>
  <c r="S974" i="4"/>
  <c r="U974" i="4" s="1"/>
  <c r="T974" i="4"/>
  <c r="S553" i="4"/>
  <c r="U553" i="4" s="1"/>
  <c r="T553" i="4"/>
  <c r="S545" i="4"/>
  <c r="U545" i="4" s="1"/>
  <c r="T545" i="4"/>
  <c r="S537" i="4"/>
  <c r="U537" i="4" s="1"/>
  <c r="T537" i="4"/>
  <c r="S529" i="4"/>
  <c r="U529" i="4" s="1"/>
  <c r="T529" i="4"/>
  <c r="S521" i="4"/>
  <c r="U521" i="4" s="1"/>
  <c r="T521" i="4"/>
  <c r="S970" i="4"/>
  <c r="U970" i="4" s="1"/>
  <c r="T970" i="4"/>
  <c r="S966" i="4"/>
  <c r="U966" i="4" s="1"/>
  <c r="T966" i="4"/>
  <c r="S962" i="4"/>
  <c r="U962" i="4" s="1"/>
  <c r="T962" i="4"/>
  <c r="S958" i="4"/>
  <c r="U958" i="4" s="1"/>
  <c r="T958" i="4"/>
  <c r="S954" i="4"/>
  <c r="U954" i="4" s="1"/>
  <c r="T954" i="4"/>
  <c r="S950" i="4"/>
  <c r="U950" i="4" s="1"/>
  <c r="T950" i="4"/>
  <c r="S946" i="4"/>
  <c r="U946" i="4" s="1"/>
  <c r="T946" i="4"/>
  <c r="S942" i="4"/>
  <c r="U942" i="4" s="1"/>
  <c r="T942" i="4"/>
  <c r="S938" i="4"/>
  <c r="U938" i="4" s="1"/>
  <c r="T938" i="4"/>
  <c r="S934" i="4"/>
  <c r="U934" i="4" s="1"/>
  <c r="T934" i="4"/>
  <c r="S930" i="4"/>
  <c r="U930" i="4" s="1"/>
  <c r="T930" i="4"/>
  <c r="S926" i="4"/>
  <c r="U926" i="4" s="1"/>
  <c r="T926" i="4"/>
  <c r="S555" i="4"/>
  <c r="U555" i="4" s="1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 s="1"/>
  <c r="T523" i="4"/>
  <c r="S515" i="4"/>
  <c r="U515" i="4" s="1"/>
  <c r="T515" i="4"/>
  <c r="S378" i="4"/>
  <c r="U378" i="4" s="1"/>
  <c r="T378" i="4"/>
  <c r="S374" i="4"/>
  <c r="U374" i="4" s="1"/>
  <c r="T374" i="4"/>
  <c r="S370" i="4"/>
  <c r="U370" i="4" s="1"/>
  <c r="T370" i="4"/>
  <c r="S366" i="4"/>
  <c r="U366" i="4" s="1"/>
  <c r="T366" i="4"/>
  <c r="S362" i="4"/>
  <c r="U362" i="4" s="1"/>
  <c r="T362" i="4"/>
  <c r="S358" i="4"/>
  <c r="U358" i="4" s="1"/>
  <c r="T358" i="4"/>
  <c r="S246" i="4"/>
  <c r="U246" i="4" s="1"/>
  <c r="T246" i="4"/>
  <c r="S242" i="4"/>
  <c r="U242" i="4" s="1"/>
  <c r="T242" i="4"/>
  <c r="S238" i="4"/>
  <c r="U238" i="4" s="1"/>
  <c r="T238" i="4"/>
  <c r="S234" i="4"/>
  <c r="U234" i="4" s="1"/>
  <c r="T234" i="4"/>
  <c r="S152" i="4"/>
  <c r="U152" i="4" s="1"/>
  <c r="T152" i="4"/>
  <c r="S148" i="4"/>
  <c r="U148" i="4" s="1"/>
  <c r="T148" i="4"/>
  <c r="S110" i="4"/>
  <c r="U110" i="4" s="1"/>
  <c r="T110" i="4"/>
  <c r="S106" i="4"/>
  <c r="U106" i="4" s="1"/>
  <c r="T106" i="4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 s="1"/>
  <c r="S138" i="4"/>
  <c r="U138" i="4" s="1"/>
  <c r="S130" i="4"/>
  <c r="U130" i="4" s="1"/>
  <c r="S122" i="4"/>
  <c r="U122" i="4" s="1"/>
  <c r="S114" i="4"/>
  <c r="U114" i="4" s="1"/>
  <c r="T511" i="4"/>
  <c r="T495" i="4"/>
  <c r="T487" i="4"/>
  <c r="T479" i="4"/>
  <c r="T471" i="4"/>
  <c r="T463" i="4"/>
  <c r="T356" i="4"/>
  <c r="T352" i="4"/>
  <c r="V352" i="4" s="1"/>
  <c r="W352" i="4" s="1"/>
  <c r="T348" i="4"/>
  <c r="T344" i="4"/>
  <c r="T340" i="4"/>
  <c r="T336" i="4"/>
  <c r="V336" i="4" s="1"/>
  <c r="W336" i="4" s="1"/>
  <c r="T332" i="4"/>
  <c r="T328" i="4"/>
  <c r="T324" i="4"/>
  <c r="V324" i="4" s="1"/>
  <c r="W324" i="4" s="1"/>
  <c r="T320" i="4"/>
  <c r="T316" i="4"/>
  <c r="T312" i="4"/>
  <c r="T308" i="4"/>
  <c r="V308" i="4" s="1"/>
  <c r="W308" i="4" s="1"/>
  <c r="T304" i="4"/>
  <c r="T300" i="4"/>
  <c r="T296" i="4"/>
  <c r="T292" i="4"/>
  <c r="V292" i="4" s="1"/>
  <c r="W292" i="4" s="1"/>
  <c r="T288" i="4"/>
  <c r="T284" i="4"/>
  <c r="T280" i="4"/>
  <c r="T276" i="4"/>
  <c r="V276" i="4" s="1"/>
  <c r="W276" i="4" s="1"/>
  <c r="T272" i="4"/>
  <c r="T268" i="4"/>
  <c r="T264" i="4"/>
  <c r="T260" i="4"/>
  <c r="V260" i="4" s="1"/>
  <c r="W260" i="4" s="1"/>
  <c r="T256" i="4"/>
  <c r="T252" i="4"/>
  <c r="T248" i="4"/>
  <c r="T206" i="4"/>
  <c r="T198" i="4"/>
  <c r="T190" i="4"/>
  <c r="T182" i="4"/>
  <c r="T174" i="4"/>
  <c r="T166" i="4"/>
  <c r="T158" i="4"/>
  <c r="T146" i="4"/>
  <c r="T142" i="4"/>
  <c r="T138" i="4"/>
  <c r="T134" i="4"/>
  <c r="T130" i="4"/>
  <c r="V130" i="4" s="1"/>
  <c r="W130" i="4" s="1"/>
  <c r="X130" i="4" s="1"/>
  <c r="Y130" i="4" s="1"/>
  <c r="T126" i="4"/>
  <c r="T122" i="4"/>
  <c r="T118" i="4"/>
  <c r="T114" i="4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T204" i="4"/>
  <c r="T196" i="4"/>
  <c r="T188" i="4"/>
  <c r="T180" i="4"/>
  <c r="T172" i="4"/>
  <c r="T164" i="4"/>
  <c r="T156" i="4"/>
  <c r="T140" i="4"/>
  <c r="T132" i="4"/>
  <c r="T124" i="4"/>
  <c r="T116" i="4"/>
  <c r="T96" i="4"/>
  <c r="T90" i="4"/>
  <c r="T86" i="4"/>
  <c r="T82" i="4"/>
  <c r="V82" i="4" s="1"/>
  <c r="T78" i="4"/>
  <c r="T74" i="4"/>
  <c r="T70" i="4"/>
  <c r="T57" i="4"/>
  <c r="T49" i="4"/>
  <c r="T38" i="4"/>
  <c r="T32" i="4"/>
  <c r="T24" i="4"/>
  <c r="U90" i="4"/>
  <c r="U82" i="4"/>
  <c r="V15" i="4"/>
  <c r="U15" i="4"/>
  <c r="U4" i="4"/>
  <c r="V4" i="4"/>
  <c r="S200" i="4"/>
  <c r="U200" i="4" s="1"/>
  <c r="S192" i="4"/>
  <c r="U192" i="4" s="1"/>
  <c r="S184" i="4"/>
  <c r="U184" i="4" s="1"/>
  <c r="S176" i="4"/>
  <c r="U176" i="4" s="1"/>
  <c r="S168" i="4"/>
  <c r="U168" i="4" s="1"/>
  <c r="S160" i="4"/>
  <c r="U160" i="4" s="1"/>
  <c r="S144" i="4"/>
  <c r="U144" i="4" s="1"/>
  <c r="S136" i="4"/>
  <c r="U136" i="4" s="1"/>
  <c r="S128" i="4"/>
  <c r="U128" i="4" s="1"/>
  <c r="S120" i="4"/>
  <c r="U120" i="4" s="1"/>
  <c r="S112" i="4"/>
  <c r="U112" i="4" s="1"/>
  <c r="T922" i="4"/>
  <c r="S922" i="4"/>
  <c r="U922" i="4" s="1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U381" i="4" s="1"/>
  <c r="S511" i="4"/>
  <c r="S505" i="4"/>
  <c r="U505" i="4" s="1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 s="1"/>
  <c r="S61" i="4"/>
  <c r="U61" i="4" s="1"/>
  <c r="S57" i="4"/>
  <c r="S53" i="4"/>
  <c r="S49" i="4"/>
  <c r="S45" i="4"/>
  <c r="S40" i="4"/>
  <c r="U40" i="4" s="1"/>
  <c r="S36" i="4"/>
  <c r="U36" i="4" s="1"/>
  <c r="S32" i="4"/>
  <c r="U32" i="4" s="1"/>
  <c r="S28" i="4"/>
  <c r="U28" i="4" s="1"/>
  <c r="S24" i="4"/>
  <c r="U24" i="4" s="1"/>
  <c r="S356" i="4"/>
  <c r="U356" i="4" s="1"/>
  <c r="S348" i="4"/>
  <c r="U348" i="4" s="1"/>
  <c r="S340" i="4"/>
  <c r="U340" i="4" s="1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 s="1"/>
  <c r="S134" i="4"/>
  <c r="U134" i="4" s="1"/>
  <c r="S126" i="4"/>
  <c r="U126" i="4" s="1"/>
  <c r="S118" i="4"/>
  <c r="U118" i="4" s="1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 s="1"/>
  <c r="X104" i="4" s="1"/>
  <c r="Y104" i="4" s="1"/>
  <c r="T59" i="4"/>
  <c r="T51" i="4"/>
  <c r="T18" i="4"/>
  <c r="T30" i="4"/>
  <c r="T22" i="4"/>
  <c r="T330" i="4"/>
  <c r="T322" i="4"/>
  <c r="T314" i="4"/>
  <c r="T306" i="4"/>
  <c r="T298" i="4"/>
  <c r="T290" i="4"/>
  <c r="T282" i="4"/>
  <c r="T274" i="4"/>
  <c r="T266" i="4"/>
  <c r="T258" i="4"/>
  <c r="T250" i="4"/>
  <c r="T200" i="4"/>
  <c r="T192" i="4"/>
  <c r="T184" i="4"/>
  <c r="T176" i="4"/>
  <c r="T168" i="4"/>
  <c r="T160" i="4"/>
  <c r="T144" i="4"/>
  <c r="T136" i="4"/>
  <c r="T128" i="4"/>
  <c r="T120" i="4"/>
  <c r="T112" i="4"/>
  <c r="T100" i="4"/>
  <c r="T92" i="4"/>
  <c r="T88" i="4"/>
  <c r="T84" i="4"/>
  <c r="T80" i="4"/>
  <c r="T76" i="4"/>
  <c r="T72" i="4"/>
  <c r="T53" i="4"/>
  <c r="T45" i="4"/>
  <c r="T36" i="4"/>
  <c r="T28" i="4"/>
  <c r="V548" i="4"/>
  <c r="U548" i="4"/>
  <c r="V532" i="4"/>
  <c r="U532" i="4"/>
  <c r="V516" i="4"/>
  <c r="U516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U593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T999" i="4"/>
  <c r="T995" i="4"/>
  <c r="T991" i="4"/>
  <c r="T987" i="4"/>
  <c r="T983" i="4"/>
  <c r="T979" i="4"/>
  <c r="T975" i="4"/>
  <c r="S372" i="4"/>
  <c r="T372" i="4"/>
  <c r="S364" i="4"/>
  <c r="T364" i="4"/>
  <c r="S244" i="4"/>
  <c r="T244" i="4"/>
  <c r="T236" i="4"/>
  <c r="T647" i="4"/>
  <c r="T635" i="4"/>
  <c r="T619" i="4"/>
  <c r="T603" i="4"/>
  <c r="T587" i="4"/>
  <c r="T571" i="4"/>
  <c r="U357" i="4"/>
  <c r="V353" i="4"/>
  <c r="U349" i="4"/>
  <c r="V345" i="4"/>
  <c r="U341" i="4"/>
  <c r="V337" i="4"/>
  <c r="U333" i="4"/>
  <c r="V329" i="4"/>
  <c r="U325" i="4"/>
  <c r="V321" i="4"/>
  <c r="U317" i="4"/>
  <c r="V313" i="4"/>
  <c r="U309" i="4"/>
  <c r="V305" i="4"/>
  <c r="U301" i="4"/>
  <c r="V297" i="4"/>
  <c r="U293" i="4"/>
  <c r="V289" i="4"/>
  <c r="U285" i="4"/>
  <c r="V281" i="4"/>
  <c r="U277" i="4"/>
  <c r="V273" i="4"/>
  <c r="U269" i="4"/>
  <c r="V265" i="4"/>
  <c r="U261" i="4"/>
  <c r="V257" i="4"/>
  <c r="U253" i="4"/>
  <c r="V249" i="4"/>
  <c r="U58" i="4"/>
  <c r="V54" i="4"/>
  <c r="U50" i="4"/>
  <c r="V46" i="4"/>
  <c r="V35" i="4"/>
  <c r="V31" i="4"/>
  <c r="V27" i="4"/>
  <c r="W27" i="4" s="1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V959" i="4"/>
  <c r="U959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T985" i="4"/>
  <c r="T977" i="4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K5" i="3"/>
  <c r="D6" i="3"/>
  <c r="V785" i="4" l="1"/>
  <c r="V633" i="4"/>
  <c r="V947" i="4"/>
  <c r="W947" i="4" s="1"/>
  <c r="X947" i="4" s="1"/>
  <c r="W478" i="4"/>
  <c r="X478" i="4" s="1"/>
  <c r="Y478" i="4" s="1"/>
  <c r="V881" i="4"/>
  <c r="W881" i="4" s="1"/>
  <c r="X881" i="4" s="1"/>
  <c r="Y881" i="4" s="1"/>
  <c r="V252" i="4"/>
  <c r="W252" i="4" s="1"/>
  <c r="X252" i="4" s="1"/>
  <c r="Y252" i="4" s="1"/>
  <c r="V268" i="4"/>
  <c r="W268" i="4" s="1"/>
  <c r="X268" i="4" s="1"/>
  <c r="Y268" i="4" s="1"/>
  <c r="V284" i="4"/>
  <c r="W284" i="4" s="1"/>
  <c r="X284" i="4" s="1"/>
  <c r="Y284" i="4" s="1"/>
  <c r="V300" i="4"/>
  <c r="W300" i="4" s="1"/>
  <c r="X300" i="4" s="1"/>
  <c r="Y300" i="4" s="1"/>
  <c r="V316" i="4"/>
  <c r="W316" i="4" s="1"/>
  <c r="X316" i="4" s="1"/>
  <c r="Y316" i="4" s="1"/>
  <c r="V332" i="4"/>
  <c r="W332" i="4" s="1"/>
  <c r="X332" i="4" s="1"/>
  <c r="Y332" i="4" s="1"/>
  <c r="W552" i="4"/>
  <c r="X552" i="4" s="1"/>
  <c r="Y552" i="4" s="1"/>
  <c r="V90" i="4"/>
  <c r="W90" i="4" s="1"/>
  <c r="X90" i="4" s="1"/>
  <c r="V637" i="4"/>
  <c r="V773" i="4"/>
  <c r="W773" i="4" s="1"/>
  <c r="X773" i="4" s="1"/>
  <c r="W462" i="4"/>
  <c r="X462" i="4" s="1"/>
  <c r="Y462" i="4" s="1"/>
  <c r="AI462" i="4" s="1"/>
  <c r="V561" i="4"/>
  <c r="W561" i="4" s="1"/>
  <c r="X561" i="4" s="1"/>
  <c r="V657" i="4"/>
  <c r="W657" i="4" s="1"/>
  <c r="U913" i="4"/>
  <c r="W913" i="4" s="1"/>
  <c r="X913" i="4" s="1"/>
  <c r="Y913" i="4" s="1"/>
  <c r="V963" i="4"/>
  <c r="W963" i="4" s="1"/>
  <c r="X963" i="4" s="1"/>
  <c r="Y963" i="4" s="1"/>
  <c r="V226" i="4"/>
  <c r="W226" i="4" s="1"/>
  <c r="X226" i="4" s="1"/>
  <c r="V232" i="4"/>
  <c r="W232" i="4" s="1"/>
  <c r="X232" i="4" s="1"/>
  <c r="W229" i="4"/>
  <c r="X229" i="4" s="1"/>
  <c r="Y229" i="4" s="1"/>
  <c r="W474" i="4"/>
  <c r="X474" i="4" s="1"/>
  <c r="Y474" i="4" s="1"/>
  <c r="W486" i="4"/>
  <c r="X486" i="4" s="1"/>
  <c r="Y486" i="4" s="1"/>
  <c r="AG486" i="4" s="1"/>
  <c r="V955" i="4"/>
  <c r="W955" i="4" s="1"/>
  <c r="X955" i="4" s="1"/>
  <c r="Y955" i="4" s="1"/>
  <c r="V849" i="4"/>
  <c r="W849" i="4" s="1"/>
  <c r="X849" i="4" s="1"/>
  <c r="Y849" i="4" s="1"/>
  <c r="U939" i="4"/>
  <c r="W538" i="4"/>
  <c r="X538" i="4" s="1"/>
  <c r="Y538" i="4" s="1"/>
  <c r="V967" i="4"/>
  <c r="W967" i="4" s="1"/>
  <c r="X967" i="4" s="1"/>
  <c r="V737" i="4"/>
  <c r="W737" i="4" s="1"/>
  <c r="X737" i="4" s="1"/>
  <c r="V865" i="4"/>
  <c r="V677" i="4"/>
  <c r="W677" i="4" s="1"/>
  <c r="X677" i="4" s="1"/>
  <c r="V709" i="4"/>
  <c r="W709" i="4" s="1"/>
  <c r="X709" i="4" s="1"/>
  <c r="V837" i="4"/>
  <c r="W837" i="4" s="1"/>
  <c r="X837" i="4" s="1"/>
  <c r="V210" i="4"/>
  <c r="W210" i="4" s="1"/>
  <c r="X210" i="4" s="1"/>
  <c r="W365" i="4"/>
  <c r="X365" i="4" s="1"/>
  <c r="Y365" i="4" s="1"/>
  <c r="W213" i="4"/>
  <c r="X213" i="4" s="1"/>
  <c r="Y213" i="4" s="1"/>
  <c r="W25" i="4"/>
  <c r="X25" i="4" s="1"/>
  <c r="Y25" i="4" s="1"/>
  <c r="W119" i="4"/>
  <c r="X119" i="4" s="1"/>
  <c r="Y119" i="4" s="1"/>
  <c r="W157" i="4"/>
  <c r="X157" i="4" s="1"/>
  <c r="V573" i="4"/>
  <c r="V939" i="4"/>
  <c r="W161" i="4"/>
  <c r="X161" i="4" s="1"/>
  <c r="Y161" i="4" s="1"/>
  <c r="AK161" i="4" s="1"/>
  <c r="V801" i="4"/>
  <c r="W801" i="4" s="1"/>
  <c r="X801" i="4" s="1"/>
  <c r="Y801" i="4" s="1"/>
  <c r="V721" i="4"/>
  <c r="W721" i="4" s="1"/>
  <c r="V985" i="4"/>
  <c r="V1001" i="4"/>
  <c r="W1001" i="4" s="1"/>
  <c r="X1001" i="4" s="1"/>
  <c r="V741" i="4"/>
  <c r="W741" i="4" s="1"/>
  <c r="X741" i="4" s="1"/>
  <c r="V805" i="4"/>
  <c r="W805" i="4" s="1"/>
  <c r="X805" i="4" s="1"/>
  <c r="W257" i="4"/>
  <c r="X257" i="4" s="1"/>
  <c r="Y257" i="4" s="1"/>
  <c r="W273" i="4"/>
  <c r="X273" i="4" s="1"/>
  <c r="Y273" i="4" s="1"/>
  <c r="W289" i="4"/>
  <c r="X289" i="4" s="1"/>
  <c r="Y289" i="4" s="1"/>
  <c r="W305" i="4"/>
  <c r="X305" i="4" s="1"/>
  <c r="Y305" i="4" s="1"/>
  <c r="W321" i="4"/>
  <c r="X321" i="4" s="1"/>
  <c r="Y321" i="4" s="1"/>
  <c r="W337" i="4"/>
  <c r="X337" i="4" s="1"/>
  <c r="Y337" i="4" s="1"/>
  <c r="W353" i="4"/>
  <c r="X353" i="4" s="1"/>
  <c r="Y353" i="4" s="1"/>
  <c r="V565" i="4"/>
  <c r="W565" i="4" s="1"/>
  <c r="X565" i="4" s="1"/>
  <c r="Y565" i="4" s="1"/>
  <c r="V645" i="4"/>
  <c r="W645" i="4" s="1"/>
  <c r="X645" i="4" s="1"/>
  <c r="W426" i="4"/>
  <c r="X426" i="4" s="1"/>
  <c r="Y426" i="4" s="1"/>
  <c r="W422" i="4"/>
  <c r="X422" i="4" s="1"/>
  <c r="W937" i="4"/>
  <c r="X937" i="4" s="1"/>
  <c r="Y937" i="4" s="1"/>
  <c r="W135" i="4"/>
  <c r="X135" i="4" s="1"/>
  <c r="Y135" i="4" s="1"/>
  <c r="AG135" i="4" s="1"/>
  <c r="W520" i="4"/>
  <c r="X520" i="4" s="1"/>
  <c r="Y520" i="4" s="1"/>
  <c r="U931" i="4"/>
  <c r="V689" i="4"/>
  <c r="W689" i="4" s="1"/>
  <c r="X689" i="4" s="1"/>
  <c r="V817" i="4"/>
  <c r="V673" i="4"/>
  <c r="W673" i="4" s="1"/>
  <c r="X673" i="4" s="1"/>
  <c r="V921" i="4"/>
  <c r="W921" i="4" s="1"/>
  <c r="X921" i="4" s="1"/>
  <c r="Y921" i="4" s="1"/>
  <c r="V120" i="4"/>
  <c r="W120" i="4" s="1"/>
  <c r="X120" i="4" s="1"/>
  <c r="Y120" i="4" s="1"/>
  <c r="V136" i="4"/>
  <c r="W136" i="4" s="1"/>
  <c r="X136" i="4" s="1"/>
  <c r="Y136" i="4" s="1"/>
  <c r="V160" i="4"/>
  <c r="W160" i="4" s="1"/>
  <c r="X160" i="4" s="1"/>
  <c r="Y160" i="4" s="1"/>
  <c r="V176" i="4"/>
  <c r="W176" i="4" s="1"/>
  <c r="X176" i="4" s="1"/>
  <c r="Y176" i="4" s="1"/>
  <c r="V192" i="4"/>
  <c r="W192" i="4" s="1"/>
  <c r="X192" i="4" s="1"/>
  <c r="Y192" i="4" s="1"/>
  <c r="V350" i="4"/>
  <c r="W350" i="4" s="1"/>
  <c r="X350" i="4" s="1"/>
  <c r="V609" i="4"/>
  <c r="W609" i="4" s="1"/>
  <c r="X609" i="4" s="1"/>
  <c r="V705" i="4"/>
  <c r="V833" i="4"/>
  <c r="W833" i="4" s="1"/>
  <c r="X833" i="4" s="1"/>
  <c r="Y833" i="4" s="1"/>
  <c r="W249" i="4"/>
  <c r="X249" i="4" s="1"/>
  <c r="Y249" i="4" s="1"/>
  <c r="W265" i="4"/>
  <c r="X265" i="4" s="1"/>
  <c r="Y265" i="4" s="1"/>
  <c r="W281" i="4"/>
  <c r="X281" i="4" s="1"/>
  <c r="Y281" i="4" s="1"/>
  <c r="W297" i="4"/>
  <c r="X297" i="4" s="1"/>
  <c r="Y297" i="4" s="1"/>
  <c r="W313" i="4"/>
  <c r="X313" i="4" s="1"/>
  <c r="Y313" i="4" s="1"/>
  <c r="W329" i="4"/>
  <c r="X329" i="4" s="1"/>
  <c r="Y329" i="4" s="1"/>
  <c r="W345" i="4"/>
  <c r="X345" i="4" s="1"/>
  <c r="Y345" i="4" s="1"/>
  <c r="U633" i="4"/>
  <c r="W633" i="4" s="1"/>
  <c r="X633" i="4" s="1"/>
  <c r="V697" i="4"/>
  <c r="W697" i="4" s="1"/>
  <c r="X697" i="4" s="1"/>
  <c r="V729" i="4"/>
  <c r="W729" i="4" s="1"/>
  <c r="U761" i="4"/>
  <c r="W761" i="4" s="1"/>
  <c r="X761" i="4" s="1"/>
  <c r="Y761" i="4" s="1"/>
  <c r="U825" i="4"/>
  <c r="W825" i="4" s="1"/>
  <c r="X825" i="4" s="1"/>
  <c r="Y825" i="4" s="1"/>
  <c r="U857" i="4"/>
  <c r="W857" i="4" s="1"/>
  <c r="X857" i="4" s="1"/>
  <c r="Y857" i="4" s="1"/>
  <c r="V889" i="4"/>
  <c r="W889" i="4" s="1"/>
  <c r="X889" i="4" s="1"/>
  <c r="Y889" i="4" s="1"/>
  <c r="V208" i="4"/>
  <c r="W208" i="4" s="1"/>
  <c r="X208" i="4" s="1"/>
  <c r="Y208" i="4" s="1"/>
  <c r="V272" i="4"/>
  <c r="W272" i="4" s="1"/>
  <c r="X272" i="4" s="1"/>
  <c r="V304" i="4"/>
  <c r="W304" i="4" s="1"/>
  <c r="X304" i="4" s="1"/>
  <c r="V218" i="4"/>
  <c r="W218" i="4" s="1"/>
  <c r="X218" i="4" s="1"/>
  <c r="V42" i="4"/>
  <c r="W42" i="4" s="1"/>
  <c r="X42" i="4" s="1"/>
  <c r="Y42" i="4" s="1"/>
  <c r="V80" i="4"/>
  <c r="W80" i="4" s="1"/>
  <c r="X80" i="4" s="1"/>
  <c r="V30" i="4"/>
  <c r="W30" i="4" s="1"/>
  <c r="X30" i="4" s="1"/>
  <c r="Y30" i="4" s="1"/>
  <c r="V116" i="4"/>
  <c r="W116" i="4" s="1"/>
  <c r="X116" i="4" s="1"/>
  <c r="Y116" i="4" s="1"/>
  <c r="V132" i="4"/>
  <c r="W132" i="4" s="1"/>
  <c r="X132" i="4" s="1"/>
  <c r="Y132" i="4" s="1"/>
  <c r="V156" i="4"/>
  <c r="W156" i="4" s="1"/>
  <c r="X156" i="4" s="1"/>
  <c r="Y156" i="4" s="1"/>
  <c r="V172" i="4"/>
  <c r="W172" i="4" s="1"/>
  <c r="X172" i="4" s="1"/>
  <c r="Y172" i="4" s="1"/>
  <c r="V188" i="4"/>
  <c r="W188" i="4" s="1"/>
  <c r="X188" i="4" s="1"/>
  <c r="Y188" i="4" s="1"/>
  <c r="V204" i="4"/>
  <c r="W204" i="4" s="1"/>
  <c r="X204" i="4" s="1"/>
  <c r="Y204" i="4" s="1"/>
  <c r="W189" i="4"/>
  <c r="X189" i="4" s="1"/>
  <c r="Y189" i="4" s="1"/>
  <c r="W221" i="4"/>
  <c r="X221" i="4" s="1"/>
  <c r="Y221" i="4" s="1"/>
  <c r="W398" i="4"/>
  <c r="X398" i="4" s="1"/>
  <c r="Y398" i="4" s="1"/>
  <c r="V971" i="4"/>
  <c r="W971" i="4" s="1"/>
  <c r="X971" i="4" s="1"/>
  <c r="Y971" i="4" s="1"/>
  <c r="V693" i="4"/>
  <c r="W693" i="4" s="1"/>
  <c r="X693" i="4" s="1"/>
  <c r="V725" i="4"/>
  <c r="W725" i="4" s="1"/>
  <c r="X725" i="4" s="1"/>
  <c r="V757" i="4"/>
  <c r="W757" i="4" s="1"/>
  <c r="X757" i="4" s="1"/>
  <c r="V789" i="4"/>
  <c r="W789" i="4" s="1"/>
  <c r="X789" i="4" s="1"/>
  <c r="V821" i="4"/>
  <c r="W821" i="4" s="1"/>
  <c r="X821" i="4" s="1"/>
  <c r="V629" i="4"/>
  <c r="W629" i="4" s="1"/>
  <c r="X629" i="4" s="1"/>
  <c r="Y629" i="4" s="1"/>
  <c r="V661" i="4"/>
  <c r="W661" i="4" s="1"/>
  <c r="X661" i="4" s="1"/>
  <c r="V346" i="4"/>
  <c r="W346" i="4" s="1"/>
  <c r="X346" i="4" s="1"/>
  <c r="W197" i="4"/>
  <c r="X197" i="4" s="1"/>
  <c r="Y197" i="4" s="1"/>
  <c r="W33" i="4"/>
  <c r="X33" i="4" s="1"/>
  <c r="Y33" i="4" s="1"/>
  <c r="W177" i="4"/>
  <c r="X177" i="4" s="1"/>
  <c r="Y177" i="4" s="1"/>
  <c r="W131" i="4"/>
  <c r="X131" i="4" s="1"/>
  <c r="Y131" i="4" s="1"/>
  <c r="W193" i="4"/>
  <c r="X193" i="4" s="1"/>
  <c r="Y193" i="4" s="1"/>
  <c r="W402" i="4"/>
  <c r="X402" i="4" s="1"/>
  <c r="Y402" i="4" s="1"/>
  <c r="W434" i="4"/>
  <c r="X434" i="4" s="1"/>
  <c r="Y434" i="4" s="1"/>
  <c r="W502" i="4"/>
  <c r="X502" i="4" s="1"/>
  <c r="Y502" i="4" s="1"/>
  <c r="F4" i="3"/>
  <c r="W536" i="4"/>
  <c r="X536" i="4" s="1"/>
  <c r="Y536" i="4" s="1"/>
  <c r="V617" i="4"/>
  <c r="W617" i="4" s="1"/>
  <c r="X617" i="4" s="1"/>
  <c r="W438" i="4"/>
  <c r="X438" i="4" s="1"/>
  <c r="Y438" i="4" s="1"/>
  <c r="V793" i="4"/>
  <c r="W793" i="4" s="1"/>
  <c r="X793" i="4" s="1"/>
  <c r="Y793" i="4" s="1"/>
  <c r="V977" i="4"/>
  <c r="W977" i="4" s="1"/>
  <c r="X977" i="4" s="1"/>
  <c r="W31" i="4"/>
  <c r="X31" i="4" s="1"/>
  <c r="Y31" i="4" s="1"/>
  <c r="V986" i="4"/>
  <c r="W986" i="4" s="1"/>
  <c r="V224" i="4"/>
  <c r="W224" i="4" s="1"/>
  <c r="X224" i="4" s="1"/>
  <c r="Y224" i="4" s="1"/>
  <c r="V354" i="4"/>
  <c r="W354" i="4" s="1"/>
  <c r="X354" i="4" s="1"/>
  <c r="W147" i="4"/>
  <c r="X147" i="4" s="1"/>
  <c r="Y147" i="4" s="1"/>
  <c r="W217" i="4"/>
  <c r="X217" i="4" s="1"/>
  <c r="Y217" i="4" s="1"/>
  <c r="V665" i="4"/>
  <c r="W665" i="4" s="1"/>
  <c r="X665" i="4" s="1"/>
  <c r="V931" i="4"/>
  <c r="W931" i="4" s="1"/>
  <c r="X931" i="4" s="1"/>
  <c r="V597" i="4"/>
  <c r="W597" i="4" s="1"/>
  <c r="X597" i="4" s="1"/>
  <c r="Y597" i="4" s="1"/>
  <c r="V853" i="4"/>
  <c r="W853" i="4" s="1"/>
  <c r="X853" i="4" s="1"/>
  <c r="V869" i="4"/>
  <c r="W869" i="4" s="1"/>
  <c r="X869" i="4" s="1"/>
  <c r="V885" i="4"/>
  <c r="W885" i="4" s="1"/>
  <c r="X885" i="4" s="1"/>
  <c r="V901" i="4"/>
  <c r="W901" i="4" s="1"/>
  <c r="X901" i="4" s="1"/>
  <c r="V917" i="4"/>
  <c r="W917" i="4" s="1"/>
  <c r="X917" i="4" s="1"/>
  <c r="W386" i="4"/>
  <c r="X386" i="4" s="1"/>
  <c r="W470" i="4"/>
  <c r="X470" i="4" s="1"/>
  <c r="Y470" i="4" s="1"/>
  <c r="W54" i="4"/>
  <c r="X54" i="4" s="1"/>
  <c r="Y54" i="4" s="1"/>
  <c r="V236" i="4"/>
  <c r="W236" i="4" s="1"/>
  <c r="X236" i="4" s="1"/>
  <c r="V954" i="4"/>
  <c r="W954" i="4" s="1"/>
  <c r="V112" i="4"/>
  <c r="W112" i="4" s="1"/>
  <c r="X112" i="4" s="1"/>
  <c r="Y112" i="4" s="1"/>
  <c r="V128" i="4"/>
  <c r="W128" i="4" s="1"/>
  <c r="X128" i="4" s="1"/>
  <c r="Y128" i="4" s="1"/>
  <c r="V144" i="4"/>
  <c r="W144" i="4" s="1"/>
  <c r="X144" i="4" s="1"/>
  <c r="Y144" i="4" s="1"/>
  <c r="V168" i="4"/>
  <c r="W168" i="4" s="1"/>
  <c r="X168" i="4" s="1"/>
  <c r="Y168" i="4" s="1"/>
  <c r="V184" i="4"/>
  <c r="W184" i="4" s="1"/>
  <c r="X184" i="4" s="1"/>
  <c r="Y184" i="4" s="1"/>
  <c r="V200" i="4"/>
  <c r="W200" i="4" s="1"/>
  <c r="X200" i="4" s="1"/>
  <c r="Y200" i="4" s="1"/>
  <c r="U387" i="4"/>
  <c r="W387" i="4" s="1"/>
  <c r="X387" i="4" s="1"/>
  <c r="V78" i="4"/>
  <c r="W78" i="4" s="1"/>
  <c r="X78" i="4" s="1"/>
  <c r="V228" i="4"/>
  <c r="W228" i="4" s="1"/>
  <c r="X228" i="4" s="1"/>
  <c r="V280" i="4"/>
  <c r="W280" i="4" s="1"/>
  <c r="X280" i="4" s="1"/>
  <c r="V296" i="4"/>
  <c r="W296" i="4" s="1"/>
  <c r="X296" i="4" s="1"/>
  <c r="V312" i="4"/>
  <c r="W312" i="4" s="1"/>
  <c r="X312" i="4" s="1"/>
  <c r="V328" i="4"/>
  <c r="W328" i="4" s="1"/>
  <c r="X328" i="4" s="1"/>
  <c r="V94" i="4"/>
  <c r="W94" i="4" s="1"/>
  <c r="X94" i="4" s="1"/>
  <c r="V230" i="4"/>
  <c r="W230" i="4" s="1"/>
  <c r="X230" i="4" s="1"/>
  <c r="V98" i="4"/>
  <c r="W98" i="4" s="1"/>
  <c r="V220" i="4"/>
  <c r="W220" i="4" s="1"/>
  <c r="X220" i="4" s="1"/>
  <c r="Y220" i="4" s="1"/>
  <c r="W382" i="4"/>
  <c r="X382" i="4" s="1"/>
  <c r="W446" i="4"/>
  <c r="X446" i="4" s="1"/>
  <c r="Y446" i="4" s="1"/>
  <c r="AI446" i="4" s="1"/>
  <c r="W62" i="4"/>
  <c r="X62" i="4" s="1"/>
  <c r="Y62" i="4" s="1"/>
  <c r="W181" i="4"/>
  <c r="X181" i="4" s="1"/>
  <c r="Y181" i="4" s="1"/>
  <c r="AG181" i="4" s="1"/>
  <c r="W225" i="4"/>
  <c r="X225" i="4" s="1"/>
  <c r="Y225" i="4" s="1"/>
  <c r="AG225" i="4" s="1"/>
  <c r="V557" i="4"/>
  <c r="V605" i="4"/>
  <c r="V621" i="4"/>
  <c r="W466" i="4"/>
  <c r="X466" i="4" s="1"/>
  <c r="Y466" i="4" s="1"/>
  <c r="W185" i="4"/>
  <c r="X185" i="4" s="1"/>
  <c r="Y185" i="4" s="1"/>
  <c r="AK185" i="4" s="1"/>
  <c r="W165" i="4"/>
  <c r="X165" i="4" s="1"/>
  <c r="Y165" i="4" s="1"/>
  <c r="W139" i="4"/>
  <c r="X139" i="4" s="1"/>
  <c r="Y139" i="4" s="1"/>
  <c r="W233" i="4"/>
  <c r="X233" i="4" s="1"/>
  <c r="Y233" i="4" s="1"/>
  <c r="AG233" i="4" s="1"/>
  <c r="V569" i="4"/>
  <c r="W569" i="4" s="1"/>
  <c r="X569" i="4" s="1"/>
  <c r="W522" i="4"/>
  <c r="X522" i="4" s="1"/>
  <c r="Y522" i="4" s="1"/>
  <c r="V585" i="4"/>
  <c r="W442" i="4"/>
  <c r="X442" i="4" s="1"/>
  <c r="Y442" i="4" s="1"/>
  <c r="W209" i="4"/>
  <c r="X209" i="4" s="1"/>
  <c r="Y209" i="4" s="1"/>
  <c r="W205" i="4"/>
  <c r="X205" i="4" s="1"/>
  <c r="Y205" i="4" s="1"/>
  <c r="W21" i="4"/>
  <c r="X21" i="4" s="1"/>
  <c r="Y21" i="4" s="1"/>
  <c r="V649" i="4"/>
  <c r="V713" i="4"/>
  <c r="W143" i="4"/>
  <c r="X143" i="4" s="1"/>
  <c r="Y143" i="4" s="1"/>
  <c r="W406" i="4"/>
  <c r="X406" i="4" s="1"/>
  <c r="Y406" i="4" s="1"/>
  <c r="W498" i="4"/>
  <c r="X498" i="4" s="1"/>
  <c r="Y498" i="4" s="1"/>
  <c r="W530" i="4"/>
  <c r="X530" i="4" s="1"/>
  <c r="Y530" i="4" s="1"/>
  <c r="V264" i="4"/>
  <c r="W264" i="4" s="1"/>
  <c r="X264" i="4" s="1"/>
  <c r="V970" i="4"/>
  <c r="W970" i="4" s="1"/>
  <c r="V994" i="4"/>
  <c r="W994" i="4" s="1"/>
  <c r="V383" i="4"/>
  <c r="V539" i="4"/>
  <c r="W539" i="4" s="1"/>
  <c r="V545" i="4"/>
  <c r="W545" i="4" s="1"/>
  <c r="V342" i="4"/>
  <c r="W342" i="4" s="1"/>
  <c r="X342" i="4" s="1"/>
  <c r="V88" i="4"/>
  <c r="W88" i="4" s="1"/>
  <c r="X88" i="4" s="1"/>
  <c r="Y88" i="4" s="1"/>
  <c r="V114" i="4"/>
  <c r="W114" i="4" s="1"/>
  <c r="X114" i="4" s="1"/>
  <c r="Y114" i="4" s="1"/>
  <c r="U649" i="4"/>
  <c r="V926" i="4"/>
  <c r="W926" i="4" s="1"/>
  <c r="V978" i="4"/>
  <c r="W978" i="4" s="1"/>
  <c r="V22" i="4"/>
  <c r="W22" i="4" s="1"/>
  <c r="X22" i="4" s="1"/>
  <c r="Y22" i="4" s="1"/>
  <c r="V51" i="4"/>
  <c r="W51" i="4" s="1"/>
  <c r="X51" i="4" s="1"/>
  <c r="Y51" i="4" s="1"/>
  <c r="V509" i="4"/>
  <c r="W509" i="4" s="1"/>
  <c r="X509" i="4" s="1"/>
  <c r="V993" i="4"/>
  <c r="W993" i="4" s="1"/>
  <c r="X993" i="4" s="1"/>
  <c r="U573" i="4"/>
  <c r="W573" i="4" s="1"/>
  <c r="X573" i="4" s="1"/>
  <c r="V556" i="4"/>
  <c r="W556" i="4" s="1"/>
  <c r="V366" i="4"/>
  <c r="W366" i="4" s="1"/>
  <c r="V942" i="4"/>
  <c r="W942" i="4" s="1"/>
  <c r="V338" i="4"/>
  <c r="W338" i="4" s="1"/>
  <c r="X338" i="4" s="1"/>
  <c r="U605" i="4"/>
  <c r="U713" i="4"/>
  <c r="V515" i="4"/>
  <c r="W515" i="4" s="1"/>
  <c r="V589" i="4"/>
  <c r="U637" i="4"/>
  <c r="W46" i="4"/>
  <c r="X46" i="4" s="1"/>
  <c r="Y46" i="4" s="1"/>
  <c r="U585" i="4"/>
  <c r="V72" i="4"/>
  <c r="W72" i="4" s="1"/>
  <c r="X72" i="4" s="1"/>
  <c r="Y72" i="4" s="1"/>
  <c r="V256" i="4"/>
  <c r="W256" i="4" s="1"/>
  <c r="X256" i="4" s="1"/>
  <c r="V288" i="4"/>
  <c r="W288" i="4" s="1"/>
  <c r="X288" i="4" s="1"/>
  <c r="V320" i="4"/>
  <c r="W320" i="4" s="1"/>
  <c r="X320" i="4" s="1"/>
  <c r="W418" i="4"/>
  <c r="X418" i="4" s="1"/>
  <c r="Y418" i="4" s="1"/>
  <c r="W450" i="4"/>
  <c r="X450" i="4" s="1"/>
  <c r="W373" i="4"/>
  <c r="X373" i="4" s="1"/>
  <c r="Y373" i="4" s="1"/>
  <c r="W546" i="4"/>
  <c r="X546" i="4" s="1"/>
  <c r="W37" i="4"/>
  <c r="X37" i="4" s="1"/>
  <c r="Y37" i="4" s="1"/>
  <c r="V681" i="4"/>
  <c r="W681" i="4" s="1"/>
  <c r="V745" i="4"/>
  <c r="W745" i="4" s="1"/>
  <c r="V777" i="4"/>
  <c r="W777" i="4" s="1"/>
  <c r="X777" i="4" s="1"/>
  <c r="Y777" i="4" s="1"/>
  <c r="V809" i="4"/>
  <c r="W809" i="4" s="1"/>
  <c r="X809" i="4" s="1"/>
  <c r="Y809" i="4" s="1"/>
  <c r="V841" i="4"/>
  <c r="W841" i="4" s="1"/>
  <c r="X841" i="4" s="1"/>
  <c r="Y841" i="4" s="1"/>
  <c r="V873" i="4"/>
  <c r="W873" i="4" s="1"/>
  <c r="X873" i="4" s="1"/>
  <c r="Y873" i="4" s="1"/>
  <c r="V905" i="4"/>
  <c r="W905" i="4" s="1"/>
  <c r="X905" i="4" s="1"/>
  <c r="Y905" i="4" s="1"/>
  <c r="V601" i="4"/>
  <c r="W601" i="4" s="1"/>
  <c r="W506" i="4"/>
  <c r="X506" i="4" s="1"/>
  <c r="W430" i="4"/>
  <c r="X430" i="4" s="1"/>
  <c r="Y430" i="4" s="1"/>
  <c r="U557" i="4"/>
  <c r="U589" i="4"/>
  <c r="U621" i="4"/>
  <c r="W35" i="4"/>
  <c r="X35" i="4" s="1"/>
  <c r="Y35" i="4" s="1"/>
  <c r="V374" i="4"/>
  <c r="W374" i="4" s="1"/>
  <c r="V523" i="4"/>
  <c r="W523" i="4" s="1"/>
  <c r="V547" i="4"/>
  <c r="W547" i="4" s="1"/>
  <c r="V934" i="4"/>
  <c r="W934" i="4" s="1"/>
  <c r="V946" i="4"/>
  <c r="W946" i="4" s="1"/>
  <c r="V962" i="4"/>
  <c r="W962" i="4" s="1"/>
  <c r="V529" i="4"/>
  <c r="W529" i="4" s="1"/>
  <c r="V974" i="4"/>
  <c r="W974" i="4" s="1"/>
  <c r="V982" i="4"/>
  <c r="W982" i="4" s="1"/>
  <c r="V990" i="4"/>
  <c r="W990" i="4" s="1"/>
  <c r="V998" i="4"/>
  <c r="W998" i="4" s="1"/>
  <c r="V507" i="4"/>
  <c r="W507" i="4" s="1"/>
  <c r="X507" i="4" s="1"/>
  <c r="V74" i="4"/>
  <c r="W74" i="4" s="1"/>
  <c r="X74" i="4" s="1"/>
  <c r="V961" i="4"/>
  <c r="W961" i="4" s="1"/>
  <c r="X961" i="4" s="1"/>
  <c r="W510" i="4"/>
  <c r="X510" i="4" s="1"/>
  <c r="V248" i="4"/>
  <c r="W248" i="4" s="1"/>
  <c r="X248" i="4" s="1"/>
  <c r="W201" i="4"/>
  <c r="X201" i="4" s="1"/>
  <c r="Y201" i="4" s="1"/>
  <c r="AG201" i="4" s="1"/>
  <c r="V146" i="4"/>
  <c r="W146" i="4" s="1"/>
  <c r="X146" i="4" s="1"/>
  <c r="W127" i="4"/>
  <c r="X127" i="4" s="1"/>
  <c r="V613" i="4"/>
  <c r="W613" i="4" s="1"/>
  <c r="X613" i="4" s="1"/>
  <c r="Y613" i="4" s="1"/>
  <c r="V581" i="4"/>
  <c r="W581" i="4" s="1"/>
  <c r="X581" i="4" s="1"/>
  <c r="Y581" i="4" s="1"/>
  <c r="V59" i="4"/>
  <c r="W59" i="4" s="1"/>
  <c r="X59" i="4" s="1"/>
  <c r="Y59" i="4" s="1"/>
  <c r="V38" i="4"/>
  <c r="W38" i="4" s="1"/>
  <c r="X38" i="4" s="1"/>
  <c r="Y38" i="4" s="1"/>
  <c r="W23" i="4"/>
  <c r="X23" i="4" s="1"/>
  <c r="Y23" i="4" s="1"/>
  <c r="W29" i="4"/>
  <c r="X29" i="4" s="1"/>
  <c r="Y29" i="4" s="1"/>
  <c r="V28" i="4"/>
  <c r="W28" i="4" s="1"/>
  <c r="X28" i="4" s="1"/>
  <c r="Y28" i="4" s="1"/>
  <c r="V653" i="4"/>
  <c r="W653" i="4" s="1"/>
  <c r="X653" i="4" s="1"/>
  <c r="V669" i="4"/>
  <c r="W669" i="4" s="1"/>
  <c r="X669" i="4" s="1"/>
  <c r="V685" i="4"/>
  <c r="W685" i="4" s="1"/>
  <c r="X685" i="4" s="1"/>
  <c r="V701" i="4"/>
  <c r="W701" i="4" s="1"/>
  <c r="X701" i="4" s="1"/>
  <c r="V717" i="4"/>
  <c r="W717" i="4" s="1"/>
  <c r="X717" i="4" s="1"/>
  <c r="V733" i="4"/>
  <c r="W733" i="4" s="1"/>
  <c r="X733" i="4" s="1"/>
  <c r="V749" i="4"/>
  <c r="W749" i="4" s="1"/>
  <c r="X749" i="4" s="1"/>
  <c r="V765" i="4"/>
  <c r="W765" i="4" s="1"/>
  <c r="X765" i="4" s="1"/>
  <c r="V781" i="4"/>
  <c r="W781" i="4" s="1"/>
  <c r="X781" i="4" s="1"/>
  <c r="V797" i="4"/>
  <c r="W797" i="4" s="1"/>
  <c r="X797" i="4" s="1"/>
  <c r="V813" i="4"/>
  <c r="W813" i="4" s="1"/>
  <c r="X813" i="4" s="1"/>
  <c r="V829" i="4"/>
  <c r="W829" i="4" s="1"/>
  <c r="X829" i="4" s="1"/>
  <c r="V845" i="4"/>
  <c r="W845" i="4" s="1"/>
  <c r="X845" i="4" s="1"/>
  <c r="V861" i="4"/>
  <c r="W861" i="4" s="1"/>
  <c r="X861" i="4" s="1"/>
  <c r="V877" i="4"/>
  <c r="W877" i="4" s="1"/>
  <c r="X877" i="4" s="1"/>
  <c r="V893" i="4"/>
  <c r="W893" i="4" s="1"/>
  <c r="X893" i="4" s="1"/>
  <c r="V909" i="4"/>
  <c r="W909" i="4" s="1"/>
  <c r="X909" i="4" s="1"/>
  <c r="W115" i="4"/>
  <c r="X115" i="4" s="1"/>
  <c r="W173" i="4"/>
  <c r="X173" i="4" s="1"/>
  <c r="Y173" i="4" s="1"/>
  <c r="AK173" i="4" s="1"/>
  <c r="J5" i="3"/>
  <c r="Y510" i="4"/>
  <c r="V973" i="4"/>
  <c r="W973" i="4" s="1"/>
  <c r="W985" i="4"/>
  <c r="X985" i="4" s="1"/>
  <c r="V531" i="4"/>
  <c r="W531" i="4" s="1"/>
  <c r="X531" i="4" s="1"/>
  <c r="V555" i="4"/>
  <c r="W555" i="4" s="1"/>
  <c r="X555" i="4" s="1"/>
  <c r="V930" i="4"/>
  <c r="W930" i="4" s="1"/>
  <c r="X930" i="4" s="1"/>
  <c r="V938" i="4"/>
  <c r="W938" i="4" s="1"/>
  <c r="X938" i="4" s="1"/>
  <c r="V950" i="4"/>
  <c r="W950" i="4" s="1"/>
  <c r="X950" i="4" s="1"/>
  <c r="V958" i="4"/>
  <c r="W958" i="4" s="1"/>
  <c r="X958" i="4" s="1"/>
  <c r="V966" i="4"/>
  <c r="W966" i="4" s="1"/>
  <c r="X966" i="4" s="1"/>
  <c r="V521" i="4"/>
  <c r="W521" i="4" s="1"/>
  <c r="X521" i="4" s="1"/>
  <c r="V537" i="4"/>
  <c r="W537" i="4" s="1"/>
  <c r="X537" i="4" s="1"/>
  <c r="V553" i="4"/>
  <c r="W553" i="4" s="1"/>
  <c r="X553" i="4" s="1"/>
  <c r="V976" i="4"/>
  <c r="W976" i="4" s="1"/>
  <c r="X976" i="4" s="1"/>
  <c r="V980" i="4"/>
  <c r="W980" i="4" s="1"/>
  <c r="X980" i="4" s="1"/>
  <c r="V984" i="4"/>
  <c r="W984" i="4" s="1"/>
  <c r="X984" i="4" s="1"/>
  <c r="V988" i="4"/>
  <c r="W988" i="4" s="1"/>
  <c r="X988" i="4" s="1"/>
  <c r="V992" i="4"/>
  <c r="W992" i="4" s="1"/>
  <c r="X992" i="4" s="1"/>
  <c r="V996" i="4"/>
  <c r="W996" i="4" s="1"/>
  <c r="X996" i="4" s="1"/>
  <c r="V1000" i="4"/>
  <c r="W1000" i="4" s="1"/>
  <c r="X1000" i="4" s="1"/>
  <c r="V222" i="4"/>
  <c r="W222" i="4" s="1"/>
  <c r="X222" i="4" s="1"/>
  <c r="V102" i="4"/>
  <c r="W102" i="4" s="1"/>
  <c r="X102" i="4" s="1"/>
  <c r="V7" i="4"/>
  <c r="W7" i="4" s="1"/>
  <c r="V395" i="4"/>
  <c r="W395" i="4" s="1"/>
  <c r="X395" i="4" s="1"/>
  <c r="V503" i="4"/>
  <c r="W503" i="4" s="1"/>
  <c r="F5" i="3"/>
  <c r="I5" i="3"/>
  <c r="U391" i="4"/>
  <c r="W391" i="4" s="1"/>
  <c r="V106" i="4"/>
  <c r="W106" i="4" s="1"/>
  <c r="X106" i="4" s="1"/>
  <c r="V110" i="4"/>
  <c r="W110" i="4" s="1"/>
  <c r="X110" i="4" s="1"/>
  <c r="V148" i="4"/>
  <c r="W148" i="4" s="1"/>
  <c r="X148" i="4" s="1"/>
  <c r="V152" i="4"/>
  <c r="W152" i="4" s="1"/>
  <c r="X152" i="4" s="1"/>
  <c r="V234" i="4"/>
  <c r="W234" i="4" s="1"/>
  <c r="X234" i="4" s="1"/>
  <c r="V238" i="4"/>
  <c r="W238" i="4" s="1"/>
  <c r="X238" i="4" s="1"/>
  <c r="V242" i="4"/>
  <c r="W242" i="4" s="1"/>
  <c r="X242" i="4" s="1"/>
  <c r="V246" i="4"/>
  <c r="W246" i="4" s="1"/>
  <c r="X246" i="4" s="1"/>
  <c r="V358" i="4"/>
  <c r="W358" i="4" s="1"/>
  <c r="X358" i="4" s="1"/>
  <c r="V362" i="4"/>
  <c r="W362" i="4" s="1"/>
  <c r="X362" i="4" s="1"/>
  <c r="V370" i="4"/>
  <c r="W370" i="4" s="1"/>
  <c r="X370" i="4" s="1"/>
  <c r="V378" i="4"/>
  <c r="W378" i="4" s="1"/>
  <c r="X378" i="4" s="1"/>
  <c r="U383" i="4"/>
  <c r="V70" i="4"/>
  <c r="W70" i="4" s="1"/>
  <c r="X70" i="4" s="1"/>
  <c r="V86" i="4"/>
  <c r="W86" i="4" s="1"/>
  <c r="X86" i="4" s="1"/>
  <c r="V214" i="4"/>
  <c r="W214" i="4" s="1"/>
  <c r="X214" i="4" s="1"/>
  <c r="V212" i="4"/>
  <c r="W212" i="4" s="1"/>
  <c r="X212" i="4" s="1"/>
  <c r="V18" i="4"/>
  <c r="W18" i="4" s="1"/>
  <c r="X18" i="4" s="1"/>
  <c r="Y18" i="4" s="1"/>
  <c r="W577" i="4"/>
  <c r="X577" i="4" s="1"/>
  <c r="W593" i="4"/>
  <c r="W625" i="4"/>
  <c r="W641" i="4"/>
  <c r="X641" i="4" s="1"/>
  <c r="W705" i="4"/>
  <c r="X705" i="4" s="1"/>
  <c r="W753" i="4"/>
  <c r="W769" i="4"/>
  <c r="X769" i="4" s="1"/>
  <c r="Y769" i="4" s="1"/>
  <c r="W785" i="4"/>
  <c r="X785" i="4" s="1"/>
  <c r="Y785" i="4" s="1"/>
  <c r="V36" i="4"/>
  <c r="W36" i="4" s="1"/>
  <c r="X36" i="4" s="1"/>
  <c r="Y36" i="4" s="1"/>
  <c r="V124" i="4"/>
  <c r="W124" i="4" s="1"/>
  <c r="X124" i="4" s="1"/>
  <c r="V140" i="4"/>
  <c r="W140" i="4" s="1"/>
  <c r="X140" i="4" s="1"/>
  <c r="V164" i="4"/>
  <c r="W164" i="4" s="1"/>
  <c r="X164" i="4" s="1"/>
  <c r="V180" i="4"/>
  <c r="W180" i="4" s="1"/>
  <c r="X180" i="4" s="1"/>
  <c r="V196" i="4"/>
  <c r="W196" i="4" s="1"/>
  <c r="X196" i="4" s="1"/>
  <c r="V26" i="4"/>
  <c r="W26" i="4" s="1"/>
  <c r="X26" i="4" s="1"/>
  <c r="Y26" i="4" s="1"/>
  <c r="V55" i="4"/>
  <c r="W55" i="4" s="1"/>
  <c r="X55" i="4" s="1"/>
  <c r="W817" i="4"/>
  <c r="X817" i="4" s="1"/>
  <c r="Y817" i="4" s="1"/>
  <c r="W865" i="4"/>
  <c r="X865" i="4" s="1"/>
  <c r="Y865" i="4" s="1"/>
  <c r="W41" i="4"/>
  <c r="X41" i="4" s="1"/>
  <c r="Y41" i="4" s="1"/>
  <c r="W71" i="4"/>
  <c r="X71" i="4" s="1"/>
  <c r="Y71" i="4" s="1"/>
  <c r="W79" i="4"/>
  <c r="X79" i="4" s="1"/>
  <c r="Y79" i="4" s="1"/>
  <c r="W87" i="4"/>
  <c r="X87" i="4" s="1"/>
  <c r="Y87" i="4" s="1"/>
  <c r="W923" i="4"/>
  <c r="X923" i="4" s="1"/>
  <c r="Y923" i="4" s="1"/>
  <c r="W935" i="4"/>
  <c r="X935" i="4" s="1"/>
  <c r="Y935" i="4" s="1"/>
  <c r="W943" i="4"/>
  <c r="X943" i="4" s="1"/>
  <c r="Y943" i="4" s="1"/>
  <c r="V9" i="4"/>
  <c r="V941" i="4"/>
  <c r="U941" i="4"/>
  <c r="V514" i="4"/>
  <c r="U514" i="4"/>
  <c r="V34" i="4"/>
  <c r="W34" i="4" s="1"/>
  <c r="X34" i="4" s="1"/>
  <c r="Y34" i="4" s="1"/>
  <c r="V47" i="4"/>
  <c r="W47" i="4" s="1"/>
  <c r="X47" i="4" s="1"/>
  <c r="V63" i="4"/>
  <c r="W63" i="4" s="1"/>
  <c r="X63" i="4" s="1"/>
  <c r="Y63" i="4" s="1"/>
  <c r="U9" i="4"/>
  <c r="W897" i="4"/>
  <c r="X897" i="4" s="1"/>
  <c r="Y897" i="4" s="1"/>
  <c r="W95" i="4"/>
  <c r="X95" i="4" s="1"/>
  <c r="Y95" i="4" s="1"/>
  <c r="W103" i="4"/>
  <c r="X103" i="4" s="1"/>
  <c r="Y103" i="4" s="1"/>
  <c r="W111" i="4"/>
  <c r="X111" i="4" s="1"/>
  <c r="Y111" i="4" s="1"/>
  <c r="W155" i="4"/>
  <c r="X155" i="4" s="1"/>
  <c r="Y155" i="4" s="1"/>
  <c r="W951" i="4"/>
  <c r="X951" i="4" s="1"/>
  <c r="Y951" i="4" s="1"/>
  <c r="W516" i="4"/>
  <c r="X516" i="4" s="1"/>
  <c r="Y516" i="4" s="1"/>
  <c r="W532" i="4"/>
  <c r="X532" i="4" s="1"/>
  <c r="Y532" i="4" s="1"/>
  <c r="W548" i="4"/>
  <c r="X548" i="4" s="1"/>
  <c r="Y548" i="4" s="1"/>
  <c r="V501" i="4"/>
  <c r="W501" i="4" s="1"/>
  <c r="X501" i="4" s="1"/>
  <c r="Y501" i="4" s="1"/>
  <c r="V5" i="4"/>
  <c r="W5" i="4" s="1"/>
  <c r="X5" i="4" s="1"/>
  <c r="Y5" i="4" s="1"/>
  <c r="AG390" i="4"/>
  <c r="AH390" i="4"/>
  <c r="AK390" i="4"/>
  <c r="AK490" i="4"/>
  <c r="AG490" i="4"/>
  <c r="AH490" i="4"/>
  <c r="AK123" i="4"/>
  <c r="AG123" i="4"/>
  <c r="AH123" i="4"/>
  <c r="AJ528" i="4"/>
  <c r="AF528" i="4"/>
  <c r="AK528" i="4"/>
  <c r="AG458" i="4"/>
  <c r="AH458" i="4"/>
  <c r="AK458" i="4"/>
  <c r="AF554" i="4"/>
  <c r="AK554" i="4"/>
  <c r="AJ554" i="4"/>
  <c r="AF544" i="4"/>
  <c r="AK544" i="4"/>
  <c r="AJ544" i="4"/>
  <c r="V11" i="4"/>
  <c r="W11" i="4" s="1"/>
  <c r="V461" i="4"/>
  <c r="W461" i="4" s="1"/>
  <c r="V477" i="4"/>
  <c r="W477" i="4" s="1"/>
  <c r="X477" i="4" s="1"/>
  <c r="Y477" i="4" s="1"/>
  <c r="AG477" i="4" s="1"/>
  <c r="V493" i="4"/>
  <c r="W493" i="4" s="1"/>
  <c r="V469" i="4"/>
  <c r="W469" i="4" s="1"/>
  <c r="X469" i="4" s="1"/>
  <c r="Y469" i="4" s="1"/>
  <c r="AG469" i="4" s="1"/>
  <c r="V485" i="4"/>
  <c r="W485" i="4" s="1"/>
  <c r="V513" i="4"/>
  <c r="W513" i="4" s="1"/>
  <c r="X513" i="4" s="1"/>
  <c r="Y513" i="4" s="1"/>
  <c r="AG513" i="4" s="1"/>
  <c r="AG394" i="4"/>
  <c r="W989" i="4"/>
  <c r="X989" i="4" s="1"/>
  <c r="V17" i="4"/>
  <c r="W17" i="4" s="1"/>
  <c r="X17" i="4" s="1"/>
  <c r="V465" i="4"/>
  <c r="W465" i="4" s="1"/>
  <c r="V473" i="4"/>
  <c r="W473" i="4" s="1"/>
  <c r="V481" i="4"/>
  <c r="W481" i="4" s="1"/>
  <c r="V489" i="4"/>
  <c r="W489" i="4" s="1"/>
  <c r="V497" i="4"/>
  <c r="W497" i="4" s="1"/>
  <c r="V12" i="4"/>
  <c r="W12" i="4" s="1"/>
  <c r="X12" i="4" s="1"/>
  <c r="Y12" i="4" s="1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245" i="4"/>
  <c r="AF245" i="4"/>
  <c r="AK245" i="4"/>
  <c r="AJ925" i="4"/>
  <c r="AF925" i="4"/>
  <c r="AK925" i="4"/>
  <c r="AJ957" i="4"/>
  <c r="AF957" i="4"/>
  <c r="AK957" i="4"/>
  <c r="AJ153" i="4"/>
  <c r="AF153" i="4"/>
  <c r="AK153" i="4"/>
  <c r="AK494" i="4"/>
  <c r="AG494" i="4"/>
  <c r="AH494" i="4"/>
  <c r="AJ105" i="4"/>
  <c r="AF105" i="4"/>
  <c r="AK105" i="4"/>
  <c r="AF369" i="4"/>
  <c r="AK369" i="4"/>
  <c r="AJ369" i="4"/>
  <c r="AJ39" i="4"/>
  <c r="AF39" i="4"/>
  <c r="AG39" i="4"/>
  <c r="AF149" i="4"/>
  <c r="AK149" i="4"/>
  <c r="AJ149" i="4"/>
  <c r="AF933" i="4"/>
  <c r="AK933" i="4"/>
  <c r="AJ933" i="4"/>
  <c r="AF949" i="4"/>
  <c r="AK949" i="4"/>
  <c r="AJ949" i="4"/>
  <c r="AF965" i="4"/>
  <c r="AK965" i="4"/>
  <c r="AJ965" i="4"/>
  <c r="W82" i="4"/>
  <c r="X82" i="4" s="1"/>
  <c r="U6" i="4"/>
  <c r="V6" i="4"/>
  <c r="U16" i="4"/>
  <c r="V16" i="4"/>
  <c r="W997" i="4"/>
  <c r="X997" i="4" s="1"/>
  <c r="AI494" i="4"/>
  <c r="W15" i="4"/>
  <c r="X15" i="4" s="1"/>
  <c r="V122" i="4"/>
  <c r="W122" i="4" s="1"/>
  <c r="V138" i="4"/>
  <c r="W138" i="4" s="1"/>
  <c r="V344" i="4"/>
  <c r="W344" i="4" s="1"/>
  <c r="X344" i="4" s="1"/>
  <c r="V13" i="4"/>
  <c r="W13" i="4" s="1"/>
  <c r="W66" i="4"/>
  <c r="U8" i="4"/>
  <c r="V8" i="4"/>
  <c r="U10" i="4"/>
  <c r="V10" i="4"/>
  <c r="AG169" i="4"/>
  <c r="AI454" i="4"/>
  <c r="AG414" i="4"/>
  <c r="W19" i="4"/>
  <c r="X19" i="4" s="1"/>
  <c r="W65" i="4"/>
  <c r="X65" i="4" s="1"/>
  <c r="Y65" i="4" s="1"/>
  <c r="AJ65" i="4" s="1"/>
  <c r="W75" i="4"/>
  <c r="X75" i="4" s="1"/>
  <c r="W83" i="4"/>
  <c r="X83" i="4" s="1"/>
  <c r="Y83" i="4" s="1"/>
  <c r="AJ83" i="4" s="1"/>
  <c r="W91" i="4"/>
  <c r="X91" i="4" s="1"/>
  <c r="W99" i="4"/>
  <c r="X99" i="4" s="1"/>
  <c r="Y99" i="4" s="1"/>
  <c r="AJ99" i="4" s="1"/>
  <c r="W107" i="4"/>
  <c r="X107" i="4" s="1"/>
  <c r="W151" i="4"/>
  <c r="X151" i="4" s="1"/>
  <c r="Y151" i="4" s="1"/>
  <c r="AJ151" i="4" s="1"/>
  <c r="W526" i="4"/>
  <c r="W542" i="4"/>
  <c r="W927" i="4"/>
  <c r="W959" i="4"/>
  <c r="X959" i="4" s="1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260" i="4"/>
  <c r="Y260" i="4" s="1"/>
  <c r="X276" i="4"/>
  <c r="Y276" i="4" s="1"/>
  <c r="X292" i="4"/>
  <c r="Y292" i="4" s="1"/>
  <c r="X308" i="4"/>
  <c r="Y308" i="4" s="1"/>
  <c r="X324" i="4"/>
  <c r="Y324" i="4" s="1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 s="1"/>
  <c r="W4" i="4"/>
  <c r="V24" i="4"/>
  <c r="W24" i="4" s="1"/>
  <c r="V61" i="4"/>
  <c r="W61" i="4" s="1"/>
  <c r="V118" i="4"/>
  <c r="W118" i="4" s="1"/>
  <c r="V126" i="4"/>
  <c r="W126" i="4" s="1"/>
  <c r="V134" i="4"/>
  <c r="W134" i="4" s="1"/>
  <c r="V142" i="4"/>
  <c r="W142" i="4" s="1"/>
  <c r="V340" i="4"/>
  <c r="W340" i="4" s="1"/>
  <c r="V348" i="4"/>
  <c r="W348" i="4" s="1"/>
  <c r="V356" i="4"/>
  <c r="W356" i="4" s="1"/>
  <c r="V381" i="4"/>
  <c r="W381" i="4" s="1"/>
  <c r="V389" i="4"/>
  <c r="W389" i="4" s="1"/>
  <c r="V397" i="4"/>
  <c r="W397" i="4" s="1"/>
  <c r="V405" i="4"/>
  <c r="W405" i="4" s="1"/>
  <c r="V413" i="4"/>
  <c r="W413" i="4" s="1"/>
  <c r="V421" i="4"/>
  <c r="W421" i="4" s="1"/>
  <c r="V429" i="4"/>
  <c r="W429" i="4" s="1"/>
  <c r="V437" i="4"/>
  <c r="W437" i="4" s="1"/>
  <c r="V445" i="4"/>
  <c r="W445" i="4" s="1"/>
  <c r="V453" i="4"/>
  <c r="W453" i="4" s="1"/>
  <c r="V505" i="4"/>
  <c r="W505" i="4" s="1"/>
  <c r="W14" i="4"/>
  <c r="X216" i="4"/>
  <c r="Y216" i="4" s="1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336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AH43" i="4"/>
  <c r="AH105" i="4"/>
  <c r="AH241" i="4"/>
  <c r="AH369" i="4"/>
  <c r="AH377" i="4"/>
  <c r="AH929" i="4"/>
  <c r="AH945" i="4"/>
  <c r="AH969" i="4"/>
  <c r="AI123" i="4"/>
  <c r="W981" i="4"/>
  <c r="X981" i="4" s="1"/>
  <c r="W67" i="4"/>
  <c r="X67" i="4" s="1"/>
  <c r="Y67" i="4" s="1"/>
  <c r="W73" i="4"/>
  <c r="X73" i="4" s="1"/>
  <c r="Y73" i="4" s="1"/>
  <c r="W77" i="4"/>
  <c r="X77" i="4" s="1"/>
  <c r="Y77" i="4" s="1"/>
  <c r="W81" i="4"/>
  <c r="X81" i="4" s="1"/>
  <c r="Y81" i="4" s="1"/>
  <c r="W85" i="4"/>
  <c r="X85" i="4" s="1"/>
  <c r="Y85" i="4" s="1"/>
  <c r="W89" i="4"/>
  <c r="X89" i="4" s="1"/>
  <c r="Y89" i="4" s="1"/>
  <c r="W93" i="4"/>
  <c r="X93" i="4" s="1"/>
  <c r="Y93" i="4" s="1"/>
  <c r="W97" i="4"/>
  <c r="X97" i="4" s="1"/>
  <c r="Y97" i="4" s="1"/>
  <c r="W101" i="4"/>
  <c r="X101" i="4" s="1"/>
  <c r="Y101" i="4" s="1"/>
  <c r="W64" i="4"/>
  <c r="X64" i="4" s="1"/>
  <c r="Y64" i="4" s="1"/>
  <c r="W235" i="4"/>
  <c r="X235" i="4" s="1"/>
  <c r="Y235" i="4" s="1"/>
  <c r="W239" i="4"/>
  <c r="X239" i="4" s="1"/>
  <c r="Y239" i="4" s="1"/>
  <c r="W243" i="4"/>
  <c r="X243" i="4" s="1"/>
  <c r="Y243" i="4" s="1"/>
  <c r="W359" i="4"/>
  <c r="X359" i="4" s="1"/>
  <c r="Y359" i="4" s="1"/>
  <c r="W363" i="4"/>
  <c r="X363" i="4" s="1"/>
  <c r="Y363" i="4" s="1"/>
  <c r="W367" i="4"/>
  <c r="X367" i="4" s="1"/>
  <c r="Y367" i="4" s="1"/>
  <c r="W371" i="4"/>
  <c r="X371" i="4" s="1"/>
  <c r="Y371" i="4" s="1"/>
  <c r="W375" i="4"/>
  <c r="X375" i="4" s="1"/>
  <c r="Y375" i="4" s="1"/>
  <c r="W379" i="4"/>
  <c r="X379" i="4" s="1"/>
  <c r="Y379" i="4" s="1"/>
  <c r="W518" i="4"/>
  <c r="X518" i="4" s="1"/>
  <c r="W534" i="4"/>
  <c r="W550" i="4"/>
  <c r="X550" i="4" s="1"/>
  <c r="Y550" i="4" s="1"/>
  <c r="W524" i="4"/>
  <c r="W540" i="4"/>
  <c r="V32" i="4"/>
  <c r="W32" i="4" s="1"/>
  <c r="V40" i="4"/>
  <c r="W40" i="4" s="1"/>
  <c r="V68" i="4"/>
  <c r="W68" i="4" s="1"/>
  <c r="V385" i="4"/>
  <c r="W385" i="4" s="1"/>
  <c r="V393" i="4"/>
  <c r="W393" i="4" s="1"/>
  <c r="V401" i="4"/>
  <c r="W401" i="4" s="1"/>
  <c r="V409" i="4"/>
  <c r="W409" i="4" s="1"/>
  <c r="V417" i="4"/>
  <c r="W417" i="4" s="1"/>
  <c r="V425" i="4"/>
  <c r="W425" i="4" s="1"/>
  <c r="V433" i="4"/>
  <c r="W433" i="4" s="1"/>
  <c r="V441" i="4"/>
  <c r="W441" i="4" s="1"/>
  <c r="V449" i="4"/>
  <c r="W449" i="4" s="1"/>
  <c r="V457" i="4"/>
  <c r="W457" i="4" s="1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27" i="4"/>
  <c r="Y27" i="4" s="1"/>
  <c r="X953" i="4"/>
  <c r="Y953" i="4" s="1"/>
  <c r="AA390" i="4"/>
  <c r="AC390" i="4"/>
  <c r="AE390" i="4"/>
  <c r="Z390" i="4"/>
  <c r="AB390" i="4"/>
  <c r="AD390" i="4"/>
  <c r="AA458" i="4"/>
  <c r="AC458" i="4"/>
  <c r="AE458" i="4"/>
  <c r="Z458" i="4"/>
  <c r="AB458" i="4"/>
  <c r="AD458" i="4"/>
  <c r="AA490" i="4"/>
  <c r="AC490" i="4"/>
  <c r="AE490" i="4"/>
  <c r="Z490" i="4"/>
  <c r="AB490" i="4"/>
  <c r="AD490" i="4"/>
  <c r="Z39" i="4"/>
  <c r="AB39" i="4"/>
  <c r="AD39" i="4"/>
  <c r="AA39" i="4"/>
  <c r="AE39" i="4"/>
  <c r="AC39" i="4"/>
  <c r="Z109" i="4"/>
  <c r="AB109" i="4"/>
  <c r="AD109" i="4"/>
  <c r="AC109" i="4"/>
  <c r="AA109" i="4"/>
  <c r="AE109" i="4"/>
  <c r="Z149" i="4"/>
  <c r="AB149" i="4"/>
  <c r="AD149" i="4"/>
  <c r="AC149" i="4"/>
  <c r="AA149" i="4"/>
  <c r="AE149" i="4"/>
  <c r="Z245" i="4"/>
  <c r="AB245" i="4"/>
  <c r="AD245" i="4"/>
  <c r="AC245" i="4"/>
  <c r="AA245" i="4"/>
  <c r="AE245" i="4"/>
  <c r="Z925" i="4"/>
  <c r="AB925" i="4"/>
  <c r="AD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Z957" i="4"/>
  <c r="AB957" i="4"/>
  <c r="AD957" i="4"/>
  <c r="AC957" i="4"/>
  <c r="AA957" i="4"/>
  <c r="AE957" i="4"/>
  <c r="Z965" i="4"/>
  <c r="AB965" i="4"/>
  <c r="AD965" i="4"/>
  <c r="AC965" i="4"/>
  <c r="AA965" i="4"/>
  <c r="AE965" i="4"/>
  <c r="Z552" i="4"/>
  <c r="Z153" i="4"/>
  <c r="AB153" i="4"/>
  <c r="AD153" i="4"/>
  <c r="AC153" i="4"/>
  <c r="AA153" i="4"/>
  <c r="AE153" i="4"/>
  <c r="Z554" i="4"/>
  <c r="AB554" i="4"/>
  <c r="AD554" i="4"/>
  <c r="AA554" i="4"/>
  <c r="AE554" i="4"/>
  <c r="AC554" i="4"/>
  <c r="Z528" i="4"/>
  <c r="AB528" i="4"/>
  <c r="AD528" i="4"/>
  <c r="AA528" i="4"/>
  <c r="AE528" i="4"/>
  <c r="AC528" i="4"/>
  <c r="Z544" i="4"/>
  <c r="AB544" i="4"/>
  <c r="AD544" i="4"/>
  <c r="AA544" i="4"/>
  <c r="AE544" i="4"/>
  <c r="AC544" i="4"/>
  <c r="AH169" i="4"/>
  <c r="AK169" i="4"/>
  <c r="AJ454" i="4"/>
  <c r="AF454" i="4"/>
  <c r="AJ482" i="4"/>
  <c r="AF482" i="4"/>
  <c r="AI69" i="4"/>
  <c r="AJ69" i="4"/>
  <c r="AF69" i="4"/>
  <c r="AK361" i="4"/>
  <c r="AJ361" i="4"/>
  <c r="AF361" i="4"/>
  <c r="AH394" i="4"/>
  <c r="AK394" i="4"/>
  <c r="AH414" i="4"/>
  <c r="AK414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 s="1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237" i="4"/>
  <c r="Y237" i="4" s="1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U108" i="4"/>
  <c r="V108" i="4"/>
  <c r="U150" i="4"/>
  <c r="V150" i="4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AA454" i="4"/>
  <c r="AC454" i="4"/>
  <c r="AE454" i="4"/>
  <c r="Z454" i="4"/>
  <c r="AB454" i="4"/>
  <c r="AD454" i="4"/>
  <c r="AE462" i="4"/>
  <c r="AA482" i="4"/>
  <c r="AC482" i="4"/>
  <c r="AO482" i="4" s="1"/>
  <c r="AE482" i="4"/>
  <c r="AU482" i="4"/>
  <c r="Z482" i="4"/>
  <c r="AB482" i="4"/>
  <c r="AD482" i="4"/>
  <c r="AA394" i="4"/>
  <c r="AC394" i="4"/>
  <c r="AE394" i="4"/>
  <c r="Z394" i="4"/>
  <c r="AB394" i="4"/>
  <c r="AD394" i="4"/>
  <c r="AA414" i="4"/>
  <c r="AC414" i="4"/>
  <c r="AE414" i="4"/>
  <c r="Z414" i="4"/>
  <c r="AB414" i="4"/>
  <c r="AD414" i="4"/>
  <c r="AT414" i="4"/>
  <c r="U244" i="4"/>
  <c r="V244" i="4"/>
  <c r="U364" i="4"/>
  <c r="V364" i="4"/>
  <c r="U372" i="4"/>
  <c r="V372" i="4"/>
  <c r="Z43" i="4"/>
  <c r="AB43" i="4"/>
  <c r="AD43" i="4"/>
  <c r="AA43" i="4"/>
  <c r="AE43" i="4"/>
  <c r="AC43" i="4"/>
  <c r="Z105" i="4"/>
  <c r="AB105" i="4"/>
  <c r="AD105" i="4"/>
  <c r="AC105" i="4"/>
  <c r="AA105" i="4"/>
  <c r="AE105" i="4"/>
  <c r="Z241" i="4"/>
  <c r="AB241" i="4"/>
  <c r="AD241" i="4"/>
  <c r="AC241" i="4"/>
  <c r="AA241" i="4"/>
  <c r="AE241" i="4"/>
  <c r="Z369" i="4"/>
  <c r="AB369" i="4"/>
  <c r="AD369" i="4"/>
  <c r="AC369" i="4"/>
  <c r="AA369" i="4"/>
  <c r="AE369" i="4"/>
  <c r="Z377" i="4"/>
  <c r="AB377" i="4"/>
  <c r="AD377" i="4"/>
  <c r="AC377" i="4"/>
  <c r="AA377" i="4"/>
  <c r="AE377" i="4"/>
  <c r="Z929" i="4"/>
  <c r="AB929" i="4"/>
  <c r="AD929" i="4"/>
  <c r="AC929" i="4"/>
  <c r="AA929" i="4"/>
  <c r="AE929" i="4"/>
  <c r="Z945" i="4"/>
  <c r="AB945" i="4"/>
  <c r="AD945" i="4"/>
  <c r="AC945" i="4"/>
  <c r="AA945" i="4"/>
  <c r="AE945" i="4"/>
  <c r="Z969" i="4"/>
  <c r="AB969" i="4"/>
  <c r="AD969" i="4"/>
  <c r="AC969" i="4"/>
  <c r="AA969" i="4"/>
  <c r="AE969" i="4"/>
  <c r="AA123" i="4"/>
  <c r="AC123" i="4"/>
  <c r="AE123" i="4"/>
  <c r="Z123" i="4"/>
  <c r="AB123" i="4"/>
  <c r="AD123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A494" i="4"/>
  <c r="AC494" i="4"/>
  <c r="AE494" i="4"/>
  <c r="Z494" i="4"/>
  <c r="AB494" i="4"/>
  <c r="AD494" i="4"/>
  <c r="AK43" i="4"/>
  <c r="AI43" i="4"/>
  <c r="AI105" i="4"/>
  <c r="AG105" i="4"/>
  <c r="AI241" i="4"/>
  <c r="AG241" i="4"/>
  <c r="AI369" i="4"/>
  <c r="AG369" i="4"/>
  <c r="AI377" i="4"/>
  <c r="AG377" i="4"/>
  <c r="AJ390" i="4"/>
  <c r="AF390" i="4"/>
  <c r="AI390" i="4"/>
  <c r="AJ458" i="4"/>
  <c r="AF458" i="4"/>
  <c r="AI458" i="4"/>
  <c r="AJ490" i="4"/>
  <c r="AF490" i="4"/>
  <c r="AI490" i="4"/>
  <c r="AI929" i="4"/>
  <c r="AG929" i="4"/>
  <c r="AI945" i="4"/>
  <c r="AG945" i="4"/>
  <c r="AI969" i="4"/>
  <c r="AG969" i="4"/>
  <c r="AK39" i="4"/>
  <c r="AI39" i="4"/>
  <c r="AH39" i="4"/>
  <c r="AI109" i="4"/>
  <c r="AG109" i="4"/>
  <c r="AH109" i="4"/>
  <c r="AJ123" i="4"/>
  <c r="AF123" i="4"/>
  <c r="AI149" i="4"/>
  <c r="AG149" i="4"/>
  <c r="AH149" i="4"/>
  <c r="AI245" i="4"/>
  <c r="AG245" i="4"/>
  <c r="AH245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I153" i="4"/>
  <c r="AG153" i="4"/>
  <c r="AH153" i="4"/>
  <c r="AJ494" i="4"/>
  <c r="AF494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69" i="4"/>
  <c r="AF169" i="4"/>
  <c r="AI169" i="4"/>
  <c r="AH454" i="4"/>
  <c r="AK454" i="4"/>
  <c r="AG454" i="4"/>
  <c r="AH482" i="4"/>
  <c r="AK482" i="4"/>
  <c r="AG482" i="4"/>
  <c r="AK69" i="4"/>
  <c r="AG69" i="4"/>
  <c r="AH69" i="4"/>
  <c r="AI361" i="4"/>
  <c r="AG361" i="4"/>
  <c r="AH361" i="4"/>
  <c r="AJ394" i="4"/>
  <c r="AF394" i="4"/>
  <c r="AI394" i="4"/>
  <c r="AJ414" i="4"/>
  <c r="AF414" i="4"/>
  <c r="AI414" i="4"/>
  <c r="W50" i="4"/>
  <c r="W253" i="4"/>
  <c r="W269" i="4"/>
  <c r="W285" i="4"/>
  <c r="W301" i="4"/>
  <c r="W317" i="4"/>
  <c r="W333" i="4"/>
  <c r="W349" i="4"/>
  <c r="K6" i="3"/>
  <c r="D7" i="3"/>
  <c r="AJ478" i="4" l="1"/>
  <c r="AH552" i="4"/>
  <c r="Z478" i="4"/>
  <c r="AJ474" i="4"/>
  <c r="AI426" i="4"/>
  <c r="AD478" i="4"/>
  <c r="AP478" i="4" s="1"/>
  <c r="AV478" i="4" s="1"/>
  <c r="AC478" i="4"/>
  <c r="AG478" i="4"/>
  <c r="AK552" i="4"/>
  <c r="AE552" i="4"/>
  <c r="AK478" i="4"/>
  <c r="AH474" i="4"/>
  <c r="AB217" i="4"/>
  <c r="AF478" i="4"/>
  <c r="AL478" i="4" s="1"/>
  <c r="AR478" i="4" s="1"/>
  <c r="AG552" i="4"/>
  <c r="AB478" i="4"/>
  <c r="AE478" i="4"/>
  <c r="AA478" i="4"/>
  <c r="AC161" i="4"/>
  <c r="AD552" i="4"/>
  <c r="Z474" i="4"/>
  <c r="AI478" i="4"/>
  <c r="AH478" i="4"/>
  <c r="AJ552" i="4"/>
  <c r="AH161" i="4"/>
  <c r="AE185" i="4"/>
  <c r="AQ185" i="4" s="1"/>
  <c r="AW185" i="4" s="1"/>
  <c r="AF486" i="4"/>
  <c r="AG538" i="4"/>
  <c r="AF229" i="4"/>
  <c r="Z538" i="4"/>
  <c r="AE486" i="4"/>
  <c r="Z135" i="4"/>
  <c r="AK486" i="4"/>
  <c r="AD42" i="4"/>
  <c r="AE538" i="4"/>
  <c r="AE229" i="4"/>
  <c r="AD486" i="4"/>
  <c r="AH538" i="4"/>
  <c r="AI229" i="4"/>
  <c r="AF538" i="4"/>
  <c r="AJ135" i="4"/>
  <c r="AH470" i="4"/>
  <c r="AG42" i="4"/>
  <c r="AC42" i="4"/>
  <c r="AA131" i="4"/>
  <c r="AD538" i="4"/>
  <c r="AB229" i="4"/>
  <c r="AA229" i="4"/>
  <c r="Z486" i="4"/>
  <c r="AL486" i="4" s="1"/>
  <c r="AR486" i="4" s="1"/>
  <c r="AA486" i="4"/>
  <c r="AM486" i="4" s="1"/>
  <c r="AA402" i="4"/>
  <c r="AH135" i="4"/>
  <c r="AK229" i="4"/>
  <c r="AG229" i="4"/>
  <c r="AA530" i="4"/>
  <c r="AH462" i="4"/>
  <c r="AI213" i="4"/>
  <c r="AI552" i="4"/>
  <c r="AJ161" i="4"/>
  <c r="AD462" i="4"/>
  <c r="AA213" i="4"/>
  <c r="AC552" i="4"/>
  <c r="AO552" i="4" s="1"/>
  <c r="AU552" i="4" s="1"/>
  <c r="AA552" i="4"/>
  <c r="AB552" i="4"/>
  <c r="AN552" i="4" s="1"/>
  <c r="AT552" i="4" s="1"/>
  <c r="AF552" i="4"/>
  <c r="AL552" i="4" s="1"/>
  <c r="AR552" i="4" s="1"/>
  <c r="G552" i="4" s="1"/>
  <c r="AG161" i="4"/>
  <c r="AG193" i="4"/>
  <c r="AI486" i="4"/>
  <c r="AJ486" i="4"/>
  <c r="AF402" i="4"/>
  <c r="AI135" i="4"/>
  <c r="AJ406" i="4"/>
  <c r="AI538" i="4"/>
  <c r="AJ229" i="4"/>
  <c r="AJ42" i="4"/>
  <c r="AF42" i="4"/>
  <c r="AB42" i="4"/>
  <c r="AE502" i="4"/>
  <c r="AB139" i="4"/>
  <c r="AC538" i="4"/>
  <c r="AA538" i="4"/>
  <c r="AB538" i="4"/>
  <c r="AN538" i="4" s="1"/>
  <c r="AT538" i="4" s="1"/>
  <c r="AD229" i="4"/>
  <c r="Z229" i="4"/>
  <c r="AC229" i="4"/>
  <c r="AO229" i="4" s="1"/>
  <c r="AU229" i="4" s="1"/>
  <c r="AE221" i="4"/>
  <c r="AB486" i="4"/>
  <c r="AS486" i="4"/>
  <c r="AC486" i="4"/>
  <c r="AD135" i="4"/>
  <c r="AC135" i="4"/>
  <c r="AO135" i="4" s="1"/>
  <c r="AU135" i="4" s="1"/>
  <c r="AE438" i="4"/>
  <c r="AA181" i="4"/>
  <c r="AM181" i="4" s="1"/>
  <c r="AS181" i="4" s="1"/>
  <c r="AH486" i="4"/>
  <c r="AD536" i="4"/>
  <c r="AK538" i="4"/>
  <c r="AJ538" i="4"/>
  <c r="AH229" i="4"/>
  <c r="W939" i="4"/>
  <c r="X939" i="4" s="1"/>
  <c r="AG462" i="4"/>
  <c r="AG520" i="4"/>
  <c r="AI937" i="4"/>
  <c r="AI474" i="4"/>
  <c r="AD161" i="4"/>
  <c r="Z462" i="4"/>
  <c r="AA462" i="4"/>
  <c r="AM462" i="4" s="1"/>
  <c r="AS462" i="4" s="1"/>
  <c r="AB213" i="4"/>
  <c r="AJ462" i="4"/>
  <c r="AE426" i="4"/>
  <c r="AI161" i="4"/>
  <c r="W637" i="4"/>
  <c r="X637" i="4" s="1"/>
  <c r="AK462" i="4"/>
  <c r="AQ462" i="4" s="1"/>
  <c r="AW462" i="4" s="1"/>
  <c r="AJ213" i="4"/>
  <c r="AF474" i="4"/>
  <c r="AD937" i="4"/>
  <c r="Z161" i="4"/>
  <c r="AE205" i="4"/>
  <c r="AB462" i="4"/>
  <c r="AN462" i="4" s="1"/>
  <c r="AT462" i="4" s="1"/>
  <c r="AU462" i="4"/>
  <c r="AC462" i="4"/>
  <c r="AO462" i="4" s="1"/>
  <c r="AE213" i="4"/>
  <c r="AF37" i="4"/>
  <c r="AF462" i="4"/>
  <c r="AL462" i="4" s="1"/>
  <c r="AR462" i="4" s="1"/>
  <c r="AK213" i="4"/>
  <c r="AA520" i="4"/>
  <c r="AM520" i="4" s="1"/>
  <c r="AS520" i="4" s="1"/>
  <c r="AD474" i="4"/>
  <c r="AP474" i="4" s="1"/>
  <c r="AV474" i="4" s="1"/>
  <c r="AC474" i="4"/>
  <c r="AO474" i="4" s="1"/>
  <c r="AU474" i="4" s="1"/>
  <c r="AK474" i="4"/>
  <c r="AH426" i="4"/>
  <c r="AB474" i="4"/>
  <c r="AN474" i="4" s="1"/>
  <c r="AT474" i="4" s="1"/>
  <c r="AE474" i="4"/>
  <c r="AA474" i="4"/>
  <c r="AG213" i="4"/>
  <c r="AM213" i="4" s="1"/>
  <c r="AS213" i="4" s="1"/>
  <c r="AJ937" i="4"/>
  <c r="AG474" i="4"/>
  <c r="AF213" i="4"/>
  <c r="AH520" i="4"/>
  <c r="AJ426" i="4"/>
  <c r="AF161" i="4"/>
  <c r="AA937" i="4"/>
  <c r="Z937" i="4"/>
  <c r="AB161" i="4"/>
  <c r="AE161" i="4"/>
  <c r="AQ161" i="4" s="1"/>
  <c r="AW161" i="4" s="1"/>
  <c r="AA161" i="4"/>
  <c r="AM161" i="4" s="1"/>
  <c r="AS161" i="4" s="1"/>
  <c r="AD213" i="4"/>
  <c r="AP213" i="4" s="1"/>
  <c r="AV213" i="4" s="1"/>
  <c r="Z213" i="4"/>
  <c r="AL213" i="4" s="1"/>
  <c r="AR213" i="4" s="1"/>
  <c r="AC213" i="4"/>
  <c r="AO213" i="4" s="1"/>
  <c r="AU213" i="4" s="1"/>
  <c r="AB189" i="4"/>
  <c r="AH213" i="4"/>
  <c r="AN213" i="4" s="1"/>
  <c r="AT213" i="4" s="1"/>
  <c r="AC520" i="4"/>
  <c r="AB520" i="4"/>
  <c r="AN520" i="4" s="1"/>
  <c r="AT520" i="4" s="1"/>
  <c r="AB426" i="4"/>
  <c r="AA426" i="4"/>
  <c r="AH937" i="4"/>
  <c r="AK937" i="4"/>
  <c r="AF520" i="4"/>
  <c r="AG165" i="4"/>
  <c r="AK426" i="4"/>
  <c r="AK418" i="4"/>
  <c r="AF135" i="4"/>
  <c r="AK438" i="4"/>
  <c r="AI536" i="4"/>
  <c r="AJ131" i="4"/>
  <c r="AF185" i="4"/>
  <c r="AK42" i="4"/>
  <c r="AH42" i="4"/>
  <c r="AI42" i="4"/>
  <c r="Z42" i="4"/>
  <c r="AL42" i="4" s="1"/>
  <c r="AR42" i="4" s="1"/>
  <c r="AE42" i="4"/>
  <c r="AQ42" i="4" s="1"/>
  <c r="AW42" i="4" s="1"/>
  <c r="AA42" i="4"/>
  <c r="Z406" i="4"/>
  <c r="AA217" i="4"/>
  <c r="AB131" i="4"/>
  <c r="AE209" i="4"/>
  <c r="AB402" i="4"/>
  <c r="AB135" i="4"/>
  <c r="AN135" i="4" s="1"/>
  <c r="AT135" i="4" s="1"/>
  <c r="AE135" i="4"/>
  <c r="AA135" i="4"/>
  <c r="AM135" i="4" s="1"/>
  <c r="AS135" i="4" s="1"/>
  <c r="AE470" i="4"/>
  <c r="AC446" i="4"/>
  <c r="AO446" i="4" s="1"/>
  <c r="AH402" i="4"/>
  <c r="AK135" i="4"/>
  <c r="AF438" i="4"/>
  <c r="AI209" i="4"/>
  <c r="AI406" i="4"/>
  <c r="AK502" i="4"/>
  <c r="AK536" i="4"/>
  <c r="AK217" i="4"/>
  <c r="AG131" i="4"/>
  <c r="AM131" i="4" s="1"/>
  <c r="AS131" i="4" s="1"/>
  <c r="AH139" i="4"/>
  <c r="AG221" i="4"/>
  <c r="AG209" i="4"/>
  <c r="AI520" i="4"/>
  <c r="AG937" i="4"/>
  <c r="AF426" i="4"/>
  <c r="AA197" i="4"/>
  <c r="AE937" i="4"/>
  <c r="AQ937" i="4" s="1"/>
  <c r="AW937" i="4" s="1"/>
  <c r="AC937" i="4"/>
  <c r="AO937" i="4" s="1"/>
  <c r="AU937" i="4" s="1"/>
  <c r="AB937" i="4"/>
  <c r="AE520" i="4"/>
  <c r="AD520" i="4"/>
  <c r="Z520" i="4"/>
  <c r="AL520" i="4" s="1"/>
  <c r="AR520" i="4" s="1"/>
  <c r="G520" i="4" s="1"/>
  <c r="AD426" i="4"/>
  <c r="Z426" i="4"/>
  <c r="AC426" i="4"/>
  <c r="AO426" i="4" s="1"/>
  <c r="AU426" i="4" s="1"/>
  <c r="AD398" i="4"/>
  <c r="AF937" i="4"/>
  <c r="AK520" i="4"/>
  <c r="AJ520" i="4"/>
  <c r="AG426" i="4"/>
  <c r="AD498" i="4"/>
  <c r="AD62" i="4"/>
  <c r="AI498" i="4"/>
  <c r="AK233" i="4"/>
  <c r="AI143" i="4"/>
  <c r="AJ189" i="4"/>
  <c r="AF147" i="4"/>
  <c r="AF466" i="4"/>
  <c r="AF442" i="4"/>
  <c r="AJ398" i="4"/>
  <c r="AB147" i="4"/>
  <c r="AB233" i="4"/>
  <c r="AC143" i="4"/>
  <c r="AO143" i="4" s="1"/>
  <c r="AU143" i="4" s="1"/>
  <c r="AB225" i="4"/>
  <c r="AA189" i="4"/>
  <c r="AD434" i="4"/>
  <c r="AC398" i="4"/>
  <c r="AH434" i="4"/>
  <c r="AF225" i="4"/>
  <c r="AI189" i="4"/>
  <c r="AJ197" i="4"/>
  <c r="AK62" i="4"/>
  <c r="AJ434" i="4"/>
  <c r="AI398" i="4"/>
  <c r="AB197" i="4"/>
  <c r="AE165" i="4"/>
  <c r="AA147" i="4"/>
  <c r="AE193" i="4"/>
  <c r="AC498" i="4"/>
  <c r="AO498" i="4" s="1"/>
  <c r="AU498" i="4" s="1"/>
  <c r="AN414" i="4"/>
  <c r="AA233" i="4"/>
  <c r="AM233" i="4" s="1"/>
  <c r="AS233" i="4" s="1"/>
  <c r="AD143" i="4"/>
  <c r="AA225" i="4"/>
  <c r="AM225" i="4" s="1"/>
  <c r="AS225" i="4" s="1"/>
  <c r="AE189" i="4"/>
  <c r="AH205" i="4"/>
  <c r="AK189" i="4"/>
  <c r="AA466" i="4"/>
  <c r="AC434" i="4"/>
  <c r="Z398" i="4"/>
  <c r="AJ62" i="4"/>
  <c r="AP62" i="4" s="1"/>
  <c r="AV62" i="4" s="1"/>
  <c r="AG398" i="4"/>
  <c r="AG37" i="4"/>
  <c r="AG470" i="4"/>
  <c r="AH446" i="4"/>
  <c r="AF181" i="4"/>
  <c r="AF502" i="4"/>
  <c r="AJ217" i="4"/>
  <c r="AI530" i="4"/>
  <c r="AF139" i="4"/>
  <c r="AJ221" i="4"/>
  <c r="Y609" i="4"/>
  <c r="AI609" i="4" s="1"/>
  <c r="AB502" i="4"/>
  <c r="AA502" i="4"/>
  <c r="AA406" i="4"/>
  <c r="AE217" i="4"/>
  <c r="AA139" i="4"/>
  <c r="AE131" i="4"/>
  <c r="AB221" i="4"/>
  <c r="AA221" i="4"/>
  <c r="AM221" i="4" s="1"/>
  <c r="AS221" i="4" s="1"/>
  <c r="AE402" i="4"/>
  <c r="AB470" i="4"/>
  <c r="AA470" i="4"/>
  <c r="AB446" i="4"/>
  <c r="AB438" i="4"/>
  <c r="AA438" i="4"/>
  <c r="AB181" i="4"/>
  <c r="AJ470" i="4"/>
  <c r="AE536" i="4"/>
  <c r="Z536" i="4"/>
  <c r="AI217" i="4"/>
  <c r="AI131" i="4"/>
  <c r="AG502" i="4"/>
  <c r="AH406" i="4"/>
  <c r="AG217" i="4"/>
  <c r="AK131" i="4"/>
  <c r="AH185" i="4"/>
  <c r="AK221" i="4"/>
  <c r="AI402" i="4"/>
  <c r="AJ402" i="4"/>
  <c r="AK470" i="4"/>
  <c r="AG446" i="4"/>
  <c r="AG438" i="4"/>
  <c r="AH438" i="4"/>
  <c r="AJ502" i="4"/>
  <c r="AF217" i="4"/>
  <c r="AH536" i="4"/>
  <c r="AG536" i="4"/>
  <c r="AF131" i="4"/>
  <c r="AF221" i="4"/>
  <c r="AF209" i="4"/>
  <c r="AD502" i="4"/>
  <c r="Z502" i="4"/>
  <c r="AL502" i="4" s="1"/>
  <c r="AR502" i="4" s="1"/>
  <c r="AC502" i="4"/>
  <c r="AD406" i="4"/>
  <c r="AE406" i="4"/>
  <c r="AD217" i="4"/>
  <c r="Z217" i="4"/>
  <c r="AL217" i="4" s="1"/>
  <c r="AR217" i="4" s="1"/>
  <c r="AC217" i="4"/>
  <c r="AO217" i="4" s="1"/>
  <c r="AU217" i="4" s="1"/>
  <c r="AE139" i="4"/>
  <c r="AD131" i="4"/>
  <c r="Z131" i="4"/>
  <c r="AC131" i="4"/>
  <c r="AQ369" i="4"/>
  <c r="AW369" i="4" s="1"/>
  <c r="AD221" i="4"/>
  <c r="AP221" i="4" s="1"/>
  <c r="AV221" i="4" s="1"/>
  <c r="Z221" i="4"/>
  <c r="AL221" i="4" s="1"/>
  <c r="AR221" i="4" s="1"/>
  <c r="AC221" i="4"/>
  <c r="AB209" i="4"/>
  <c r="AA209" i="4"/>
  <c r="AM209" i="4" s="1"/>
  <c r="AS209" i="4" s="1"/>
  <c r="AB185" i="4"/>
  <c r="AA185" i="4"/>
  <c r="AD402" i="4"/>
  <c r="AP402" i="4" s="1"/>
  <c r="AV402" i="4" s="1"/>
  <c r="Z402" i="4"/>
  <c r="AL402" i="4" s="1"/>
  <c r="AR402" i="4" s="1"/>
  <c r="AC402" i="4"/>
  <c r="AD470" i="4"/>
  <c r="Z470" i="4"/>
  <c r="AC470" i="4"/>
  <c r="AU446" i="4"/>
  <c r="AD438" i="4"/>
  <c r="Z438" i="4"/>
  <c r="AL438" i="4" s="1"/>
  <c r="AR438" i="4" s="1"/>
  <c r="AC438" i="4"/>
  <c r="AE181" i="4"/>
  <c r="AK402" i="4"/>
  <c r="AF470" i="4"/>
  <c r="AJ446" i="4"/>
  <c r="AJ438" i="4"/>
  <c r="AK181" i="4"/>
  <c r="AC536" i="4"/>
  <c r="AA536" i="4"/>
  <c r="AB536" i="4"/>
  <c r="AC530" i="4"/>
  <c r="AO530" i="4" s="1"/>
  <c r="AU530" i="4" s="1"/>
  <c r="AB530" i="4"/>
  <c r="AD418" i="4"/>
  <c r="AD37" i="4"/>
  <c r="Y1001" i="4"/>
  <c r="AJ1001" i="4" s="1"/>
  <c r="AI221" i="4"/>
  <c r="AI185" i="4"/>
  <c r="AI470" i="4"/>
  <c r="AI438" i="4"/>
  <c r="AI502" i="4"/>
  <c r="AH502" i="4"/>
  <c r="AJ536" i="4"/>
  <c r="AP536" i="4" s="1"/>
  <c r="AV536" i="4" s="1"/>
  <c r="AF536" i="4"/>
  <c r="AK406" i="4"/>
  <c r="AK530" i="4"/>
  <c r="AG402" i="4"/>
  <c r="AM402" i="4" s="1"/>
  <c r="AS402" i="4" s="1"/>
  <c r="AH217" i="4"/>
  <c r="AH131" i="4"/>
  <c r="AN131" i="4" s="1"/>
  <c r="AT131" i="4" s="1"/>
  <c r="AH221" i="4"/>
  <c r="W621" i="4"/>
  <c r="X621" i="4" s="1"/>
  <c r="W557" i="4"/>
  <c r="X557" i="4" s="1"/>
  <c r="W649" i="4"/>
  <c r="X649" i="4" s="1"/>
  <c r="AJ498" i="4"/>
  <c r="AI233" i="4"/>
  <c r="AF205" i="4"/>
  <c r="AJ143" i="4"/>
  <c r="AF189" i="4"/>
  <c r="AJ165" i="4"/>
  <c r="AH62" i="4"/>
  <c r="AI434" i="4"/>
  <c r="AF398" i="4"/>
  <c r="AJ193" i="4"/>
  <c r="AE197" i="4"/>
  <c r="AB165" i="4"/>
  <c r="AA165" i="4"/>
  <c r="AE147" i="4"/>
  <c r="AB193" i="4"/>
  <c r="AA193" i="4"/>
  <c r="AM193" i="4" s="1"/>
  <c r="AS193" i="4" s="1"/>
  <c r="AM43" i="4"/>
  <c r="AS43" i="4" s="1"/>
  <c r="Z498" i="4"/>
  <c r="AE233" i="4"/>
  <c r="AQ233" i="4" s="1"/>
  <c r="AW233" i="4" s="1"/>
  <c r="AB205" i="4"/>
  <c r="AN205" i="4" s="1"/>
  <c r="AT205" i="4" s="1"/>
  <c r="AA205" i="4"/>
  <c r="Z143" i="4"/>
  <c r="AE225" i="4"/>
  <c r="AD189" i="4"/>
  <c r="Z189" i="4"/>
  <c r="AL189" i="4" s="1"/>
  <c r="AR189" i="4" s="1"/>
  <c r="AC189" i="4"/>
  <c r="AK498" i="4"/>
  <c r="AJ233" i="4"/>
  <c r="AH143" i="4"/>
  <c r="AK225" i="4"/>
  <c r="AH189" i="4"/>
  <c r="AN189" i="4" s="1"/>
  <c r="AT189" i="4" s="1"/>
  <c r="AE62" i="4"/>
  <c r="Z62" i="4"/>
  <c r="AB466" i="4"/>
  <c r="AE442" i="4"/>
  <c r="Z434" i="4"/>
  <c r="AB398" i="4"/>
  <c r="AE398" i="4"/>
  <c r="AA398" i="4"/>
  <c r="AJ114" i="4"/>
  <c r="AI197" i="4"/>
  <c r="AG189" i="4"/>
  <c r="AK147" i="4"/>
  <c r="AH442" i="4"/>
  <c r="AH398" i="4"/>
  <c r="AK398" i="4"/>
  <c r="AH197" i="4"/>
  <c r="AG466" i="4"/>
  <c r="AK193" i="4"/>
  <c r="AF498" i="4"/>
  <c r="AH233" i="4"/>
  <c r="AI205" i="4"/>
  <c r="AJ205" i="4"/>
  <c r="AF143" i="4"/>
  <c r="AI225" i="4"/>
  <c r="AJ225" i="4"/>
  <c r="AF197" i="4"/>
  <c r="AF165" i="4"/>
  <c r="AI62" i="4"/>
  <c r="AJ147" i="4"/>
  <c r="AI466" i="4"/>
  <c r="AJ466" i="4"/>
  <c r="AI442" i="4"/>
  <c r="AJ442" i="4"/>
  <c r="AF434" i="4"/>
  <c r="AF193" i="4"/>
  <c r="AD197" i="4"/>
  <c r="Z197" i="4"/>
  <c r="AC197" i="4"/>
  <c r="AO197" i="4" s="1"/>
  <c r="AU197" i="4" s="1"/>
  <c r="AD165" i="4"/>
  <c r="Z165" i="4"/>
  <c r="AC165" i="4"/>
  <c r="AD147" i="4"/>
  <c r="Z147" i="4"/>
  <c r="AL147" i="4" s="1"/>
  <c r="AR147" i="4" s="1"/>
  <c r="AC147" i="4"/>
  <c r="AL945" i="4"/>
  <c r="AR945" i="4" s="1"/>
  <c r="D945" i="4" s="1"/>
  <c r="H945" i="4" s="1"/>
  <c r="AL241" i="4"/>
  <c r="AR241" i="4" s="1"/>
  <c r="E241" i="4" s="1"/>
  <c r="I241" i="4" s="1"/>
  <c r="AD193" i="4"/>
  <c r="AP193" i="4" s="1"/>
  <c r="AV193" i="4" s="1"/>
  <c r="Z193" i="4"/>
  <c r="AC193" i="4"/>
  <c r="AL105" i="4"/>
  <c r="AR105" i="4" s="1"/>
  <c r="D105" i="4" s="1"/>
  <c r="H105" i="4" s="1"/>
  <c r="K106" i="2" s="1"/>
  <c r="AL43" i="4"/>
  <c r="AR43" i="4" s="1"/>
  <c r="D43" i="4" s="1"/>
  <c r="H43" i="4" s="1"/>
  <c r="K44" i="2" s="1"/>
  <c r="AB498" i="4"/>
  <c r="AE498" i="4"/>
  <c r="AA498" i="4"/>
  <c r="AD233" i="4"/>
  <c r="AP233" i="4" s="1"/>
  <c r="AV233" i="4" s="1"/>
  <c r="Z233" i="4"/>
  <c r="AC233" i="4"/>
  <c r="AO233" i="4" s="1"/>
  <c r="AU233" i="4" s="1"/>
  <c r="AD205" i="4"/>
  <c r="AP205" i="4" s="1"/>
  <c r="AV205" i="4" s="1"/>
  <c r="Z205" i="4"/>
  <c r="AC205" i="4"/>
  <c r="AG63" i="4"/>
  <c r="AB143" i="4"/>
  <c r="AN143" i="4" s="1"/>
  <c r="AT143" i="4" s="1"/>
  <c r="AE143" i="4"/>
  <c r="AA143" i="4"/>
  <c r="AD225" i="4"/>
  <c r="AP225" i="4" s="1"/>
  <c r="AV225" i="4" s="1"/>
  <c r="Z225" i="4"/>
  <c r="AC225" i="4"/>
  <c r="AE201" i="4"/>
  <c r="AH498" i="4"/>
  <c r="AF233" i="4"/>
  <c r="AK205" i="4"/>
  <c r="AQ205" i="4" s="1"/>
  <c r="AW205" i="4" s="1"/>
  <c r="AK143" i="4"/>
  <c r="AH225" i="4"/>
  <c r="AC62" i="4"/>
  <c r="AO62" i="4" s="1"/>
  <c r="AU62" i="4" s="1"/>
  <c r="AA62" i="4"/>
  <c r="AB62" i="4"/>
  <c r="AN62" i="4" s="1"/>
  <c r="AT62" i="4" s="1"/>
  <c r="AQ965" i="4"/>
  <c r="AW965" i="4" s="1"/>
  <c r="AP109" i="4"/>
  <c r="AV109" i="4" s="1"/>
  <c r="AE466" i="4"/>
  <c r="AB442" i="4"/>
  <c r="AA442" i="4"/>
  <c r="AB434" i="4"/>
  <c r="AE434" i="4"/>
  <c r="AA434" i="4"/>
  <c r="AD114" i="4"/>
  <c r="AI165" i="4"/>
  <c r="AI147" i="4"/>
  <c r="AI193" i="4"/>
  <c r="AG143" i="4"/>
  <c r="Y509" i="4"/>
  <c r="AJ509" i="4" s="1"/>
  <c r="AF62" i="4"/>
  <c r="AH147" i="4"/>
  <c r="AK442" i="4"/>
  <c r="AK197" i="4"/>
  <c r="AG197" i="4"/>
  <c r="AK466" i="4"/>
  <c r="AK434" i="4"/>
  <c r="AG434" i="4"/>
  <c r="AH193" i="4"/>
  <c r="Y673" i="4"/>
  <c r="Z673" i="4" s="1"/>
  <c r="AQ494" i="4"/>
  <c r="AW494" i="4" s="1"/>
  <c r="AQ969" i="4"/>
  <c r="AW969" i="4" s="1"/>
  <c r="AQ377" i="4"/>
  <c r="AW377" i="4" s="1"/>
  <c r="AP153" i="4"/>
  <c r="AV153" i="4" s="1"/>
  <c r="AQ149" i="4"/>
  <c r="AW149" i="4" s="1"/>
  <c r="AD466" i="4"/>
  <c r="Z466" i="4"/>
  <c r="AC466" i="4"/>
  <c r="AO466" i="4" s="1"/>
  <c r="AU466" i="4" s="1"/>
  <c r="AD442" i="4"/>
  <c r="AP442" i="4" s="1"/>
  <c r="AV442" i="4" s="1"/>
  <c r="Z442" i="4"/>
  <c r="AC442" i="4"/>
  <c r="AH114" i="4"/>
  <c r="AG498" i="4"/>
  <c r="AG205" i="4"/>
  <c r="AG62" i="4"/>
  <c r="AM62" i="4" s="1"/>
  <c r="AS62" i="4" s="1"/>
  <c r="AH165" i="4"/>
  <c r="AK165" i="4"/>
  <c r="AG147" i="4"/>
  <c r="AG442" i="4"/>
  <c r="AM442" i="4" s="1"/>
  <c r="AS442" i="4" s="1"/>
  <c r="AH466" i="4"/>
  <c r="W605" i="4"/>
  <c r="AK37" i="4"/>
  <c r="AK446" i="4"/>
  <c r="AI181" i="4"/>
  <c r="AJ181" i="4"/>
  <c r="AF406" i="4"/>
  <c r="AH530" i="4"/>
  <c r="AG530" i="4"/>
  <c r="AJ139" i="4"/>
  <c r="AJ418" i="4"/>
  <c r="AJ209" i="4"/>
  <c r="AJ185" i="4"/>
  <c r="AB406" i="4"/>
  <c r="AC406" i="4"/>
  <c r="AD139" i="4"/>
  <c r="Z139" i="4"/>
  <c r="AC139" i="4"/>
  <c r="AN369" i="4"/>
  <c r="AT369" i="4" s="1"/>
  <c r="AD209" i="4"/>
  <c r="AP209" i="4" s="1"/>
  <c r="AV209" i="4" s="1"/>
  <c r="Z209" i="4"/>
  <c r="AC209" i="4"/>
  <c r="AD185" i="4"/>
  <c r="Z185" i="4"/>
  <c r="AC185" i="4"/>
  <c r="AB173" i="4"/>
  <c r="AP105" i="4"/>
  <c r="AV105" i="4" s="1"/>
  <c r="AD446" i="4"/>
  <c r="Z446" i="4"/>
  <c r="AE446" i="4"/>
  <c r="AA446" i="4"/>
  <c r="AD181" i="4"/>
  <c r="Z181" i="4"/>
  <c r="AC181" i="4"/>
  <c r="AF446" i="4"/>
  <c r="AH201" i="4"/>
  <c r="AH181" i="4"/>
  <c r="AL925" i="4"/>
  <c r="AR925" i="4" s="1"/>
  <c r="E925" i="4" s="1"/>
  <c r="I925" i="4" s="1"/>
  <c r="AE530" i="4"/>
  <c r="AD530" i="4"/>
  <c r="Z530" i="4"/>
  <c r="AE418" i="4"/>
  <c r="AE37" i="4"/>
  <c r="AQ37" i="4" s="1"/>
  <c r="AW37" i="4" s="1"/>
  <c r="AB37" i="4"/>
  <c r="AI139" i="4"/>
  <c r="AG406" i="4"/>
  <c r="AJ530" i="4"/>
  <c r="AK139" i="4"/>
  <c r="AG139" i="4"/>
  <c r="AH418" i="4"/>
  <c r="AK209" i="4"/>
  <c r="AG185" i="4"/>
  <c r="AH209" i="4"/>
  <c r="W585" i="4"/>
  <c r="X585" i="4" s="1"/>
  <c r="Y585" i="4" s="1"/>
  <c r="W713" i="4"/>
  <c r="Y705" i="4"/>
  <c r="AA705" i="4" s="1"/>
  <c r="Y689" i="4"/>
  <c r="AA689" i="4" s="1"/>
  <c r="Y665" i="4"/>
  <c r="AB665" i="4" s="1"/>
  <c r="Y641" i="4"/>
  <c r="AG641" i="4" s="1"/>
  <c r="AP482" i="4"/>
  <c r="AV482" i="4" s="1"/>
  <c r="AP554" i="4"/>
  <c r="AV554" i="4" s="1"/>
  <c r="AL554" i="4"/>
  <c r="AR554" i="4" s="1"/>
  <c r="F554" i="4" s="1"/>
  <c r="J554" i="4" s="1"/>
  <c r="X542" i="4"/>
  <c r="Y542" i="4" s="1"/>
  <c r="AF530" i="4"/>
  <c r="Y617" i="4"/>
  <c r="AA617" i="4" s="1"/>
  <c r="Y577" i="4"/>
  <c r="AA577" i="4" s="1"/>
  <c r="W589" i="4"/>
  <c r="X589" i="4" s="1"/>
  <c r="AM390" i="4"/>
  <c r="AS390" i="4" s="1"/>
  <c r="X745" i="4"/>
  <c r="Y745" i="4" s="1"/>
  <c r="AQ123" i="4"/>
  <c r="AW123" i="4" s="1"/>
  <c r="AP241" i="4"/>
  <c r="AV241" i="4" s="1"/>
  <c r="AL957" i="4"/>
  <c r="AR957" i="4" s="1"/>
  <c r="F957" i="4" s="1"/>
  <c r="J957" i="4" s="1"/>
  <c r="AF114" i="4"/>
  <c r="AE114" i="4"/>
  <c r="Y518" i="4"/>
  <c r="AA518" i="4" s="1"/>
  <c r="AB114" i="4"/>
  <c r="X540" i="4"/>
  <c r="Y540" i="4" s="1"/>
  <c r="AQ390" i="4"/>
  <c r="AW390" i="4" s="1"/>
  <c r="AK114" i="4"/>
  <c r="AC114" i="4"/>
  <c r="Z114" i="4"/>
  <c r="X625" i="4"/>
  <c r="Y625" i="4" s="1"/>
  <c r="AP949" i="4"/>
  <c r="AV949" i="4" s="1"/>
  <c r="Y697" i="4"/>
  <c r="AH697" i="4" s="1"/>
  <c r="AQ544" i="4"/>
  <c r="AW544" i="4" s="1"/>
  <c r="AQ109" i="4"/>
  <c r="AW109" i="4" s="1"/>
  <c r="AI114" i="4"/>
  <c r="AG114" i="4"/>
  <c r="AA114" i="4"/>
  <c r="W383" i="4"/>
  <c r="X383" i="4" s="1"/>
  <c r="Y383" i="4" s="1"/>
  <c r="X713" i="4"/>
  <c r="Y713" i="4" s="1"/>
  <c r="AP43" i="4"/>
  <c r="AV43" i="4" s="1"/>
  <c r="AA201" i="4"/>
  <c r="AM201" i="4" s="1"/>
  <c r="AS201" i="4" s="1"/>
  <c r="AQ949" i="4"/>
  <c r="AW949" i="4" s="1"/>
  <c r="AN458" i="4"/>
  <c r="AT458" i="4" s="1"/>
  <c r="AJ201" i="4"/>
  <c r="AI418" i="4"/>
  <c r="X729" i="4"/>
  <c r="Y729" i="4" s="1"/>
  <c r="Y569" i="4"/>
  <c r="AI569" i="4" s="1"/>
  <c r="AN43" i="4"/>
  <c r="AT43" i="4" s="1"/>
  <c r="AC63" i="4"/>
  <c r="AJ37" i="4"/>
  <c r="AL528" i="4"/>
  <c r="AR528" i="4" s="1"/>
  <c r="E528" i="4" s="1"/>
  <c r="I528" i="4" s="1"/>
  <c r="AL949" i="4"/>
  <c r="AR949" i="4" s="1"/>
  <c r="G949" i="4" s="1"/>
  <c r="AM39" i="4"/>
  <c r="AS39" i="4" s="1"/>
  <c r="AM490" i="4"/>
  <c r="AS490" i="4" s="1"/>
  <c r="AB418" i="4"/>
  <c r="AC418" i="4"/>
  <c r="AC37" i="4"/>
  <c r="Z37" i="4"/>
  <c r="Y985" i="4"/>
  <c r="AG418" i="4"/>
  <c r="Y506" i="4"/>
  <c r="AK506" i="4" s="1"/>
  <c r="AI201" i="4"/>
  <c r="AN123" i="4"/>
  <c r="AT123" i="4" s="1"/>
  <c r="AH37" i="4"/>
  <c r="AF418" i="4"/>
  <c r="Y633" i="4"/>
  <c r="AK633" i="4" s="1"/>
  <c r="X601" i="4"/>
  <c r="Y601" i="4" s="1"/>
  <c r="X534" i="4"/>
  <c r="Y534" i="4" s="1"/>
  <c r="AQ105" i="4"/>
  <c r="AW105" i="4" s="1"/>
  <c r="AB201" i="4"/>
  <c r="AI37" i="4"/>
  <c r="AP965" i="4"/>
  <c r="AV965" i="4" s="1"/>
  <c r="Z418" i="4"/>
  <c r="AA418" i="4"/>
  <c r="AA37" i="4"/>
  <c r="X524" i="4"/>
  <c r="Y524" i="4" s="1"/>
  <c r="X526" i="4"/>
  <c r="Y526" i="4" s="1"/>
  <c r="X721" i="4"/>
  <c r="Y721" i="4" s="1"/>
  <c r="X681" i="4"/>
  <c r="Y681" i="4" s="1"/>
  <c r="Y546" i="4"/>
  <c r="AK546" i="4" s="1"/>
  <c r="Y450" i="4"/>
  <c r="AG450" i="4" s="1"/>
  <c r="X753" i="4"/>
  <c r="Y753" i="4" s="1"/>
  <c r="Y737" i="4"/>
  <c r="AA737" i="4" s="1"/>
  <c r="Y561" i="4"/>
  <c r="AH561" i="4" s="1"/>
  <c r="AM414" i="4"/>
  <c r="AS414" i="4" s="1"/>
  <c r="AM394" i="4"/>
  <c r="AS394" i="4" s="1"/>
  <c r="AP528" i="4"/>
  <c r="AV528" i="4" s="1"/>
  <c r="X657" i="4"/>
  <c r="Y657" i="4" s="1"/>
  <c r="X593" i="4"/>
  <c r="Y593" i="4" s="1"/>
  <c r="Y115" i="4"/>
  <c r="AH115" i="4" s="1"/>
  <c r="Y146" i="4"/>
  <c r="Y961" i="4"/>
  <c r="AK961" i="4" s="1"/>
  <c r="AQ945" i="4"/>
  <c r="AW945" i="4" s="1"/>
  <c r="AL377" i="4"/>
  <c r="AR377" i="4" s="1"/>
  <c r="F377" i="4" s="1"/>
  <c r="J377" i="4" s="1"/>
  <c r="AP369" i="4"/>
  <c r="AV369" i="4" s="1"/>
  <c r="AL369" i="4"/>
  <c r="AR369" i="4" s="1"/>
  <c r="D369" i="4" s="1"/>
  <c r="H369" i="4" s="1"/>
  <c r="AO454" i="4"/>
  <c r="AU454" i="4" s="1"/>
  <c r="AA510" i="4"/>
  <c r="Z510" i="4"/>
  <c r="AH510" i="4"/>
  <c r="X973" i="4"/>
  <c r="Y973" i="4" s="1"/>
  <c r="AF201" i="4"/>
  <c r="AJ173" i="4"/>
  <c r="AN494" i="4"/>
  <c r="AT494" i="4" s="1"/>
  <c r="AO494" i="4"/>
  <c r="AU494" i="4" s="1"/>
  <c r="AQ478" i="4"/>
  <c r="AW478" i="4" s="1"/>
  <c r="AM478" i="4"/>
  <c r="AS478" i="4" s="1"/>
  <c r="AM123" i="4"/>
  <c r="AS123" i="4" s="1"/>
  <c r="AP969" i="4"/>
  <c r="AV969" i="4" s="1"/>
  <c r="AL969" i="4"/>
  <c r="AR969" i="4" s="1"/>
  <c r="AP929" i="4"/>
  <c r="AV929" i="4" s="1"/>
  <c r="AL929" i="4"/>
  <c r="AR929" i="4" s="1"/>
  <c r="E929" i="4" s="1"/>
  <c r="I929" i="4" s="1"/>
  <c r="AN377" i="4"/>
  <c r="AT377" i="4" s="1"/>
  <c r="AQ241" i="4"/>
  <c r="AW241" i="4" s="1"/>
  <c r="AN241" i="4"/>
  <c r="AT241" i="4" s="1"/>
  <c r="AA173" i="4"/>
  <c r="AD63" i="4"/>
  <c r="AD201" i="4"/>
  <c r="Z201" i="4"/>
  <c r="AC201" i="4"/>
  <c r="AK201" i="4"/>
  <c r="AQ153" i="4"/>
  <c r="AW153" i="4" s="1"/>
  <c r="AQ933" i="4"/>
  <c r="AW933" i="4" s="1"/>
  <c r="AQ925" i="4"/>
  <c r="AW925" i="4" s="1"/>
  <c r="AP925" i="4"/>
  <c r="AV925" i="4" s="1"/>
  <c r="AP245" i="4"/>
  <c r="AV245" i="4" s="1"/>
  <c r="AP39" i="4"/>
  <c r="AV39" i="4" s="1"/>
  <c r="Z173" i="4"/>
  <c r="AE173" i="4"/>
  <c r="AQ173" i="4" s="1"/>
  <c r="AW173" i="4" s="1"/>
  <c r="AI173" i="4"/>
  <c r="AF173" i="4"/>
  <c r="AD173" i="4"/>
  <c r="AC173" i="4"/>
  <c r="AH173" i="4"/>
  <c r="AG173" i="4"/>
  <c r="AJ510" i="4"/>
  <c r="AQ929" i="4"/>
  <c r="AW929" i="4" s="1"/>
  <c r="AN105" i="4"/>
  <c r="AT105" i="4" s="1"/>
  <c r="AH63" i="4"/>
  <c r="Z63" i="4"/>
  <c r="AA63" i="4"/>
  <c r="AG510" i="4"/>
  <c r="AP945" i="4"/>
  <c r="AV945" i="4" s="1"/>
  <c r="AJ63" i="4"/>
  <c r="AF63" i="4"/>
  <c r="AB63" i="4"/>
  <c r="AD510" i="4"/>
  <c r="AE510" i="4"/>
  <c r="AF510" i="4"/>
  <c r="AL965" i="4"/>
  <c r="AR965" i="4" s="1"/>
  <c r="G965" i="4" s="1"/>
  <c r="AL245" i="4"/>
  <c r="AR245" i="4" s="1"/>
  <c r="AL109" i="4"/>
  <c r="AR109" i="4" s="1"/>
  <c r="G109" i="4" s="1"/>
  <c r="AN390" i="4"/>
  <c r="AT390" i="4" s="1"/>
  <c r="AK510" i="4"/>
  <c r="AM494" i="4"/>
  <c r="AS494" i="4" s="1"/>
  <c r="AP377" i="4"/>
  <c r="AV377" i="4" s="1"/>
  <c r="AK63" i="4"/>
  <c r="AI63" i="4"/>
  <c r="AE63" i="4"/>
  <c r="AQ63" i="4" s="1"/>
  <c r="AW63" i="4" s="1"/>
  <c r="AB510" i="4"/>
  <c r="AN510" i="4" s="1"/>
  <c r="AT510" i="4" s="1"/>
  <c r="AC510" i="4"/>
  <c r="AI510" i="4"/>
  <c r="I6" i="3"/>
  <c r="J6" i="3"/>
  <c r="H6" i="3"/>
  <c r="F6" i="3"/>
  <c r="AL482" i="4"/>
  <c r="AR482" i="4" s="1"/>
  <c r="AP544" i="4"/>
  <c r="AV544" i="4" s="1"/>
  <c r="AL544" i="4"/>
  <c r="AR544" i="4" s="1"/>
  <c r="E544" i="4" s="1"/>
  <c r="I544" i="4" s="1"/>
  <c r="AL153" i="4"/>
  <c r="AR153" i="4" s="1"/>
  <c r="D153" i="4" s="1"/>
  <c r="H153" i="4" s="1"/>
  <c r="K154" i="2" s="1"/>
  <c r="AQ957" i="4"/>
  <c r="AW957" i="4" s="1"/>
  <c r="AP957" i="4"/>
  <c r="AV957" i="4" s="1"/>
  <c r="AP933" i="4"/>
  <c r="AV933" i="4" s="1"/>
  <c r="AL933" i="4"/>
  <c r="AR933" i="4" s="1"/>
  <c r="D933" i="4" s="1"/>
  <c r="H933" i="4" s="1"/>
  <c r="AN490" i="4"/>
  <c r="AT490" i="4" s="1"/>
  <c r="AQ490" i="4"/>
  <c r="AW490" i="4" s="1"/>
  <c r="X927" i="4"/>
  <c r="AK72" i="4"/>
  <c r="AJ72" i="4"/>
  <c r="AI72" i="4"/>
  <c r="W9" i="4"/>
  <c r="X9" i="4" s="1"/>
  <c r="Y9" i="4" s="1"/>
  <c r="Y107" i="4"/>
  <c r="AD107" i="4" s="1"/>
  <c r="Y91" i="4"/>
  <c r="AD91" i="4" s="1"/>
  <c r="Y75" i="4"/>
  <c r="AD75" i="4" s="1"/>
  <c r="Y19" i="4"/>
  <c r="Z19" i="4" s="1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D80" i="4" s="1"/>
  <c r="AF99" i="4"/>
  <c r="AF65" i="4"/>
  <c r="AG168" i="4"/>
  <c r="AH128" i="4"/>
  <c r="Y17" i="4"/>
  <c r="AK17" i="4" s="1"/>
  <c r="W514" i="4"/>
  <c r="X514" i="4" s="1"/>
  <c r="W941" i="4"/>
  <c r="X941" i="4" s="1"/>
  <c r="AF151" i="4"/>
  <c r="AF83" i="4"/>
  <c r="AG200" i="4"/>
  <c r="AI184" i="4"/>
  <c r="AF168" i="4"/>
  <c r="AJ128" i="4"/>
  <c r="AK112" i="4"/>
  <c r="AG176" i="4"/>
  <c r="AI160" i="4"/>
  <c r="AH136" i="4"/>
  <c r="X485" i="4"/>
  <c r="Y485" i="4" s="1"/>
  <c r="AO123" i="4"/>
  <c r="AU123" i="4" s="1"/>
  <c r="AN969" i="4"/>
  <c r="AT969" i="4" s="1"/>
  <c r="AN945" i="4"/>
  <c r="AT945" i="4" s="1"/>
  <c r="AN929" i="4"/>
  <c r="AT929" i="4" s="1"/>
  <c r="AK151" i="4"/>
  <c r="AI99" i="4"/>
  <c r="AI83" i="4"/>
  <c r="AI65" i="4"/>
  <c r="AQ414" i="4"/>
  <c r="AW414" i="4" s="1"/>
  <c r="AQ394" i="4"/>
  <c r="AW394" i="4" s="1"/>
  <c r="AN169" i="4"/>
  <c r="AT169" i="4" s="1"/>
  <c r="AM169" i="4"/>
  <c r="AS169" i="4" s="1"/>
  <c r="W551" i="4"/>
  <c r="X551" i="4" s="1"/>
  <c r="Y551" i="4" s="1"/>
  <c r="AQ528" i="4"/>
  <c r="AW528" i="4" s="1"/>
  <c r="AQ554" i="4"/>
  <c r="AW554" i="4" s="1"/>
  <c r="AQ245" i="4"/>
  <c r="AW245" i="4" s="1"/>
  <c r="AP149" i="4"/>
  <c r="AV149" i="4" s="1"/>
  <c r="AL149" i="4"/>
  <c r="AR149" i="4" s="1"/>
  <c r="F149" i="4" s="1"/>
  <c r="J149" i="4" s="1"/>
  <c r="M150" i="2" s="1"/>
  <c r="AL39" i="4"/>
  <c r="AR39" i="4" s="1"/>
  <c r="F39" i="4" s="1"/>
  <c r="J39" i="4" s="1"/>
  <c r="M40" i="2" s="1"/>
  <c r="AQ458" i="4"/>
  <c r="AW458" i="4" s="1"/>
  <c r="AM458" i="4"/>
  <c r="AS458" i="4" s="1"/>
  <c r="AF72" i="4"/>
  <c r="AH72" i="4"/>
  <c r="AG184" i="4"/>
  <c r="AJ144" i="4"/>
  <c r="AJ112" i="4"/>
  <c r="X493" i="4"/>
  <c r="X461" i="4"/>
  <c r="Y461" i="4" s="1"/>
  <c r="AI461" i="4" s="1"/>
  <c r="AI59" i="4"/>
  <c r="AG59" i="4"/>
  <c r="AF59" i="4"/>
  <c r="AG88" i="4"/>
  <c r="AH88" i="4"/>
  <c r="AF88" i="4"/>
  <c r="AK88" i="4"/>
  <c r="AI88" i="4"/>
  <c r="AJ88" i="4"/>
  <c r="X11" i="4"/>
  <c r="Y11" i="4" s="1"/>
  <c r="W541" i="4"/>
  <c r="X541" i="4" s="1"/>
  <c r="Y541" i="4" s="1"/>
  <c r="W525" i="4"/>
  <c r="X525" i="4" s="1"/>
  <c r="Y525" i="4" s="1"/>
  <c r="W972" i="4"/>
  <c r="X972" i="4" s="1"/>
  <c r="Y972" i="4" s="1"/>
  <c r="W964" i="4"/>
  <c r="X964" i="4" s="1"/>
  <c r="Y964" i="4" s="1"/>
  <c r="W956" i="4"/>
  <c r="X956" i="4" s="1"/>
  <c r="Y956" i="4" s="1"/>
  <c r="W948" i="4"/>
  <c r="X948" i="4" s="1"/>
  <c r="Y948" i="4" s="1"/>
  <c r="W940" i="4"/>
  <c r="X940" i="4" s="1"/>
  <c r="Y940" i="4" s="1"/>
  <c r="W932" i="4"/>
  <c r="X932" i="4" s="1"/>
  <c r="Y932" i="4" s="1"/>
  <c r="W924" i="4"/>
  <c r="X924" i="4" s="1"/>
  <c r="Y924" i="4" s="1"/>
  <c r="W535" i="4"/>
  <c r="X535" i="4" s="1"/>
  <c r="Y535" i="4" s="1"/>
  <c r="AH151" i="4"/>
  <c r="AH99" i="4"/>
  <c r="AH83" i="4"/>
  <c r="AH65" i="4"/>
  <c r="AF192" i="4"/>
  <c r="AI176" i="4"/>
  <c r="AF160" i="4"/>
  <c r="AK136" i="4"/>
  <c r="AH120" i="4"/>
  <c r="W8" i="4"/>
  <c r="X8" i="4" s="1"/>
  <c r="Y8" i="4" s="1"/>
  <c r="Y909" i="4"/>
  <c r="AC909" i="4" s="1"/>
  <c r="Y893" i="4"/>
  <c r="AH893" i="4" s="1"/>
  <c r="Y877" i="4"/>
  <c r="AD877" i="4" s="1"/>
  <c r="Y861" i="4"/>
  <c r="Y837" i="4"/>
  <c r="Z837" i="4" s="1"/>
  <c r="Y821" i="4"/>
  <c r="AH821" i="4" s="1"/>
  <c r="Y805" i="4"/>
  <c r="AB805" i="4" s="1"/>
  <c r="Y789" i="4"/>
  <c r="Y773" i="4"/>
  <c r="Y757" i="4"/>
  <c r="AH757" i="4" s="1"/>
  <c r="Y741" i="4"/>
  <c r="AB741" i="4" s="1"/>
  <c r="Y725" i="4"/>
  <c r="Y709" i="4"/>
  <c r="AB709" i="4" s="1"/>
  <c r="Y693" i="4"/>
  <c r="AH693" i="4" s="1"/>
  <c r="Y685" i="4"/>
  <c r="AE685" i="4" s="1"/>
  <c r="Y669" i="4"/>
  <c r="AD669" i="4" s="1"/>
  <c r="Y653" i="4"/>
  <c r="AB653" i="4" s="1"/>
  <c r="Y573" i="4"/>
  <c r="AA573" i="4" s="1"/>
  <c r="Y967" i="4"/>
  <c r="Z967" i="4" s="1"/>
  <c r="Y959" i="4"/>
  <c r="AA959" i="4" s="1"/>
  <c r="Y947" i="4"/>
  <c r="AD947" i="4" s="1"/>
  <c r="Y931" i="4"/>
  <c r="AE931" i="4" s="1"/>
  <c r="AH501" i="4"/>
  <c r="Z513" i="4"/>
  <c r="AD513" i="4"/>
  <c r="AC513" i="4"/>
  <c r="AB513" i="4"/>
  <c r="AA513" i="4"/>
  <c r="AM513" i="4" s="1"/>
  <c r="AS513" i="4" s="1"/>
  <c r="AE513" i="4"/>
  <c r="Z477" i="4"/>
  <c r="AD477" i="4"/>
  <c r="AC477" i="4"/>
  <c r="AB477" i="4"/>
  <c r="AA477" i="4"/>
  <c r="AM477" i="4" s="1"/>
  <c r="AS477" i="4" s="1"/>
  <c r="AE477" i="4"/>
  <c r="AB469" i="4"/>
  <c r="AA469" i="4"/>
  <c r="AM469" i="4" s="1"/>
  <c r="AS469" i="4" s="1"/>
  <c r="AE469" i="4"/>
  <c r="Z469" i="4"/>
  <c r="AD469" i="4"/>
  <c r="AC469" i="4"/>
  <c r="X497" i="4"/>
  <c r="Y497" i="4" s="1"/>
  <c r="X481" i="4"/>
  <c r="Y481" i="4" s="1"/>
  <c r="X465" i="4"/>
  <c r="Y465" i="4" s="1"/>
  <c r="AG192" i="4"/>
  <c r="AG160" i="4"/>
  <c r="AJ120" i="4"/>
  <c r="W499" i="4"/>
  <c r="X499" i="4" s="1"/>
  <c r="Y499" i="4" s="1"/>
  <c r="W491" i="4"/>
  <c r="X491" i="4" s="1"/>
  <c r="Y491" i="4" s="1"/>
  <c r="W483" i="4"/>
  <c r="X483" i="4" s="1"/>
  <c r="Y483" i="4" s="1"/>
  <c r="W475" i="4"/>
  <c r="X475" i="4" s="1"/>
  <c r="Y475" i="4" s="1"/>
  <c r="W467" i="4"/>
  <c r="X467" i="4" s="1"/>
  <c r="Y467" i="4" s="1"/>
  <c r="W459" i="4"/>
  <c r="X459" i="4" s="1"/>
  <c r="Y459" i="4" s="1"/>
  <c r="W53" i="4"/>
  <c r="X53" i="4" s="1"/>
  <c r="Y53" i="4" s="1"/>
  <c r="W45" i="4"/>
  <c r="X45" i="4" s="1"/>
  <c r="Y45" i="4" s="1"/>
  <c r="AF501" i="4"/>
  <c r="AJ513" i="4"/>
  <c r="AK513" i="4"/>
  <c r="AH513" i="4"/>
  <c r="AJ477" i="4"/>
  <c r="AK477" i="4"/>
  <c r="AH477" i="4"/>
  <c r="AJ469" i="4"/>
  <c r="AK469" i="4"/>
  <c r="AH469" i="4"/>
  <c r="X489" i="4"/>
  <c r="Y489" i="4" s="1"/>
  <c r="X473" i="4"/>
  <c r="Y473" i="4" s="1"/>
  <c r="W372" i="4"/>
  <c r="X372" i="4" s="1"/>
  <c r="W364" i="4"/>
  <c r="X364" i="4" s="1"/>
  <c r="W244" i="4"/>
  <c r="X244" i="4" s="1"/>
  <c r="AI151" i="4"/>
  <c r="AG151" i="4"/>
  <c r="AK99" i="4"/>
  <c r="AG99" i="4"/>
  <c r="AK83" i="4"/>
  <c r="AG83" i="4"/>
  <c r="AK65" i="4"/>
  <c r="AG65" i="4"/>
  <c r="AN394" i="4"/>
  <c r="AT394" i="4" s="1"/>
  <c r="AL454" i="4"/>
  <c r="AR454" i="4" s="1"/>
  <c r="G454" i="4" s="1"/>
  <c r="AQ169" i="4"/>
  <c r="AW169" i="4" s="1"/>
  <c r="W150" i="4"/>
  <c r="X150" i="4" s="1"/>
  <c r="Y150" i="4" s="1"/>
  <c r="W108" i="4"/>
  <c r="X108" i="4" s="1"/>
  <c r="Y108" i="4" s="1"/>
  <c r="W920" i="4"/>
  <c r="X920" i="4" s="1"/>
  <c r="Y920" i="4" s="1"/>
  <c r="W918" i="4"/>
  <c r="X918" i="4" s="1"/>
  <c r="Y918" i="4" s="1"/>
  <c r="W916" i="4"/>
  <c r="X916" i="4" s="1"/>
  <c r="Y916" i="4" s="1"/>
  <c r="W914" i="4"/>
  <c r="X914" i="4" s="1"/>
  <c r="Y914" i="4" s="1"/>
  <c r="W912" i="4"/>
  <c r="X912" i="4" s="1"/>
  <c r="W910" i="4"/>
  <c r="X910" i="4" s="1"/>
  <c r="W908" i="4"/>
  <c r="X908" i="4" s="1"/>
  <c r="W906" i="4"/>
  <c r="X906" i="4" s="1"/>
  <c r="W904" i="4"/>
  <c r="X904" i="4" s="1"/>
  <c r="W902" i="4"/>
  <c r="X902" i="4" s="1"/>
  <c r="W900" i="4"/>
  <c r="X900" i="4" s="1"/>
  <c r="W898" i="4"/>
  <c r="X898" i="4" s="1"/>
  <c r="W896" i="4"/>
  <c r="X896" i="4" s="1"/>
  <c r="W894" i="4"/>
  <c r="X894" i="4" s="1"/>
  <c r="W892" i="4"/>
  <c r="X892" i="4" s="1"/>
  <c r="W890" i="4"/>
  <c r="X890" i="4" s="1"/>
  <c r="W888" i="4"/>
  <c r="X888" i="4" s="1"/>
  <c r="W886" i="4"/>
  <c r="X886" i="4" s="1"/>
  <c r="W884" i="4"/>
  <c r="X884" i="4" s="1"/>
  <c r="W882" i="4"/>
  <c r="X882" i="4" s="1"/>
  <c r="W880" i="4"/>
  <c r="X880" i="4" s="1"/>
  <c r="W878" i="4"/>
  <c r="X878" i="4" s="1"/>
  <c r="W876" i="4"/>
  <c r="X876" i="4" s="1"/>
  <c r="W874" i="4"/>
  <c r="X874" i="4" s="1"/>
  <c r="W872" i="4"/>
  <c r="X872" i="4" s="1"/>
  <c r="W870" i="4"/>
  <c r="X870" i="4" s="1"/>
  <c r="W868" i="4"/>
  <c r="X868" i="4" s="1"/>
  <c r="W866" i="4"/>
  <c r="X866" i="4" s="1"/>
  <c r="W864" i="4"/>
  <c r="X864" i="4" s="1"/>
  <c r="W862" i="4"/>
  <c r="X862" i="4" s="1"/>
  <c r="W860" i="4"/>
  <c r="X860" i="4" s="1"/>
  <c r="W858" i="4"/>
  <c r="X858" i="4" s="1"/>
  <c r="W856" i="4"/>
  <c r="X856" i="4" s="1"/>
  <c r="W854" i="4"/>
  <c r="X854" i="4" s="1"/>
  <c r="W852" i="4"/>
  <c r="X852" i="4" s="1"/>
  <c r="W850" i="4"/>
  <c r="X850" i="4" s="1"/>
  <c r="W848" i="4"/>
  <c r="X848" i="4" s="1"/>
  <c r="W846" i="4"/>
  <c r="X846" i="4" s="1"/>
  <c r="W844" i="4"/>
  <c r="X844" i="4" s="1"/>
  <c r="W842" i="4"/>
  <c r="X842" i="4" s="1"/>
  <c r="W840" i="4"/>
  <c r="X840" i="4" s="1"/>
  <c r="W838" i="4"/>
  <c r="X838" i="4" s="1"/>
  <c r="W836" i="4"/>
  <c r="X836" i="4" s="1"/>
  <c r="W834" i="4"/>
  <c r="X834" i="4" s="1"/>
  <c r="W832" i="4"/>
  <c r="X832" i="4" s="1"/>
  <c r="W830" i="4"/>
  <c r="X830" i="4" s="1"/>
  <c r="W828" i="4"/>
  <c r="X828" i="4" s="1"/>
  <c r="W826" i="4"/>
  <c r="X826" i="4" s="1"/>
  <c r="W824" i="4"/>
  <c r="X824" i="4" s="1"/>
  <c r="W822" i="4"/>
  <c r="X822" i="4" s="1"/>
  <c r="W820" i="4"/>
  <c r="X820" i="4" s="1"/>
  <c r="W818" i="4"/>
  <c r="X818" i="4" s="1"/>
  <c r="W816" i="4"/>
  <c r="X816" i="4" s="1"/>
  <c r="W814" i="4"/>
  <c r="X814" i="4" s="1"/>
  <c r="W812" i="4"/>
  <c r="X812" i="4" s="1"/>
  <c r="W810" i="4"/>
  <c r="X810" i="4" s="1"/>
  <c r="W808" i="4"/>
  <c r="X808" i="4" s="1"/>
  <c r="W806" i="4"/>
  <c r="X806" i="4" s="1"/>
  <c r="W804" i="4"/>
  <c r="X804" i="4" s="1"/>
  <c r="W802" i="4"/>
  <c r="X802" i="4" s="1"/>
  <c r="W800" i="4"/>
  <c r="X800" i="4" s="1"/>
  <c r="W798" i="4"/>
  <c r="X798" i="4" s="1"/>
  <c r="W796" i="4"/>
  <c r="X796" i="4" s="1"/>
  <c r="W794" i="4"/>
  <c r="X794" i="4" s="1"/>
  <c r="W792" i="4"/>
  <c r="X792" i="4" s="1"/>
  <c r="W790" i="4"/>
  <c r="X790" i="4" s="1"/>
  <c r="W788" i="4"/>
  <c r="X788" i="4" s="1"/>
  <c r="W786" i="4"/>
  <c r="X786" i="4" s="1"/>
  <c r="W784" i="4"/>
  <c r="X784" i="4" s="1"/>
  <c r="W782" i="4"/>
  <c r="X782" i="4" s="1"/>
  <c r="W780" i="4"/>
  <c r="X780" i="4" s="1"/>
  <c r="W778" i="4"/>
  <c r="X778" i="4" s="1"/>
  <c r="W776" i="4"/>
  <c r="X776" i="4" s="1"/>
  <c r="W774" i="4"/>
  <c r="X774" i="4" s="1"/>
  <c r="W772" i="4"/>
  <c r="X772" i="4" s="1"/>
  <c r="W770" i="4"/>
  <c r="X770" i="4" s="1"/>
  <c r="W768" i="4"/>
  <c r="X768" i="4" s="1"/>
  <c r="W766" i="4"/>
  <c r="X766" i="4" s="1"/>
  <c r="W764" i="4"/>
  <c r="X764" i="4" s="1"/>
  <c r="W762" i="4"/>
  <c r="X762" i="4" s="1"/>
  <c r="W760" i="4"/>
  <c r="X760" i="4" s="1"/>
  <c r="W758" i="4"/>
  <c r="X758" i="4" s="1"/>
  <c r="W756" i="4"/>
  <c r="X756" i="4" s="1"/>
  <c r="W754" i="4"/>
  <c r="X754" i="4" s="1"/>
  <c r="W752" i="4"/>
  <c r="X752" i="4" s="1"/>
  <c r="W750" i="4"/>
  <c r="X750" i="4" s="1"/>
  <c r="W748" i="4"/>
  <c r="X748" i="4" s="1"/>
  <c r="W746" i="4"/>
  <c r="X746" i="4" s="1"/>
  <c r="W744" i="4"/>
  <c r="X744" i="4" s="1"/>
  <c r="W742" i="4"/>
  <c r="X742" i="4" s="1"/>
  <c r="W740" i="4"/>
  <c r="X740" i="4" s="1"/>
  <c r="W738" i="4"/>
  <c r="X738" i="4" s="1"/>
  <c r="W736" i="4"/>
  <c r="X736" i="4" s="1"/>
  <c r="W734" i="4"/>
  <c r="X734" i="4" s="1"/>
  <c r="W732" i="4"/>
  <c r="X732" i="4" s="1"/>
  <c r="W730" i="4"/>
  <c r="X730" i="4" s="1"/>
  <c r="W728" i="4"/>
  <c r="X728" i="4" s="1"/>
  <c r="W726" i="4"/>
  <c r="X726" i="4" s="1"/>
  <c r="W724" i="4"/>
  <c r="X724" i="4" s="1"/>
  <c r="W722" i="4"/>
  <c r="X722" i="4" s="1"/>
  <c r="W720" i="4"/>
  <c r="X720" i="4" s="1"/>
  <c r="W718" i="4"/>
  <c r="X718" i="4" s="1"/>
  <c r="W716" i="4"/>
  <c r="X716" i="4" s="1"/>
  <c r="W714" i="4"/>
  <c r="X714" i="4" s="1"/>
  <c r="W712" i="4"/>
  <c r="X712" i="4" s="1"/>
  <c r="W710" i="4"/>
  <c r="X710" i="4" s="1"/>
  <c r="W708" i="4"/>
  <c r="X708" i="4" s="1"/>
  <c r="W706" i="4"/>
  <c r="X706" i="4" s="1"/>
  <c r="W704" i="4"/>
  <c r="X704" i="4" s="1"/>
  <c r="W702" i="4"/>
  <c r="X702" i="4" s="1"/>
  <c r="W700" i="4"/>
  <c r="X700" i="4" s="1"/>
  <c r="W698" i="4"/>
  <c r="X698" i="4" s="1"/>
  <c r="W696" i="4"/>
  <c r="X696" i="4" s="1"/>
  <c r="W694" i="4"/>
  <c r="X694" i="4" s="1"/>
  <c r="W692" i="4"/>
  <c r="X692" i="4" s="1"/>
  <c r="W690" i="4"/>
  <c r="X690" i="4" s="1"/>
  <c r="W688" i="4"/>
  <c r="X688" i="4" s="1"/>
  <c r="W686" i="4"/>
  <c r="X686" i="4" s="1"/>
  <c r="W684" i="4"/>
  <c r="X684" i="4" s="1"/>
  <c r="W682" i="4"/>
  <c r="X682" i="4" s="1"/>
  <c r="W680" i="4"/>
  <c r="X680" i="4" s="1"/>
  <c r="W678" i="4"/>
  <c r="X678" i="4" s="1"/>
  <c r="W676" i="4"/>
  <c r="X676" i="4" s="1"/>
  <c r="W674" i="4"/>
  <c r="X674" i="4" s="1"/>
  <c r="W672" i="4"/>
  <c r="X672" i="4" s="1"/>
  <c r="W670" i="4"/>
  <c r="X670" i="4" s="1"/>
  <c r="W668" i="4"/>
  <c r="X668" i="4" s="1"/>
  <c r="W666" i="4"/>
  <c r="X666" i="4" s="1"/>
  <c r="W664" i="4"/>
  <c r="X664" i="4" s="1"/>
  <c r="W662" i="4"/>
  <c r="X662" i="4" s="1"/>
  <c r="W660" i="4"/>
  <c r="X660" i="4" s="1"/>
  <c r="W658" i="4"/>
  <c r="X658" i="4" s="1"/>
  <c r="W656" i="4"/>
  <c r="X656" i="4" s="1"/>
  <c r="W654" i="4"/>
  <c r="X654" i="4" s="1"/>
  <c r="W652" i="4"/>
  <c r="X652" i="4" s="1"/>
  <c r="W650" i="4"/>
  <c r="X650" i="4" s="1"/>
  <c r="W648" i="4"/>
  <c r="X648" i="4" s="1"/>
  <c r="W646" i="4"/>
  <c r="X646" i="4" s="1"/>
  <c r="W644" i="4"/>
  <c r="X644" i="4" s="1"/>
  <c r="W642" i="4"/>
  <c r="X642" i="4" s="1"/>
  <c r="W640" i="4"/>
  <c r="X640" i="4" s="1"/>
  <c r="W638" i="4"/>
  <c r="X638" i="4" s="1"/>
  <c r="W636" i="4"/>
  <c r="X636" i="4" s="1"/>
  <c r="W634" i="4"/>
  <c r="X634" i="4" s="1"/>
  <c r="W632" i="4"/>
  <c r="X632" i="4" s="1"/>
  <c r="W630" i="4"/>
  <c r="X630" i="4" s="1"/>
  <c r="W628" i="4"/>
  <c r="X628" i="4" s="1"/>
  <c r="W626" i="4"/>
  <c r="X626" i="4" s="1"/>
  <c r="W624" i="4"/>
  <c r="X624" i="4" s="1"/>
  <c r="W622" i="4"/>
  <c r="X622" i="4" s="1"/>
  <c r="W620" i="4"/>
  <c r="X620" i="4" s="1"/>
  <c r="W618" i="4"/>
  <c r="X618" i="4" s="1"/>
  <c r="W616" i="4"/>
  <c r="X616" i="4" s="1"/>
  <c r="W614" i="4"/>
  <c r="X614" i="4" s="1"/>
  <c r="W612" i="4"/>
  <c r="X612" i="4" s="1"/>
  <c r="W610" i="4"/>
  <c r="X610" i="4" s="1"/>
  <c r="W608" i="4"/>
  <c r="X608" i="4" s="1"/>
  <c r="W606" i="4"/>
  <c r="X606" i="4" s="1"/>
  <c r="W604" i="4"/>
  <c r="X604" i="4" s="1"/>
  <c r="W602" i="4"/>
  <c r="X602" i="4" s="1"/>
  <c r="W600" i="4"/>
  <c r="X600" i="4" s="1"/>
  <c r="W598" i="4"/>
  <c r="X598" i="4" s="1"/>
  <c r="W596" i="4"/>
  <c r="X596" i="4" s="1"/>
  <c r="W594" i="4"/>
  <c r="X594" i="4" s="1"/>
  <c r="W592" i="4"/>
  <c r="X592" i="4" s="1"/>
  <c r="W590" i="4"/>
  <c r="X590" i="4" s="1"/>
  <c r="W588" i="4"/>
  <c r="X588" i="4" s="1"/>
  <c r="W586" i="4"/>
  <c r="X586" i="4" s="1"/>
  <c r="W584" i="4"/>
  <c r="X584" i="4" s="1"/>
  <c r="W582" i="4"/>
  <c r="X582" i="4" s="1"/>
  <c r="W580" i="4"/>
  <c r="X580" i="4" s="1"/>
  <c r="W578" i="4"/>
  <c r="X578" i="4" s="1"/>
  <c r="W576" i="4"/>
  <c r="X576" i="4" s="1"/>
  <c r="W574" i="4"/>
  <c r="X574" i="4" s="1"/>
  <c r="W572" i="4"/>
  <c r="X572" i="4" s="1"/>
  <c r="W570" i="4"/>
  <c r="X570" i="4" s="1"/>
  <c r="W568" i="4"/>
  <c r="X568" i="4" s="1"/>
  <c r="W566" i="4"/>
  <c r="X566" i="4" s="1"/>
  <c r="W564" i="4"/>
  <c r="X564" i="4" s="1"/>
  <c r="W562" i="4"/>
  <c r="X562" i="4" s="1"/>
  <c r="W560" i="4"/>
  <c r="X560" i="4" s="1"/>
  <c r="W558" i="4"/>
  <c r="X558" i="4" s="1"/>
  <c r="W549" i="4"/>
  <c r="X549" i="4" s="1"/>
  <c r="W533" i="4"/>
  <c r="X533" i="4" s="1"/>
  <c r="W517" i="4"/>
  <c r="X517" i="4" s="1"/>
  <c r="W968" i="4"/>
  <c r="X968" i="4" s="1"/>
  <c r="W960" i="4"/>
  <c r="X960" i="4" s="1"/>
  <c r="W952" i="4"/>
  <c r="X952" i="4" s="1"/>
  <c r="W944" i="4"/>
  <c r="X944" i="4" s="1"/>
  <c r="W936" i="4"/>
  <c r="X936" i="4" s="1"/>
  <c r="W928" i="4"/>
  <c r="X928" i="4" s="1"/>
  <c r="W543" i="4"/>
  <c r="X543" i="4" s="1"/>
  <c r="W527" i="4"/>
  <c r="X527" i="4" s="1"/>
  <c r="W376" i="4"/>
  <c r="X376" i="4" s="1"/>
  <c r="W368" i="4"/>
  <c r="X368" i="4" s="1"/>
  <c r="W360" i="4"/>
  <c r="X360" i="4" s="1"/>
  <c r="W76" i="4"/>
  <c r="X76" i="4" s="1"/>
  <c r="Y76" i="4" s="1"/>
  <c r="W100" i="4"/>
  <c r="X100" i="4" s="1"/>
  <c r="Y100" i="4" s="1"/>
  <c r="AH100" i="4" s="1"/>
  <c r="W57" i="4"/>
  <c r="X57" i="4" s="1"/>
  <c r="Y57" i="4" s="1"/>
  <c r="AH57" i="4" s="1"/>
  <c r="W49" i="4"/>
  <c r="X49" i="4" s="1"/>
  <c r="Y49" i="4" s="1"/>
  <c r="W334" i="4"/>
  <c r="X334" i="4" s="1"/>
  <c r="Y334" i="4" s="1"/>
  <c r="AH334" i="4" s="1"/>
  <c r="W318" i="4"/>
  <c r="X318" i="4" s="1"/>
  <c r="Y318" i="4" s="1"/>
  <c r="W302" i="4"/>
  <c r="X302" i="4" s="1"/>
  <c r="Y302" i="4" s="1"/>
  <c r="AH302" i="4" s="1"/>
  <c r="W286" i="4"/>
  <c r="X286" i="4" s="1"/>
  <c r="Y286" i="4" s="1"/>
  <c r="W270" i="4"/>
  <c r="X270" i="4" s="1"/>
  <c r="Y270" i="4" s="1"/>
  <c r="AH270" i="4" s="1"/>
  <c r="W254" i="4"/>
  <c r="X254" i="4" s="1"/>
  <c r="Y254" i="4" s="1"/>
  <c r="W206" i="4"/>
  <c r="X206" i="4" s="1"/>
  <c r="Y206" i="4" s="1"/>
  <c r="AH206" i="4" s="1"/>
  <c r="W190" i="4"/>
  <c r="X190" i="4" s="1"/>
  <c r="Y190" i="4" s="1"/>
  <c r="W174" i="4"/>
  <c r="X174" i="4" s="1"/>
  <c r="Y174" i="4" s="1"/>
  <c r="AH174" i="4" s="1"/>
  <c r="W158" i="4"/>
  <c r="X158" i="4" s="1"/>
  <c r="Y158" i="4" s="1"/>
  <c r="W451" i="4"/>
  <c r="X451" i="4" s="1"/>
  <c r="Y451" i="4" s="1"/>
  <c r="AH451" i="4" s="1"/>
  <c r="W443" i="4"/>
  <c r="X443" i="4" s="1"/>
  <c r="Y443" i="4" s="1"/>
  <c r="W435" i="4"/>
  <c r="X435" i="4" s="1"/>
  <c r="Y435" i="4" s="1"/>
  <c r="AH435" i="4" s="1"/>
  <c r="W427" i="4"/>
  <c r="X427" i="4" s="1"/>
  <c r="Y427" i="4" s="1"/>
  <c r="AI513" i="4"/>
  <c r="AF513" i="4"/>
  <c r="AI477" i="4"/>
  <c r="AF477" i="4"/>
  <c r="AI469" i="4"/>
  <c r="AF469" i="4"/>
  <c r="H7" i="3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 s="1"/>
  <c r="AS5" i="4" s="1"/>
  <c r="AI5" i="4"/>
  <c r="AH5" i="4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W326" i="4"/>
  <c r="X326" i="4" s="1"/>
  <c r="Y326" i="4" s="1"/>
  <c r="W10" i="4"/>
  <c r="X10" i="4" s="1"/>
  <c r="Y10" i="4" s="1"/>
  <c r="AK501" i="4"/>
  <c r="AJ501" i="4"/>
  <c r="W16" i="4"/>
  <c r="X16" i="4" s="1"/>
  <c r="Y16" i="4" s="1"/>
  <c r="W6" i="4"/>
  <c r="X6" i="4" s="1"/>
  <c r="Y6" i="4" s="1"/>
  <c r="AH12" i="4"/>
  <c r="Y917" i="4"/>
  <c r="AI917" i="4" s="1"/>
  <c r="Y901" i="4"/>
  <c r="Z901" i="4" s="1"/>
  <c r="Y885" i="4"/>
  <c r="AK885" i="4" s="1"/>
  <c r="Y869" i="4"/>
  <c r="AG869" i="4" s="1"/>
  <c r="Y853" i="4"/>
  <c r="AI853" i="4" s="1"/>
  <c r="Y845" i="4"/>
  <c r="Z845" i="4" s="1"/>
  <c r="Y829" i="4"/>
  <c r="AJ829" i="4" s="1"/>
  <c r="Y813" i="4"/>
  <c r="AG813" i="4" s="1"/>
  <c r="Y797" i="4"/>
  <c r="AJ797" i="4" s="1"/>
  <c r="Y781" i="4"/>
  <c r="Z781" i="4" s="1"/>
  <c r="Y765" i="4"/>
  <c r="AF765" i="4" s="1"/>
  <c r="Y749" i="4"/>
  <c r="Z749" i="4" s="1"/>
  <c r="Y733" i="4"/>
  <c r="AI733" i="4" s="1"/>
  <c r="Y717" i="4"/>
  <c r="Z717" i="4" s="1"/>
  <c r="Y701" i="4"/>
  <c r="AI701" i="4" s="1"/>
  <c r="Y677" i="4"/>
  <c r="AE677" i="4" s="1"/>
  <c r="Y661" i="4"/>
  <c r="AI661" i="4" s="1"/>
  <c r="Y645" i="4"/>
  <c r="Z645" i="4" s="1"/>
  <c r="Y997" i="4"/>
  <c r="AA997" i="4" s="1"/>
  <c r="Y993" i="4"/>
  <c r="AB993" i="4" s="1"/>
  <c r="Y989" i="4"/>
  <c r="AA989" i="4" s="1"/>
  <c r="Y981" i="4"/>
  <c r="AB981" i="4" s="1"/>
  <c r="Y977" i="4"/>
  <c r="AD977" i="4" s="1"/>
  <c r="Y382" i="4"/>
  <c r="AC382" i="4" s="1"/>
  <c r="Y1000" i="4"/>
  <c r="AB1000" i="4" s="1"/>
  <c r="Y996" i="4"/>
  <c r="AC996" i="4" s="1"/>
  <c r="Y992" i="4"/>
  <c r="AE992" i="4" s="1"/>
  <c r="Y988" i="4"/>
  <c r="AB988" i="4" s="1"/>
  <c r="Y984" i="4"/>
  <c r="AB984" i="4" s="1"/>
  <c r="Y980" i="4"/>
  <c r="AC980" i="4" s="1"/>
  <c r="Y976" i="4"/>
  <c r="AE976" i="4" s="1"/>
  <c r="Y553" i="4"/>
  <c r="AB553" i="4" s="1"/>
  <c r="Y537" i="4"/>
  <c r="AB537" i="4" s="1"/>
  <c r="Y521" i="4"/>
  <c r="AC521" i="4" s="1"/>
  <c r="Y966" i="4"/>
  <c r="AA966" i="4" s="1"/>
  <c r="Y958" i="4"/>
  <c r="Z958" i="4" s="1"/>
  <c r="Y950" i="4"/>
  <c r="AE950" i="4" s="1"/>
  <c r="Y938" i="4"/>
  <c r="AA938" i="4" s="1"/>
  <c r="Y930" i="4"/>
  <c r="AC930" i="4" s="1"/>
  <c r="Y555" i="4"/>
  <c r="AA555" i="4" s="1"/>
  <c r="Y531" i="4"/>
  <c r="AC531" i="4" s="1"/>
  <c r="Y378" i="4"/>
  <c r="AA378" i="4" s="1"/>
  <c r="Y370" i="4"/>
  <c r="AC370" i="4" s="1"/>
  <c r="Y362" i="4"/>
  <c r="AC362" i="4" s="1"/>
  <c r="Y358" i="4"/>
  <c r="AC358" i="4" s="1"/>
  <c r="Y246" i="4"/>
  <c r="AA246" i="4" s="1"/>
  <c r="Y242" i="4"/>
  <c r="AA242" i="4" s="1"/>
  <c r="Y238" i="4"/>
  <c r="AA238" i="4" s="1"/>
  <c r="Y234" i="4"/>
  <c r="AA234" i="4" s="1"/>
  <c r="Y152" i="4"/>
  <c r="AC152" i="4" s="1"/>
  <c r="Y148" i="4"/>
  <c r="AC148" i="4" s="1"/>
  <c r="Y110" i="4"/>
  <c r="AC110" i="4" s="1"/>
  <c r="Y106" i="4"/>
  <c r="AC106" i="4" s="1"/>
  <c r="Y157" i="4"/>
  <c r="AA157" i="4" s="1"/>
  <c r="Y127" i="4"/>
  <c r="AA127" i="4" s="1"/>
  <c r="Y422" i="4"/>
  <c r="AA422" i="4" s="1"/>
  <c r="Y386" i="4"/>
  <c r="AC386" i="4" s="1"/>
  <c r="Y236" i="4"/>
  <c r="AA236" i="4" s="1"/>
  <c r="Y354" i="4"/>
  <c r="Y346" i="4"/>
  <c r="Y338" i="4"/>
  <c r="Y226" i="4"/>
  <c r="AA226" i="4" s="1"/>
  <c r="Y218" i="4"/>
  <c r="Y210" i="4"/>
  <c r="Y352" i="4"/>
  <c r="AK352" i="4" s="1"/>
  <c r="Y344" i="4"/>
  <c r="AE344" i="4" s="1"/>
  <c r="Y336" i="4"/>
  <c r="AE336" i="4" s="1"/>
  <c r="Y328" i="4"/>
  <c r="AF328" i="4" s="1"/>
  <c r="Y320" i="4"/>
  <c r="Y312" i="4"/>
  <c r="AF312" i="4" s="1"/>
  <c r="Y304" i="4"/>
  <c r="AJ304" i="4" s="1"/>
  <c r="Y296" i="4"/>
  <c r="Y288" i="4"/>
  <c r="AF288" i="4" s="1"/>
  <c r="Y280" i="4"/>
  <c r="AI280" i="4" s="1"/>
  <c r="Y272" i="4"/>
  <c r="AI272" i="4" s="1"/>
  <c r="Y264" i="4"/>
  <c r="Y256" i="4"/>
  <c r="AA256" i="4" s="1"/>
  <c r="Y248" i="4"/>
  <c r="AI248" i="4" s="1"/>
  <c r="Y228" i="4"/>
  <c r="AJ228" i="4" s="1"/>
  <c r="Y212" i="4"/>
  <c r="Y196" i="4"/>
  <c r="Y180" i="4"/>
  <c r="AH180" i="4" s="1"/>
  <c r="Y164" i="4"/>
  <c r="AF164" i="4" s="1"/>
  <c r="Y140" i="4"/>
  <c r="AB140" i="4" s="1"/>
  <c r="Y124" i="4"/>
  <c r="AE124" i="4" s="1"/>
  <c r="Y350" i="4"/>
  <c r="AB350" i="4" s="1"/>
  <c r="Y342" i="4"/>
  <c r="Z342" i="4" s="1"/>
  <c r="Y230" i="4"/>
  <c r="Y222" i="4"/>
  <c r="Y214" i="4"/>
  <c r="AD214" i="4" s="1"/>
  <c r="Y102" i="4"/>
  <c r="Y94" i="4"/>
  <c r="AK94" i="4" s="1"/>
  <c r="Y90" i="4"/>
  <c r="AD90" i="4" s="1"/>
  <c r="Y86" i="4"/>
  <c r="AD86" i="4" s="1"/>
  <c r="Y82" i="4"/>
  <c r="AE82" i="4" s="1"/>
  <c r="Y78" i="4"/>
  <c r="AK78" i="4" s="1"/>
  <c r="Y74" i="4"/>
  <c r="AF74" i="4" s="1"/>
  <c r="Y70" i="4"/>
  <c r="AD70" i="4" s="1"/>
  <c r="Y15" i="4"/>
  <c r="Y395" i="4"/>
  <c r="AF395" i="4" s="1"/>
  <c r="Y387" i="4"/>
  <c r="AD387" i="4" s="1"/>
  <c r="Y507" i="4"/>
  <c r="Z507" i="4" s="1"/>
  <c r="Y55" i="4"/>
  <c r="Y47" i="4"/>
  <c r="AF47" i="4" s="1"/>
  <c r="Y232" i="4"/>
  <c r="AD232" i="4" s="1"/>
  <c r="AB501" i="4"/>
  <c r="AA501" i="4"/>
  <c r="AE501" i="4"/>
  <c r="AQ501" i="4" s="1"/>
  <c r="Z501" i="4"/>
  <c r="AD501" i="4"/>
  <c r="AC501" i="4"/>
  <c r="AW501" i="4"/>
  <c r="X66" i="4"/>
  <c r="Y66" i="4" s="1"/>
  <c r="X138" i="4"/>
  <c r="Y138" i="4" s="1"/>
  <c r="W519" i="4"/>
  <c r="X519" i="4" s="1"/>
  <c r="Y519" i="4" s="1"/>
  <c r="W380" i="4"/>
  <c r="X380" i="4" s="1"/>
  <c r="W20" i="4"/>
  <c r="X20" i="4" s="1"/>
  <c r="AP130" i="4"/>
  <c r="AV130" i="4" s="1"/>
  <c r="W915" i="4"/>
  <c r="X915" i="4" s="1"/>
  <c r="W907" i="4"/>
  <c r="X907" i="4" s="1"/>
  <c r="W899" i="4"/>
  <c r="X899" i="4" s="1"/>
  <c r="Y899" i="4" s="1"/>
  <c r="W891" i="4"/>
  <c r="X891" i="4" s="1"/>
  <c r="W883" i="4"/>
  <c r="X883" i="4" s="1"/>
  <c r="W875" i="4"/>
  <c r="X875" i="4" s="1"/>
  <c r="W867" i="4"/>
  <c r="X867" i="4" s="1"/>
  <c r="Y867" i="4" s="1"/>
  <c r="W859" i="4"/>
  <c r="X859" i="4" s="1"/>
  <c r="W851" i="4"/>
  <c r="X851" i="4" s="1"/>
  <c r="W843" i="4"/>
  <c r="X843" i="4" s="1"/>
  <c r="W835" i="4"/>
  <c r="X835" i="4" s="1"/>
  <c r="Y835" i="4" s="1"/>
  <c r="W827" i="4"/>
  <c r="X827" i="4" s="1"/>
  <c r="W819" i="4"/>
  <c r="X819" i="4" s="1"/>
  <c r="W811" i="4"/>
  <c r="X811" i="4" s="1"/>
  <c r="W803" i="4"/>
  <c r="X803" i="4" s="1"/>
  <c r="Y803" i="4" s="1"/>
  <c r="W795" i="4"/>
  <c r="X795" i="4" s="1"/>
  <c r="W787" i="4"/>
  <c r="X787" i="4" s="1"/>
  <c r="W779" i="4"/>
  <c r="X779" i="4" s="1"/>
  <c r="W771" i="4"/>
  <c r="Y771" i="4" s="1"/>
  <c r="W763" i="4"/>
  <c r="X763" i="4" s="1"/>
  <c r="W755" i="4"/>
  <c r="X755" i="4" s="1"/>
  <c r="W747" i="4"/>
  <c r="X747" i="4" s="1"/>
  <c r="W739" i="4"/>
  <c r="X739" i="4" s="1"/>
  <c r="Y739" i="4" s="1"/>
  <c r="W731" i="4"/>
  <c r="X731" i="4" s="1"/>
  <c r="W723" i="4"/>
  <c r="X723" i="4" s="1"/>
  <c r="W715" i="4"/>
  <c r="X715" i="4" s="1"/>
  <c r="W707" i="4"/>
  <c r="X707" i="4" s="1"/>
  <c r="Y707" i="4" s="1"/>
  <c r="W699" i="4"/>
  <c r="X699" i="4" s="1"/>
  <c r="W691" i="4"/>
  <c r="X691" i="4" s="1"/>
  <c r="W683" i="4"/>
  <c r="X683" i="4" s="1"/>
  <c r="W675" i="4"/>
  <c r="X675" i="4" s="1"/>
  <c r="Y675" i="4" s="1"/>
  <c r="W667" i="4"/>
  <c r="X667" i="4" s="1"/>
  <c r="W659" i="4"/>
  <c r="X659" i="4" s="1"/>
  <c r="W651" i="4"/>
  <c r="X651" i="4" s="1"/>
  <c r="W639" i="4"/>
  <c r="X639" i="4" s="1"/>
  <c r="Y639" i="4" s="1"/>
  <c r="W623" i="4"/>
  <c r="X623" i="4" s="1"/>
  <c r="W607" i="4"/>
  <c r="X607" i="4" s="1"/>
  <c r="W591" i="4"/>
  <c r="X591" i="4" s="1"/>
  <c r="W575" i="4"/>
  <c r="X575" i="4" s="1"/>
  <c r="Y575" i="4" s="1"/>
  <c r="W559" i="4"/>
  <c r="X559" i="4" s="1"/>
  <c r="W995" i="4"/>
  <c r="X995" i="4" s="1"/>
  <c r="W987" i="4"/>
  <c r="X987" i="4" s="1"/>
  <c r="W979" i="4"/>
  <c r="X979" i="4" s="1"/>
  <c r="Y979" i="4" s="1"/>
  <c r="W647" i="4"/>
  <c r="X647" i="4" s="1"/>
  <c r="W627" i="4"/>
  <c r="X627" i="4" s="1"/>
  <c r="W611" i="4"/>
  <c r="X611" i="4" s="1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 s="1"/>
  <c r="Y330" i="4" s="1"/>
  <c r="W314" i="4"/>
  <c r="X314" i="4" s="1"/>
  <c r="W298" i="4"/>
  <c r="W282" i="4"/>
  <c r="X282" i="4" s="1"/>
  <c r="W266" i="4"/>
  <c r="X266" i="4" s="1"/>
  <c r="Y266" i="4" s="1"/>
  <c r="W250" i="4"/>
  <c r="X250" i="4" s="1"/>
  <c r="W194" i="4"/>
  <c r="X194" i="4" s="1"/>
  <c r="Y194" i="4" s="1"/>
  <c r="W178" i="4"/>
  <c r="X178" i="4" s="1"/>
  <c r="W162" i="4"/>
  <c r="X162" i="4" s="1"/>
  <c r="Y162" i="4" s="1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X447" i="4" s="1"/>
  <c r="W439" i="4"/>
  <c r="X439" i="4" s="1"/>
  <c r="W431" i="4"/>
  <c r="X431" i="4" s="1"/>
  <c r="Y431" i="4" s="1"/>
  <c r="W423" i="4"/>
  <c r="X423" i="4" s="1"/>
  <c r="W415" i="4"/>
  <c r="X415" i="4" s="1"/>
  <c r="W407" i="4"/>
  <c r="X407" i="4" s="1"/>
  <c r="W399" i="4"/>
  <c r="X399" i="4" s="1"/>
  <c r="Y399" i="4" s="1"/>
  <c r="AG501" i="4"/>
  <c r="AI501" i="4"/>
  <c r="AJ12" i="4"/>
  <c r="AK12" i="4"/>
  <c r="Z12" i="4"/>
  <c r="AD12" i="4"/>
  <c r="AC12" i="4"/>
  <c r="AB12" i="4"/>
  <c r="AA12" i="4"/>
  <c r="AE12" i="4"/>
  <c r="X13" i="4"/>
  <c r="Y13" i="4" s="1"/>
  <c r="X7" i="4"/>
  <c r="Y7" i="4" s="1"/>
  <c r="X122" i="4"/>
  <c r="Y122" i="4" s="1"/>
  <c r="AI12" i="4"/>
  <c r="AF12" i="4"/>
  <c r="AG12" i="4"/>
  <c r="X457" i="4"/>
  <c r="Y457" i="4" s="1"/>
  <c r="X441" i="4"/>
  <c r="Y441" i="4" s="1"/>
  <c r="X425" i="4"/>
  <c r="Y425" i="4" s="1"/>
  <c r="X409" i="4"/>
  <c r="Y409" i="4" s="1"/>
  <c r="X393" i="4"/>
  <c r="Y393" i="4" s="1"/>
  <c r="X68" i="4"/>
  <c r="Y68" i="4" s="1"/>
  <c r="X32" i="4"/>
  <c r="Y32" i="4" s="1"/>
  <c r="AD140" i="4"/>
  <c r="AF216" i="4"/>
  <c r="AJ216" i="4"/>
  <c r="AI216" i="4"/>
  <c r="AH216" i="4"/>
  <c r="AG216" i="4"/>
  <c r="AK216" i="4"/>
  <c r="Z216" i="4"/>
  <c r="AD216" i="4"/>
  <c r="AC216" i="4"/>
  <c r="AE216" i="4"/>
  <c r="AQ216" i="4" s="1"/>
  <c r="AW216" i="4" s="1"/>
  <c r="AB216" i="4"/>
  <c r="AA216" i="4"/>
  <c r="Z200" i="4"/>
  <c r="AD200" i="4"/>
  <c r="AC200" i="4"/>
  <c r="AE200" i="4"/>
  <c r="AB200" i="4"/>
  <c r="AA200" i="4"/>
  <c r="Z184" i="4"/>
  <c r="AD184" i="4"/>
  <c r="AC184" i="4"/>
  <c r="AB184" i="4"/>
  <c r="AA184" i="4"/>
  <c r="AE184" i="4"/>
  <c r="Z168" i="4"/>
  <c r="AD168" i="4"/>
  <c r="AC168" i="4"/>
  <c r="AB168" i="4"/>
  <c r="AA168" i="4"/>
  <c r="AE168" i="4"/>
  <c r="Z144" i="4"/>
  <c r="AD144" i="4"/>
  <c r="AC144" i="4"/>
  <c r="AB144" i="4"/>
  <c r="AA144" i="4"/>
  <c r="AE144" i="4"/>
  <c r="Z128" i="4"/>
  <c r="AD128" i="4"/>
  <c r="AC128" i="4"/>
  <c r="AE128" i="4"/>
  <c r="AB128" i="4"/>
  <c r="AA128" i="4"/>
  <c r="Z112" i="4"/>
  <c r="AD112" i="4"/>
  <c r="AC112" i="4"/>
  <c r="AB112" i="4"/>
  <c r="AA112" i="4"/>
  <c r="AE112" i="4"/>
  <c r="X14" i="4"/>
  <c r="Y14" i="4" s="1"/>
  <c r="X505" i="4"/>
  <c r="Y505" i="4" s="1"/>
  <c r="X445" i="4"/>
  <c r="Y445" i="4" s="1"/>
  <c r="X429" i="4"/>
  <c r="Y429" i="4" s="1"/>
  <c r="X413" i="4"/>
  <c r="Y413" i="4" s="1"/>
  <c r="X397" i="4"/>
  <c r="Y397" i="4" s="1"/>
  <c r="X381" i="4"/>
  <c r="Y381" i="4" s="1"/>
  <c r="X348" i="4"/>
  <c r="Y348" i="4" s="1"/>
  <c r="X142" i="4"/>
  <c r="Y142" i="4" s="1"/>
  <c r="X126" i="4"/>
  <c r="Y126" i="4" s="1"/>
  <c r="X61" i="4"/>
  <c r="Y61" i="4" s="1"/>
  <c r="X391" i="4"/>
  <c r="Y391" i="4" s="1"/>
  <c r="X503" i="4"/>
  <c r="Y503" i="4" s="1"/>
  <c r="X922" i="4"/>
  <c r="Y922" i="4" s="1"/>
  <c r="AF332" i="4"/>
  <c r="AJ332" i="4"/>
  <c r="AI332" i="4"/>
  <c r="AH332" i="4"/>
  <c r="AG332" i="4"/>
  <c r="AK332" i="4"/>
  <c r="Z332" i="4"/>
  <c r="AD332" i="4"/>
  <c r="AC332" i="4"/>
  <c r="AB332" i="4"/>
  <c r="AA332" i="4"/>
  <c r="AE332" i="4"/>
  <c r="AF324" i="4"/>
  <c r="AJ324" i="4"/>
  <c r="AI324" i="4"/>
  <c r="AH324" i="4"/>
  <c r="AG324" i="4"/>
  <c r="AK324" i="4"/>
  <c r="Z324" i="4"/>
  <c r="AD324" i="4"/>
  <c r="AC324" i="4"/>
  <c r="AE324" i="4"/>
  <c r="AQ324" i="4" s="1"/>
  <c r="AW324" i="4" s="1"/>
  <c r="AB324" i="4"/>
  <c r="AA324" i="4"/>
  <c r="AF316" i="4"/>
  <c r="AJ316" i="4"/>
  <c r="AI316" i="4"/>
  <c r="AH316" i="4"/>
  <c r="AG316" i="4"/>
  <c r="AK316" i="4"/>
  <c r="Z316" i="4"/>
  <c r="AD316" i="4"/>
  <c r="AC316" i="4"/>
  <c r="AB316" i="4"/>
  <c r="AA316" i="4"/>
  <c r="AE316" i="4"/>
  <c r="AF308" i="4"/>
  <c r="AJ308" i="4"/>
  <c r="AI308" i="4"/>
  <c r="AH308" i="4"/>
  <c r="AG308" i="4"/>
  <c r="AK308" i="4"/>
  <c r="Z308" i="4"/>
  <c r="AD308" i="4"/>
  <c r="AC308" i="4"/>
  <c r="AE308" i="4"/>
  <c r="AQ308" i="4" s="1"/>
  <c r="AW308" i="4" s="1"/>
  <c r="AB308" i="4"/>
  <c r="AA308" i="4"/>
  <c r="AF300" i="4"/>
  <c r="AJ300" i="4"/>
  <c r="AI300" i="4"/>
  <c r="AH300" i="4"/>
  <c r="AG300" i="4"/>
  <c r="AK300" i="4"/>
  <c r="Z300" i="4"/>
  <c r="AD300" i="4"/>
  <c r="AC300" i="4"/>
  <c r="AB300" i="4"/>
  <c r="AA300" i="4"/>
  <c r="AE300" i="4"/>
  <c r="AF292" i="4"/>
  <c r="AJ292" i="4"/>
  <c r="AI292" i="4"/>
  <c r="AH292" i="4"/>
  <c r="AG292" i="4"/>
  <c r="AK292" i="4"/>
  <c r="Z292" i="4"/>
  <c r="AD292" i="4"/>
  <c r="AC292" i="4"/>
  <c r="AE292" i="4"/>
  <c r="AQ292" i="4" s="1"/>
  <c r="AW292" i="4" s="1"/>
  <c r="AB292" i="4"/>
  <c r="AA292" i="4"/>
  <c r="AF284" i="4"/>
  <c r="AJ284" i="4"/>
  <c r="AI284" i="4"/>
  <c r="AH284" i="4"/>
  <c r="AG284" i="4"/>
  <c r="AK284" i="4"/>
  <c r="Z284" i="4"/>
  <c r="AD284" i="4"/>
  <c r="AC284" i="4"/>
  <c r="AB284" i="4"/>
  <c r="AA284" i="4"/>
  <c r="AE284" i="4"/>
  <c r="AF276" i="4"/>
  <c r="AJ276" i="4"/>
  <c r="AI276" i="4"/>
  <c r="AH276" i="4"/>
  <c r="AG276" i="4"/>
  <c r="AK276" i="4"/>
  <c r="Z276" i="4"/>
  <c r="AD276" i="4"/>
  <c r="AC276" i="4"/>
  <c r="AE276" i="4"/>
  <c r="AQ276" i="4" s="1"/>
  <c r="AW276" i="4" s="1"/>
  <c r="AB276" i="4"/>
  <c r="AA276" i="4"/>
  <c r="AF268" i="4"/>
  <c r="AJ268" i="4"/>
  <c r="AI268" i="4"/>
  <c r="AH268" i="4"/>
  <c r="AG268" i="4"/>
  <c r="AK268" i="4"/>
  <c r="Z268" i="4"/>
  <c r="AD268" i="4"/>
  <c r="AC268" i="4"/>
  <c r="AB268" i="4"/>
  <c r="AA268" i="4"/>
  <c r="AE268" i="4"/>
  <c r="AF260" i="4"/>
  <c r="AJ260" i="4"/>
  <c r="AI260" i="4"/>
  <c r="AH260" i="4"/>
  <c r="AG260" i="4"/>
  <c r="AK260" i="4"/>
  <c r="Z260" i="4"/>
  <c r="AD260" i="4"/>
  <c r="AC260" i="4"/>
  <c r="AE260" i="4"/>
  <c r="AQ260" i="4" s="1"/>
  <c r="AW260" i="4" s="1"/>
  <c r="AB260" i="4"/>
  <c r="AA260" i="4"/>
  <c r="AF252" i="4"/>
  <c r="AJ252" i="4"/>
  <c r="AI252" i="4"/>
  <c r="AH252" i="4"/>
  <c r="AG252" i="4"/>
  <c r="AK252" i="4"/>
  <c r="Z252" i="4"/>
  <c r="AD252" i="4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 s="1"/>
  <c r="AV220" i="4" s="1"/>
  <c r="AC220" i="4"/>
  <c r="AO220" i="4" s="1"/>
  <c r="AU220" i="4" s="1"/>
  <c r="Z220" i="4"/>
  <c r="AF204" i="4"/>
  <c r="AJ204" i="4"/>
  <c r="AI204" i="4"/>
  <c r="AH204" i="4"/>
  <c r="AG204" i="4"/>
  <c r="AK204" i="4"/>
  <c r="AB204" i="4"/>
  <c r="AA204" i="4"/>
  <c r="AE204" i="4"/>
  <c r="AD204" i="4"/>
  <c r="AP204" i="4" s="1"/>
  <c r="AV204" i="4" s="1"/>
  <c r="AC204" i="4"/>
  <c r="AO204" i="4" s="1"/>
  <c r="AU204" i="4" s="1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AG30" i="4"/>
  <c r="AK30" i="4"/>
  <c r="AH30" i="4"/>
  <c r="AI30" i="4"/>
  <c r="AF30" i="4"/>
  <c r="AJ30" i="4"/>
  <c r="AC30" i="4"/>
  <c r="AB30" i="4"/>
  <c r="AA30" i="4"/>
  <c r="AE30" i="4"/>
  <c r="AQ30" i="4" s="1"/>
  <c r="AW30" i="4" s="1"/>
  <c r="Z30" i="4"/>
  <c r="AD30" i="4"/>
  <c r="AC28" i="4"/>
  <c r="AB28" i="4"/>
  <c r="AA28" i="4"/>
  <c r="AE28" i="4"/>
  <c r="Z28" i="4"/>
  <c r="AD28" i="4"/>
  <c r="AB51" i="4"/>
  <c r="AA51" i="4"/>
  <c r="AE51" i="4"/>
  <c r="Z51" i="4"/>
  <c r="AD51" i="4"/>
  <c r="AC51" i="4"/>
  <c r="AB18" i="4"/>
  <c r="AA18" i="4"/>
  <c r="AE18" i="4"/>
  <c r="AD18" i="4"/>
  <c r="AC18" i="4"/>
  <c r="Z18" i="4"/>
  <c r="W419" i="4"/>
  <c r="W411" i="4"/>
  <c r="W403" i="4"/>
  <c r="W84" i="4"/>
  <c r="W92" i="4"/>
  <c r="W511" i="4"/>
  <c r="AJ36" i="4"/>
  <c r="AI36" i="4"/>
  <c r="X449" i="4"/>
  <c r="Y449" i="4" s="1"/>
  <c r="X433" i="4"/>
  <c r="Y433" i="4" s="1"/>
  <c r="X417" i="4"/>
  <c r="Y417" i="4" s="1"/>
  <c r="X401" i="4"/>
  <c r="Y401" i="4" s="1"/>
  <c r="X385" i="4"/>
  <c r="Y385" i="4" s="1"/>
  <c r="X40" i="4"/>
  <c r="Y40" i="4" s="1"/>
  <c r="AG26" i="4"/>
  <c r="AK26" i="4"/>
  <c r="AH26" i="4"/>
  <c r="AI26" i="4"/>
  <c r="AF26" i="4"/>
  <c r="AJ26" i="4"/>
  <c r="AA26" i="4"/>
  <c r="AE26" i="4"/>
  <c r="Z26" i="4"/>
  <c r="AD26" i="4"/>
  <c r="AC26" i="4"/>
  <c r="AB26" i="4"/>
  <c r="AG22" i="4"/>
  <c r="AK22" i="4"/>
  <c r="AH22" i="4"/>
  <c r="AI22" i="4"/>
  <c r="AF22" i="4"/>
  <c r="AJ22" i="4"/>
  <c r="AA22" i="4"/>
  <c r="AE22" i="4"/>
  <c r="Z22" i="4"/>
  <c r="AD22" i="4"/>
  <c r="AC22" i="4"/>
  <c r="AB22" i="4"/>
  <c r="AA36" i="4"/>
  <c r="AE36" i="4"/>
  <c r="Z36" i="4"/>
  <c r="AD36" i="4"/>
  <c r="AC36" i="4"/>
  <c r="AB36" i="4"/>
  <c r="X98" i="4"/>
  <c r="Y98" i="4" s="1"/>
  <c r="X453" i="4"/>
  <c r="Y453" i="4" s="1"/>
  <c r="X437" i="4"/>
  <c r="Y437" i="4" s="1"/>
  <c r="X421" i="4"/>
  <c r="Y421" i="4" s="1"/>
  <c r="X405" i="4"/>
  <c r="Y405" i="4" s="1"/>
  <c r="X389" i="4"/>
  <c r="Y389" i="4" s="1"/>
  <c r="X356" i="4"/>
  <c r="Y356" i="4" s="1"/>
  <c r="X340" i="4"/>
  <c r="Y340" i="4" s="1"/>
  <c r="X134" i="4"/>
  <c r="Y134" i="4" s="1"/>
  <c r="X118" i="4"/>
  <c r="Y118" i="4" s="1"/>
  <c r="X24" i="4"/>
  <c r="Y24" i="4" s="1"/>
  <c r="X4" i="4"/>
  <c r="Y4" i="4" s="1"/>
  <c r="AG34" i="4"/>
  <c r="AK34" i="4"/>
  <c r="AH34" i="4"/>
  <c r="AI34" i="4"/>
  <c r="AF34" i="4"/>
  <c r="AJ34" i="4"/>
  <c r="AC34" i="4"/>
  <c r="AB34" i="4"/>
  <c r="AA34" i="4"/>
  <c r="AE34" i="4"/>
  <c r="Z34" i="4"/>
  <c r="AD34" i="4"/>
  <c r="AG38" i="4"/>
  <c r="AK38" i="4"/>
  <c r="AH38" i="4"/>
  <c r="AI38" i="4"/>
  <c r="AF38" i="4"/>
  <c r="AJ38" i="4"/>
  <c r="AC38" i="4"/>
  <c r="AB38" i="4"/>
  <c r="AA38" i="4"/>
  <c r="AE38" i="4"/>
  <c r="Z38" i="4"/>
  <c r="AD38" i="4"/>
  <c r="AF224" i="4"/>
  <c r="AJ224" i="4"/>
  <c r="AI224" i="4"/>
  <c r="AH224" i="4"/>
  <c r="AG224" i="4"/>
  <c r="AK224" i="4"/>
  <c r="Z224" i="4"/>
  <c r="AL224" i="4" s="1"/>
  <c r="AR224" i="4" s="1"/>
  <c r="AD224" i="4"/>
  <c r="AC224" i="4"/>
  <c r="AB224" i="4"/>
  <c r="AA224" i="4"/>
  <c r="AE224" i="4"/>
  <c r="AF208" i="4"/>
  <c r="AJ208" i="4"/>
  <c r="AI208" i="4"/>
  <c r="AH208" i="4"/>
  <c r="AG208" i="4"/>
  <c r="AK208" i="4"/>
  <c r="Z208" i="4"/>
  <c r="AL208" i="4" s="1"/>
  <c r="AR208" i="4" s="1"/>
  <c r="AD208" i="4"/>
  <c r="AC208" i="4"/>
  <c r="AB208" i="4"/>
  <c r="AA208" i="4"/>
  <c r="AE208" i="4"/>
  <c r="Z192" i="4"/>
  <c r="AD192" i="4"/>
  <c r="AC192" i="4"/>
  <c r="AB192" i="4"/>
  <c r="AA192" i="4"/>
  <c r="AE192" i="4"/>
  <c r="Z176" i="4"/>
  <c r="AD176" i="4"/>
  <c r="AC176" i="4"/>
  <c r="AB176" i="4"/>
  <c r="AA176" i="4"/>
  <c r="AE176" i="4"/>
  <c r="Z160" i="4"/>
  <c r="AD160" i="4"/>
  <c r="AC160" i="4"/>
  <c r="AB160" i="4"/>
  <c r="AA160" i="4"/>
  <c r="AE160" i="4"/>
  <c r="AB136" i="4"/>
  <c r="AA136" i="4"/>
  <c r="AE136" i="4"/>
  <c r="AD136" i="4"/>
  <c r="AC136" i="4"/>
  <c r="Z136" i="4"/>
  <c r="AB120" i="4"/>
  <c r="AA120" i="4"/>
  <c r="AE120" i="4"/>
  <c r="Z120" i="4"/>
  <c r="AD120" i="4"/>
  <c r="AC120" i="4"/>
  <c r="AB59" i="4"/>
  <c r="AA59" i="4"/>
  <c r="AE59" i="4"/>
  <c r="AD59" i="4"/>
  <c r="AC59" i="4"/>
  <c r="Z59" i="4"/>
  <c r="AC88" i="4"/>
  <c r="AB88" i="4"/>
  <c r="AE88" i="4"/>
  <c r="Z88" i="4"/>
  <c r="AA88" i="4"/>
  <c r="AD88" i="4"/>
  <c r="AC72" i="4"/>
  <c r="AB72" i="4"/>
  <c r="AE72" i="4"/>
  <c r="Z72" i="4"/>
  <c r="AA72" i="4"/>
  <c r="AD72" i="4"/>
  <c r="AQ486" i="4"/>
  <c r="AW486" i="4" s="1"/>
  <c r="AP454" i="4"/>
  <c r="AV454" i="4" s="1"/>
  <c r="W635" i="4"/>
  <c r="X635" i="4" s="1"/>
  <c r="W619" i="4"/>
  <c r="X619" i="4" s="1"/>
  <c r="W603" i="4"/>
  <c r="X603" i="4" s="1"/>
  <c r="W587" i="4"/>
  <c r="X587" i="4" s="1"/>
  <c r="W595" i="4"/>
  <c r="X595" i="4" s="1"/>
  <c r="Y595" i="4" s="1"/>
  <c r="W579" i="4"/>
  <c r="X579" i="4" s="1"/>
  <c r="W563" i="4"/>
  <c r="X563" i="4" s="1"/>
  <c r="W322" i="4"/>
  <c r="W306" i="4"/>
  <c r="W290" i="4"/>
  <c r="W274" i="4"/>
  <c r="W258" i="4"/>
  <c r="W202" i="4"/>
  <c r="W186" i="4"/>
  <c r="W170" i="4"/>
  <c r="W495" i="4"/>
  <c r="W487" i="4"/>
  <c r="W479" i="4"/>
  <c r="W471" i="4"/>
  <c r="W463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 s="1"/>
  <c r="X253" i="4"/>
  <c r="Y253" i="4" s="1"/>
  <c r="X508" i="4"/>
  <c r="Y508" i="4" s="1"/>
  <c r="X444" i="4"/>
  <c r="Y444" i="4" s="1"/>
  <c r="X347" i="4"/>
  <c r="Y347" i="4" s="1"/>
  <c r="X283" i="4"/>
  <c r="Y283" i="4" s="1"/>
  <c r="X215" i="4"/>
  <c r="Y215" i="4" s="1"/>
  <c r="X56" i="4"/>
  <c r="Y56" i="4" s="1"/>
  <c r="X333" i="4"/>
  <c r="Y333" i="4" s="1"/>
  <c r="X301" i="4"/>
  <c r="Y301" i="4" s="1"/>
  <c r="X269" i="4"/>
  <c r="Y269" i="4" s="1"/>
  <c r="X50" i="4"/>
  <c r="Y50" i="4" s="1"/>
  <c r="X492" i="4"/>
  <c r="Y492" i="4" s="1"/>
  <c r="X460" i="4"/>
  <c r="Y460" i="4" s="1"/>
  <c r="X428" i="4"/>
  <c r="Y428" i="4" s="1"/>
  <c r="X396" i="4"/>
  <c r="Y396" i="4" s="1"/>
  <c r="X331" i="4"/>
  <c r="Y331" i="4" s="1"/>
  <c r="X299" i="4"/>
  <c r="Y299" i="4" s="1"/>
  <c r="X267" i="4"/>
  <c r="Y267" i="4" s="1"/>
  <c r="X231" i="4"/>
  <c r="Y231" i="4" s="1"/>
  <c r="X199" i="4"/>
  <c r="Y199" i="4" s="1"/>
  <c r="X167" i="4"/>
  <c r="Y167" i="4" s="1"/>
  <c r="X117" i="4"/>
  <c r="Y117" i="4" s="1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AB705" i="4"/>
  <c r="AC705" i="4"/>
  <c r="AA665" i="4"/>
  <c r="Z550" i="4"/>
  <c r="AB550" i="4"/>
  <c r="AD550" i="4"/>
  <c r="AA550" i="4"/>
  <c r="AE550" i="4"/>
  <c r="AC550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E893" i="4"/>
  <c r="Z151" i="4"/>
  <c r="AB151" i="4"/>
  <c r="AD151" i="4"/>
  <c r="AP151" i="4" s="1"/>
  <c r="AV151" i="4" s="1"/>
  <c r="AC151" i="4"/>
  <c r="AA151" i="4"/>
  <c r="AE151" i="4"/>
  <c r="Z99" i="4"/>
  <c r="AB99" i="4"/>
  <c r="AD99" i="4"/>
  <c r="AP99" i="4" s="1"/>
  <c r="AV99" i="4" s="1"/>
  <c r="AA99" i="4"/>
  <c r="AC99" i="4"/>
  <c r="AE99" i="4"/>
  <c r="Z83" i="4"/>
  <c r="AB83" i="4"/>
  <c r="AD83" i="4"/>
  <c r="AP83" i="4" s="1"/>
  <c r="AV83" i="4" s="1"/>
  <c r="AA83" i="4"/>
  <c r="AC83" i="4"/>
  <c r="AE83" i="4"/>
  <c r="Z65" i="4"/>
  <c r="AB65" i="4"/>
  <c r="AD65" i="4"/>
  <c r="AP65" i="4" s="1"/>
  <c r="AV65" i="4" s="1"/>
  <c r="AA65" i="4"/>
  <c r="AC65" i="4"/>
  <c r="AE65" i="4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AT1001" i="4"/>
  <c r="AV1001" i="4"/>
  <c r="AS1001" i="4"/>
  <c r="AP165" i="4"/>
  <c r="AV165" i="4" s="1"/>
  <c r="AN104" i="4"/>
  <c r="AT104" i="4" s="1"/>
  <c r="AP104" i="4"/>
  <c r="AV104" i="4" s="1"/>
  <c r="AO104" i="4"/>
  <c r="AU104" i="4" s="1"/>
  <c r="AO969" i="4"/>
  <c r="AU969" i="4" s="1"/>
  <c r="AO945" i="4"/>
  <c r="AU945" i="4" s="1"/>
  <c r="AO929" i="4"/>
  <c r="AU929" i="4" s="1"/>
  <c r="AO377" i="4"/>
  <c r="AU377" i="4" s="1"/>
  <c r="AM369" i="4"/>
  <c r="AS369" i="4" s="1"/>
  <c r="AO241" i="4"/>
  <c r="AU241" i="4" s="1"/>
  <c r="AO105" i="4"/>
  <c r="AU105" i="4" s="1"/>
  <c r="AQ43" i="4"/>
  <c r="AW43" i="4" s="1"/>
  <c r="AP414" i="4"/>
  <c r="AV414" i="4" s="1"/>
  <c r="AL414" i="4"/>
  <c r="AR414" i="4" s="1"/>
  <c r="AP394" i="4"/>
  <c r="AV394" i="4" s="1"/>
  <c r="AL394" i="4"/>
  <c r="AR394" i="4" s="1"/>
  <c r="AQ482" i="4"/>
  <c r="AW482" i="4" s="1"/>
  <c r="AM482" i="4"/>
  <c r="AS482" i="4" s="1"/>
  <c r="AN454" i="4"/>
  <c r="AT454" i="4" s="1"/>
  <c r="AO169" i="4"/>
  <c r="AU169" i="4" s="1"/>
  <c r="W240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I665" i="4"/>
  <c r="AG577" i="4"/>
  <c r="AG550" i="4"/>
  <c r="AI550" i="4"/>
  <c r="AH550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 s="1"/>
  <c r="AN544" i="4"/>
  <c r="AT544" i="4" s="1"/>
  <c r="AO528" i="4"/>
  <c r="AU528" i="4" s="1"/>
  <c r="AM554" i="4"/>
  <c r="AS554" i="4" s="1"/>
  <c r="AN554" i="4"/>
  <c r="AT554" i="4" s="1"/>
  <c r="AM153" i="4"/>
  <c r="AS153" i="4" s="1"/>
  <c r="AO965" i="4"/>
  <c r="AU965" i="4" s="1"/>
  <c r="AN965" i="4"/>
  <c r="AT965" i="4" s="1"/>
  <c r="AM957" i="4"/>
  <c r="AS957" i="4" s="1"/>
  <c r="AO949" i="4"/>
  <c r="AU949" i="4" s="1"/>
  <c r="AN949" i="4"/>
  <c r="AT949" i="4" s="1"/>
  <c r="AO933" i="4"/>
  <c r="AU933" i="4" s="1"/>
  <c r="AN933" i="4"/>
  <c r="AT933" i="4" s="1"/>
  <c r="AM925" i="4"/>
  <c r="AS925" i="4" s="1"/>
  <c r="AM245" i="4"/>
  <c r="AS245" i="4" s="1"/>
  <c r="AO149" i="4"/>
  <c r="AU149" i="4" s="1"/>
  <c r="AN149" i="4"/>
  <c r="AT149" i="4" s="1"/>
  <c r="AM109" i="4"/>
  <c r="AS109" i="4" s="1"/>
  <c r="AN39" i="4"/>
  <c r="AT39" i="4" s="1"/>
  <c r="AP490" i="4"/>
  <c r="AV490" i="4" s="1"/>
  <c r="AL490" i="4"/>
  <c r="AR490" i="4" s="1"/>
  <c r="AO458" i="4"/>
  <c r="AU458" i="4" s="1"/>
  <c r="AP390" i="4"/>
  <c r="AV390" i="4" s="1"/>
  <c r="AL390" i="4"/>
  <c r="AR390" i="4" s="1"/>
  <c r="AQ361" i="4"/>
  <c r="AW361" i="4" s="1"/>
  <c r="AO361" i="4"/>
  <c r="AU361" i="4" s="1"/>
  <c r="AN361" i="4"/>
  <c r="AT361" i="4" s="1"/>
  <c r="AO69" i="4"/>
  <c r="AU69" i="4" s="1"/>
  <c r="AP69" i="4"/>
  <c r="AV69" i="4" s="1"/>
  <c r="AL69" i="4"/>
  <c r="AR69" i="4" s="1"/>
  <c r="AO130" i="4"/>
  <c r="AU130" i="4" s="1"/>
  <c r="AL130" i="4"/>
  <c r="AR130" i="4" s="1"/>
  <c r="X349" i="4"/>
  <c r="X285" i="4"/>
  <c r="X476" i="4"/>
  <c r="X412" i="4"/>
  <c r="X315" i="4"/>
  <c r="X251" i="4"/>
  <c r="X183" i="4"/>
  <c r="X133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357" i="4"/>
  <c r="Y357" i="4" s="1"/>
  <c r="X325" i="4"/>
  <c r="Y325" i="4" s="1"/>
  <c r="X293" i="4"/>
  <c r="Y293" i="4" s="1"/>
  <c r="X261" i="4"/>
  <c r="Y261" i="4" s="1"/>
  <c r="X500" i="4"/>
  <c r="Y500" i="4" s="1"/>
  <c r="X468" i="4"/>
  <c r="Y468" i="4" s="1"/>
  <c r="X436" i="4"/>
  <c r="Y436" i="4" s="1"/>
  <c r="X404" i="4"/>
  <c r="Y404" i="4" s="1"/>
  <c r="X355" i="4"/>
  <c r="Y355" i="4" s="1"/>
  <c r="X323" i="4"/>
  <c r="Y323" i="4" s="1"/>
  <c r="X291" i="4"/>
  <c r="Y291" i="4" s="1"/>
  <c r="X259" i="4"/>
  <c r="Y259" i="4" s="1"/>
  <c r="X207" i="4"/>
  <c r="Y207" i="4" s="1"/>
  <c r="X175" i="4"/>
  <c r="Y175" i="4" s="1"/>
  <c r="X141" i="4"/>
  <c r="Y141" i="4" s="1"/>
  <c r="X48" i="4"/>
  <c r="Y48" i="4" s="1"/>
  <c r="X998" i="4"/>
  <c r="Y998" i="4" s="1"/>
  <c r="X990" i="4"/>
  <c r="Y990" i="4" s="1"/>
  <c r="X982" i="4"/>
  <c r="Y982" i="4" s="1"/>
  <c r="X974" i="4"/>
  <c r="Y974" i="4" s="1"/>
  <c r="X529" i="4"/>
  <c r="Y529" i="4" s="1"/>
  <c r="X962" i="4"/>
  <c r="Y962" i="4" s="1"/>
  <c r="X946" i="4"/>
  <c r="Y946" i="4" s="1"/>
  <c r="X934" i="4"/>
  <c r="Y934" i="4" s="1"/>
  <c r="X547" i="4"/>
  <c r="Y547" i="4" s="1"/>
  <c r="X523" i="4"/>
  <c r="Y523" i="4" s="1"/>
  <c r="X374" i="4"/>
  <c r="Y374" i="4" s="1"/>
  <c r="X512" i="4"/>
  <c r="Y512" i="4" s="1"/>
  <c r="X496" i="4"/>
  <c r="Y496" i="4" s="1"/>
  <c r="X480" i="4"/>
  <c r="Y480" i="4" s="1"/>
  <c r="X464" i="4"/>
  <c r="Y464" i="4" s="1"/>
  <c r="X448" i="4"/>
  <c r="Y448" i="4" s="1"/>
  <c r="X432" i="4"/>
  <c r="Y432" i="4" s="1"/>
  <c r="X416" i="4"/>
  <c r="Y416" i="4" s="1"/>
  <c r="X400" i="4"/>
  <c r="Y400" i="4" s="1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 s="1"/>
  <c r="X145" i="4"/>
  <c r="Y145" i="4" s="1"/>
  <c r="X129" i="4"/>
  <c r="Y129" i="4" s="1"/>
  <c r="X113" i="4"/>
  <c r="Y113" i="4" s="1"/>
  <c r="X52" i="4"/>
  <c r="Y52" i="4" s="1"/>
  <c r="AP494" i="4"/>
  <c r="AV494" i="4" s="1"/>
  <c r="AL494" i="4"/>
  <c r="AR494" i="4" s="1"/>
  <c r="AP406" i="4"/>
  <c r="AV406" i="4" s="1"/>
  <c r="AL104" i="4"/>
  <c r="AR104" i="4" s="1"/>
  <c r="AQ104" i="4"/>
  <c r="AW104" i="4" s="1"/>
  <c r="AM104" i="4"/>
  <c r="AS104" i="4" s="1"/>
  <c r="AP139" i="4"/>
  <c r="AV139" i="4" s="1"/>
  <c r="AP123" i="4"/>
  <c r="AV123" i="4" s="1"/>
  <c r="AL123" i="4"/>
  <c r="AR123" i="4" s="1"/>
  <c r="AM969" i="4"/>
  <c r="AS969" i="4" s="1"/>
  <c r="AM945" i="4"/>
  <c r="AS945" i="4" s="1"/>
  <c r="AM929" i="4"/>
  <c r="AS929" i="4" s="1"/>
  <c r="AM377" i="4"/>
  <c r="AS377" i="4" s="1"/>
  <c r="AO369" i="4"/>
  <c r="AU369" i="4" s="1"/>
  <c r="AM241" i="4"/>
  <c r="AS241" i="4" s="1"/>
  <c r="AM105" i="4"/>
  <c r="AS105" i="4" s="1"/>
  <c r="AO43" i="4"/>
  <c r="AU43" i="4" s="1"/>
  <c r="AO414" i="4"/>
  <c r="AU414" i="4" s="1"/>
  <c r="AO394" i="4"/>
  <c r="AU394" i="4" s="1"/>
  <c r="AN482" i="4"/>
  <c r="AT482" i="4" s="1"/>
  <c r="AQ454" i="4"/>
  <c r="AW454" i="4" s="1"/>
  <c r="AM454" i="4"/>
  <c r="AS454" i="4" s="1"/>
  <c r="AP169" i="4"/>
  <c r="AV169" i="4" s="1"/>
  <c r="AL169" i="4"/>
  <c r="AR169" i="4" s="1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05" i="4"/>
  <c r="AJ705" i="4"/>
  <c r="AF705" i="4"/>
  <c r="AJ697" i="4"/>
  <c r="AK665" i="4"/>
  <c r="AJ665" i="4"/>
  <c r="AF665" i="4"/>
  <c r="AK577" i="4"/>
  <c r="AK561" i="4"/>
  <c r="AK550" i="4"/>
  <c r="AJ550" i="4"/>
  <c r="AF550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 s="1"/>
  <c r="AM528" i="4"/>
  <c r="AS528" i="4" s="1"/>
  <c r="AN528" i="4"/>
  <c r="AT528" i="4" s="1"/>
  <c r="AO554" i="4"/>
  <c r="AU554" i="4" s="1"/>
  <c r="AO153" i="4"/>
  <c r="AU153" i="4" s="1"/>
  <c r="AN153" i="4"/>
  <c r="AT153" i="4" s="1"/>
  <c r="AM552" i="4"/>
  <c r="AS552" i="4" s="1"/>
  <c r="AM965" i="4"/>
  <c r="AS965" i="4" s="1"/>
  <c r="AO957" i="4"/>
  <c r="AU957" i="4" s="1"/>
  <c r="AN957" i="4"/>
  <c r="AT957" i="4" s="1"/>
  <c r="AM949" i="4"/>
  <c r="AS949" i="4" s="1"/>
  <c r="AM933" i="4"/>
  <c r="AS933" i="4" s="1"/>
  <c r="AO925" i="4"/>
  <c r="AU925" i="4" s="1"/>
  <c r="AN925" i="4"/>
  <c r="AT925" i="4" s="1"/>
  <c r="AO245" i="4"/>
  <c r="AU245" i="4" s="1"/>
  <c r="AN245" i="4"/>
  <c r="AT245" i="4" s="1"/>
  <c r="AM149" i="4"/>
  <c r="AS149" i="4" s="1"/>
  <c r="AO109" i="4"/>
  <c r="AU109" i="4" s="1"/>
  <c r="AN109" i="4"/>
  <c r="AT109" i="4" s="1"/>
  <c r="AO39" i="4"/>
  <c r="AU39" i="4" s="1"/>
  <c r="AQ39" i="4"/>
  <c r="AW39" i="4" s="1"/>
  <c r="AO490" i="4"/>
  <c r="AU490" i="4" s="1"/>
  <c r="AP458" i="4"/>
  <c r="AV458" i="4" s="1"/>
  <c r="AL458" i="4"/>
  <c r="AR458" i="4" s="1"/>
  <c r="AO390" i="4"/>
  <c r="AU390" i="4" s="1"/>
  <c r="AM361" i="4"/>
  <c r="AS361" i="4" s="1"/>
  <c r="AP361" i="4"/>
  <c r="AV361" i="4" s="1"/>
  <c r="AL361" i="4"/>
  <c r="AR361" i="4" s="1"/>
  <c r="AQ69" i="4"/>
  <c r="AW69" i="4" s="1"/>
  <c r="AM69" i="4"/>
  <c r="AS69" i="4" s="1"/>
  <c r="AN69" i="4"/>
  <c r="AT69" i="4" s="1"/>
  <c r="AQ130" i="4"/>
  <c r="AW130" i="4" s="1"/>
  <c r="AM130" i="4"/>
  <c r="AS130" i="4" s="1"/>
  <c r="AN130" i="4"/>
  <c r="AT130" i="4" s="1"/>
  <c r="W154" i="4"/>
  <c r="J7" i="3"/>
  <c r="K7" i="3"/>
  <c r="D8" i="3"/>
  <c r="AG661" i="4" l="1"/>
  <c r="Z234" i="4"/>
  <c r="AD693" i="4"/>
  <c r="AF561" i="4"/>
  <c r="AF697" i="4"/>
  <c r="AK697" i="4"/>
  <c r="AG697" i="4"/>
  <c r="AH829" i="4"/>
  <c r="AF127" i="4"/>
  <c r="AD950" i="4"/>
  <c r="AD19" i="4"/>
  <c r="Z757" i="4"/>
  <c r="AQ552" i="4"/>
  <c r="AW552" i="4" s="1"/>
  <c r="AH765" i="4"/>
  <c r="AH885" i="4"/>
  <c r="AB386" i="4"/>
  <c r="AE106" i="4"/>
  <c r="Z531" i="4"/>
  <c r="AJ661" i="4"/>
  <c r="AM530" i="4"/>
  <c r="AS530" i="4" s="1"/>
  <c r="AL406" i="4"/>
  <c r="AR406" i="4" s="1"/>
  <c r="AP498" i="4"/>
  <c r="AV498" i="4" s="1"/>
  <c r="AN217" i="4"/>
  <c r="AT217" i="4" s="1"/>
  <c r="AM42" i="4"/>
  <c r="AS42" i="4" s="1"/>
  <c r="AN161" i="4"/>
  <c r="AT161" i="4" s="1"/>
  <c r="AL474" i="4"/>
  <c r="AR474" i="4" s="1"/>
  <c r="D474" i="4" s="1"/>
  <c r="H474" i="4" s="1"/>
  <c r="AP135" i="4"/>
  <c r="AV135" i="4" s="1"/>
  <c r="AO478" i="4"/>
  <c r="AU478" i="4" s="1"/>
  <c r="AO538" i="4"/>
  <c r="AU538" i="4" s="1"/>
  <c r="AN478" i="4"/>
  <c r="AT478" i="4" s="1"/>
  <c r="AP398" i="4"/>
  <c r="AV398" i="4" s="1"/>
  <c r="AL135" i="4"/>
  <c r="AR135" i="4" s="1"/>
  <c r="F135" i="4" s="1"/>
  <c r="J135" i="4" s="1"/>
  <c r="M136" i="2" s="1"/>
  <c r="AF641" i="4"/>
  <c r="AF673" i="4"/>
  <c r="AJ917" i="4"/>
  <c r="AE757" i="4"/>
  <c r="AD821" i="4"/>
  <c r="Z893" i="4"/>
  <c r="AL173" i="4"/>
  <c r="AR173" i="4" s="1"/>
  <c r="AN233" i="4"/>
  <c r="AT233" i="4" s="1"/>
  <c r="AI717" i="4"/>
  <c r="AE521" i="4"/>
  <c r="AG673" i="4"/>
  <c r="D554" i="4"/>
  <c r="H554" i="4" s="1"/>
  <c r="AN114" i="4"/>
  <c r="AT114" i="4" s="1"/>
  <c r="AM470" i="4"/>
  <c r="AS470" i="4" s="1"/>
  <c r="AN446" i="4"/>
  <c r="AT446" i="4" s="1"/>
  <c r="AO536" i="4"/>
  <c r="AU536" i="4" s="1"/>
  <c r="AP426" i="4"/>
  <c r="AV426" i="4" s="1"/>
  <c r="AP229" i="4"/>
  <c r="AV229" i="4" s="1"/>
  <c r="AP42" i="4"/>
  <c r="AV42" i="4" s="1"/>
  <c r="AG701" i="4"/>
  <c r="AH733" i="4"/>
  <c r="AH797" i="4"/>
  <c r="AH853" i="4"/>
  <c r="AH917" i="4"/>
  <c r="AH127" i="4"/>
  <c r="Z127" i="4"/>
  <c r="AE148" i="4"/>
  <c r="AA358" i="4"/>
  <c r="AA531" i="4"/>
  <c r="AK733" i="4"/>
  <c r="Z1001" i="4"/>
  <c r="AQ151" i="4"/>
  <c r="AW151" i="4" s="1"/>
  <c r="AE829" i="4"/>
  <c r="AP418" i="4"/>
  <c r="AV418" i="4" s="1"/>
  <c r="AM937" i="4"/>
  <c r="AS937" i="4" s="1"/>
  <c r="AP552" i="4"/>
  <c r="AV552" i="4" s="1"/>
  <c r="AK673" i="4"/>
  <c r="AC246" i="4"/>
  <c r="AE996" i="4"/>
  <c r="AG617" i="4"/>
  <c r="AH673" i="4"/>
  <c r="AL83" i="4"/>
  <c r="AR83" i="4" s="1"/>
  <c r="G83" i="4" s="1"/>
  <c r="AB617" i="4"/>
  <c r="AC673" i="4"/>
  <c r="AI509" i="4"/>
  <c r="AL37" i="4"/>
  <c r="AR37" i="4" s="1"/>
  <c r="D37" i="4" s="1"/>
  <c r="H37" i="4" s="1"/>
  <c r="K38" i="2" s="1"/>
  <c r="AO418" i="4"/>
  <c r="AU418" i="4" s="1"/>
  <c r="AJ617" i="4"/>
  <c r="AJ673" i="4"/>
  <c r="AJ737" i="4"/>
  <c r="Z157" i="4"/>
  <c r="AD110" i="4"/>
  <c r="AB958" i="4"/>
  <c r="AE980" i="4"/>
  <c r="AI673" i="4"/>
  <c r="AG689" i="4"/>
  <c r="AH737" i="4"/>
  <c r="AE1001" i="4"/>
  <c r="Y559" i="4"/>
  <c r="AN65" i="4"/>
  <c r="AT65" i="4" s="1"/>
  <c r="Z91" i="4"/>
  <c r="AE693" i="4"/>
  <c r="Z693" i="4"/>
  <c r="AD757" i="4"/>
  <c r="AE821" i="4"/>
  <c r="Z821" i="4"/>
  <c r="AD893" i="4"/>
  <c r="AC617" i="4"/>
  <c r="AB673" i="4"/>
  <c r="AD509" i="4"/>
  <c r="AP509" i="4" s="1"/>
  <c r="AV509" i="4" s="1"/>
  <c r="AO161" i="4"/>
  <c r="AU161" i="4" s="1"/>
  <c r="AP462" i="4"/>
  <c r="AV462" i="4" s="1"/>
  <c r="AP538" i="4"/>
  <c r="AV538" i="4" s="1"/>
  <c r="AQ229" i="4"/>
  <c r="AW229" i="4" s="1"/>
  <c r="AL538" i="4"/>
  <c r="AR538" i="4" s="1"/>
  <c r="D538" i="4" s="1"/>
  <c r="H538" i="4" s="1"/>
  <c r="AH661" i="4"/>
  <c r="AH701" i="4"/>
  <c r="AG733" i="4"/>
  <c r="AG765" i="4"/>
  <c r="AG797" i="4"/>
  <c r="AG829" i="4"/>
  <c r="AG853" i="4"/>
  <c r="AG885" i="4"/>
  <c r="AG917" i="4"/>
  <c r="AH386" i="4"/>
  <c r="AA386" i="4"/>
  <c r="AG127" i="4"/>
  <c r="AD127" i="4"/>
  <c r="AC127" i="4"/>
  <c r="AD106" i="4"/>
  <c r="AA106" i="4"/>
  <c r="AD148" i="4"/>
  <c r="AA148" i="4"/>
  <c r="AB242" i="4"/>
  <c r="AD358" i="4"/>
  <c r="AE370" i="4"/>
  <c r="AB531" i="4"/>
  <c r="Z930" i="4"/>
  <c r="AA950" i="4"/>
  <c r="AD966" i="4"/>
  <c r="AD976" i="4"/>
  <c r="AC984" i="4"/>
  <c r="AJ701" i="4"/>
  <c r="AF885" i="4"/>
  <c r="AM83" i="4"/>
  <c r="AS83" i="4" s="1"/>
  <c r="AM151" i="4"/>
  <c r="AS151" i="4" s="1"/>
  <c r="AK82" i="4"/>
  <c r="AQ82" i="4" s="1"/>
  <c r="AW82" i="4" s="1"/>
  <c r="AB509" i="4"/>
  <c r="AL185" i="4"/>
  <c r="AR185" i="4" s="1"/>
  <c r="D185" i="4" s="1"/>
  <c r="H185" i="4" s="1"/>
  <c r="AO209" i="4"/>
  <c r="AU209" i="4" s="1"/>
  <c r="AP189" i="4"/>
  <c r="AV189" i="4" s="1"/>
  <c r="AO486" i="4"/>
  <c r="AU486" i="4" s="1"/>
  <c r="AM538" i="4"/>
  <c r="AS538" i="4" s="1"/>
  <c r="AP161" i="4"/>
  <c r="AV161" i="4" s="1"/>
  <c r="AQ538" i="4"/>
  <c r="AW538" i="4" s="1"/>
  <c r="AL229" i="4"/>
  <c r="AR229" i="4" s="1"/>
  <c r="G229" i="4" s="1"/>
  <c r="AO181" i="4"/>
  <c r="AU181" i="4" s="1"/>
  <c r="AP446" i="4"/>
  <c r="AV446" i="4" s="1"/>
  <c r="AO520" i="4"/>
  <c r="AU520" i="4" s="1"/>
  <c r="AQ426" i="4"/>
  <c r="AW426" i="4" s="1"/>
  <c r="AN42" i="4"/>
  <c r="AT42" i="4" s="1"/>
  <c r="AP486" i="4"/>
  <c r="AV486" i="4" s="1"/>
  <c r="AI845" i="4"/>
  <c r="AK422" i="4"/>
  <c r="AG561" i="4"/>
  <c r="AI705" i="4"/>
  <c r="Y859" i="4"/>
  <c r="AC91" i="4"/>
  <c r="AC665" i="4"/>
  <c r="AO114" i="4"/>
  <c r="AU114" i="4" s="1"/>
  <c r="AQ114" i="4"/>
  <c r="AW114" i="4" s="1"/>
  <c r="AL181" i="4"/>
  <c r="AR181" i="4" s="1"/>
  <c r="F181" i="4" s="1"/>
  <c r="J181" i="4" s="1"/>
  <c r="M182" i="2" s="1"/>
  <c r="AM446" i="4"/>
  <c r="AS446" i="4" s="1"/>
  <c r="AK518" i="4"/>
  <c r="AJ569" i="4"/>
  <c r="AF617" i="4"/>
  <c r="AK617" i="4"/>
  <c r="AJ689" i="4"/>
  <c r="AI645" i="4"/>
  <c r="AI781" i="4"/>
  <c r="AI901" i="4"/>
  <c r="AH157" i="4"/>
  <c r="AA362" i="4"/>
  <c r="AB378" i="4"/>
  <c r="AC555" i="4"/>
  <c r="AB938" i="4"/>
  <c r="AD981" i="4"/>
  <c r="AI518" i="4"/>
  <c r="AH617" i="4"/>
  <c r="AI641" i="4"/>
  <c r="AG737" i="4"/>
  <c r="AK813" i="4"/>
  <c r="Y731" i="4"/>
  <c r="AE19" i="4"/>
  <c r="AL65" i="4"/>
  <c r="AR65" i="4" s="1"/>
  <c r="E65" i="4" s="1"/>
  <c r="I65" i="4" s="1"/>
  <c r="L66" i="2" s="1"/>
  <c r="AM99" i="4"/>
  <c r="AS99" i="4" s="1"/>
  <c r="AC693" i="4"/>
  <c r="AA693" i="4"/>
  <c r="AB693" i="4"/>
  <c r="AN693" i="4" s="1"/>
  <c r="AT693" i="4" s="1"/>
  <c r="AC757" i="4"/>
  <c r="AA757" i="4"/>
  <c r="AB757" i="4"/>
  <c r="AN757" i="4" s="1"/>
  <c r="AT757" i="4" s="1"/>
  <c r="AC821" i="4"/>
  <c r="AA821" i="4"/>
  <c r="AB821" i="4"/>
  <c r="AN821" i="4" s="1"/>
  <c r="AT821" i="4" s="1"/>
  <c r="AC893" i="4"/>
  <c r="AA893" i="4"/>
  <c r="AB893" i="4"/>
  <c r="AN893" i="4" s="1"/>
  <c r="AT893" i="4" s="1"/>
  <c r="AN139" i="4"/>
  <c r="AT139" i="4" s="1"/>
  <c r="AN229" i="4"/>
  <c r="AT229" i="4" s="1"/>
  <c r="AN486" i="4"/>
  <c r="AT486" i="4" s="1"/>
  <c r="AM229" i="4"/>
  <c r="AS229" i="4" s="1"/>
  <c r="AM37" i="4"/>
  <c r="AS37" i="4" s="1"/>
  <c r="AL418" i="4"/>
  <c r="AR418" i="4" s="1"/>
  <c r="G418" i="4" s="1"/>
  <c r="AO37" i="4"/>
  <c r="AU37" i="4" s="1"/>
  <c r="AN470" i="4"/>
  <c r="AT470" i="4" s="1"/>
  <c r="AQ474" i="4"/>
  <c r="AW474" i="4" s="1"/>
  <c r="AP530" i="4"/>
  <c r="AV530" i="4" s="1"/>
  <c r="AL139" i="4"/>
  <c r="AR139" i="4" s="1"/>
  <c r="F139" i="4" s="1"/>
  <c r="J139" i="4" s="1"/>
  <c r="M140" i="2" s="1"/>
  <c r="AO147" i="4"/>
  <c r="AU147" i="4" s="1"/>
  <c r="AQ520" i="4"/>
  <c r="AW520" i="4" s="1"/>
  <c r="AM217" i="4"/>
  <c r="AS217" i="4" s="1"/>
  <c r="AN937" i="4"/>
  <c r="AT937" i="4" s="1"/>
  <c r="AQ502" i="4"/>
  <c r="AW502" i="4" s="1"/>
  <c r="AO42" i="4"/>
  <c r="AU42" i="4" s="1"/>
  <c r="AH1001" i="4"/>
  <c r="AP201" i="4"/>
  <c r="AV201" i="4" s="1"/>
  <c r="AM114" i="4"/>
  <c r="AS114" i="4" s="1"/>
  <c r="AQ209" i="4"/>
  <c r="AW209" i="4" s="1"/>
  <c r="AM139" i="4"/>
  <c r="AS139" i="4" s="1"/>
  <c r="AP185" i="4"/>
  <c r="AV185" i="4" s="1"/>
  <c r="AQ165" i="4"/>
  <c r="AW165" i="4" s="1"/>
  <c r="AO442" i="4"/>
  <c r="AU442" i="4" s="1"/>
  <c r="AL466" i="4"/>
  <c r="AR466" i="4" s="1"/>
  <c r="D466" i="4" s="1"/>
  <c r="H466" i="4" s="1"/>
  <c r="AM197" i="4"/>
  <c r="AS197" i="4" s="1"/>
  <c r="AO225" i="4"/>
  <c r="AU225" i="4" s="1"/>
  <c r="AQ143" i="4"/>
  <c r="AW143" i="4" s="1"/>
  <c r="AL197" i="4"/>
  <c r="AR197" i="4" s="1"/>
  <c r="G197" i="4" s="1"/>
  <c r="AL193" i="4"/>
  <c r="AR193" i="4" s="1"/>
  <c r="AP466" i="4"/>
  <c r="AV466" i="4" s="1"/>
  <c r="AP147" i="4"/>
  <c r="AV147" i="4" s="1"/>
  <c r="AO205" i="4"/>
  <c r="AU205" i="4" s="1"/>
  <c r="AQ62" i="4"/>
  <c r="AW62" i="4" s="1"/>
  <c r="AO189" i="4"/>
  <c r="AU189" i="4" s="1"/>
  <c r="AO434" i="4"/>
  <c r="AU434" i="4" s="1"/>
  <c r="AN536" i="4"/>
  <c r="AT536" i="4" s="1"/>
  <c r="AM536" i="4"/>
  <c r="AS536" i="4" s="1"/>
  <c r="AN438" i="4"/>
  <c r="AT438" i="4" s="1"/>
  <c r="AQ221" i="4"/>
  <c r="AW221" i="4" s="1"/>
  <c r="AM438" i="4"/>
  <c r="AS438" i="4" s="1"/>
  <c r="AQ217" i="4"/>
  <c r="AW217" i="4" s="1"/>
  <c r="AL398" i="4"/>
  <c r="AR398" i="4" s="1"/>
  <c r="F398" i="4" s="1"/>
  <c r="J398" i="4" s="1"/>
  <c r="AP434" i="4"/>
  <c r="AV434" i="4" s="1"/>
  <c r="AP197" i="4"/>
  <c r="AV197" i="4" s="1"/>
  <c r="AL442" i="4"/>
  <c r="AR442" i="4" s="1"/>
  <c r="G442" i="4" s="1"/>
  <c r="AL426" i="4"/>
  <c r="AR426" i="4" s="1"/>
  <c r="E426" i="4" s="1"/>
  <c r="I426" i="4" s="1"/>
  <c r="AQ470" i="4"/>
  <c r="AW470" i="4" s="1"/>
  <c r="AQ135" i="4"/>
  <c r="AW135" i="4" s="1"/>
  <c r="AQ438" i="4"/>
  <c r="AW438" i="4" s="1"/>
  <c r="AL161" i="4"/>
  <c r="AR161" i="4" s="1"/>
  <c r="E161" i="4" s="1"/>
  <c r="I161" i="4" s="1"/>
  <c r="L162" i="2" s="1"/>
  <c r="AM474" i="4"/>
  <c r="AS474" i="4" s="1"/>
  <c r="AN426" i="4"/>
  <c r="AT426" i="4" s="1"/>
  <c r="AQ213" i="4"/>
  <c r="AW213" i="4" s="1"/>
  <c r="AD781" i="4"/>
  <c r="AD901" i="4"/>
  <c r="Y939" i="4"/>
  <c r="AP937" i="4"/>
  <c r="AV937" i="4" s="1"/>
  <c r="F43" i="4"/>
  <c r="J43" i="4" s="1"/>
  <c r="M44" i="2" s="1"/>
  <c r="AN63" i="4"/>
  <c r="AT63" i="4" s="1"/>
  <c r="AL143" i="4"/>
  <c r="AR143" i="4" s="1"/>
  <c r="E143" i="4" s="1"/>
  <c r="I143" i="4" s="1"/>
  <c r="L144" i="2" s="1"/>
  <c r="AP37" i="4"/>
  <c r="AV37" i="4" s="1"/>
  <c r="AN530" i="4"/>
  <c r="AT530" i="4" s="1"/>
  <c r="AF518" i="4"/>
  <c r="AF577" i="4"/>
  <c r="AJ609" i="4"/>
  <c r="AJ633" i="4"/>
  <c r="AK641" i="4"/>
  <c r="AF737" i="4"/>
  <c r="AK737" i="4"/>
  <c r="AI677" i="4"/>
  <c r="AI749" i="4"/>
  <c r="AI813" i="4"/>
  <c r="AI869" i="4"/>
  <c r="Z236" i="4"/>
  <c r="AJ422" i="4"/>
  <c r="Z422" i="4"/>
  <c r="AF157" i="4"/>
  <c r="AL157" i="4" s="1"/>
  <c r="AR157" i="4" s="1"/>
  <c r="AA110" i="4"/>
  <c r="AE152" i="4"/>
  <c r="Z238" i="4"/>
  <c r="AB246" i="4"/>
  <c r="AD362" i="4"/>
  <c r="AC378" i="4"/>
  <c r="Z555" i="4"/>
  <c r="AC938" i="4"/>
  <c r="AB382" i="4"/>
  <c r="Z993" i="4"/>
  <c r="AH577" i="4"/>
  <c r="AI633" i="4"/>
  <c r="AH689" i="4"/>
  <c r="AI737" i="4"/>
  <c r="AK645" i="4"/>
  <c r="AK677" i="4"/>
  <c r="AF717" i="4"/>
  <c r="AK781" i="4"/>
  <c r="AF845" i="4"/>
  <c r="AK901" i="4"/>
  <c r="Y667" i="4"/>
  <c r="Y795" i="4"/>
  <c r="AH795" i="4" s="1"/>
  <c r="AD609" i="4"/>
  <c r="Y637" i="4"/>
  <c r="AL63" i="4"/>
  <c r="AR63" i="4" s="1"/>
  <c r="D63" i="4" s="1"/>
  <c r="H63" i="4" s="1"/>
  <c r="K64" i="2" s="1"/>
  <c r="AM63" i="4"/>
  <c r="AS63" i="4" s="1"/>
  <c r="AJ518" i="4"/>
  <c r="AJ561" i="4"/>
  <c r="AF569" i="4"/>
  <c r="AK569" i="4"/>
  <c r="AJ577" i="4"/>
  <c r="AF609" i="4"/>
  <c r="AK609" i="4"/>
  <c r="AF633" i="4"/>
  <c r="AJ641" i="4"/>
  <c r="AF689" i="4"/>
  <c r="AK689" i="4"/>
  <c r="AI765" i="4"/>
  <c r="AI797" i="4"/>
  <c r="AI829" i="4"/>
  <c r="AI885" i="4"/>
  <c r="AF386" i="4"/>
  <c r="AG386" i="4"/>
  <c r="AM386" i="4" s="1"/>
  <c r="AS386" i="4" s="1"/>
  <c r="AE386" i="4"/>
  <c r="AK127" i="4"/>
  <c r="AJ127" i="4"/>
  <c r="AI127" i="4"/>
  <c r="AB127" i="4"/>
  <c r="AN127" i="4" s="1"/>
  <c r="AT127" i="4" s="1"/>
  <c r="AE127" i="4"/>
  <c r="AQ127" i="4" s="1"/>
  <c r="AW127" i="4" s="1"/>
  <c r="AB106" i="4"/>
  <c r="Z106" i="4"/>
  <c r="AB148" i="4"/>
  <c r="Z148" i="4"/>
  <c r="AC242" i="4"/>
  <c r="AE358" i="4"/>
  <c r="AD370" i="4"/>
  <c r="AA370" i="4"/>
  <c r="AD531" i="4"/>
  <c r="AE531" i="4"/>
  <c r="AB930" i="4"/>
  <c r="AE966" i="4"/>
  <c r="AA976" i="4"/>
  <c r="Z984" i="4"/>
  <c r="AH518" i="4"/>
  <c r="AG518" i="4"/>
  <c r="AM518" i="4" s="1"/>
  <c r="AS518" i="4" s="1"/>
  <c r="AI577" i="4"/>
  <c r="AH641" i="4"/>
  <c r="AI689" i="4"/>
  <c r="F945" i="4"/>
  <c r="J945" i="4" s="1"/>
  <c r="AN466" i="4"/>
  <c r="AT466" i="4" s="1"/>
  <c r="AN442" i="4"/>
  <c r="AT442" i="4" s="1"/>
  <c r="AL434" i="4"/>
  <c r="AR434" i="4" s="1"/>
  <c r="AO131" i="4"/>
  <c r="AU131" i="4" s="1"/>
  <c r="AM502" i="4"/>
  <c r="AS502" i="4" s="1"/>
  <c r="AM466" i="4"/>
  <c r="AS466" i="4" s="1"/>
  <c r="AO398" i="4"/>
  <c r="AU398" i="4" s="1"/>
  <c r="AM189" i="4"/>
  <c r="AS189" i="4" s="1"/>
  <c r="AP520" i="4"/>
  <c r="AV520" i="4" s="1"/>
  <c r="AQ536" i="4"/>
  <c r="AW536" i="4" s="1"/>
  <c r="AN402" i="4"/>
  <c r="AT402" i="4" s="1"/>
  <c r="AL937" i="4"/>
  <c r="AR937" i="4" s="1"/>
  <c r="AC537" i="4"/>
  <c r="Z537" i="4"/>
  <c r="AA992" i="4"/>
  <c r="AD992" i="4"/>
  <c r="AC1000" i="4"/>
  <c r="Z1000" i="4"/>
  <c r="Z977" i="4"/>
  <c r="AE977" i="4"/>
  <c r="AB989" i="4"/>
  <c r="AC989" i="4"/>
  <c r="AB997" i="4"/>
  <c r="AC997" i="4"/>
  <c r="AF853" i="4"/>
  <c r="AK853" i="4"/>
  <c r="AJ19" i="4"/>
  <c r="AP19" i="4" s="1"/>
  <c r="AV19" i="4" s="1"/>
  <c r="AB19" i="4"/>
  <c r="AA19" i="4"/>
  <c r="AC19" i="4"/>
  <c r="AI91" i="4"/>
  <c r="AB91" i="4"/>
  <c r="AA91" i="4"/>
  <c r="AE91" i="4"/>
  <c r="AL446" i="4"/>
  <c r="AR446" i="4" s="1"/>
  <c r="D446" i="4" s="1"/>
  <c r="H446" i="4" s="1"/>
  <c r="AO502" i="4"/>
  <c r="AU502" i="4" s="1"/>
  <c r="AB609" i="4"/>
  <c r="Z609" i="4"/>
  <c r="AE609" i="4"/>
  <c r="AG609" i="4"/>
  <c r="AH609" i="4"/>
  <c r="AB573" i="4"/>
  <c r="AC573" i="4"/>
  <c r="AA773" i="4"/>
  <c r="Z773" i="4"/>
  <c r="E482" i="4"/>
  <c r="I482" i="4" s="1"/>
  <c r="D482" i="4"/>
  <c r="H482" i="4" s="1"/>
  <c r="AQ510" i="4"/>
  <c r="AW510" i="4" s="1"/>
  <c r="AB561" i="4"/>
  <c r="AN561" i="4" s="1"/>
  <c r="AT561" i="4" s="1"/>
  <c r="AI561" i="4"/>
  <c r="AB633" i="4"/>
  <c r="AG633" i="4"/>
  <c r="AH633" i="4"/>
  <c r="AB569" i="4"/>
  <c r="AG569" i="4"/>
  <c r="AH569" i="4"/>
  <c r="AC697" i="4"/>
  <c r="AI697" i="4"/>
  <c r="G957" i="4"/>
  <c r="E957" i="4"/>
  <c r="I957" i="4" s="1"/>
  <c r="Z617" i="4"/>
  <c r="AD617" i="4"/>
  <c r="AE617" i="4"/>
  <c r="AQ617" i="4" s="1"/>
  <c r="AW617" i="4" s="1"/>
  <c r="AI617" i="4"/>
  <c r="Z665" i="4"/>
  <c r="AL665" i="4" s="1"/>
  <c r="AR665" i="4" s="1"/>
  <c r="AD665" i="4"/>
  <c r="AE665" i="4"/>
  <c r="AQ665" i="4" s="1"/>
  <c r="AW665" i="4" s="1"/>
  <c r="AG665" i="4"/>
  <c r="AM665" i="4" s="1"/>
  <c r="AS665" i="4" s="1"/>
  <c r="AH665" i="4"/>
  <c r="AN665" i="4" s="1"/>
  <c r="AT665" i="4" s="1"/>
  <c r="Z705" i="4"/>
  <c r="AD705" i="4"/>
  <c r="AP705" i="4" s="1"/>
  <c r="AV705" i="4" s="1"/>
  <c r="AE705" i="4"/>
  <c r="AG705" i="4"/>
  <c r="AM705" i="4" s="1"/>
  <c r="AS705" i="4" s="1"/>
  <c r="AH705" i="4"/>
  <c r="AN705" i="4" s="1"/>
  <c r="AT705" i="4" s="1"/>
  <c r="AQ418" i="4"/>
  <c r="AW418" i="4" s="1"/>
  <c r="AQ442" i="4"/>
  <c r="AW442" i="4" s="1"/>
  <c r="AL62" i="4"/>
  <c r="AR62" i="4" s="1"/>
  <c r="F62" i="4" s="1"/>
  <c r="J62" i="4" s="1"/>
  <c r="M63" i="2" s="1"/>
  <c r="AP181" i="4"/>
  <c r="AV181" i="4" s="1"/>
  <c r="AQ446" i="4"/>
  <c r="AW446" i="4" s="1"/>
  <c r="AO406" i="4"/>
  <c r="AU406" i="4" s="1"/>
  <c r="AM147" i="4"/>
  <c r="AS147" i="4" s="1"/>
  <c r="AN165" i="4"/>
  <c r="AT165" i="4" s="1"/>
  <c r="AN147" i="4"/>
  <c r="AT147" i="4" s="1"/>
  <c r="AM165" i="4"/>
  <c r="AS165" i="4" s="1"/>
  <c r="AM426" i="4"/>
  <c r="AS426" i="4" s="1"/>
  <c r="Y621" i="4"/>
  <c r="AN418" i="4"/>
  <c r="AT418" i="4" s="1"/>
  <c r="AN209" i="4"/>
  <c r="AT209" i="4" s="1"/>
  <c r="AO139" i="4"/>
  <c r="AU139" i="4" s="1"/>
  <c r="AN406" i="4"/>
  <c r="AT406" i="4" s="1"/>
  <c r="AL225" i="4"/>
  <c r="AR225" i="4" s="1"/>
  <c r="AL165" i="4"/>
  <c r="AR165" i="4" s="1"/>
  <c r="AN197" i="4"/>
  <c r="AT197" i="4" s="1"/>
  <c r="AM398" i="4"/>
  <c r="AS398" i="4" s="1"/>
  <c r="AL498" i="4"/>
  <c r="AR498" i="4" s="1"/>
  <c r="E498" i="4" s="1"/>
  <c r="I498" i="4" s="1"/>
  <c r="AL205" i="4"/>
  <c r="AR205" i="4" s="1"/>
  <c r="AO185" i="4"/>
  <c r="AU185" i="4" s="1"/>
  <c r="AP438" i="4"/>
  <c r="AV438" i="4" s="1"/>
  <c r="AO470" i="4"/>
  <c r="AU470" i="4" s="1"/>
  <c r="AP470" i="4"/>
  <c r="AV470" i="4" s="1"/>
  <c r="AO221" i="4"/>
  <c r="AU221" i="4" s="1"/>
  <c r="AP131" i="4"/>
  <c r="AV131" i="4" s="1"/>
  <c r="AP217" i="4"/>
  <c r="AV217" i="4" s="1"/>
  <c r="AL209" i="4"/>
  <c r="AR209" i="4" s="1"/>
  <c r="G209" i="4" s="1"/>
  <c r="AL131" i="4"/>
  <c r="AR131" i="4" s="1"/>
  <c r="AP502" i="4"/>
  <c r="AV502" i="4" s="1"/>
  <c r="AO402" i="4"/>
  <c r="AU402" i="4" s="1"/>
  <c r="AN181" i="4"/>
  <c r="AT181" i="4" s="1"/>
  <c r="AM406" i="4"/>
  <c r="AS406" i="4" s="1"/>
  <c r="AP143" i="4"/>
  <c r="AV143" i="4" s="1"/>
  <c r="Y647" i="4"/>
  <c r="Y623" i="4"/>
  <c r="AJ623" i="4" s="1"/>
  <c r="Y699" i="4"/>
  <c r="Y763" i="4"/>
  <c r="AG763" i="4" s="1"/>
  <c r="Y827" i="4"/>
  <c r="AH827" i="4" s="1"/>
  <c r="Y891" i="4"/>
  <c r="AG891" i="4" s="1"/>
  <c r="AM143" i="4"/>
  <c r="AS143" i="4" s="1"/>
  <c r="AM498" i="4"/>
  <c r="AS498" i="4" s="1"/>
  <c r="AQ402" i="4"/>
  <c r="AW402" i="4" s="1"/>
  <c r="AN502" i="4"/>
  <c r="AT502" i="4" s="1"/>
  <c r="AQ193" i="4"/>
  <c r="AW193" i="4" s="1"/>
  <c r="AN225" i="4"/>
  <c r="AT225" i="4" s="1"/>
  <c r="AB236" i="4"/>
  <c r="AC236" i="4"/>
  <c r="AI422" i="4"/>
  <c r="AD422" i="4"/>
  <c r="AC422" i="4"/>
  <c r="AO422" i="4" s="1"/>
  <c r="AU422" i="4" s="1"/>
  <c r="AG157" i="4"/>
  <c r="AM157" i="4" s="1"/>
  <c r="AS157" i="4" s="1"/>
  <c r="AD157" i="4"/>
  <c r="AC157" i="4"/>
  <c r="AE110" i="4"/>
  <c r="AD152" i="4"/>
  <c r="AA152" i="4"/>
  <c r="AB238" i="4"/>
  <c r="AC238" i="4"/>
  <c r="Z246" i="4"/>
  <c r="AE362" i="4"/>
  <c r="Z378" i="4"/>
  <c r="AB555" i="4"/>
  <c r="Z938" i="4"/>
  <c r="AE958" i="4"/>
  <c r="AD521" i="4"/>
  <c r="AA521" i="4"/>
  <c r="AE553" i="4"/>
  <c r="AD980" i="4"/>
  <c r="AA980" i="4"/>
  <c r="AE988" i="4"/>
  <c r="AD996" i="4"/>
  <c r="AA996" i="4"/>
  <c r="AJ382" i="4"/>
  <c r="AA382" i="4"/>
  <c r="AE981" i="4"/>
  <c r="Z981" i="4"/>
  <c r="AE993" i="4"/>
  <c r="AF645" i="4"/>
  <c r="AL645" i="4" s="1"/>
  <c r="AR645" i="4" s="1"/>
  <c r="AK717" i="4"/>
  <c r="AK749" i="4"/>
  <c r="AF781" i="4"/>
  <c r="AK845" i="4"/>
  <c r="AK869" i="4"/>
  <c r="AF901" i="4"/>
  <c r="AL901" i="4" s="1"/>
  <c r="AR901" i="4" s="1"/>
  <c r="Y611" i="4"/>
  <c r="Y987" i="4"/>
  <c r="Y591" i="4"/>
  <c r="AH591" i="4" s="1"/>
  <c r="Y651" i="4"/>
  <c r="Y683" i="4"/>
  <c r="Y715" i="4"/>
  <c r="Y747" i="4"/>
  <c r="Y779" i="4"/>
  <c r="AH779" i="4" s="1"/>
  <c r="Y811" i="4"/>
  <c r="Y843" i="4"/>
  <c r="AF843" i="4" s="1"/>
  <c r="Y875" i="4"/>
  <c r="AI875" i="4" s="1"/>
  <c r="Y907" i="4"/>
  <c r="AH907" i="4" s="1"/>
  <c r="AC653" i="4"/>
  <c r="AC709" i="4"/>
  <c r="Y380" i="4"/>
  <c r="AK380" i="4" s="1"/>
  <c r="AA561" i="4"/>
  <c r="AB697" i="4"/>
  <c r="AD645" i="4"/>
  <c r="AG747" i="4"/>
  <c r="Z947" i="4"/>
  <c r="AA947" i="4"/>
  <c r="AA930" i="4"/>
  <c r="AE930" i="4"/>
  <c r="AD930" i="4"/>
  <c r="AC950" i="4"/>
  <c r="Z950" i="4"/>
  <c r="AB950" i="4"/>
  <c r="AC966" i="4"/>
  <c r="Z966" i="4"/>
  <c r="AB966" i="4"/>
  <c r="AA537" i="4"/>
  <c r="AE537" i="4"/>
  <c r="AD537" i="4"/>
  <c r="AC976" i="4"/>
  <c r="AB976" i="4"/>
  <c r="Z976" i="4"/>
  <c r="AA984" i="4"/>
  <c r="AE984" i="4"/>
  <c r="AD984" i="4"/>
  <c r="AC992" i="4"/>
  <c r="AB992" i="4"/>
  <c r="Z992" i="4"/>
  <c r="AA1000" i="4"/>
  <c r="AE1000" i="4"/>
  <c r="AD1000" i="4"/>
  <c r="AB977" i="4"/>
  <c r="AA977" i="4"/>
  <c r="AC977" i="4"/>
  <c r="Z989" i="4"/>
  <c r="AD989" i="4"/>
  <c r="AE989" i="4"/>
  <c r="Z997" i="4"/>
  <c r="AD997" i="4"/>
  <c r="AE997" i="4"/>
  <c r="AK661" i="4"/>
  <c r="AF661" i="4"/>
  <c r="AJ733" i="4"/>
  <c r="AF733" i="4"/>
  <c r="AJ765" i="4"/>
  <c r="AK765" i="4"/>
  <c r="AN498" i="4"/>
  <c r="AT498" i="4" s="1"/>
  <c r="AD1001" i="4"/>
  <c r="AP1001" i="4" s="1"/>
  <c r="AM65" i="4"/>
  <c r="AS65" i="4" s="1"/>
  <c r="AO99" i="4"/>
  <c r="AU99" i="4" s="1"/>
  <c r="AL99" i="4"/>
  <c r="AR99" i="4" s="1"/>
  <c r="F99" i="4" s="1"/>
  <c r="J99" i="4" s="1"/>
  <c r="M100" i="2" s="1"/>
  <c r="AN151" i="4"/>
  <c r="AT151" i="4" s="1"/>
  <c r="AA837" i="4"/>
  <c r="AD909" i="4"/>
  <c r="AL201" i="4"/>
  <c r="AR201" i="4" s="1"/>
  <c r="AM510" i="4"/>
  <c r="AS510" i="4" s="1"/>
  <c r="AN434" i="4"/>
  <c r="AT434" i="4" s="1"/>
  <c r="AJ107" i="4"/>
  <c r="AP107" i="4" s="1"/>
  <c r="AV107" i="4" s="1"/>
  <c r="Z107" i="4"/>
  <c r="AA107" i="4"/>
  <c r="F937" i="4"/>
  <c r="J937" i="4" s="1"/>
  <c r="AB641" i="4"/>
  <c r="AC641" i="4"/>
  <c r="AQ434" i="4"/>
  <c r="AW434" i="4" s="1"/>
  <c r="F105" i="4"/>
  <c r="J105" i="4" s="1"/>
  <c r="M106" i="2" s="1"/>
  <c r="E105" i="4"/>
  <c r="I105" i="4" s="1"/>
  <c r="L106" i="2" s="1"/>
  <c r="D241" i="4"/>
  <c r="H241" i="4" s="1"/>
  <c r="F241" i="4"/>
  <c r="J241" i="4" s="1"/>
  <c r="AF1001" i="4"/>
  <c r="AG1001" i="4"/>
  <c r="AB1001" i="4"/>
  <c r="AN1001" i="4" s="1"/>
  <c r="AA1001" i="4"/>
  <c r="AM1001" i="4" s="1"/>
  <c r="AC1001" i="4"/>
  <c r="AO438" i="4"/>
  <c r="AU438" i="4" s="1"/>
  <c r="AN221" i="4"/>
  <c r="AT221" i="4" s="1"/>
  <c r="AQ189" i="4"/>
  <c r="AW189" i="4" s="1"/>
  <c r="AK701" i="4"/>
  <c r="AF701" i="4"/>
  <c r="AK797" i="4"/>
  <c r="AF797" i="4"/>
  <c r="AK829" i="4"/>
  <c r="AF829" i="4"/>
  <c r="Z853" i="4"/>
  <c r="AJ853" i="4"/>
  <c r="AB885" i="4"/>
  <c r="AJ885" i="4"/>
  <c r="AE917" i="4"/>
  <c r="AK917" i="4"/>
  <c r="AF917" i="4"/>
  <c r="G105" i="4"/>
  <c r="G241" i="4"/>
  <c r="Z959" i="4"/>
  <c r="AB959" i="4"/>
  <c r="Y557" i="4"/>
  <c r="Z557" i="4" s="1"/>
  <c r="AI1001" i="4"/>
  <c r="AK1001" i="4"/>
  <c r="Z737" i="4"/>
  <c r="AB737" i="4"/>
  <c r="AN737" i="4" s="1"/>
  <c r="AT737" i="4" s="1"/>
  <c r="AC737" i="4"/>
  <c r="AO65" i="4"/>
  <c r="AU65" i="4" s="1"/>
  <c r="AQ201" i="4"/>
  <c r="AW201" i="4" s="1"/>
  <c r="AO193" i="4"/>
  <c r="AU193" i="4" s="1"/>
  <c r="AQ225" i="4"/>
  <c r="AW225" i="4" s="1"/>
  <c r="AQ181" i="4"/>
  <c r="AW181" i="4" s="1"/>
  <c r="AL470" i="4"/>
  <c r="AR470" i="4" s="1"/>
  <c r="D470" i="4" s="1"/>
  <c r="H470" i="4" s="1"/>
  <c r="AN185" i="4"/>
  <c r="AT185" i="4" s="1"/>
  <c r="AQ139" i="4"/>
  <c r="AW139" i="4" s="1"/>
  <c r="AQ406" i="4"/>
  <c r="AW406" i="4" s="1"/>
  <c r="AL536" i="4"/>
  <c r="AR536" i="4" s="1"/>
  <c r="E536" i="4" s="1"/>
  <c r="I536" i="4" s="1"/>
  <c r="AQ131" i="4"/>
  <c r="AW131" i="4" s="1"/>
  <c r="AC569" i="4"/>
  <c r="AC609" i="4"/>
  <c r="AA609" i="4"/>
  <c r="AA633" i="4"/>
  <c r="AA673" i="4"/>
  <c r="AA853" i="4"/>
  <c r="AG387" i="4"/>
  <c r="AJ90" i="4"/>
  <c r="AP90" i="4" s="1"/>
  <c r="AV90" i="4" s="1"/>
  <c r="AG342" i="4"/>
  <c r="AD82" i="4"/>
  <c r="AD288" i="4"/>
  <c r="AE509" i="4"/>
  <c r="AG509" i="4"/>
  <c r="AF509" i="4"/>
  <c r="E454" i="4"/>
  <c r="I454" i="4" s="1"/>
  <c r="E945" i="4"/>
  <c r="I945" i="4" s="1"/>
  <c r="E43" i="4"/>
  <c r="I43" i="4" s="1"/>
  <c r="L44" i="2" s="1"/>
  <c r="AN173" i="4"/>
  <c r="AT173" i="4" s="1"/>
  <c r="Y649" i="4"/>
  <c r="AC649" i="4" s="1"/>
  <c r="AN398" i="4"/>
  <c r="AT398" i="4" s="1"/>
  <c r="AM185" i="4"/>
  <c r="AS185" i="4" s="1"/>
  <c r="AQ530" i="4"/>
  <c r="AW530" i="4" s="1"/>
  <c r="AM205" i="4"/>
  <c r="AS205" i="4" s="1"/>
  <c r="AQ466" i="4"/>
  <c r="AW466" i="4" s="1"/>
  <c r="AQ197" i="4"/>
  <c r="AW197" i="4" s="1"/>
  <c r="AQ498" i="4"/>
  <c r="AW498" i="4" s="1"/>
  <c r="AP114" i="4"/>
  <c r="AV114" i="4" s="1"/>
  <c r="AQ398" i="4"/>
  <c r="AW398" i="4" s="1"/>
  <c r="AN193" i="4"/>
  <c r="AT193" i="4" s="1"/>
  <c r="AQ147" i="4"/>
  <c r="AW147" i="4" s="1"/>
  <c r="AO165" i="4"/>
  <c r="AU165" i="4" s="1"/>
  <c r="X771" i="4"/>
  <c r="AI771" i="4" s="1"/>
  <c r="AC561" i="4"/>
  <c r="AC633" i="4"/>
  <c r="AO633" i="4" s="1"/>
  <c r="AU633" i="4" s="1"/>
  <c r="AE673" i="4"/>
  <c r="AD673" i="4"/>
  <c r="AD717" i="4"/>
  <c r="AK350" i="4"/>
  <c r="AP72" i="4"/>
  <c r="AV72" i="4" s="1"/>
  <c r="AN72" i="4"/>
  <c r="AT72" i="4" s="1"/>
  <c r="Y282" i="4"/>
  <c r="AG282" i="4" s="1"/>
  <c r="AM128" i="4"/>
  <c r="AS128" i="4" s="1"/>
  <c r="AC509" i="4"/>
  <c r="Z509" i="4"/>
  <c r="AA509" i="4"/>
  <c r="AK509" i="4"/>
  <c r="AH509" i="4"/>
  <c r="AN509" i="4" s="1"/>
  <c r="AT509" i="4" s="1"/>
  <c r="G544" i="4"/>
  <c r="G945" i="4"/>
  <c r="G43" i="4"/>
  <c r="AH645" i="4"/>
  <c r="AG645" i="4"/>
  <c r="AH677" i="4"/>
  <c r="AG677" i="4"/>
  <c r="AH717" i="4"/>
  <c r="AG717" i="4"/>
  <c r="AH749" i="4"/>
  <c r="AG749" i="4"/>
  <c r="AH781" i="4"/>
  <c r="AG781" i="4"/>
  <c r="AH813" i="4"/>
  <c r="AH845" i="4"/>
  <c r="AG845" i="4"/>
  <c r="AH869" i="4"/>
  <c r="AH901" i="4"/>
  <c r="AG901" i="4"/>
  <c r="AD236" i="4"/>
  <c r="AE236" i="4"/>
  <c r="AF422" i="4"/>
  <c r="AH422" i="4"/>
  <c r="AG422" i="4"/>
  <c r="AB422" i="4"/>
  <c r="AE422" i="4"/>
  <c r="AK157" i="4"/>
  <c r="AJ157" i="4"/>
  <c r="AI157" i="4"/>
  <c r="AB157" i="4"/>
  <c r="AN157" i="4" s="1"/>
  <c r="AT157" i="4" s="1"/>
  <c r="AE157" i="4"/>
  <c r="AB110" i="4"/>
  <c r="Z110" i="4"/>
  <c r="AB152" i="4"/>
  <c r="Z152" i="4"/>
  <c r="AD238" i="4"/>
  <c r="AE238" i="4"/>
  <c r="AD246" i="4"/>
  <c r="AE246" i="4"/>
  <c r="AB362" i="4"/>
  <c r="Z362" i="4"/>
  <c r="AD378" i="4"/>
  <c r="AE378" i="4"/>
  <c r="AD555" i="4"/>
  <c r="AE555" i="4"/>
  <c r="AD938" i="4"/>
  <c r="AE938" i="4"/>
  <c r="Z521" i="4"/>
  <c r="AB521" i="4"/>
  <c r="Z980" i="4"/>
  <c r="AB980" i="4"/>
  <c r="Z996" i="4"/>
  <c r="AB996" i="4"/>
  <c r="AG382" i="4"/>
  <c r="AD382" i="4"/>
  <c r="AC981" i="4"/>
  <c r="AA981" i="4"/>
  <c r="AC993" i="4"/>
  <c r="AJ645" i="4"/>
  <c r="AJ717" i="4"/>
  <c r="AJ781" i="4"/>
  <c r="AJ845" i="4"/>
  <c r="AJ901" i="4"/>
  <c r="AJ70" i="4"/>
  <c r="AP70" i="4" s="1"/>
  <c r="AV70" i="4" s="1"/>
  <c r="AJ86" i="4"/>
  <c r="AP86" i="4" s="1"/>
  <c r="AV86" i="4" s="1"/>
  <c r="AK214" i="4"/>
  <c r="AK226" i="4"/>
  <c r="AO136" i="4"/>
  <c r="AU136" i="4" s="1"/>
  <c r="AQ136" i="4"/>
  <c r="AW136" i="4" s="1"/>
  <c r="Y178" i="4"/>
  <c r="AF178" i="4" s="1"/>
  <c r="AE350" i="4"/>
  <c r="AQ350" i="4" s="1"/>
  <c r="AW350" i="4" s="1"/>
  <c r="G149" i="4"/>
  <c r="D965" i="4"/>
  <c r="H965" i="4" s="1"/>
  <c r="D377" i="4"/>
  <c r="H377" i="4" s="1"/>
  <c r="AL233" i="4"/>
  <c r="AR233" i="4" s="1"/>
  <c r="AM434" i="4"/>
  <c r="AS434" i="4" s="1"/>
  <c r="AN201" i="4"/>
  <c r="AT201" i="4" s="1"/>
  <c r="Z653" i="4"/>
  <c r="AE653" i="4"/>
  <c r="AG685" i="4"/>
  <c r="AB685" i="4"/>
  <c r="AI709" i="4"/>
  <c r="AE709" i="4"/>
  <c r="AH741" i="4"/>
  <c r="AN741" i="4" s="1"/>
  <c r="AT741" i="4" s="1"/>
  <c r="AE741" i="4"/>
  <c r="AB773" i="4"/>
  <c r="AD773" i="4"/>
  <c r="AC773" i="4"/>
  <c r="AH805" i="4"/>
  <c r="AN805" i="4" s="1"/>
  <c r="AT805" i="4" s="1"/>
  <c r="AE805" i="4"/>
  <c r="AB837" i="4"/>
  <c r="AD837" i="4"/>
  <c r="AC837" i="4"/>
  <c r="AH877" i="4"/>
  <c r="Z877" i="4"/>
  <c r="AA877" i="4"/>
  <c r="AB909" i="4"/>
  <c r="Z909" i="4"/>
  <c r="AA909" i="4"/>
  <c r="AH80" i="4"/>
  <c r="AB80" i="4"/>
  <c r="D969" i="4"/>
  <c r="H969" i="4" s="1"/>
  <c r="E969" i="4"/>
  <c r="I969" i="4" s="1"/>
  <c r="Z561" i="4"/>
  <c r="AL561" i="4" s="1"/>
  <c r="AR561" i="4" s="1"/>
  <c r="AD561" i="4"/>
  <c r="AP561" i="4" s="1"/>
  <c r="AV561" i="4" s="1"/>
  <c r="AE561" i="4"/>
  <c r="AQ561" i="4" s="1"/>
  <c r="AW561" i="4" s="1"/>
  <c r="E462" i="4"/>
  <c r="I462" i="4" s="1"/>
  <c r="D462" i="4"/>
  <c r="H462" i="4" s="1"/>
  <c r="Z633" i="4"/>
  <c r="AD633" i="4"/>
  <c r="AE633" i="4"/>
  <c r="F528" i="4"/>
  <c r="J528" i="4" s="1"/>
  <c r="D528" i="4"/>
  <c r="H528" i="4" s="1"/>
  <c r="Z569" i="4"/>
  <c r="AA569" i="4"/>
  <c r="Z697" i="4"/>
  <c r="AA697" i="4"/>
  <c r="AM697" i="4" s="1"/>
  <c r="AS697" i="4" s="1"/>
  <c r="Z518" i="4"/>
  <c r="AB518" i="4"/>
  <c r="AC518" i="4"/>
  <c r="Z577" i="4"/>
  <c r="AB577" i="4"/>
  <c r="AC577" i="4"/>
  <c r="AO577" i="4" s="1"/>
  <c r="AU577" i="4" s="1"/>
  <c r="Z641" i="4"/>
  <c r="AA641" i="4"/>
  <c r="AM641" i="4" s="1"/>
  <c r="AS641" i="4" s="1"/>
  <c r="Z689" i="4"/>
  <c r="AB689" i="4"/>
  <c r="AC689" i="4"/>
  <c r="G925" i="4"/>
  <c r="D925" i="4"/>
  <c r="H925" i="4" s="1"/>
  <c r="X605" i="4"/>
  <c r="Y605" i="4"/>
  <c r="AB17" i="4"/>
  <c r="AE55" i="4"/>
  <c r="AH55" i="4"/>
  <c r="Z15" i="4"/>
  <c r="AI15" i="4"/>
  <c r="AD74" i="4"/>
  <c r="AK74" i="4"/>
  <c r="AA102" i="4"/>
  <c r="AH102" i="4"/>
  <c r="AJ102" i="4"/>
  <c r="AC222" i="4"/>
  <c r="AH222" i="4"/>
  <c r="AF196" i="4"/>
  <c r="AB196" i="4"/>
  <c r="AJ320" i="4"/>
  <c r="AH320" i="4"/>
  <c r="AB218" i="4"/>
  <c r="AK218" i="4"/>
  <c r="AE338" i="4"/>
  <c r="AJ338" i="4"/>
  <c r="AD354" i="4"/>
  <c r="AI354" i="4"/>
  <c r="AB661" i="4"/>
  <c r="AD661" i="4"/>
  <c r="Z701" i="4"/>
  <c r="AA701" i="4"/>
  <c r="AM701" i="4" s="1"/>
  <c r="AS701" i="4" s="1"/>
  <c r="AB733" i="4"/>
  <c r="AD733" i="4"/>
  <c r="Z765" i="4"/>
  <c r="AL765" i="4" s="1"/>
  <c r="AR765" i="4" s="1"/>
  <c r="AA765" i="4"/>
  <c r="AB797" i="4"/>
  <c r="AD797" i="4"/>
  <c r="AB829" i="4"/>
  <c r="Z829" i="4"/>
  <c r="Z885" i="4"/>
  <c r="AC885" i="4"/>
  <c r="AB917" i="4"/>
  <c r="Z917" i="4"/>
  <c r="F925" i="4"/>
  <c r="J925" i="4" s="1"/>
  <c r="G528" i="4"/>
  <c r="F969" i="4"/>
  <c r="J969" i="4" s="1"/>
  <c r="F462" i="4"/>
  <c r="J462" i="4" s="1"/>
  <c r="AH947" i="4"/>
  <c r="AB947" i="4"/>
  <c r="AC947" i="4"/>
  <c r="AE947" i="4"/>
  <c r="AH573" i="4"/>
  <c r="Z573" i="4"/>
  <c r="AD573" i="4"/>
  <c r="AE573" i="4"/>
  <c r="AQ88" i="4"/>
  <c r="AW88" i="4" s="1"/>
  <c r="AO59" i="4"/>
  <c r="AU59" i="4" s="1"/>
  <c r="AM176" i="4"/>
  <c r="AS176" i="4" s="1"/>
  <c r="AO184" i="4"/>
  <c r="AU184" i="4" s="1"/>
  <c r="AO200" i="4"/>
  <c r="AU200" i="4" s="1"/>
  <c r="AL200" i="4"/>
  <c r="AR200" i="4" s="1"/>
  <c r="E200" i="4" s="1"/>
  <c r="I200" i="4" s="1"/>
  <c r="AA387" i="4"/>
  <c r="AA222" i="4"/>
  <c r="AD124" i="4"/>
  <c r="AD164" i="4"/>
  <c r="AH228" i="4"/>
  <c r="AA304" i="4"/>
  <c r="AE218" i="4"/>
  <c r="AE506" i="4"/>
  <c r="AQ506" i="4" s="1"/>
  <c r="AW506" i="4" s="1"/>
  <c r="AG506" i="4"/>
  <c r="AJ506" i="4"/>
  <c r="AD115" i="4"/>
  <c r="AA55" i="4"/>
  <c r="AB74" i="4"/>
  <c r="AE90" i="4"/>
  <c r="AC342" i="4"/>
  <c r="AH124" i="4"/>
  <c r="AI164" i="4"/>
  <c r="AC228" i="4"/>
  <c r="AJ256" i="4"/>
  <c r="AI288" i="4"/>
  <c r="AC320" i="4"/>
  <c r="AB336" i="4"/>
  <c r="AB338" i="4"/>
  <c r="AF506" i="4"/>
  <c r="AA506" i="4"/>
  <c r="AM506" i="4" s="1"/>
  <c r="AS506" i="4" s="1"/>
  <c r="AB506" i="4"/>
  <c r="AH506" i="4"/>
  <c r="AC115" i="4"/>
  <c r="AB450" i="4"/>
  <c r="AD506" i="4"/>
  <c r="AP506" i="4" s="1"/>
  <c r="AV506" i="4" s="1"/>
  <c r="AF450" i="4"/>
  <c r="Z506" i="4"/>
  <c r="AL506" i="4" s="1"/>
  <c r="AR506" i="4" s="1"/>
  <c r="AI506" i="4"/>
  <c r="AE661" i="4"/>
  <c r="Z661" i="4"/>
  <c r="AL661" i="4" s="1"/>
  <c r="AR661" i="4" s="1"/>
  <c r="AC701" i="4"/>
  <c r="AB701" i="4"/>
  <c r="AN701" i="4" s="1"/>
  <c r="AT701" i="4" s="1"/>
  <c r="AE733" i="4"/>
  <c r="Z733" i="4"/>
  <c r="AL733" i="4" s="1"/>
  <c r="AR733" i="4" s="1"/>
  <c r="AC765" i="4"/>
  <c r="AB765" i="4"/>
  <c r="AE797" i="4"/>
  <c r="Z797" i="4"/>
  <c r="AD829" i="4"/>
  <c r="AC853" i="4"/>
  <c r="AB853" i="4"/>
  <c r="AA885" i="4"/>
  <c r="AD917" i="4"/>
  <c r="AI55" i="4"/>
  <c r="AH15" i="4"/>
  <c r="AJ74" i="4"/>
  <c r="AJ82" i="4"/>
  <c r="AK90" i="4"/>
  <c r="AK102" i="4"/>
  <c r="AJ354" i="4"/>
  <c r="AM160" i="4"/>
  <c r="AS160" i="4" s="1"/>
  <c r="AG15" i="4"/>
  <c r="AF82" i="4"/>
  <c r="AG222" i="4"/>
  <c r="AG218" i="4"/>
  <c r="AH232" i="4"/>
  <c r="AD55" i="4"/>
  <c r="AA15" i="4"/>
  <c r="AM15" i="4" s="1"/>
  <c r="AS15" i="4" s="1"/>
  <c r="AE74" i="4"/>
  <c r="AB90" i="4"/>
  <c r="Z102" i="4"/>
  <c r="Z222" i="4"/>
  <c r="AJ124" i="4"/>
  <c r="AB164" i="4"/>
  <c r="AD196" i="4"/>
  <c r="AI196" i="4"/>
  <c r="AA228" i="4"/>
  <c r="Z256" i="4"/>
  <c r="AG272" i="4"/>
  <c r="AB288" i="4"/>
  <c r="AC304" i="4"/>
  <c r="AH304" i="4"/>
  <c r="AA320" i="4"/>
  <c r="AD336" i="4"/>
  <c r="AA352" i="4"/>
  <c r="AD338" i="4"/>
  <c r="AB354" i="4"/>
  <c r="D957" i="4"/>
  <c r="H957" i="4" s="1"/>
  <c r="E554" i="4"/>
  <c r="I554" i="4" s="1"/>
  <c r="D949" i="4"/>
  <c r="H949" i="4" s="1"/>
  <c r="E377" i="4"/>
  <c r="I377" i="4" s="1"/>
  <c r="AD845" i="4"/>
  <c r="AG507" i="4"/>
  <c r="AP160" i="4"/>
  <c r="AV160" i="4" s="1"/>
  <c r="AL51" i="4"/>
  <c r="AR51" i="4" s="1"/>
  <c r="E51" i="4" s="1"/>
  <c r="I51" i="4" s="1"/>
  <c r="L52" i="2" s="1"/>
  <c r="G554" i="4"/>
  <c r="F109" i="4"/>
  <c r="J109" i="4" s="1"/>
  <c r="M110" i="2" s="1"/>
  <c r="F949" i="4"/>
  <c r="J949" i="4" s="1"/>
  <c r="F965" i="4"/>
  <c r="J965" i="4" s="1"/>
  <c r="G377" i="4"/>
  <c r="Y589" i="4"/>
  <c r="AK589" i="4" s="1"/>
  <c r="AO63" i="4"/>
  <c r="AU63" i="4" s="1"/>
  <c r="AL510" i="4"/>
  <c r="AR510" i="4" s="1"/>
  <c r="F510" i="4" s="1"/>
  <c r="J510" i="4" s="1"/>
  <c r="AP173" i="4"/>
  <c r="AV173" i="4" s="1"/>
  <c r="AO201" i="4"/>
  <c r="AU201" i="4" s="1"/>
  <c r="AN37" i="4"/>
  <c r="AT37" i="4" s="1"/>
  <c r="AL530" i="4"/>
  <c r="AR530" i="4" s="1"/>
  <c r="D530" i="4" s="1"/>
  <c r="H530" i="4" s="1"/>
  <c r="AK681" i="4"/>
  <c r="AJ681" i="4"/>
  <c r="AB585" i="4"/>
  <c r="AA585" i="4"/>
  <c r="AC585" i="4"/>
  <c r="AG585" i="4"/>
  <c r="AH585" i="4"/>
  <c r="AJ585" i="4"/>
  <c r="AI585" i="4"/>
  <c r="AK585" i="4"/>
  <c r="AF585" i="4"/>
  <c r="AL114" i="4"/>
  <c r="AR114" i="4" s="1"/>
  <c r="F114" i="4" s="1"/>
  <c r="J114" i="4" s="1"/>
  <c r="M115" i="2" s="1"/>
  <c r="AE518" i="4"/>
  <c r="AD518" i="4"/>
  <c r="AE569" i="4"/>
  <c r="AQ569" i="4" s="1"/>
  <c r="AW569" i="4" s="1"/>
  <c r="AD569" i="4"/>
  <c r="AE577" i="4"/>
  <c r="AQ577" i="4" s="1"/>
  <c r="AW577" i="4" s="1"/>
  <c r="AD577" i="4"/>
  <c r="AE585" i="4"/>
  <c r="AD585" i="4"/>
  <c r="Z585" i="4"/>
  <c r="AL585" i="4" s="1"/>
  <c r="AR585" i="4" s="1"/>
  <c r="AE641" i="4"/>
  <c r="AD641" i="4"/>
  <c r="AE689" i="4"/>
  <c r="AD689" i="4"/>
  <c r="AE697" i="4"/>
  <c r="AD697" i="4"/>
  <c r="AE737" i="4"/>
  <c r="AD737" i="4"/>
  <c r="AC661" i="4"/>
  <c r="AA661" i="4"/>
  <c r="AM661" i="4" s="1"/>
  <c r="AS661" i="4" s="1"/>
  <c r="AE701" i="4"/>
  <c r="AD701" i="4"/>
  <c r="AP701" i="4" s="1"/>
  <c r="AV701" i="4" s="1"/>
  <c r="AC733" i="4"/>
  <c r="AA733" i="4"/>
  <c r="AE765" i="4"/>
  <c r="AD765" i="4"/>
  <c r="AC797" i="4"/>
  <c r="AA797" i="4"/>
  <c r="AC829" i="4"/>
  <c r="AA829" i="4"/>
  <c r="AE853" i="4"/>
  <c r="AD853" i="4"/>
  <c r="AP853" i="4" s="1"/>
  <c r="AV853" i="4" s="1"/>
  <c r="AE885" i="4"/>
  <c r="AD885" i="4"/>
  <c r="AC917" i="4"/>
  <c r="AA917" i="4"/>
  <c r="AF55" i="4"/>
  <c r="AG55" i="4"/>
  <c r="AF387" i="4"/>
  <c r="AK15" i="4"/>
  <c r="AI74" i="4"/>
  <c r="AI82" i="4"/>
  <c r="AI90" i="4"/>
  <c r="AI102" i="4"/>
  <c r="AH342" i="4"/>
  <c r="AJ218" i="4"/>
  <c r="AK338" i="4"/>
  <c r="AK354" i="4"/>
  <c r="AJ15" i="4"/>
  <c r="Z80" i="4"/>
  <c r="AP88" i="4"/>
  <c r="AV88" i="4" s="1"/>
  <c r="AN88" i="4"/>
  <c r="AT88" i="4" s="1"/>
  <c r="AL59" i="4"/>
  <c r="AR59" i="4" s="1"/>
  <c r="G59" i="4" s="1"/>
  <c r="AP59" i="4"/>
  <c r="AV59" i="4" s="1"/>
  <c r="AP136" i="4"/>
  <c r="AV136" i="4" s="1"/>
  <c r="AO192" i="4"/>
  <c r="AU192" i="4" s="1"/>
  <c r="AJ387" i="4"/>
  <c r="AG74" i="4"/>
  <c r="AG82" i="4"/>
  <c r="AH90" i="4"/>
  <c r="AN90" i="4" s="1"/>
  <c r="AT90" i="4" s="1"/>
  <c r="AF222" i="4"/>
  <c r="AF342" i="4"/>
  <c r="AL342" i="4" s="1"/>
  <c r="AR342" i="4" s="1"/>
  <c r="AF218" i="4"/>
  <c r="AI338" i="4"/>
  <c r="AQ128" i="4"/>
  <c r="AW128" i="4" s="1"/>
  <c r="AP128" i="4"/>
  <c r="AV128" i="4" s="1"/>
  <c r="AP144" i="4"/>
  <c r="AV144" i="4" s="1"/>
  <c r="AA232" i="4"/>
  <c r="Z387" i="4"/>
  <c r="AL387" i="4" s="1"/>
  <c r="AR387" i="4" s="1"/>
  <c r="AB15" i="4"/>
  <c r="AB82" i="4"/>
  <c r="AB102" i="4"/>
  <c r="AB342" i="4"/>
  <c r="AN342" i="4" s="1"/>
  <c r="AT342" i="4" s="1"/>
  <c r="AF124" i="4"/>
  <c r="AA124" i="4"/>
  <c r="AE164" i="4"/>
  <c r="AG164" i="4"/>
  <c r="AE196" i="4"/>
  <c r="AG196" i="4"/>
  <c r="Z228" i="4"/>
  <c r="AK228" i="4"/>
  <c r="AK256" i="4"/>
  <c r="AE272" i="4"/>
  <c r="AF272" i="4"/>
  <c r="AE288" i="4"/>
  <c r="AG288" i="4"/>
  <c r="Z304" i="4"/>
  <c r="AK304" i="4"/>
  <c r="Z320" i="4"/>
  <c r="AK320" i="4"/>
  <c r="AD352" i="4"/>
  <c r="AD218" i="4"/>
  <c r="AP218" i="4" s="1"/>
  <c r="AV218" i="4" s="1"/>
  <c r="Z17" i="4"/>
  <c r="AA17" i="4"/>
  <c r="AI17" i="4"/>
  <c r="F544" i="4"/>
  <c r="J544" i="4" s="1"/>
  <c r="G969" i="4"/>
  <c r="E949" i="4"/>
  <c r="I949" i="4" s="1"/>
  <c r="E965" i="4"/>
  <c r="I965" i="4" s="1"/>
  <c r="G482" i="4"/>
  <c r="AP510" i="4"/>
  <c r="AV510" i="4" s="1"/>
  <c r="Z115" i="4"/>
  <c r="AI115" i="4"/>
  <c r="AK450" i="4"/>
  <c r="AE450" i="4"/>
  <c r="AE961" i="4"/>
  <c r="AQ961" i="4" s="1"/>
  <c r="AW961" i="4" s="1"/>
  <c r="AH961" i="4"/>
  <c r="AB961" i="4"/>
  <c r="AC973" i="4"/>
  <c r="AK973" i="4"/>
  <c r="AB973" i="4"/>
  <c r="AA973" i="4"/>
  <c r="AJ961" i="4"/>
  <c r="AC961" i="4"/>
  <c r="Y927" i="4"/>
  <c r="AI927" i="4" s="1"/>
  <c r="AD713" i="4"/>
  <c r="AJ713" i="4"/>
  <c r="AK713" i="4"/>
  <c r="AJ745" i="4"/>
  <c r="AK745" i="4"/>
  <c r="Z729" i="4"/>
  <c r="AD729" i="4"/>
  <c r="AE729" i="4"/>
  <c r="AG729" i="4"/>
  <c r="AH729" i="4"/>
  <c r="AK729" i="4"/>
  <c r="AF729" i="4"/>
  <c r="AB729" i="4"/>
  <c r="AA729" i="4"/>
  <c r="AC729" i="4"/>
  <c r="AI729" i="4"/>
  <c r="AJ729" i="4"/>
  <c r="AB753" i="4"/>
  <c r="AA753" i="4"/>
  <c r="AC753" i="4"/>
  <c r="AI753" i="4"/>
  <c r="AJ753" i="4"/>
  <c r="Z753" i="4"/>
  <c r="AD753" i="4"/>
  <c r="AE753" i="4"/>
  <c r="AG753" i="4"/>
  <c r="AH753" i="4"/>
  <c r="AK753" i="4"/>
  <c r="AF753" i="4"/>
  <c r="AB721" i="4"/>
  <c r="AA721" i="4"/>
  <c r="AC721" i="4"/>
  <c r="AG721" i="4"/>
  <c r="AH721" i="4"/>
  <c r="AK721" i="4"/>
  <c r="AF721" i="4"/>
  <c r="Z721" i="4"/>
  <c r="AD721" i="4"/>
  <c r="AE721" i="4"/>
  <c r="AQ721" i="4" s="1"/>
  <c r="AW721" i="4" s="1"/>
  <c r="AI721" i="4"/>
  <c r="AJ721" i="4"/>
  <c r="Z657" i="4"/>
  <c r="AK657" i="4"/>
  <c r="AF657" i="4"/>
  <c r="AE657" i="4"/>
  <c r="AQ657" i="4" s="1"/>
  <c r="AW657" i="4" s="1"/>
  <c r="AJ657" i="4"/>
  <c r="Z601" i="4"/>
  <c r="AD601" i="4"/>
  <c r="AE601" i="4"/>
  <c r="AI601" i="4"/>
  <c r="AB601" i="4"/>
  <c r="AA601" i="4"/>
  <c r="AC601" i="4"/>
  <c r="AG601" i="4"/>
  <c r="AH601" i="4"/>
  <c r="AK601" i="4"/>
  <c r="AF601" i="4"/>
  <c r="AJ601" i="4"/>
  <c r="Z625" i="4"/>
  <c r="AK625" i="4"/>
  <c r="Z540" i="4"/>
  <c r="AD540" i="4"/>
  <c r="AE540" i="4"/>
  <c r="AI540" i="4"/>
  <c r="AB540" i="4"/>
  <c r="AA540" i="4"/>
  <c r="AC540" i="4"/>
  <c r="AG540" i="4"/>
  <c r="AH540" i="4"/>
  <c r="AK540" i="4"/>
  <c r="AF540" i="4"/>
  <c r="AJ540" i="4"/>
  <c r="Z593" i="4"/>
  <c r="AD593" i="4"/>
  <c r="AE593" i="4"/>
  <c r="AG593" i="4"/>
  <c r="AH593" i="4"/>
  <c r="AB593" i="4"/>
  <c r="AA593" i="4"/>
  <c r="AC593" i="4"/>
  <c r="AI593" i="4"/>
  <c r="AJ593" i="4"/>
  <c r="AK593" i="4"/>
  <c r="AF593" i="4"/>
  <c r="Z524" i="4"/>
  <c r="AD524" i="4"/>
  <c r="AE524" i="4"/>
  <c r="AG524" i="4"/>
  <c r="AH524" i="4"/>
  <c r="AB524" i="4"/>
  <c r="AA524" i="4"/>
  <c r="AC524" i="4"/>
  <c r="AI524" i="4"/>
  <c r="AJ524" i="4"/>
  <c r="AK524" i="4"/>
  <c r="AF524" i="4"/>
  <c r="Z534" i="4"/>
  <c r="AK534" i="4"/>
  <c r="AG542" i="4"/>
  <c r="AB542" i="4"/>
  <c r="AA542" i="4"/>
  <c r="AM542" i="4" s="1"/>
  <c r="AS542" i="4" s="1"/>
  <c r="AC542" i="4"/>
  <c r="AJ542" i="4"/>
  <c r="AF542" i="4"/>
  <c r="AK542" i="4"/>
  <c r="AH542" i="4"/>
  <c r="AI542" i="4"/>
  <c r="Z542" i="4"/>
  <c r="AL542" i="4" s="1"/>
  <c r="AR542" i="4" s="1"/>
  <c r="AD542" i="4"/>
  <c r="AP542" i="4" s="1"/>
  <c r="AV542" i="4" s="1"/>
  <c r="AE542" i="4"/>
  <c r="AG485" i="4"/>
  <c r="Y493" i="4"/>
  <c r="AB493" i="4" s="1"/>
  <c r="AJ386" i="4"/>
  <c r="AI386" i="4"/>
  <c r="AO386" i="4" s="1"/>
  <c r="AU386" i="4" s="1"/>
  <c r="AK386" i="4"/>
  <c r="AQ386" i="4" s="1"/>
  <c r="AW386" i="4" s="1"/>
  <c r="AD386" i="4"/>
  <c r="Z386" i="4"/>
  <c r="AL386" i="4" s="1"/>
  <c r="AR386" i="4" s="1"/>
  <c r="AB358" i="4"/>
  <c r="Z358" i="4"/>
  <c r="AB370" i="4"/>
  <c r="Z370" i="4"/>
  <c r="AI387" i="4"/>
  <c r="AK387" i="4"/>
  <c r="G462" i="4"/>
  <c r="AC450" i="4"/>
  <c r="Z450" i="4"/>
  <c r="AA450" i="4"/>
  <c r="AM450" i="4" s="1"/>
  <c r="AS450" i="4" s="1"/>
  <c r="AC256" i="4"/>
  <c r="AH256" i="4"/>
  <c r="AB272" i="4"/>
  <c r="AD272" i="4"/>
  <c r="AH931" i="4"/>
  <c r="AD931" i="4"/>
  <c r="AC931" i="4"/>
  <c r="Z931" i="4"/>
  <c r="AA931" i="4"/>
  <c r="AH967" i="4"/>
  <c r="AB967" i="4"/>
  <c r="AE967" i="4"/>
  <c r="AD967" i="4"/>
  <c r="AC967" i="4"/>
  <c r="AH669" i="4"/>
  <c r="AA669" i="4"/>
  <c r="Z669" i="4"/>
  <c r="AE669" i="4"/>
  <c r="AB669" i="4"/>
  <c r="AN669" i="4" s="1"/>
  <c r="AT669" i="4" s="1"/>
  <c r="AC669" i="4"/>
  <c r="AH725" i="4"/>
  <c r="AD725" i="4"/>
  <c r="AA725" i="4"/>
  <c r="Z725" i="4"/>
  <c r="AE725" i="4"/>
  <c r="AH789" i="4"/>
  <c r="AD789" i="4"/>
  <c r="AA789" i="4"/>
  <c r="Z789" i="4"/>
  <c r="AE789" i="4"/>
  <c r="AH861" i="4"/>
  <c r="AD861" i="4"/>
  <c r="AA861" i="4"/>
  <c r="Z861" i="4"/>
  <c r="AE861" i="4"/>
  <c r="AA681" i="4"/>
  <c r="AI681" i="4"/>
  <c r="Z681" i="4"/>
  <c r="AE681" i="4"/>
  <c r="AH681" i="4"/>
  <c r="AB681" i="4"/>
  <c r="AC681" i="4"/>
  <c r="AG526" i="4"/>
  <c r="AC526" i="4"/>
  <c r="AF526" i="4"/>
  <c r="AH526" i="4"/>
  <c r="AI526" i="4"/>
  <c r="Z526" i="4"/>
  <c r="AK526" i="4"/>
  <c r="AB526" i="4"/>
  <c r="AN526" i="4" s="1"/>
  <c r="AT526" i="4" s="1"/>
  <c r="AA526" i="4"/>
  <c r="AM526" i="4" s="1"/>
  <c r="AS526" i="4" s="1"/>
  <c r="AB534" i="4"/>
  <c r="AC534" i="4"/>
  <c r="AG534" i="4"/>
  <c r="AD534" i="4"/>
  <c r="AI534" i="4"/>
  <c r="AA534" i="4"/>
  <c r="AH534" i="4"/>
  <c r="AF985" i="4"/>
  <c r="Z985" i="4"/>
  <c r="AK985" i="4"/>
  <c r="AG985" i="4"/>
  <c r="AB985" i="4"/>
  <c r="AA985" i="4"/>
  <c r="AJ985" i="4"/>
  <c r="AI985" i="4"/>
  <c r="AD985" i="4"/>
  <c r="AE985" i="4"/>
  <c r="AA713" i="4"/>
  <c r="AI713" i="4"/>
  <c r="Z713" i="4"/>
  <c r="AE713" i="4"/>
  <c r="AH713" i="4"/>
  <c r="AB713" i="4"/>
  <c r="AC713" i="4"/>
  <c r="AB625" i="4"/>
  <c r="AC625" i="4"/>
  <c r="AG625" i="4"/>
  <c r="AD625" i="4"/>
  <c r="AI625" i="4"/>
  <c r="AA625" i="4"/>
  <c r="AH625" i="4"/>
  <c r="AA745" i="4"/>
  <c r="AI745" i="4"/>
  <c r="Z745" i="4"/>
  <c r="AE745" i="4"/>
  <c r="AQ745" i="4" s="1"/>
  <c r="AW745" i="4" s="1"/>
  <c r="AH745" i="4"/>
  <c r="AB745" i="4"/>
  <c r="AC745" i="4"/>
  <c r="AG681" i="4"/>
  <c r="AG745" i="4"/>
  <c r="AC985" i="4"/>
  <c r="AB931" i="4"/>
  <c r="AD681" i="4"/>
  <c r="AI328" i="4"/>
  <c r="AF534" i="4"/>
  <c r="AF625" i="4"/>
  <c r="AD526" i="4"/>
  <c r="AC725" i="4"/>
  <c r="AC789" i="4"/>
  <c r="AC861" i="4"/>
  <c r="AD47" i="4"/>
  <c r="AH47" i="4"/>
  <c r="AA395" i="4"/>
  <c r="AH395" i="4"/>
  <c r="AE78" i="4"/>
  <c r="AQ78" i="4" s="1"/>
  <c r="AW78" i="4" s="1"/>
  <c r="AG78" i="4"/>
  <c r="AE94" i="4"/>
  <c r="AQ94" i="4" s="1"/>
  <c r="AW94" i="4" s="1"/>
  <c r="AD94" i="4"/>
  <c r="AG94" i="4"/>
  <c r="AD230" i="4"/>
  <c r="AJ230" i="4"/>
  <c r="AF230" i="4"/>
  <c r="AH212" i="4"/>
  <c r="Z212" i="4"/>
  <c r="AI264" i="4"/>
  <c r="AF264" i="4"/>
  <c r="AJ296" i="4"/>
  <c r="Z296" i="4"/>
  <c r="AE210" i="4"/>
  <c r="AA210" i="4"/>
  <c r="AG210" i="4"/>
  <c r="AJ210" i="4"/>
  <c r="AD346" i="4"/>
  <c r="AJ346" i="4"/>
  <c r="AA346" i="4"/>
  <c r="AG346" i="4"/>
  <c r="AA958" i="4"/>
  <c r="AD958" i="4"/>
  <c r="AC958" i="4"/>
  <c r="AA553" i="4"/>
  <c r="AD553" i="4"/>
  <c r="AC553" i="4"/>
  <c r="Z553" i="4"/>
  <c r="AA988" i="4"/>
  <c r="AD988" i="4"/>
  <c r="AC988" i="4"/>
  <c r="Z988" i="4"/>
  <c r="AE382" i="4"/>
  <c r="AI382" i="4"/>
  <c r="AO382" i="4" s="1"/>
  <c r="AU382" i="4" s="1"/>
  <c r="AK382" i="4"/>
  <c r="Z382" i="4"/>
  <c r="AF382" i="4"/>
  <c r="AH382" i="4"/>
  <c r="AD993" i="4"/>
  <c r="AA993" i="4"/>
  <c r="AD677" i="4"/>
  <c r="AJ677" i="4"/>
  <c r="AF677" i="4"/>
  <c r="Z677" i="4"/>
  <c r="AD749" i="4"/>
  <c r="AE749" i="4"/>
  <c r="AJ749" i="4"/>
  <c r="AF749" i="4"/>
  <c r="AL749" i="4" s="1"/>
  <c r="AR749" i="4" s="1"/>
  <c r="AD813" i="4"/>
  <c r="Z813" i="4"/>
  <c r="AJ813" i="4"/>
  <c r="AE813" i="4"/>
  <c r="AF813" i="4"/>
  <c r="AD869" i="4"/>
  <c r="AJ869" i="4"/>
  <c r="Z869" i="4"/>
  <c r="AF869" i="4"/>
  <c r="AE869" i="4"/>
  <c r="Z146" i="4"/>
  <c r="AH146" i="4"/>
  <c r="AB657" i="4"/>
  <c r="AC657" i="4"/>
  <c r="AG657" i="4"/>
  <c r="AD657" i="4"/>
  <c r="AI657" i="4"/>
  <c r="AA657" i="4"/>
  <c r="AH657" i="4"/>
  <c r="AJ534" i="4"/>
  <c r="AJ625" i="4"/>
  <c r="AF681" i="4"/>
  <c r="AF713" i="4"/>
  <c r="AF745" i="4"/>
  <c r="AG713" i="4"/>
  <c r="AE526" i="4"/>
  <c r="AA967" i="4"/>
  <c r="AB725" i="4"/>
  <c r="AB789" i="4"/>
  <c r="AB861" i="4"/>
  <c r="AE534" i="4"/>
  <c r="AQ534" i="4" s="1"/>
  <c r="AW534" i="4" s="1"/>
  <c r="AE625" i="4"/>
  <c r="AD745" i="4"/>
  <c r="AP745" i="4" s="1"/>
  <c r="AV745" i="4" s="1"/>
  <c r="AH985" i="4"/>
  <c r="AJ75" i="4"/>
  <c r="AP75" i="4" s="1"/>
  <c r="AV75" i="4" s="1"/>
  <c r="AC75" i="4"/>
  <c r="Z75" i="4"/>
  <c r="D929" i="4"/>
  <c r="H929" i="4" s="1"/>
  <c r="F929" i="4"/>
  <c r="J929" i="4" s="1"/>
  <c r="G929" i="4"/>
  <c r="F369" i="4"/>
  <c r="J369" i="4" s="1"/>
  <c r="E369" i="4"/>
  <c r="I369" i="4" s="1"/>
  <c r="G369" i="4"/>
  <c r="AM192" i="4"/>
  <c r="AS192" i="4" s="1"/>
  <c r="AI546" i="4"/>
  <c r="AM173" i="4"/>
  <c r="AS173" i="4" s="1"/>
  <c r="AA546" i="4"/>
  <c r="AO83" i="4"/>
  <c r="AU83" i="4" s="1"/>
  <c r="AN176" i="4"/>
  <c r="AT176" i="4" s="1"/>
  <c r="AJ526" i="4"/>
  <c r="AM418" i="4"/>
  <c r="AS418" i="4" s="1"/>
  <c r="AG639" i="4"/>
  <c r="AI707" i="4"/>
  <c r="AG899" i="4"/>
  <c r="AC146" i="4"/>
  <c r="AD450" i="4"/>
  <c r="AD546" i="4"/>
  <c r="AL252" i="4"/>
  <c r="AR252" i="4" s="1"/>
  <c r="AL260" i="4"/>
  <c r="AR260" i="4" s="1"/>
  <c r="AL268" i="4"/>
  <c r="AR268" i="4" s="1"/>
  <c r="AL276" i="4"/>
  <c r="AR276" i="4" s="1"/>
  <c r="AL284" i="4"/>
  <c r="AR284" i="4" s="1"/>
  <c r="AL292" i="4"/>
  <c r="AR292" i="4" s="1"/>
  <c r="G292" i="4" s="1"/>
  <c r="AL300" i="4"/>
  <c r="AR300" i="4" s="1"/>
  <c r="G300" i="4" s="1"/>
  <c r="AL308" i="4"/>
  <c r="AR308" i="4" s="1"/>
  <c r="AL316" i="4"/>
  <c r="AR316" i="4" s="1"/>
  <c r="AL324" i="4"/>
  <c r="AR324" i="4" s="1"/>
  <c r="AL332" i="4"/>
  <c r="AR332" i="4" s="1"/>
  <c r="AH91" i="4"/>
  <c r="AJ146" i="4"/>
  <c r="AD146" i="4"/>
  <c r="AB546" i="4"/>
  <c r="Z546" i="4"/>
  <c r="AI573" i="4"/>
  <c r="AK146" i="4"/>
  <c r="AF546" i="4"/>
  <c r="AE546" i="4"/>
  <c r="AQ546" i="4" s="1"/>
  <c r="AW546" i="4" s="1"/>
  <c r="AC546" i="4"/>
  <c r="AC506" i="4"/>
  <c r="AB234" i="4"/>
  <c r="AC234" i="4"/>
  <c r="Z242" i="4"/>
  <c r="AO173" i="4"/>
  <c r="AU173" i="4" s="1"/>
  <c r="Z961" i="4"/>
  <c r="AI961" i="4"/>
  <c r="AF961" i="4"/>
  <c r="AD961" i="4"/>
  <c r="AA961" i="4"/>
  <c r="AG961" i="4"/>
  <c r="AH450" i="4"/>
  <c r="AJ450" i="4"/>
  <c r="AI450" i="4"/>
  <c r="AJ546" i="4"/>
  <c r="AG546" i="4"/>
  <c r="AH546" i="4"/>
  <c r="AA146" i="4"/>
  <c r="AG146" i="4"/>
  <c r="AI146" i="4"/>
  <c r="AB146" i="4"/>
  <c r="AE146" i="4"/>
  <c r="AF146" i="4"/>
  <c r="AK115" i="4"/>
  <c r="AA115" i="4"/>
  <c r="AB115" i="4"/>
  <c r="AN115" i="4" s="1"/>
  <c r="AT115" i="4" s="1"/>
  <c r="AJ115" i="4"/>
  <c r="AG115" i="4"/>
  <c r="AE115" i="4"/>
  <c r="AF115" i="4"/>
  <c r="D438" i="4"/>
  <c r="H438" i="4" s="1"/>
  <c r="F438" i="4"/>
  <c r="J438" i="4" s="1"/>
  <c r="G933" i="4"/>
  <c r="E933" i="4"/>
  <c r="I933" i="4" s="1"/>
  <c r="F153" i="4"/>
  <c r="J153" i="4" s="1"/>
  <c r="M154" i="2" s="1"/>
  <c r="E153" i="4"/>
  <c r="I153" i="4" s="1"/>
  <c r="L154" i="2" s="1"/>
  <c r="G245" i="4"/>
  <c r="F245" i="4"/>
  <c r="J245" i="4" s="1"/>
  <c r="F552" i="4"/>
  <c r="J552" i="4" s="1"/>
  <c r="D552" i="4"/>
  <c r="H552" i="4" s="1"/>
  <c r="AF973" i="4"/>
  <c r="AI973" i="4"/>
  <c r="AJ973" i="4"/>
  <c r="AH973" i="4"/>
  <c r="AE973" i="4"/>
  <c r="AD973" i="4"/>
  <c r="Z973" i="4"/>
  <c r="AQ65" i="4"/>
  <c r="AW65" i="4" s="1"/>
  <c r="AE75" i="4"/>
  <c r="AA75" i="4"/>
  <c r="AB75" i="4"/>
  <c r="AQ83" i="4"/>
  <c r="AW83" i="4" s="1"/>
  <c r="AN83" i="4"/>
  <c r="AT83" i="4" s="1"/>
  <c r="AQ99" i="4"/>
  <c r="AW99" i="4" s="1"/>
  <c r="AN99" i="4"/>
  <c r="AT99" i="4" s="1"/>
  <c r="AE107" i="4"/>
  <c r="AC107" i="4"/>
  <c r="AB107" i="4"/>
  <c r="AO151" i="4"/>
  <c r="AU151" i="4" s="1"/>
  <c r="AL151" i="4"/>
  <c r="AR151" i="4" s="1"/>
  <c r="F151" i="4" s="1"/>
  <c r="J151" i="4" s="1"/>
  <c r="M152" i="2" s="1"/>
  <c r="AE939" i="4"/>
  <c r="AE959" i="4"/>
  <c r="AC959" i="4"/>
  <c r="AD959" i="4"/>
  <c r="AA653" i="4"/>
  <c r="AD653" i="4"/>
  <c r="AC685" i="4"/>
  <c r="AA685" i="4"/>
  <c r="AD685" i="4"/>
  <c r="Z685" i="4"/>
  <c r="AA709" i="4"/>
  <c r="AD709" i="4"/>
  <c r="Z709" i="4"/>
  <c r="AC741" i="4"/>
  <c r="AA741" i="4"/>
  <c r="AD741" i="4"/>
  <c r="Z741" i="4"/>
  <c r="AE773" i="4"/>
  <c r="AC805" i="4"/>
  <c r="AA805" i="4"/>
  <c r="AD805" i="4"/>
  <c r="Z805" i="4"/>
  <c r="AE837" i="4"/>
  <c r="AC877" i="4"/>
  <c r="AE877" i="4"/>
  <c r="AB877" i="4"/>
  <c r="AE909" i="4"/>
  <c r="AM72" i="4"/>
  <c r="AS72" i="4" s="1"/>
  <c r="AQ72" i="4"/>
  <c r="AW72" i="4" s="1"/>
  <c r="AO72" i="4"/>
  <c r="AU72" i="4" s="1"/>
  <c r="AL88" i="4"/>
  <c r="AR88" i="4" s="1"/>
  <c r="D88" i="4" s="1"/>
  <c r="H88" i="4" s="1"/>
  <c r="K89" i="2" s="1"/>
  <c r="AM59" i="4"/>
  <c r="AS59" i="4" s="1"/>
  <c r="AQ120" i="4"/>
  <c r="AW120" i="4" s="1"/>
  <c r="AN120" i="4"/>
  <c r="AT120" i="4" s="1"/>
  <c r="AN128" i="4"/>
  <c r="AT128" i="4" s="1"/>
  <c r="AN144" i="4"/>
  <c r="AT144" i="4" s="1"/>
  <c r="X298" i="4"/>
  <c r="Y298" i="4" s="1"/>
  <c r="AF232" i="4"/>
  <c r="AJ232" i="4"/>
  <c r="AP232" i="4" s="1"/>
  <c r="AV232" i="4" s="1"/>
  <c r="AK232" i="4"/>
  <c r="AE232" i="4"/>
  <c r="Z55" i="4"/>
  <c r="AC55" i="4"/>
  <c r="AB55" i="4"/>
  <c r="AK55" i="4"/>
  <c r="AJ55" i="4"/>
  <c r="AB387" i="4"/>
  <c r="AE387" i="4"/>
  <c r="AC387" i="4"/>
  <c r="AH387" i="4"/>
  <c r="AC15" i="4"/>
  <c r="AD15" i="4"/>
  <c r="AE15" i="4"/>
  <c r="AF15" i="4"/>
  <c r="AA74" i="4"/>
  <c r="Z74" i="4"/>
  <c r="AL74" i="4" s="1"/>
  <c r="AR74" i="4" s="1"/>
  <c r="AC74" i="4"/>
  <c r="AH74" i="4"/>
  <c r="AA82" i="4"/>
  <c r="Z82" i="4"/>
  <c r="AC82" i="4"/>
  <c r="AH82" i="4"/>
  <c r="AA90" i="4"/>
  <c r="Z90" i="4"/>
  <c r="AC90" i="4"/>
  <c r="AF90" i="4"/>
  <c r="AG90" i="4"/>
  <c r="AE102" i="4"/>
  <c r="AD102" i="4"/>
  <c r="AC102" i="4"/>
  <c r="AF102" i="4"/>
  <c r="AG102" i="4"/>
  <c r="AD222" i="4"/>
  <c r="AB222" i="4"/>
  <c r="AE222" i="4"/>
  <c r="AI222" i="4"/>
  <c r="AK222" i="4"/>
  <c r="AJ222" i="4"/>
  <c r="AD342" i="4"/>
  <c r="AE342" i="4"/>
  <c r="AA342" i="4"/>
  <c r="AI342" i="4"/>
  <c r="AK342" i="4"/>
  <c r="AJ342" i="4"/>
  <c r="Z124" i="4"/>
  <c r="AC124" i="4"/>
  <c r="AG124" i="4"/>
  <c r="AB124" i="4"/>
  <c r="AK124" i="4"/>
  <c r="AQ124" i="4" s="1"/>
  <c r="AW124" i="4" s="1"/>
  <c r="AI124" i="4"/>
  <c r="AJ164" i="4"/>
  <c r="AH164" i="4"/>
  <c r="AK164" i="4"/>
  <c r="AA164" i="4"/>
  <c r="Z164" i="4"/>
  <c r="AL164" i="4" s="1"/>
  <c r="AR164" i="4" s="1"/>
  <c r="AC164" i="4"/>
  <c r="AJ196" i="4"/>
  <c r="AH196" i="4"/>
  <c r="AK196" i="4"/>
  <c r="AA196" i="4"/>
  <c r="Z196" i="4"/>
  <c r="AC196" i="4"/>
  <c r="AF228" i="4"/>
  <c r="AI228" i="4"/>
  <c r="AG228" i="4"/>
  <c r="AB228" i="4"/>
  <c r="AE228" i="4"/>
  <c r="AD228" i="4"/>
  <c r="AF256" i="4"/>
  <c r="AI256" i="4"/>
  <c r="AG256" i="4"/>
  <c r="AM256" i="4" s="1"/>
  <c r="AS256" i="4" s="1"/>
  <c r="AB256" i="4"/>
  <c r="AE256" i="4"/>
  <c r="AD256" i="4"/>
  <c r="AP256" i="4" s="1"/>
  <c r="AV256" i="4" s="1"/>
  <c r="AJ272" i="4"/>
  <c r="AH272" i="4"/>
  <c r="AK272" i="4"/>
  <c r="AA272" i="4"/>
  <c r="Z272" i="4"/>
  <c r="AC272" i="4"/>
  <c r="AO272" i="4" s="1"/>
  <c r="AU272" i="4" s="1"/>
  <c r="AJ288" i="4"/>
  <c r="AH288" i="4"/>
  <c r="AK288" i="4"/>
  <c r="AA288" i="4"/>
  <c r="Z288" i="4"/>
  <c r="AL288" i="4" s="1"/>
  <c r="AR288" i="4" s="1"/>
  <c r="AC288" i="4"/>
  <c r="AF304" i="4"/>
  <c r="AI304" i="4"/>
  <c r="AG304" i="4"/>
  <c r="AB304" i="4"/>
  <c r="AE304" i="4"/>
  <c r="AD304" i="4"/>
  <c r="AP304" i="4" s="1"/>
  <c r="AV304" i="4" s="1"/>
  <c r="AF320" i="4"/>
  <c r="AI320" i="4"/>
  <c r="AG320" i="4"/>
  <c r="AB320" i="4"/>
  <c r="AE320" i="4"/>
  <c r="AD320" i="4"/>
  <c r="AI336" i="4"/>
  <c r="AA336" i="4"/>
  <c r="Z336" i="4"/>
  <c r="AC336" i="4"/>
  <c r="AI352" i="4"/>
  <c r="AB352" i="4"/>
  <c r="AE352" i="4"/>
  <c r="AQ352" i="4" s="1"/>
  <c r="AW352" i="4" s="1"/>
  <c r="Z352" i="4"/>
  <c r="AC352" i="4"/>
  <c r="AO352" i="4" s="1"/>
  <c r="AU352" i="4" s="1"/>
  <c r="AA218" i="4"/>
  <c r="Z218" i="4"/>
  <c r="AC218" i="4"/>
  <c r="AI218" i="4"/>
  <c r="AH218" i="4"/>
  <c r="AA338" i="4"/>
  <c r="Z338" i="4"/>
  <c r="AC338" i="4"/>
  <c r="AG338" i="4"/>
  <c r="AF338" i="4"/>
  <c r="AH338" i="4"/>
  <c r="AA354" i="4"/>
  <c r="AE354" i="4"/>
  <c r="AG354" i="4"/>
  <c r="AF354" i="4"/>
  <c r="AH354" i="4"/>
  <c r="E552" i="4"/>
  <c r="I552" i="4" s="1"/>
  <c r="E245" i="4"/>
  <c r="I245" i="4" s="1"/>
  <c r="F933" i="4"/>
  <c r="J933" i="4" s="1"/>
  <c r="G153" i="4"/>
  <c r="AG973" i="4"/>
  <c r="AL72" i="4"/>
  <c r="AR72" i="4" s="1"/>
  <c r="D72" i="4" s="1"/>
  <c r="H72" i="4" s="1"/>
  <c r="K73" i="2" s="1"/>
  <c r="AN59" i="4"/>
  <c r="AT59" i="4" s="1"/>
  <c r="AL120" i="4"/>
  <c r="AR120" i="4" s="1"/>
  <c r="F120" i="4" s="1"/>
  <c r="J120" i="4" s="1"/>
  <c r="M121" i="2" s="1"/>
  <c r="AO160" i="4"/>
  <c r="AU160" i="4" s="1"/>
  <c r="AL160" i="4"/>
  <c r="AR160" i="4" s="1"/>
  <c r="AL176" i="4"/>
  <c r="AR176" i="4" s="1"/>
  <c r="F176" i="4" s="1"/>
  <c r="J176" i="4" s="1"/>
  <c r="M177" i="2" s="1"/>
  <c r="AL18" i="4"/>
  <c r="AR18" i="4" s="1"/>
  <c r="D18" i="4" s="1"/>
  <c r="H18" i="4" s="1"/>
  <c r="K19" i="2" s="1"/>
  <c r="AO51" i="4"/>
  <c r="AU51" i="4" s="1"/>
  <c r="AM51" i="4"/>
  <c r="AS51" i="4" s="1"/>
  <c r="AO28" i="4"/>
  <c r="AU28" i="4" s="1"/>
  <c r="AQ112" i="4"/>
  <c r="AW112" i="4" s="1"/>
  <c r="AN112" i="4"/>
  <c r="AT112" i="4" s="1"/>
  <c r="AP112" i="4"/>
  <c r="AV112" i="4" s="1"/>
  <c r="AQ144" i="4"/>
  <c r="AW144" i="4" s="1"/>
  <c r="AM144" i="4"/>
  <c r="AS144" i="4" s="1"/>
  <c r="AL168" i="4"/>
  <c r="AR168" i="4" s="1"/>
  <c r="F168" i="4" s="1"/>
  <c r="J168" i="4" s="1"/>
  <c r="M169" i="2" s="1"/>
  <c r="AL184" i="4"/>
  <c r="AR184" i="4" s="1"/>
  <c r="D184" i="4" s="1"/>
  <c r="H184" i="4" s="1"/>
  <c r="K185" i="2" s="1"/>
  <c r="AN501" i="4"/>
  <c r="AT501" i="4" s="1"/>
  <c r="AO510" i="4"/>
  <c r="AU510" i="4" s="1"/>
  <c r="AP63" i="4"/>
  <c r="AV63" i="4" s="1"/>
  <c r="AD234" i="4"/>
  <c r="AE234" i="4"/>
  <c r="AD242" i="4"/>
  <c r="AE242" i="4"/>
  <c r="AB232" i="4"/>
  <c r="AC232" i="4"/>
  <c r="Z232" i="4"/>
  <c r="AG232" i="4"/>
  <c r="AI232" i="4"/>
  <c r="D245" i="4"/>
  <c r="H245" i="4" s="1"/>
  <c r="AL216" i="4"/>
  <c r="AR216" i="4" s="1"/>
  <c r="D216" i="4" s="1"/>
  <c r="H216" i="4" s="1"/>
  <c r="AO176" i="4"/>
  <c r="AU176" i="4" s="1"/>
  <c r="E149" i="4"/>
  <c r="I149" i="4" s="1"/>
  <c r="L150" i="2" s="1"/>
  <c r="AP176" i="4"/>
  <c r="AV176" i="4" s="1"/>
  <c r="AN168" i="4"/>
  <c r="AT168" i="4" s="1"/>
  <c r="D149" i="4"/>
  <c r="H149" i="4" s="1"/>
  <c r="K150" i="2" s="1"/>
  <c r="Y250" i="4"/>
  <c r="AF250" i="4" s="1"/>
  <c r="Y314" i="4"/>
  <c r="AD314" i="4" s="1"/>
  <c r="AF70" i="4"/>
  <c r="AF86" i="4"/>
  <c r="AG214" i="4"/>
  <c r="AG350" i="4"/>
  <c r="AF226" i="4"/>
  <c r="AC507" i="4"/>
  <c r="E109" i="4"/>
  <c r="I109" i="4" s="1"/>
  <c r="L110" i="2" s="1"/>
  <c r="AF485" i="4"/>
  <c r="AH507" i="4"/>
  <c r="AO144" i="4"/>
  <c r="AU144" i="4" s="1"/>
  <c r="AA507" i="4"/>
  <c r="AB312" i="4"/>
  <c r="D109" i="4"/>
  <c r="H109" i="4" s="1"/>
  <c r="K110" i="2" s="1"/>
  <c r="AQ160" i="4"/>
  <c r="AW160" i="4" s="1"/>
  <c r="AF344" i="4"/>
  <c r="AG248" i="4"/>
  <c r="E520" i="4"/>
  <c r="I520" i="4" s="1"/>
  <c r="AJ485" i="4"/>
  <c r="AC485" i="4"/>
  <c r="AL34" i="4"/>
  <c r="AR34" i="4" s="1"/>
  <c r="E34" i="4" s="1"/>
  <c r="I34" i="4" s="1"/>
  <c r="L35" i="2" s="1"/>
  <c r="AE70" i="4"/>
  <c r="AL30" i="4"/>
  <c r="AR30" i="4" s="1"/>
  <c r="F30" i="4" s="1"/>
  <c r="J30" i="4" s="1"/>
  <c r="M31" i="2" s="1"/>
  <c r="AL38" i="4"/>
  <c r="AR38" i="4" s="1"/>
  <c r="G38" i="4" s="1"/>
  <c r="AP34" i="4"/>
  <c r="AV34" i="4" s="1"/>
  <c r="AQ22" i="4"/>
  <c r="AW22" i="4" s="1"/>
  <c r="AQ26" i="4"/>
  <c r="AW26" i="4" s="1"/>
  <c r="AG75" i="4"/>
  <c r="AM18" i="4"/>
  <c r="AS18" i="4" s="1"/>
  <c r="AP28" i="4"/>
  <c r="AV28" i="4" s="1"/>
  <c r="AM28" i="4"/>
  <c r="AS28" i="4" s="1"/>
  <c r="AM22" i="4"/>
  <c r="AS22" i="4" s="1"/>
  <c r="AM26" i="4"/>
  <c r="AS26" i="4" s="1"/>
  <c r="AP208" i="4"/>
  <c r="AV208" i="4" s="1"/>
  <c r="AP224" i="4"/>
  <c r="AV224" i="4" s="1"/>
  <c r="AP38" i="4"/>
  <c r="AV38" i="4" s="1"/>
  <c r="AP30" i="4"/>
  <c r="AV30" i="4" s="1"/>
  <c r="AP252" i="4"/>
  <c r="AV252" i="4" s="1"/>
  <c r="AP260" i="4"/>
  <c r="AV260" i="4" s="1"/>
  <c r="AP268" i="4"/>
  <c r="AV268" i="4" s="1"/>
  <c r="AP276" i="4"/>
  <c r="AV276" i="4" s="1"/>
  <c r="AP284" i="4"/>
  <c r="AV284" i="4" s="1"/>
  <c r="AP292" i="4"/>
  <c r="AV292" i="4" s="1"/>
  <c r="AP300" i="4"/>
  <c r="AV300" i="4" s="1"/>
  <c r="AP308" i="4"/>
  <c r="AV308" i="4" s="1"/>
  <c r="AP316" i="4"/>
  <c r="AV316" i="4" s="1"/>
  <c r="AP324" i="4"/>
  <c r="AV324" i="4" s="1"/>
  <c r="AP332" i="4"/>
  <c r="AV332" i="4" s="1"/>
  <c r="AP216" i="4"/>
  <c r="AV216" i="4" s="1"/>
  <c r="AP5" i="4"/>
  <c r="AV5" i="4" s="1"/>
  <c r="I7" i="3"/>
  <c r="F7" i="3"/>
  <c r="AH979" i="4"/>
  <c r="AI639" i="4"/>
  <c r="AI835" i="4"/>
  <c r="AI899" i="4"/>
  <c r="AE645" i="4"/>
  <c r="AE717" i="4"/>
  <c r="AE781" i="4"/>
  <c r="AE845" i="4"/>
  <c r="AE901" i="4"/>
  <c r="AG47" i="4"/>
  <c r="AF507" i="4"/>
  <c r="AL507" i="4" s="1"/>
  <c r="AR507" i="4" s="1"/>
  <c r="AG395" i="4"/>
  <c r="AK70" i="4"/>
  <c r="AJ78" i="4"/>
  <c r="AK86" i="4"/>
  <c r="AJ94" i="4"/>
  <c r="AJ214" i="4"/>
  <c r="AP214" i="4" s="1"/>
  <c r="AV214" i="4" s="1"/>
  <c r="AK230" i="4"/>
  <c r="AJ350" i="4"/>
  <c r="AH344" i="4"/>
  <c r="AK210" i="4"/>
  <c r="AJ226" i="4"/>
  <c r="AK346" i="4"/>
  <c r="AO120" i="4"/>
  <c r="AU120" i="4" s="1"/>
  <c r="AM120" i="4"/>
  <c r="AS120" i="4" s="1"/>
  <c r="AQ192" i="4"/>
  <c r="AW192" i="4" s="1"/>
  <c r="AP192" i="4"/>
  <c r="AV192" i="4" s="1"/>
  <c r="AG70" i="4"/>
  <c r="AF78" i="4"/>
  <c r="AG86" i="4"/>
  <c r="AF94" i="4"/>
  <c r="AF214" i="4"/>
  <c r="AG230" i="4"/>
  <c r="AF350" i="4"/>
  <c r="AG344" i="4"/>
  <c r="AF210" i="4"/>
  <c r="AG226" i="4"/>
  <c r="AM226" i="4" s="1"/>
  <c r="AS226" i="4" s="1"/>
  <c r="AF346" i="4"/>
  <c r="AO18" i="4"/>
  <c r="AU18" i="4" s="1"/>
  <c r="AQ18" i="4"/>
  <c r="AW18" i="4" s="1"/>
  <c r="AP51" i="4"/>
  <c r="AV51" i="4" s="1"/>
  <c r="AQ28" i="4"/>
  <c r="AW28" i="4" s="1"/>
  <c r="AO112" i="4"/>
  <c r="AU112" i="4" s="1"/>
  <c r="AP168" i="4"/>
  <c r="AV168" i="4" s="1"/>
  <c r="AQ184" i="4"/>
  <c r="AW184" i="4" s="1"/>
  <c r="AM200" i="4"/>
  <c r="AS200" i="4" s="1"/>
  <c r="AQ200" i="4"/>
  <c r="AW200" i="4" s="1"/>
  <c r="AP200" i="4"/>
  <c r="AV200" i="4" s="1"/>
  <c r="AB47" i="4"/>
  <c r="Z395" i="4"/>
  <c r="AL395" i="4" s="1"/>
  <c r="AR395" i="4" s="1"/>
  <c r="AC86" i="4"/>
  <c r="AA214" i="4"/>
  <c r="AH140" i="4"/>
  <c r="AN140" i="4" s="1"/>
  <c r="AT140" i="4" s="1"/>
  <c r="AK180" i="4"/>
  <c r="AJ212" i="4"/>
  <c r="AE264" i="4"/>
  <c r="AG280" i="4"/>
  <c r="AH296" i="4"/>
  <c r="AC328" i="4"/>
  <c r="AB344" i="4"/>
  <c r="AN344" i="4" s="1"/>
  <c r="AT344" i="4" s="1"/>
  <c r="Z226" i="4"/>
  <c r="AL501" i="4"/>
  <c r="AR501" i="4" s="1"/>
  <c r="E501" i="4" s="1"/>
  <c r="I501" i="4" s="1"/>
  <c r="D544" i="4"/>
  <c r="H544" i="4" s="1"/>
  <c r="F482" i="4"/>
  <c r="J482" i="4" s="1"/>
  <c r="AI485" i="4"/>
  <c r="AG107" i="4"/>
  <c r="AI693" i="4"/>
  <c r="AH485" i="4"/>
  <c r="AI75" i="4"/>
  <c r="AA485" i="4"/>
  <c r="AF107" i="4"/>
  <c r="AI979" i="4"/>
  <c r="AH639" i="4"/>
  <c r="AF811" i="4"/>
  <c r="AH899" i="4"/>
  <c r="AG947" i="4"/>
  <c r="AM947" i="4" s="1"/>
  <c r="AS947" i="4" s="1"/>
  <c r="AH707" i="4"/>
  <c r="AH835" i="4"/>
  <c r="AQ5" i="4"/>
  <c r="AW5" i="4" s="1"/>
  <c r="AL144" i="4"/>
  <c r="AR144" i="4" s="1"/>
  <c r="G144" i="4" s="1"/>
  <c r="AN200" i="4"/>
  <c r="AT200" i="4" s="1"/>
  <c r="AC70" i="4"/>
  <c r="AD78" i="4"/>
  <c r="AE86" i="4"/>
  <c r="Z214" i="4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G438" i="4"/>
  <c r="E438" i="4"/>
  <c r="I438" i="4" s="1"/>
  <c r="D39" i="4"/>
  <c r="H39" i="4" s="1"/>
  <c r="K40" i="2" s="1"/>
  <c r="AK19" i="4"/>
  <c r="AG91" i="4"/>
  <c r="AC354" i="4"/>
  <c r="Z354" i="4"/>
  <c r="AK336" i="4"/>
  <c r="AQ336" i="4" s="1"/>
  <c r="AW336" i="4" s="1"/>
  <c r="AI19" i="4"/>
  <c r="AK91" i="4"/>
  <c r="AH19" i="4"/>
  <c r="AF19" i="4"/>
  <c r="AL19" i="4" s="1"/>
  <c r="AR19" i="4" s="1"/>
  <c r="AF91" i="4"/>
  <c r="AJ91" i="4"/>
  <c r="AP91" i="4" s="1"/>
  <c r="AV91" i="4" s="1"/>
  <c r="AL220" i="4"/>
  <c r="AR220" i="4" s="1"/>
  <c r="D220" i="4" s="1"/>
  <c r="H220" i="4" s="1"/>
  <c r="AE47" i="4"/>
  <c r="AC395" i="4"/>
  <c r="AC78" i="4"/>
  <c r="AC94" i="4"/>
  <c r="AA230" i="4"/>
  <c r="AF140" i="4"/>
  <c r="AE140" i="4"/>
  <c r="AC180" i="4"/>
  <c r="AA180" i="4"/>
  <c r="AC212" i="4"/>
  <c r="AA212" i="4"/>
  <c r="AC248" i="4"/>
  <c r="AO248" i="4" s="1"/>
  <c r="AU248" i="4" s="1"/>
  <c r="AB248" i="4"/>
  <c r="AC264" i="4"/>
  <c r="AB264" i="4"/>
  <c r="AC280" i="4"/>
  <c r="AO280" i="4" s="1"/>
  <c r="AU280" i="4" s="1"/>
  <c r="AB280" i="4"/>
  <c r="AD296" i="4"/>
  <c r="AK296" i="4"/>
  <c r="AE312" i="4"/>
  <c r="AG312" i="4"/>
  <c r="AE328" i="4"/>
  <c r="AG328" i="4"/>
  <c r="AC226" i="4"/>
  <c r="AN12" i="4"/>
  <c r="AT12" i="4" s="1"/>
  <c r="AK75" i="4"/>
  <c r="AI107" i="4"/>
  <c r="AK80" i="4"/>
  <c r="AH75" i="4"/>
  <c r="AH107" i="4"/>
  <c r="AF75" i="4"/>
  <c r="AK107" i="4"/>
  <c r="AG19" i="4"/>
  <c r="Y415" i="4"/>
  <c r="AE415" i="4" s="1"/>
  <c r="AG979" i="4"/>
  <c r="AG707" i="4"/>
  <c r="AG835" i="4"/>
  <c r="AF979" i="4"/>
  <c r="AF639" i="4"/>
  <c r="AF707" i="4"/>
  <c r="AN5" i="4"/>
  <c r="AT5" i="4" s="1"/>
  <c r="AO5" i="4"/>
  <c r="AU5" i="4" s="1"/>
  <c r="AI805" i="4"/>
  <c r="AJ80" i="4"/>
  <c r="AP80" i="4" s="1"/>
  <c r="AV80" i="4" s="1"/>
  <c r="Z47" i="4"/>
  <c r="AL47" i="4" s="1"/>
  <c r="AR47" i="4" s="1"/>
  <c r="AC47" i="4"/>
  <c r="AA47" i="4"/>
  <c r="AK47" i="4"/>
  <c r="AJ47" i="4"/>
  <c r="AI47" i="4"/>
  <c r="AB507" i="4"/>
  <c r="AE507" i="4"/>
  <c r="AD507" i="4"/>
  <c r="AK507" i="4"/>
  <c r="AJ507" i="4"/>
  <c r="AI507" i="4"/>
  <c r="AB395" i="4"/>
  <c r="AE395" i="4"/>
  <c r="AD395" i="4"/>
  <c r="AK395" i="4"/>
  <c r="AJ395" i="4"/>
  <c r="AI395" i="4"/>
  <c r="AA70" i="4"/>
  <c r="Z70" i="4"/>
  <c r="AB70" i="4"/>
  <c r="AH70" i="4"/>
  <c r="AI70" i="4"/>
  <c r="AA78" i="4"/>
  <c r="Z78" i="4"/>
  <c r="AB78" i="4"/>
  <c r="AH78" i="4"/>
  <c r="AI78" i="4"/>
  <c r="AA86" i="4"/>
  <c r="Z86" i="4"/>
  <c r="AB86" i="4"/>
  <c r="AH86" i="4"/>
  <c r="AI86" i="4"/>
  <c r="AA94" i="4"/>
  <c r="Z94" i="4"/>
  <c r="AB94" i="4"/>
  <c r="AH94" i="4"/>
  <c r="AI94" i="4"/>
  <c r="AB214" i="4"/>
  <c r="AE214" i="4"/>
  <c r="AC214" i="4"/>
  <c r="AI214" i="4"/>
  <c r="AH214" i="4"/>
  <c r="Z230" i="4"/>
  <c r="AC230" i="4"/>
  <c r="AB230" i="4"/>
  <c r="AI230" i="4"/>
  <c r="AH230" i="4"/>
  <c r="Z350" i="4"/>
  <c r="AC350" i="4"/>
  <c r="AA350" i="4"/>
  <c r="AI350" i="4"/>
  <c r="AH350" i="4"/>
  <c r="AN350" i="4" s="1"/>
  <c r="AT350" i="4" s="1"/>
  <c r="Z140" i="4"/>
  <c r="AC140" i="4"/>
  <c r="AA140" i="4"/>
  <c r="AJ140" i="4"/>
  <c r="AP140" i="4" s="1"/>
  <c r="AV140" i="4" s="1"/>
  <c r="AK140" i="4"/>
  <c r="AI140" i="4"/>
  <c r="AF180" i="4"/>
  <c r="AI180" i="4"/>
  <c r="AG180" i="4"/>
  <c r="AB180" i="4"/>
  <c r="AN180" i="4" s="1"/>
  <c r="AT180" i="4" s="1"/>
  <c r="AE180" i="4"/>
  <c r="AD180" i="4"/>
  <c r="AF212" i="4"/>
  <c r="AI212" i="4"/>
  <c r="AG212" i="4"/>
  <c r="AB212" i="4"/>
  <c r="AE212" i="4"/>
  <c r="AD212" i="4"/>
  <c r="AJ248" i="4"/>
  <c r="AH248" i="4"/>
  <c r="AK248" i="4"/>
  <c r="AA248" i="4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J280" i="4"/>
  <c r="AH280" i="4"/>
  <c r="AK280" i="4"/>
  <c r="AA280" i="4"/>
  <c r="AD280" i="4"/>
  <c r="AP280" i="4" s="1"/>
  <c r="AV280" i="4" s="1"/>
  <c r="Z280" i="4"/>
  <c r="AF296" i="4"/>
  <c r="AI296" i="4"/>
  <c r="AG296" i="4"/>
  <c r="AB296" i="4"/>
  <c r="AE296" i="4"/>
  <c r="AC296" i="4"/>
  <c r="AO296" i="4" s="1"/>
  <c r="AU296" i="4" s="1"/>
  <c r="AJ312" i="4"/>
  <c r="AH312" i="4"/>
  <c r="AK312" i="4"/>
  <c r="AA312" i="4"/>
  <c r="AD312" i="4"/>
  <c r="AP312" i="4" s="1"/>
  <c r="AV312" i="4" s="1"/>
  <c r="Z312" i="4"/>
  <c r="AL312" i="4" s="1"/>
  <c r="AR312" i="4" s="1"/>
  <c r="AJ328" i="4"/>
  <c r="AH328" i="4"/>
  <c r="AK328" i="4"/>
  <c r="AA328" i="4"/>
  <c r="AD328" i="4"/>
  <c r="AP328" i="4" s="1"/>
  <c r="AV328" i="4" s="1"/>
  <c r="Z328" i="4"/>
  <c r="AL328" i="4" s="1"/>
  <c r="AR328" i="4" s="1"/>
  <c r="G328" i="4" s="1"/>
  <c r="AA344" i="4"/>
  <c r="AD344" i="4"/>
  <c r="Z344" i="4"/>
  <c r="AI344" i="4"/>
  <c r="AK344" i="4"/>
  <c r="AQ344" i="4" s="1"/>
  <c r="AW344" i="4" s="1"/>
  <c r="AJ344" i="4"/>
  <c r="Z210" i="4"/>
  <c r="AC210" i="4"/>
  <c r="AB210" i="4"/>
  <c r="AI210" i="4"/>
  <c r="AH210" i="4"/>
  <c r="AB226" i="4"/>
  <c r="AE226" i="4"/>
  <c r="AD226" i="4"/>
  <c r="AI226" i="4"/>
  <c r="AH226" i="4"/>
  <c r="AB346" i="4"/>
  <c r="AE346" i="4"/>
  <c r="AC346" i="4"/>
  <c r="AI346" i="4"/>
  <c r="AH346" i="4"/>
  <c r="AB645" i="4"/>
  <c r="AA645" i="4"/>
  <c r="AC645" i="4"/>
  <c r="AB677" i="4"/>
  <c r="AN677" i="4" s="1"/>
  <c r="AT677" i="4" s="1"/>
  <c r="AA677" i="4"/>
  <c r="AC677" i="4"/>
  <c r="AO677" i="4" s="1"/>
  <c r="AU677" i="4" s="1"/>
  <c r="AB717" i="4"/>
  <c r="AA717" i="4"/>
  <c r="AC717" i="4"/>
  <c r="AB749" i="4"/>
  <c r="AA749" i="4"/>
  <c r="AC749" i="4"/>
  <c r="AB781" i="4"/>
  <c r="AA781" i="4"/>
  <c r="AC781" i="4"/>
  <c r="AB813" i="4"/>
  <c r="AN813" i="4" s="1"/>
  <c r="AT813" i="4" s="1"/>
  <c r="AA813" i="4"/>
  <c r="AM813" i="4" s="1"/>
  <c r="AS813" i="4" s="1"/>
  <c r="AC813" i="4"/>
  <c r="AB845" i="4"/>
  <c r="AA845" i="4"/>
  <c r="AM845" i="4" s="1"/>
  <c r="AS845" i="4" s="1"/>
  <c r="AC845" i="4"/>
  <c r="AB869" i="4"/>
  <c r="AA869" i="4"/>
  <c r="AM869" i="4" s="1"/>
  <c r="AS869" i="4" s="1"/>
  <c r="AC869" i="4"/>
  <c r="AB901" i="4"/>
  <c r="AA901" i="4"/>
  <c r="AM901" i="4" s="1"/>
  <c r="AS901" i="4" s="1"/>
  <c r="AC901" i="4"/>
  <c r="AH939" i="4"/>
  <c r="AH959" i="4"/>
  <c r="AG959" i="4"/>
  <c r="AM959" i="4" s="1"/>
  <c r="AS959" i="4" s="1"/>
  <c r="AH653" i="4"/>
  <c r="AN653" i="4" s="1"/>
  <c r="AT653" i="4" s="1"/>
  <c r="AI653" i="4"/>
  <c r="AH685" i="4"/>
  <c r="AI685" i="4"/>
  <c r="AH709" i="4"/>
  <c r="AN709" i="4" s="1"/>
  <c r="AT709" i="4" s="1"/>
  <c r="AG709" i="4"/>
  <c r="AH773" i="4"/>
  <c r="AI773" i="4"/>
  <c r="AH837" i="4"/>
  <c r="AI837" i="4"/>
  <c r="AH909" i="4"/>
  <c r="AI909" i="4"/>
  <c r="AO909" i="4" s="1"/>
  <c r="AU909" i="4" s="1"/>
  <c r="AG461" i="4"/>
  <c r="Z461" i="4"/>
  <c r="AA461" i="4"/>
  <c r="AM461" i="4" s="1"/>
  <c r="AS461" i="4" s="1"/>
  <c r="AJ461" i="4"/>
  <c r="AH461" i="4"/>
  <c r="AF461" i="4"/>
  <c r="G39" i="4"/>
  <c r="E39" i="4"/>
  <c r="I39" i="4" s="1"/>
  <c r="L40" i="2" s="1"/>
  <c r="D520" i="4"/>
  <c r="H520" i="4" s="1"/>
  <c r="F520" i="4"/>
  <c r="J520" i="4" s="1"/>
  <c r="AH17" i="4"/>
  <c r="AF17" i="4"/>
  <c r="AJ17" i="4"/>
  <c r="AG17" i="4"/>
  <c r="AE17" i="4"/>
  <c r="AQ17" i="4" s="1"/>
  <c r="AW17" i="4" s="1"/>
  <c r="AC17" i="4"/>
  <c r="AD17" i="4"/>
  <c r="AP17" i="4" s="1"/>
  <c r="AV17" i="4" s="1"/>
  <c r="AG80" i="4"/>
  <c r="AF80" i="4"/>
  <c r="AI80" i="4"/>
  <c r="AC80" i="4"/>
  <c r="AE80" i="4"/>
  <c r="AA80" i="4"/>
  <c r="AF835" i="4"/>
  <c r="AF899" i="4"/>
  <c r="D454" i="4"/>
  <c r="H454" i="4" s="1"/>
  <c r="F454" i="4"/>
  <c r="J454" i="4" s="1"/>
  <c r="AI959" i="4"/>
  <c r="AG653" i="4"/>
  <c r="AI741" i="4"/>
  <c r="AI877" i="4"/>
  <c r="AK461" i="4"/>
  <c r="AC461" i="4"/>
  <c r="AO461" i="4" s="1"/>
  <c r="AU461" i="4" s="1"/>
  <c r="AM88" i="4"/>
  <c r="AS88" i="4" s="1"/>
  <c r="AO88" i="4"/>
  <c r="AU88" i="4" s="1"/>
  <c r="AP120" i="4"/>
  <c r="AV120" i="4" s="1"/>
  <c r="AL136" i="4"/>
  <c r="AR136" i="4" s="1"/>
  <c r="AM136" i="4"/>
  <c r="AS136" i="4" s="1"/>
  <c r="AN136" i="4"/>
  <c r="AT136" i="4" s="1"/>
  <c r="AN160" i="4"/>
  <c r="AT160" i="4" s="1"/>
  <c r="AN192" i="4"/>
  <c r="AT192" i="4" s="1"/>
  <c r="AL192" i="4"/>
  <c r="AR192" i="4" s="1"/>
  <c r="E192" i="4" s="1"/>
  <c r="I192" i="4" s="1"/>
  <c r="AO36" i="4"/>
  <c r="AU36" i="4" s="1"/>
  <c r="AP18" i="4"/>
  <c r="AV18" i="4" s="1"/>
  <c r="AN18" i="4"/>
  <c r="AT18" i="4" s="1"/>
  <c r="AN51" i="4"/>
  <c r="AT51" i="4" s="1"/>
  <c r="AL28" i="4"/>
  <c r="AR28" i="4" s="1"/>
  <c r="AN28" i="4"/>
  <c r="AT28" i="4" s="1"/>
  <c r="AM112" i="4"/>
  <c r="AS112" i="4" s="1"/>
  <c r="AL112" i="4"/>
  <c r="AR112" i="4" s="1"/>
  <c r="E112" i="4" s="1"/>
  <c r="I112" i="4" s="1"/>
  <c r="L113" i="2" s="1"/>
  <c r="AL128" i="4"/>
  <c r="AR128" i="4" s="1"/>
  <c r="E128" i="4" s="1"/>
  <c r="I128" i="4" s="1"/>
  <c r="L129" i="2" s="1"/>
  <c r="AM168" i="4"/>
  <c r="AS168" i="4" s="1"/>
  <c r="AO168" i="4"/>
  <c r="AU168" i="4" s="1"/>
  <c r="AM184" i="4"/>
  <c r="AS184" i="4" s="1"/>
  <c r="AN184" i="4"/>
  <c r="AT184" i="4" s="1"/>
  <c r="AP184" i="4"/>
  <c r="AV184" i="4" s="1"/>
  <c r="Y941" i="4"/>
  <c r="AB941" i="4" s="1"/>
  <c r="AK979" i="4"/>
  <c r="AJ979" i="4"/>
  <c r="AK559" i="4"/>
  <c r="AK639" i="4"/>
  <c r="AJ639" i="4"/>
  <c r="AK707" i="4"/>
  <c r="AJ707" i="4"/>
  <c r="AK835" i="4"/>
  <c r="AJ835" i="4"/>
  <c r="AK899" i="4"/>
  <c r="AJ899" i="4"/>
  <c r="Y579" i="4"/>
  <c r="AB579" i="4" s="1"/>
  <c r="AH336" i="4"/>
  <c r="AH352" i="4"/>
  <c r="AP501" i="4"/>
  <c r="AV501" i="4" s="1"/>
  <c r="AG931" i="4"/>
  <c r="AG967" i="4"/>
  <c r="AI669" i="4"/>
  <c r="AI725" i="4"/>
  <c r="AG757" i="4"/>
  <c r="AI789" i="4"/>
  <c r="AG821" i="4"/>
  <c r="AI861" i="4"/>
  <c r="AG893" i="4"/>
  <c r="Z485" i="4"/>
  <c r="Y514" i="4"/>
  <c r="AK514" i="4" s="1"/>
  <c r="AQ156" i="4"/>
  <c r="AW156" i="4" s="1"/>
  <c r="AQ188" i="4"/>
  <c r="AW188" i="4" s="1"/>
  <c r="AQ220" i="4"/>
  <c r="AW220" i="4" s="1"/>
  <c r="AQ12" i="4"/>
  <c r="AW12" i="4" s="1"/>
  <c r="AI931" i="4"/>
  <c r="AI947" i="4"/>
  <c r="AI967" i="4"/>
  <c r="AG573" i="4"/>
  <c r="AM573" i="4" s="1"/>
  <c r="AS573" i="4" s="1"/>
  <c r="AG637" i="4"/>
  <c r="AG669" i="4"/>
  <c r="AG693" i="4"/>
  <c r="AG725" i="4"/>
  <c r="AI757" i="4"/>
  <c r="AG789" i="4"/>
  <c r="AI821" i="4"/>
  <c r="AO821" i="4" s="1"/>
  <c r="AU821" i="4" s="1"/>
  <c r="AG861" i="4"/>
  <c r="AI893" i="4"/>
  <c r="AK485" i="4"/>
  <c r="AD485" i="4"/>
  <c r="AE485" i="4"/>
  <c r="AB485" i="4"/>
  <c r="AG741" i="4"/>
  <c r="AG773" i="4"/>
  <c r="AG805" i="4"/>
  <c r="AG837" i="4"/>
  <c r="AG877" i="4"/>
  <c r="AG909" i="4"/>
  <c r="AE461" i="4"/>
  <c r="AB461" i="4"/>
  <c r="AD461" i="4"/>
  <c r="AO172" i="4"/>
  <c r="AU172" i="4" s="1"/>
  <c r="AM172" i="4"/>
  <c r="AS172" i="4" s="1"/>
  <c r="AL204" i="4"/>
  <c r="AR204" i="4" s="1"/>
  <c r="G204" i="4" s="1"/>
  <c r="AM204" i="4"/>
  <c r="AS204" i="4" s="1"/>
  <c r="AP12" i="4"/>
  <c r="AV12" i="4" s="1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59" i="4"/>
  <c r="AF959" i="4"/>
  <c r="AK959" i="4"/>
  <c r="AJ653" i="4"/>
  <c r="AF653" i="4"/>
  <c r="AK653" i="4"/>
  <c r="AQ653" i="4" s="1"/>
  <c r="AW653" i="4" s="1"/>
  <c r="AJ685" i="4"/>
  <c r="AF685" i="4"/>
  <c r="AK685" i="4"/>
  <c r="AQ685" i="4" s="1"/>
  <c r="AW685" i="4" s="1"/>
  <c r="AJ709" i="4"/>
  <c r="AF709" i="4"/>
  <c r="AK709" i="4"/>
  <c r="AQ709" i="4" s="1"/>
  <c r="AW709" i="4" s="1"/>
  <c r="AJ741" i="4"/>
  <c r="AF741" i="4"/>
  <c r="AK741" i="4"/>
  <c r="AJ773" i="4"/>
  <c r="AP773" i="4" s="1"/>
  <c r="AV773" i="4" s="1"/>
  <c r="AF773" i="4"/>
  <c r="AK773" i="4"/>
  <c r="AJ805" i="4"/>
  <c r="AF805" i="4"/>
  <c r="AK805" i="4"/>
  <c r="AJ837" i="4"/>
  <c r="AF837" i="4"/>
  <c r="AL837" i="4" s="1"/>
  <c r="AR837" i="4" s="1"/>
  <c r="AK837" i="4"/>
  <c r="AJ877" i="4"/>
  <c r="AP877" i="4" s="1"/>
  <c r="AV877" i="4" s="1"/>
  <c r="AF877" i="4"/>
  <c r="AL877" i="4" s="1"/>
  <c r="AR877" i="4" s="1"/>
  <c r="AK877" i="4"/>
  <c r="AJ909" i="4"/>
  <c r="AP909" i="4" s="1"/>
  <c r="AV909" i="4" s="1"/>
  <c r="AF909" i="4"/>
  <c r="AK909" i="4"/>
  <c r="AO12" i="4"/>
  <c r="AU12" i="4" s="1"/>
  <c r="AN477" i="4"/>
  <c r="AT477" i="4" s="1"/>
  <c r="AP477" i="4"/>
  <c r="AV477" i="4" s="1"/>
  <c r="AF931" i="4"/>
  <c r="AK931" i="4"/>
  <c r="AQ931" i="4" s="1"/>
  <c r="AW931" i="4" s="1"/>
  <c r="AJ931" i="4"/>
  <c r="AF947" i="4"/>
  <c r="AK947" i="4"/>
  <c r="AJ947" i="4"/>
  <c r="AP947" i="4" s="1"/>
  <c r="AV947" i="4" s="1"/>
  <c r="AF967" i="4"/>
  <c r="AL967" i="4" s="1"/>
  <c r="AR967" i="4" s="1"/>
  <c r="AK967" i="4"/>
  <c r="AJ967" i="4"/>
  <c r="AF573" i="4"/>
  <c r="AK573" i="4"/>
  <c r="AJ573" i="4"/>
  <c r="AF669" i="4"/>
  <c r="AK669" i="4"/>
  <c r="AJ669" i="4"/>
  <c r="AP669" i="4" s="1"/>
  <c r="AV669" i="4" s="1"/>
  <c r="AF693" i="4"/>
  <c r="AK693" i="4"/>
  <c r="AJ693" i="4"/>
  <c r="AP693" i="4" s="1"/>
  <c r="AV693" i="4" s="1"/>
  <c r="AF725" i="4"/>
  <c r="AK725" i="4"/>
  <c r="AJ725" i="4"/>
  <c r="AF757" i="4"/>
  <c r="AL757" i="4" s="1"/>
  <c r="AR757" i="4" s="1"/>
  <c r="E757" i="4" s="1"/>
  <c r="I757" i="4" s="1"/>
  <c r="AK757" i="4"/>
  <c r="AJ757" i="4"/>
  <c r="AP757" i="4" s="1"/>
  <c r="AV757" i="4" s="1"/>
  <c r="AF789" i="4"/>
  <c r="AK789" i="4"/>
  <c r="AJ789" i="4"/>
  <c r="AF821" i="4"/>
  <c r="AL821" i="4" s="1"/>
  <c r="AR821" i="4" s="1"/>
  <c r="E821" i="4" s="1"/>
  <c r="I821" i="4" s="1"/>
  <c r="AK821" i="4"/>
  <c r="AQ821" i="4" s="1"/>
  <c r="AW821" i="4" s="1"/>
  <c r="AJ821" i="4"/>
  <c r="AF861" i="4"/>
  <c r="AK861" i="4"/>
  <c r="AJ861" i="4"/>
  <c r="AF893" i="4"/>
  <c r="AL893" i="4" s="1"/>
  <c r="AR893" i="4" s="1"/>
  <c r="AK893" i="4"/>
  <c r="AQ893" i="4" s="1"/>
  <c r="AW893" i="4" s="1"/>
  <c r="AJ893" i="4"/>
  <c r="AC11" i="4"/>
  <c r="AK11" i="4"/>
  <c r="AD11" i="4"/>
  <c r="AA11" i="4"/>
  <c r="AI11" i="4"/>
  <c r="AJ11" i="4"/>
  <c r="AF11" i="4"/>
  <c r="AG11" i="4"/>
  <c r="Z11" i="4"/>
  <c r="AH11" i="4"/>
  <c r="AE11" i="4"/>
  <c r="AB11" i="4"/>
  <c r="Y447" i="4"/>
  <c r="AB447" i="4" s="1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O469" i="4"/>
  <c r="AU469" i="4" s="1"/>
  <c r="AP469" i="4"/>
  <c r="AV469" i="4" s="1"/>
  <c r="AQ469" i="4"/>
  <c r="AW469" i="4" s="1"/>
  <c r="AQ477" i="4"/>
  <c r="AW477" i="4" s="1"/>
  <c r="AL477" i="4"/>
  <c r="AR477" i="4" s="1"/>
  <c r="AQ513" i="4"/>
  <c r="AW513" i="4" s="1"/>
  <c r="AL513" i="4"/>
  <c r="AR513" i="4" s="1"/>
  <c r="AO156" i="4"/>
  <c r="AU156" i="4" s="1"/>
  <c r="AM156" i="4"/>
  <c r="AS156" i="4" s="1"/>
  <c r="AQ172" i="4"/>
  <c r="AW172" i="4" s="1"/>
  <c r="AO188" i="4"/>
  <c r="AU188" i="4" s="1"/>
  <c r="AM188" i="4"/>
  <c r="AS188" i="4" s="1"/>
  <c r="AQ204" i="4"/>
  <c r="AW204" i="4" s="1"/>
  <c r="AM220" i="4"/>
  <c r="AS220" i="4" s="1"/>
  <c r="AH8" i="4"/>
  <c r="AG352" i="4"/>
  <c r="AL469" i="4"/>
  <c r="AR469" i="4" s="1"/>
  <c r="AN469" i="4"/>
  <c r="AT469" i="4" s="1"/>
  <c r="AO477" i="4"/>
  <c r="AU477" i="4" s="1"/>
  <c r="AN513" i="4"/>
  <c r="AT513" i="4" s="1"/>
  <c r="AO513" i="4"/>
  <c r="AU513" i="4" s="1"/>
  <c r="AP513" i="4"/>
  <c r="AV513" i="4" s="1"/>
  <c r="F83" i="4"/>
  <c r="J83" i="4" s="1"/>
  <c r="M84" i="2" s="1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D224" i="4"/>
  <c r="H224" i="4" s="1"/>
  <c r="G224" i="4"/>
  <c r="F224" i="4"/>
  <c r="J224" i="4" s="1"/>
  <c r="E224" i="4"/>
  <c r="I224" i="4" s="1"/>
  <c r="AK431" i="4"/>
  <c r="AJ431" i="4"/>
  <c r="G252" i="4"/>
  <c r="AG76" i="4"/>
  <c r="AF76" i="4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D208" i="4"/>
  <c r="H208" i="4" s="1"/>
  <c r="G208" i="4"/>
  <c r="F208" i="4"/>
  <c r="J208" i="4" s="1"/>
  <c r="E208" i="4"/>
  <c r="I208" i="4" s="1"/>
  <c r="AJ399" i="4"/>
  <c r="AK399" i="4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G37" i="4"/>
  <c r="D458" i="4"/>
  <c r="H458" i="4" s="1"/>
  <c r="E458" i="4"/>
  <c r="I458" i="4" s="1"/>
  <c r="G458" i="4"/>
  <c r="F458" i="4"/>
  <c r="J458" i="4" s="1"/>
  <c r="F189" i="4"/>
  <c r="J189" i="4" s="1"/>
  <c r="E189" i="4"/>
  <c r="I189" i="4" s="1"/>
  <c r="G189" i="4"/>
  <c r="D189" i="4"/>
  <c r="H189" i="4" s="1"/>
  <c r="E135" i="4"/>
  <c r="I135" i="4" s="1"/>
  <c r="L136" i="2" s="1"/>
  <c r="D486" i="4"/>
  <c r="H486" i="4" s="1"/>
  <c r="E486" i="4"/>
  <c r="I486" i="4" s="1"/>
  <c r="F486" i="4"/>
  <c r="J486" i="4" s="1"/>
  <c r="G486" i="4"/>
  <c r="F123" i="4"/>
  <c r="J123" i="4" s="1"/>
  <c r="M124" i="2" s="1"/>
  <c r="E123" i="4"/>
  <c r="I123" i="4" s="1"/>
  <c r="L124" i="2" s="1"/>
  <c r="G123" i="4"/>
  <c r="D123" i="4"/>
  <c r="H123" i="4" s="1"/>
  <c r="K124" i="2" s="1"/>
  <c r="F147" i="4"/>
  <c r="J147" i="4" s="1"/>
  <c r="M148" i="2" s="1"/>
  <c r="E147" i="4"/>
  <c r="I147" i="4" s="1"/>
  <c r="L148" i="2" s="1"/>
  <c r="G147" i="4"/>
  <c r="D147" i="4"/>
  <c r="H147" i="4" s="1"/>
  <c r="K148" i="2" s="1"/>
  <c r="G104" i="4"/>
  <c r="F104" i="4"/>
  <c r="J104" i="4" s="1"/>
  <c r="M105" i="2" s="1"/>
  <c r="E104" i="4"/>
  <c r="I104" i="4" s="1"/>
  <c r="L105" i="2" s="1"/>
  <c r="D104" i="4"/>
  <c r="H104" i="4" s="1"/>
  <c r="K105" i="2" s="1"/>
  <c r="G42" i="4"/>
  <c r="E42" i="4"/>
  <c r="I42" i="4" s="1"/>
  <c r="L43" i="2" s="1"/>
  <c r="F42" i="4"/>
  <c r="J42" i="4" s="1"/>
  <c r="M43" i="2" s="1"/>
  <c r="D42" i="4"/>
  <c r="H42" i="4" s="1"/>
  <c r="K43" i="2" s="1"/>
  <c r="F130" i="4"/>
  <c r="J130" i="4" s="1"/>
  <c r="M131" i="2" s="1"/>
  <c r="D130" i="4"/>
  <c r="H130" i="4" s="1"/>
  <c r="K131" i="2" s="1"/>
  <c r="G130" i="4"/>
  <c r="E130" i="4"/>
  <c r="I130" i="4" s="1"/>
  <c r="L131" i="2" s="1"/>
  <c r="D418" i="4"/>
  <c r="H418" i="4" s="1"/>
  <c r="D490" i="4"/>
  <c r="H490" i="4" s="1"/>
  <c r="E490" i="4"/>
  <c r="I490" i="4" s="1"/>
  <c r="G490" i="4"/>
  <c r="F490" i="4"/>
  <c r="J490" i="4" s="1"/>
  <c r="G201" i="4"/>
  <c r="D394" i="4"/>
  <c r="H394" i="4" s="1"/>
  <c r="E394" i="4"/>
  <c r="I394" i="4" s="1"/>
  <c r="G394" i="4"/>
  <c r="F394" i="4"/>
  <c r="J394" i="4" s="1"/>
  <c r="F229" i="4"/>
  <c r="J229" i="4" s="1"/>
  <c r="D165" i="4"/>
  <c r="H165" i="4" s="1"/>
  <c r="K166" i="2" s="1"/>
  <c r="F217" i="4"/>
  <c r="J217" i="4" s="1"/>
  <c r="E217" i="4"/>
  <c r="I217" i="4" s="1"/>
  <c r="D217" i="4"/>
  <c r="H217" i="4" s="1"/>
  <c r="G217" i="4"/>
  <c r="D478" i="4"/>
  <c r="H478" i="4" s="1"/>
  <c r="E478" i="4"/>
  <c r="I478" i="4" s="1"/>
  <c r="F478" i="4"/>
  <c r="J478" i="4" s="1"/>
  <c r="G478" i="4"/>
  <c r="D502" i="4"/>
  <c r="H502" i="4" s="1"/>
  <c r="E502" i="4"/>
  <c r="I502" i="4" s="1"/>
  <c r="F502" i="4"/>
  <c r="J502" i="4" s="1"/>
  <c r="G502" i="4"/>
  <c r="AF336" i="4"/>
  <c r="AG336" i="4"/>
  <c r="AI106" i="4"/>
  <c r="AO106" i="4" s="1"/>
  <c r="AU106" i="4" s="1"/>
  <c r="AH106" i="4"/>
  <c r="AJ106" i="4"/>
  <c r="AG106" i="4"/>
  <c r="AK106" i="4"/>
  <c r="AF106" i="4"/>
  <c r="AL106" i="4" s="1"/>
  <c r="AR106" i="4" s="1"/>
  <c r="AI148" i="4"/>
  <c r="AO148" i="4" s="1"/>
  <c r="AU148" i="4" s="1"/>
  <c r="AH148" i="4"/>
  <c r="AJ148" i="4"/>
  <c r="AG148" i="4"/>
  <c r="AK148" i="4"/>
  <c r="AF148" i="4"/>
  <c r="AL148" i="4" s="1"/>
  <c r="AR148" i="4" s="1"/>
  <c r="AI234" i="4"/>
  <c r="AH234" i="4"/>
  <c r="AJ234" i="4"/>
  <c r="AG234" i="4"/>
  <c r="AM234" i="4" s="1"/>
  <c r="AS234" i="4" s="1"/>
  <c r="AK234" i="4"/>
  <c r="AF234" i="4"/>
  <c r="AL234" i="4" s="1"/>
  <c r="AR234" i="4" s="1"/>
  <c r="AI242" i="4"/>
  <c r="AH242" i="4"/>
  <c r="AN242" i="4" s="1"/>
  <c r="AT242" i="4" s="1"/>
  <c r="AJ242" i="4"/>
  <c r="AG242" i="4"/>
  <c r="AM242" i="4" s="1"/>
  <c r="AS242" i="4" s="1"/>
  <c r="AK242" i="4"/>
  <c r="AF242" i="4"/>
  <c r="AI358" i="4"/>
  <c r="AO358" i="4" s="1"/>
  <c r="AU358" i="4" s="1"/>
  <c r="AH358" i="4"/>
  <c r="AJ358" i="4"/>
  <c r="AG358" i="4"/>
  <c r="AM358" i="4" s="1"/>
  <c r="AS358" i="4" s="1"/>
  <c r="AK358" i="4"/>
  <c r="AF358" i="4"/>
  <c r="AI370" i="4"/>
  <c r="AO370" i="4" s="1"/>
  <c r="AU370" i="4" s="1"/>
  <c r="AH370" i="4"/>
  <c r="AJ370" i="4"/>
  <c r="AG370" i="4"/>
  <c r="AM370" i="4" s="1"/>
  <c r="AS370" i="4" s="1"/>
  <c r="AK370" i="4"/>
  <c r="AF370" i="4"/>
  <c r="AI531" i="4"/>
  <c r="AO531" i="4" s="1"/>
  <c r="AU531" i="4" s="1"/>
  <c r="AF531" i="4"/>
  <c r="AL531" i="4" s="1"/>
  <c r="AR531" i="4" s="1"/>
  <c r="AH531" i="4"/>
  <c r="AG531" i="4"/>
  <c r="AM531" i="4" s="1"/>
  <c r="AS531" i="4" s="1"/>
  <c r="AK531" i="4"/>
  <c r="AJ531" i="4"/>
  <c r="AI930" i="4"/>
  <c r="AO930" i="4" s="1"/>
  <c r="AU930" i="4" s="1"/>
  <c r="AH930" i="4"/>
  <c r="AJ930" i="4"/>
  <c r="AG930" i="4"/>
  <c r="AK930" i="4"/>
  <c r="AF930" i="4"/>
  <c r="AL930" i="4" s="1"/>
  <c r="AR930" i="4" s="1"/>
  <c r="AI950" i="4"/>
  <c r="AH950" i="4"/>
  <c r="AN950" i="4" s="1"/>
  <c r="AT950" i="4" s="1"/>
  <c r="AJ950" i="4"/>
  <c r="AG950" i="4"/>
  <c r="AK950" i="4"/>
  <c r="AQ950" i="4" s="1"/>
  <c r="AW950" i="4" s="1"/>
  <c r="AF950" i="4"/>
  <c r="AI966" i="4"/>
  <c r="AH966" i="4"/>
  <c r="AJ966" i="4"/>
  <c r="AG966" i="4"/>
  <c r="AM966" i="4" s="1"/>
  <c r="AS966" i="4" s="1"/>
  <c r="AK966" i="4"/>
  <c r="AF966" i="4"/>
  <c r="AL966" i="4" s="1"/>
  <c r="AR966" i="4" s="1"/>
  <c r="AI537" i="4"/>
  <c r="AF537" i="4"/>
  <c r="AL537" i="4" s="1"/>
  <c r="AR537" i="4" s="1"/>
  <c r="AH537" i="4"/>
  <c r="AN537" i="4" s="1"/>
  <c r="AT537" i="4" s="1"/>
  <c r="AG537" i="4"/>
  <c r="AM537" i="4" s="1"/>
  <c r="AS537" i="4" s="1"/>
  <c r="AK537" i="4"/>
  <c r="AJ537" i="4"/>
  <c r="AP537" i="4" s="1"/>
  <c r="AV537" i="4" s="1"/>
  <c r="AI976" i="4"/>
  <c r="AF976" i="4"/>
  <c r="AH976" i="4"/>
  <c r="AG976" i="4"/>
  <c r="AK976" i="4"/>
  <c r="AQ976" i="4" s="1"/>
  <c r="AW976" i="4" s="1"/>
  <c r="AJ976" i="4"/>
  <c r="AI984" i="4"/>
  <c r="AF984" i="4"/>
  <c r="AL984" i="4" s="1"/>
  <c r="AR984" i="4" s="1"/>
  <c r="AH984" i="4"/>
  <c r="AN984" i="4" s="1"/>
  <c r="AT984" i="4" s="1"/>
  <c r="AG984" i="4"/>
  <c r="AM984" i="4" s="1"/>
  <c r="AS984" i="4" s="1"/>
  <c r="AK984" i="4"/>
  <c r="AJ984" i="4"/>
  <c r="AP984" i="4" s="1"/>
  <c r="AV984" i="4" s="1"/>
  <c r="AI992" i="4"/>
  <c r="AF992" i="4"/>
  <c r="AH992" i="4"/>
  <c r="AG992" i="4"/>
  <c r="AK992" i="4"/>
  <c r="AQ992" i="4" s="1"/>
  <c r="AW992" i="4" s="1"/>
  <c r="AJ992" i="4"/>
  <c r="AP992" i="4" s="1"/>
  <c r="AV992" i="4" s="1"/>
  <c r="AI1000" i="4"/>
  <c r="AF1000" i="4"/>
  <c r="AL1000" i="4" s="1"/>
  <c r="AR1000" i="4" s="1"/>
  <c r="AH1000" i="4"/>
  <c r="AN1000" i="4" s="1"/>
  <c r="AT1000" i="4" s="1"/>
  <c r="AG1000" i="4"/>
  <c r="AM1000" i="4" s="1"/>
  <c r="AS1000" i="4" s="1"/>
  <c r="AK1000" i="4"/>
  <c r="AJ1000" i="4"/>
  <c r="AP1000" i="4" s="1"/>
  <c r="AV1000" i="4" s="1"/>
  <c r="AH981" i="4"/>
  <c r="AN981" i="4" s="1"/>
  <c r="AT981" i="4" s="1"/>
  <c r="AI981" i="4"/>
  <c r="AO981" i="4" s="1"/>
  <c r="AU981" i="4" s="1"/>
  <c r="AG981" i="4"/>
  <c r="AF981" i="4"/>
  <c r="AJ981" i="4"/>
  <c r="AK981" i="4"/>
  <c r="AQ981" i="4" s="1"/>
  <c r="AW981" i="4" s="1"/>
  <c r="AH993" i="4"/>
  <c r="AN993" i="4" s="1"/>
  <c r="AT993" i="4" s="1"/>
  <c r="AI993" i="4"/>
  <c r="AO993" i="4" s="1"/>
  <c r="AU993" i="4" s="1"/>
  <c r="AG993" i="4"/>
  <c r="AF993" i="4"/>
  <c r="AJ993" i="4"/>
  <c r="AK993" i="4"/>
  <c r="AQ993" i="4" s="1"/>
  <c r="AW993" i="4" s="1"/>
  <c r="AQ208" i="4"/>
  <c r="AW208" i="4" s="1"/>
  <c r="AN208" i="4"/>
  <c r="AT208" i="4" s="1"/>
  <c r="AM224" i="4"/>
  <c r="AS224" i="4" s="1"/>
  <c r="AO224" i="4"/>
  <c r="AU224" i="4" s="1"/>
  <c r="AQ38" i="4"/>
  <c r="AW38" i="4" s="1"/>
  <c r="AO38" i="4"/>
  <c r="AU38" i="4" s="1"/>
  <c r="AM34" i="4"/>
  <c r="AS34" i="4" s="1"/>
  <c r="AN34" i="4"/>
  <c r="AT34" i="4" s="1"/>
  <c r="AP36" i="4"/>
  <c r="AV36" i="4" s="1"/>
  <c r="AN22" i="4"/>
  <c r="AT22" i="4" s="1"/>
  <c r="AL22" i="4"/>
  <c r="AR22" i="4" s="1"/>
  <c r="AO26" i="4"/>
  <c r="AU26" i="4" s="1"/>
  <c r="AP26" i="4"/>
  <c r="AV26" i="4" s="1"/>
  <c r="AF352" i="4"/>
  <c r="AL5" i="4"/>
  <c r="AR5" i="4" s="1"/>
  <c r="F361" i="4"/>
  <c r="J361" i="4" s="1"/>
  <c r="G361" i="4"/>
  <c r="D361" i="4"/>
  <c r="H361" i="4" s="1"/>
  <c r="E361" i="4"/>
  <c r="I361" i="4" s="1"/>
  <c r="D398" i="4"/>
  <c r="H398" i="4" s="1"/>
  <c r="E474" i="4"/>
  <c r="I474" i="4" s="1"/>
  <c r="F474" i="4"/>
  <c r="J474" i="4" s="1"/>
  <c r="F169" i="4"/>
  <c r="J169" i="4" s="1"/>
  <c r="M170" i="2" s="1"/>
  <c r="E169" i="4"/>
  <c r="I169" i="4" s="1"/>
  <c r="L170" i="2" s="1"/>
  <c r="D169" i="4"/>
  <c r="H169" i="4" s="1"/>
  <c r="K170" i="2" s="1"/>
  <c r="G169" i="4"/>
  <c r="F213" i="4"/>
  <c r="J213" i="4" s="1"/>
  <c r="E213" i="4"/>
  <c r="I213" i="4" s="1"/>
  <c r="G213" i="4"/>
  <c r="D213" i="4"/>
  <c r="H213" i="4" s="1"/>
  <c r="D402" i="4"/>
  <c r="H402" i="4" s="1"/>
  <c r="E402" i="4"/>
  <c r="I402" i="4" s="1"/>
  <c r="G402" i="4"/>
  <c r="F402" i="4"/>
  <c r="J402" i="4" s="1"/>
  <c r="F173" i="4"/>
  <c r="J173" i="4" s="1"/>
  <c r="M174" i="2" s="1"/>
  <c r="G173" i="4"/>
  <c r="D193" i="4"/>
  <c r="H193" i="4" s="1"/>
  <c r="F221" i="4"/>
  <c r="J221" i="4" s="1"/>
  <c r="E221" i="4"/>
  <c r="I221" i="4" s="1"/>
  <c r="G221" i="4"/>
  <c r="D221" i="4"/>
  <c r="H221" i="4" s="1"/>
  <c r="F197" i="4"/>
  <c r="J197" i="4" s="1"/>
  <c r="D406" i="4"/>
  <c r="H406" i="4" s="1"/>
  <c r="F406" i="4"/>
  <c r="J406" i="4" s="1"/>
  <c r="D494" i="4"/>
  <c r="H494" i="4" s="1"/>
  <c r="E494" i="4"/>
  <c r="I494" i="4" s="1"/>
  <c r="F494" i="4"/>
  <c r="J494" i="4" s="1"/>
  <c r="G494" i="4"/>
  <c r="E69" i="4"/>
  <c r="I69" i="4" s="1"/>
  <c r="L70" i="2" s="1"/>
  <c r="D69" i="4"/>
  <c r="H69" i="4" s="1"/>
  <c r="K70" i="2" s="1"/>
  <c r="G69" i="4"/>
  <c r="F69" i="4"/>
  <c r="J69" i="4" s="1"/>
  <c r="M70" i="2" s="1"/>
  <c r="D390" i="4"/>
  <c r="H390" i="4" s="1"/>
  <c r="E390" i="4"/>
  <c r="I390" i="4" s="1"/>
  <c r="F390" i="4"/>
  <c r="J390" i="4" s="1"/>
  <c r="G390" i="4"/>
  <c r="G434" i="4"/>
  <c r="G466" i="4"/>
  <c r="G181" i="4"/>
  <c r="D225" i="4"/>
  <c r="H225" i="4" s="1"/>
  <c r="F205" i="4"/>
  <c r="J205" i="4" s="1"/>
  <c r="D414" i="4"/>
  <c r="H414" i="4" s="1"/>
  <c r="E414" i="4"/>
  <c r="I414" i="4" s="1"/>
  <c r="F414" i="4"/>
  <c r="J414" i="4" s="1"/>
  <c r="G414" i="4"/>
  <c r="E131" i="4"/>
  <c r="I131" i="4" s="1"/>
  <c r="L132" i="2" s="1"/>
  <c r="AI236" i="4"/>
  <c r="AH236" i="4"/>
  <c r="AJ236" i="4"/>
  <c r="AG236" i="4"/>
  <c r="AM236" i="4" s="1"/>
  <c r="AS236" i="4" s="1"/>
  <c r="AK236" i="4"/>
  <c r="AF236" i="4"/>
  <c r="AI110" i="4"/>
  <c r="AO110" i="4" s="1"/>
  <c r="AU110" i="4" s="1"/>
  <c r="AH110" i="4"/>
  <c r="AJ110" i="4"/>
  <c r="AG110" i="4"/>
  <c r="AK110" i="4"/>
  <c r="AF110" i="4"/>
  <c r="AI152" i="4"/>
  <c r="AO152" i="4" s="1"/>
  <c r="AU152" i="4" s="1"/>
  <c r="AH152" i="4"/>
  <c r="AJ152" i="4"/>
  <c r="AG152" i="4"/>
  <c r="AK152" i="4"/>
  <c r="AF152" i="4"/>
  <c r="AI238" i="4"/>
  <c r="AH238" i="4"/>
  <c r="AJ238" i="4"/>
  <c r="AG238" i="4"/>
  <c r="AM238" i="4" s="1"/>
  <c r="AS238" i="4" s="1"/>
  <c r="AK238" i="4"/>
  <c r="AF238" i="4"/>
  <c r="AI246" i="4"/>
  <c r="AH246" i="4"/>
  <c r="AJ246" i="4"/>
  <c r="AG246" i="4"/>
  <c r="AM246" i="4" s="1"/>
  <c r="AS246" i="4" s="1"/>
  <c r="AK246" i="4"/>
  <c r="AF246" i="4"/>
  <c r="AI362" i="4"/>
  <c r="AO362" i="4" s="1"/>
  <c r="AU362" i="4" s="1"/>
  <c r="AH362" i="4"/>
  <c r="AJ362" i="4"/>
  <c r="AG362" i="4"/>
  <c r="AK362" i="4"/>
  <c r="AF362" i="4"/>
  <c r="AI378" i="4"/>
  <c r="AH378" i="4"/>
  <c r="AJ378" i="4"/>
  <c r="AG378" i="4"/>
  <c r="AM378" i="4" s="1"/>
  <c r="AS378" i="4" s="1"/>
  <c r="AK378" i="4"/>
  <c r="AF378" i="4"/>
  <c r="AI555" i="4"/>
  <c r="AF555" i="4"/>
  <c r="AH555" i="4"/>
  <c r="AG555" i="4"/>
  <c r="AM555" i="4" s="1"/>
  <c r="AS555" i="4" s="1"/>
  <c r="AK555" i="4"/>
  <c r="AJ555" i="4"/>
  <c r="AI938" i="4"/>
  <c r="AH938" i="4"/>
  <c r="AJ938" i="4"/>
  <c r="AG938" i="4"/>
  <c r="AM938" i="4" s="1"/>
  <c r="AS938" i="4" s="1"/>
  <c r="AK938" i="4"/>
  <c r="AF938" i="4"/>
  <c r="AI958" i="4"/>
  <c r="AH958" i="4"/>
  <c r="AN958" i="4" s="1"/>
  <c r="AT958" i="4" s="1"/>
  <c r="AJ958" i="4"/>
  <c r="AG958" i="4"/>
  <c r="AK958" i="4"/>
  <c r="AF958" i="4"/>
  <c r="AL958" i="4" s="1"/>
  <c r="AR958" i="4" s="1"/>
  <c r="AI521" i="4"/>
  <c r="AO521" i="4" s="1"/>
  <c r="AU521" i="4" s="1"/>
  <c r="AF521" i="4"/>
  <c r="AH521" i="4"/>
  <c r="AG521" i="4"/>
  <c r="AK521" i="4"/>
  <c r="AJ521" i="4"/>
  <c r="AI553" i="4"/>
  <c r="AF553" i="4"/>
  <c r="AH553" i="4"/>
  <c r="AN553" i="4" s="1"/>
  <c r="AT553" i="4" s="1"/>
  <c r="AG553" i="4"/>
  <c r="AK553" i="4"/>
  <c r="AJ553" i="4"/>
  <c r="AI980" i="4"/>
  <c r="AO980" i="4" s="1"/>
  <c r="AU980" i="4" s="1"/>
  <c r="AF980" i="4"/>
  <c r="AH980" i="4"/>
  <c r="AG980" i="4"/>
  <c r="AK980" i="4"/>
  <c r="AJ980" i="4"/>
  <c r="AI988" i="4"/>
  <c r="AF988" i="4"/>
  <c r="AH988" i="4"/>
  <c r="AN988" i="4" s="1"/>
  <c r="AT988" i="4" s="1"/>
  <c r="AG988" i="4"/>
  <c r="AK988" i="4"/>
  <c r="AJ988" i="4"/>
  <c r="AI996" i="4"/>
  <c r="AO996" i="4" s="1"/>
  <c r="AU996" i="4" s="1"/>
  <c r="AF996" i="4"/>
  <c r="AH996" i="4"/>
  <c r="AG996" i="4"/>
  <c r="AK996" i="4"/>
  <c r="AJ996" i="4"/>
  <c r="AH977" i="4"/>
  <c r="AI977" i="4"/>
  <c r="AG977" i="4"/>
  <c r="AF977" i="4"/>
  <c r="AJ977" i="4"/>
  <c r="AP977" i="4" s="1"/>
  <c r="AV977" i="4" s="1"/>
  <c r="AK977" i="4"/>
  <c r="AH989" i="4"/>
  <c r="AI989" i="4"/>
  <c r="AG989" i="4"/>
  <c r="AM989" i="4" s="1"/>
  <c r="AS989" i="4" s="1"/>
  <c r="AF989" i="4"/>
  <c r="AJ989" i="4"/>
  <c r="AK989" i="4"/>
  <c r="AH997" i="4"/>
  <c r="AI997" i="4"/>
  <c r="AG997" i="4"/>
  <c r="AM997" i="4" s="1"/>
  <c r="AS997" i="4" s="1"/>
  <c r="AF997" i="4"/>
  <c r="AJ997" i="4"/>
  <c r="AK997" i="4"/>
  <c r="Y587" i="4"/>
  <c r="AH587" i="4" s="1"/>
  <c r="Y603" i="4"/>
  <c r="AJ603" i="4" s="1"/>
  <c r="Y619" i="4"/>
  <c r="AG619" i="4" s="1"/>
  <c r="Y635" i="4"/>
  <c r="AK635" i="4" s="1"/>
  <c r="AM25" i="4"/>
  <c r="AS25" i="4" s="1"/>
  <c r="AN46" i="4"/>
  <c r="AT46" i="4" s="1"/>
  <c r="AP54" i="4"/>
  <c r="AV54" i="4" s="1"/>
  <c r="AQ54" i="4"/>
  <c r="AW54" i="4" s="1"/>
  <c r="AN249" i="4"/>
  <c r="AT249" i="4" s="1"/>
  <c r="AP257" i="4"/>
  <c r="AV257" i="4" s="1"/>
  <c r="AQ257" i="4"/>
  <c r="AW257" i="4" s="1"/>
  <c r="AN265" i="4"/>
  <c r="AT265" i="4" s="1"/>
  <c r="AP273" i="4"/>
  <c r="AV273" i="4" s="1"/>
  <c r="AQ273" i="4"/>
  <c r="AW273" i="4" s="1"/>
  <c r="AN281" i="4"/>
  <c r="AT281" i="4" s="1"/>
  <c r="AP289" i="4"/>
  <c r="AV289" i="4" s="1"/>
  <c r="AP305" i="4"/>
  <c r="AV305" i="4" s="1"/>
  <c r="AP321" i="4"/>
  <c r="AV321" i="4" s="1"/>
  <c r="AP337" i="4"/>
  <c r="AV337" i="4" s="1"/>
  <c r="Y244" i="4"/>
  <c r="AJ244" i="4" s="1"/>
  <c r="Y364" i="4"/>
  <c r="AB364" i="4" s="1"/>
  <c r="Y372" i="4"/>
  <c r="AH372" i="4" s="1"/>
  <c r="Y133" i="4"/>
  <c r="AH133" i="4" s="1"/>
  <c r="Y183" i="4"/>
  <c r="Z183" i="4" s="1"/>
  <c r="Y251" i="4"/>
  <c r="Y315" i="4"/>
  <c r="AB315" i="4" s="1"/>
  <c r="Y412" i="4"/>
  <c r="Z412" i="4" s="1"/>
  <c r="Y476" i="4"/>
  <c r="AH476" i="4" s="1"/>
  <c r="Y285" i="4"/>
  <c r="AH285" i="4" s="1"/>
  <c r="Y349" i="4"/>
  <c r="AA349" i="4" s="1"/>
  <c r="Y563" i="4"/>
  <c r="Y627" i="4"/>
  <c r="AE627" i="4" s="1"/>
  <c r="Y995" i="4"/>
  <c r="AD995" i="4" s="1"/>
  <c r="Y607" i="4"/>
  <c r="Y659" i="4"/>
  <c r="Y691" i="4"/>
  <c r="AA691" i="4" s="1"/>
  <c r="Y723" i="4"/>
  <c r="AD723" i="4" s="1"/>
  <c r="Y755" i="4"/>
  <c r="AD755" i="4" s="1"/>
  <c r="Y787" i="4"/>
  <c r="Z787" i="4" s="1"/>
  <c r="Y819" i="4"/>
  <c r="Y851" i="4"/>
  <c r="AD851" i="4" s="1"/>
  <c r="Y883" i="4"/>
  <c r="AC883" i="4" s="1"/>
  <c r="Y915" i="4"/>
  <c r="Z915" i="4" s="1"/>
  <c r="Y44" i="4"/>
  <c r="AA44" i="4" s="1"/>
  <c r="Y60" i="4"/>
  <c r="AI60" i="4" s="1"/>
  <c r="Y121" i="4"/>
  <c r="AD121" i="4" s="1"/>
  <c r="Y137" i="4"/>
  <c r="AE137" i="4" s="1"/>
  <c r="Y163" i="4"/>
  <c r="AJ163" i="4" s="1"/>
  <c r="Y179" i="4"/>
  <c r="AI179" i="4" s="1"/>
  <c r="Y195" i="4"/>
  <c r="AD195" i="4" s="1"/>
  <c r="Y211" i="4"/>
  <c r="AK211" i="4" s="1"/>
  <c r="Y227" i="4"/>
  <c r="AA227" i="4" s="1"/>
  <c r="Y255" i="4"/>
  <c r="AI255" i="4" s="1"/>
  <c r="Y271" i="4"/>
  <c r="AD271" i="4" s="1"/>
  <c r="Y287" i="4"/>
  <c r="AE287" i="4" s="1"/>
  <c r="Y303" i="4"/>
  <c r="AK303" i="4" s="1"/>
  <c r="Y319" i="4"/>
  <c r="AI319" i="4" s="1"/>
  <c r="Y335" i="4"/>
  <c r="AF335" i="4" s="1"/>
  <c r="Y351" i="4"/>
  <c r="AK351" i="4" s="1"/>
  <c r="Y392" i="4"/>
  <c r="Y408" i="4"/>
  <c r="AI408" i="4" s="1"/>
  <c r="Y424" i="4"/>
  <c r="AF424" i="4" s="1"/>
  <c r="Y440" i="4"/>
  <c r="AE440" i="4" s="1"/>
  <c r="Y456" i="4"/>
  <c r="Y472" i="4"/>
  <c r="AI472" i="4" s="1"/>
  <c r="Y488" i="4"/>
  <c r="AF488" i="4" s="1"/>
  <c r="Y504" i="4"/>
  <c r="AK504" i="4" s="1"/>
  <c r="Y556" i="4"/>
  <c r="Y366" i="4"/>
  <c r="Y515" i="4"/>
  <c r="AF515" i="4" s="1"/>
  <c r="Y539" i="4"/>
  <c r="Z539" i="4" s="1"/>
  <c r="Y926" i="4"/>
  <c r="Z926" i="4" s="1"/>
  <c r="Y942" i="4"/>
  <c r="AG942" i="4" s="1"/>
  <c r="Y954" i="4"/>
  <c r="AG954" i="4" s="1"/>
  <c r="Y970" i="4"/>
  <c r="AB970" i="4" s="1"/>
  <c r="Y545" i="4"/>
  <c r="Z545" i="4" s="1"/>
  <c r="Y978" i="4"/>
  <c r="Y986" i="4"/>
  <c r="AC986" i="4" s="1"/>
  <c r="Y994" i="4"/>
  <c r="Y125" i="4"/>
  <c r="AK125" i="4" s="1"/>
  <c r="Y159" i="4"/>
  <c r="AK159" i="4" s="1"/>
  <c r="Y191" i="4"/>
  <c r="Y223" i="4"/>
  <c r="Z223" i="4" s="1"/>
  <c r="Y275" i="4"/>
  <c r="Y307" i="4"/>
  <c r="AK307" i="4" s="1"/>
  <c r="Y339" i="4"/>
  <c r="AD339" i="4" s="1"/>
  <c r="Y388" i="4"/>
  <c r="AK388" i="4" s="1"/>
  <c r="Y420" i="4"/>
  <c r="AG420" i="4" s="1"/>
  <c r="Y452" i="4"/>
  <c r="AK452" i="4" s="1"/>
  <c r="Y484" i="4"/>
  <c r="AG484" i="4" s="1"/>
  <c r="Y58" i="4"/>
  <c r="Y277" i="4"/>
  <c r="AF277" i="4" s="1"/>
  <c r="Y309" i="4"/>
  <c r="AF309" i="4" s="1"/>
  <c r="Y341" i="4"/>
  <c r="Y20" i="4"/>
  <c r="Z20" i="4" s="1"/>
  <c r="Y360" i="4"/>
  <c r="Y368" i="4"/>
  <c r="Z368" i="4" s="1"/>
  <c r="Y376" i="4"/>
  <c r="AE376" i="4" s="1"/>
  <c r="Y527" i="4"/>
  <c r="Z527" i="4" s="1"/>
  <c r="Y543" i="4"/>
  <c r="Y928" i="4"/>
  <c r="Z928" i="4" s="1"/>
  <c r="Y936" i="4"/>
  <c r="Z936" i="4" s="1"/>
  <c r="Y944" i="4"/>
  <c r="AC944" i="4" s="1"/>
  <c r="Y952" i="4"/>
  <c r="AB952" i="4" s="1"/>
  <c r="Y960" i="4"/>
  <c r="Z960" i="4" s="1"/>
  <c r="Y968" i="4"/>
  <c r="Z968" i="4" s="1"/>
  <c r="Y517" i="4"/>
  <c r="Z517" i="4" s="1"/>
  <c r="Y533" i="4"/>
  <c r="Y549" i="4"/>
  <c r="AB549" i="4" s="1"/>
  <c r="Y558" i="4"/>
  <c r="AB558" i="4" s="1"/>
  <c r="Y560" i="4"/>
  <c r="AC560" i="4" s="1"/>
  <c r="Y562" i="4"/>
  <c r="AD562" i="4" s="1"/>
  <c r="Y564" i="4"/>
  <c r="AB564" i="4" s="1"/>
  <c r="Y566" i="4"/>
  <c r="AD566" i="4" s="1"/>
  <c r="Y568" i="4"/>
  <c r="Z568" i="4" s="1"/>
  <c r="Y570" i="4"/>
  <c r="Y572" i="4"/>
  <c r="AB572" i="4" s="1"/>
  <c r="Y574" i="4"/>
  <c r="Y576" i="4"/>
  <c r="AC576" i="4" s="1"/>
  <c r="Y578" i="4"/>
  <c r="AE578" i="4" s="1"/>
  <c r="Y580" i="4"/>
  <c r="AB580" i="4" s="1"/>
  <c r="Y582" i="4"/>
  <c r="AB582" i="4" s="1"/>
  <c r="Y584" i="4"/>
  <c r="Z584" i="4" s="1"/>
  <c r="Y586" i="4"/>
  <c r="Y588" i="4"/>
  <c r="AB588" i="4" s="1"/>
  <c r="Y590" i="4"/>
  <c r="Y592" i="4"/>
  <c r="AC592" i="4" s="1"/>
  <c r="Y594" i="4"/>
  <c r="AC594" i="4" s="1"/>
  <c r="Y596" i="4"/>
  <c r="AB596" i="4" s="1"/>
  <c r="Y598" i="4"/>
  <c r="Y600" i="4"/>
  <c r="Z600" i="4" s="1"/>
  <c r="Y602" i="4"/>
  <c r="Z602" i="4" s="1"/>
  <c r="Y604" i="4"/>
  <c r="AB604" i="4" s="1"/>
  <c r="Y606" i="4"/>
  <c r="Y608" i="4"/>
  <c r="AC608" i="4" s="1"/>
  <c r="Y610" i="4"/>
  <c r="Y612" i="4"/>
  <c r="AC612" i="4" s="1"/>
  <c r="Y614" i="4"/>
  <c r="AB614" i="4" s="1"/>
  <c r="Y616" i="4"/>
  <c r="AB616" i="4" s="1"/>
  <c r="Y618" i="4"/>
  <c r="AE618" i="4" s="1"/>
  <c r="Y620" i="4"/>
  <c r="Z620" i="4" s="1"/>
  <c r="Y622" i="4"/>
  <c r="Y624" i="4"/>
  <c r="AB624" i="4" s="1"/>
  <c r="Y626" i="4"/>
  <c r="Y628" i="4"/>
  <c r="AC628" i="4" s="1"/>
  <c r="Y630" i="4"/>
  <c r="AA630" i="4" s="1"/>
  <c r="Y632" i="4"/>
  <c r="AB632" i="4" s="1"/>
  <c r="Y634" i="4"/>
  <c r="Y636" i="4"/>
  <c r="Z636" i="4" s="1"/>
  <c r="Y638" i="4"/>
  <c r="Y640" i="4"/>
  <c r="AB640" i="4" s="1"/>
  <c r="Y642" i="4"/>
  <c r="Z642" i="4" s="1"/>
  <c r="Y644" i="4"/>
  <c r="AC644" i="4" s="1"/>
  <c r="Y646" i="4"/>
  <c r="Y648" i="4"/>
  <c r="AB648" i="4" s="1"/>
  <c r="Y650" i="4"/>
  <c r="Y652" i="4"/>
  <c r="Z652" i="4" s="1"/>
  <c r="Y654" i="4"/>
  <c r="AA654" i="4" s="1"/>
  <c r="Y656" i="4"/>
  <c r="AB656" i="4" s="1"/>
  <c r="Y658" i="4"/>
  <c r="Y660" i="4"/>
  <c r="AC660" i="4" s="1"/>
  <c r="Y662" i="4"/>
  <c r="Y664" i="4"/>
  <c r="AB664" i="4" s="1"/>
  <c r="Y666" i="4"/>
  <c r="Z666" i="4" s="1"/>
  <c r="Y668" i="4"/>
  <c r="Z668" i="4" s="1"/>
  <c r="Y670" i="4"/>
  <c r="AA670" i="4" s="1"/>
  <c r="Y672" i="4"/>
  <c r="AB672" i="4" s="1"/>
  <c r="Y674" i="4"/>
  <c r="Y676" i="4"/>
  <c r="AC676" i="4" s="1"/>
  <c r="Y678" i="4"/>
  <c r="AD678" i="4" s="1"/>
  <c r="Y680" i="4"/>
  <c r="AB680" i="4" s="1"/>
  <c r="Y682" i="4"/>
  <c r="Y684" i="4"/>
  <c r="Z684" i="4" s="1"/>
  <c r="Y686" i="4"/>
  <c r="AB686" i="4" s="1"/>
  <c r="Y688" i="4"/>
  <c r="AB688" i="4" s="1"/>
  <c r="Y690" i="4"/>
  <c r="AB690" i="4" s="1"/>
  <c r="Y692" i="4"/>
  <c r="AC692" i="4" s="1"/>
  <c r="Y694" i="4"/>
  <c r="Z694" i="4" s="1"/>
  <c r="Y696" i="4"/>
  <c r="AB696" i="4" s="1"/>
  <c r="Y698" i="4"/>
  <c r="AB698" i="4" s="1"/>
  <c r="Y700" i="4"/>
  <c r="Z700" i="4" s="1"/>
  <c r="Y702" i="4"/>
  <c r="AE702" i="4" s="1"/>
  <c r="Y704" i="4"/>
  <c r="AB704" i="4" s="1"/>
  <c r="Y706" i="4"/>
  <c r="Y708" i="4"/>
  <c r="AC708" i="4" s="1"/>
  <c r="Y710" i="4"/>
  <c r="AE710" i="4" s="1"/>
  <c r="Y712" i="4"/>
  <c r="AB712" i="4" s="1"/>
  <c r="Y714" i="4"/>
  <c r="AB714" i="4" s="1"/>
  <c r="Y716" i="4"/>
  <c r="Z716" i="4" s="1"/>
  <c r="Y718" i="4"/>
  <c r="Y720" i="4"/>
  <c r="AB720" i="4" s="1"/>
  <c r="Y722" i="4"/>
  <c r="AB722" i="4" s="1"/>
  <c r="Y724" i="4"/>
  <c r="AC724" i="4" s="1"/>
  <c r="Y726" i="4"/>
  <c r="AE726" i="4" s="1"/>
  <c r="Y728" i="4"/>
  <c r="AB728" i="4" s="1"/>
  <c r="Y730" i="4"/>
  <c r="AA730" i="4" s="1"/>
  <c r="Y732" i="4"/>
  <c r="Z732" i="4" s="1"/>
  <c r="Y734" i="4"/>
  <c r="Z734" i="4" s="1"/>
  <c r="Y736" i="4"/>
  <c r="AB736" i="4" s="1"/>
  <c r="Y738" i="4"/>
  <c r="AB738" i="4" s="1"/>
  <c r="Y740" i="4"/>
  <c r="AC740" i="4" s="1"/>
  <c r="Y742" i="4"/>
  <c r="AC742" i="4" s="1"/>
  <c r="Y744" i="4"/>
  <c r="AB744" i="4" s="1"/>
  <c r="Y746" i="4"/>
  <c r="AD746" i="4" s="1"/>
  <c r="Y748" i="4"/>
  <c r="Z748" i="4" s="1"/>
  <c r="Y750" i="4"/>
  <c r="AE750" i="4" s="1"/>
  <c r="Y752" i="4"/>
  <c r="AB752" i="4" s="1"/>
  <c r="Y754" i="4"/>
  <c r="AB754" i="4" s="1"/>
  <c r="Y756" i="4"/>
  <c r="AB756" i="4" s="1"/>
  <c r="Y758" i="4"/>
  <c r="AE758" i="4" s="1"/>
  <c r="Y760" i="4"/>
  <c r="AB760" i="4" s="1"/>
  <c r="Y762" i="4"/>
  <c r="AA762" i="4" s="1"/>
  <c r="Y764" i="4"/>
  <c r="AB764" i="4" s="1"/>
  <c r="Y766" i="4"/>
  <c r="AD766" i="4" s="1"/>
  <c r="Y768" i="4"/>
  <c r="AB768" i="4" s="1"/>
  <c r="Y770" i="4"/>
  <c r="AE770" i="4" s="1"/>
  <c r="Y772" i="4"/>
  <c r="AC772" i="4" s="1"/>
  <c r="Y774" i="4"/>
  <c r="AB774" i="4" s="1"/>
  <c r="Y776" i="4"/>
  <c r="AB776" i="4" s="1"/>
  <c r="Y778" i="4"/>
  <c r="AC778" i="4" s="1"/>
  <c r="Y780" i="4"/>
  <c r="AC780" i="4" s="1"/>
  <c r="Y782" i="4"/>
  <c r="AD782" i="4" s="1"/>
  <c r="Y784" i="4"/>
  <c r="AB784" i="4" s="1"/>
  <c r="Y786" i="4"/>
  <c r="AE786" i="4" s="1"/>
  <c r="Y788" i="4"/>
  <c r="AC788" i="4" s="1"/>
  <c r="Y790" i="4"/>
  <c r="AB790" i="4" s="1"/>
  <c r="Y792" i="4"/>
  <c r="AB792" i="4" s="1"/>
  <c r="Y794" i="4"/>
  <c r="AC794" i="4" s="1"/>
  <c r="Y796" i="4"/>
  <c r="AC796" i="4" s="1"/>
  <c r="Y798" i="4"/>
  <c r="AD798" i="4" s="1"/>
  <c r="Y800" i="4"/>
  <c r="AB800" i="4" s="1"/>
  <c r="Y802" i="4"/>
  <c r="AE802" i="4" s="1"/>
  <c r="Y804" i="4"/>
  <c r="AC804" i="4" s="1"/>
  <c r="Y806" i="4"/>
  <c r="AB806" i="4" s="1"/>
  <c r="Y808" i="4"/>
  <c r="AB808" i="4" s="1"/>
  <c r="Y810" i="4"/>
  <c r="AC810" i="4" s="1"/>
  <c r="Y812" i="4"/>
  <c r="AC812" i="4" s="1"/>
  <c r="Y814" i="4"/>
  <c r="AD814" i="4" s="1"/>
  <c r="Y816" i="4"/>
  <c r="AB816" i="4" s="1"/>
  <c r="Y818" i="4"/>
  <c r="AE818" i="4" s="1"/>
  <c r="Y820" i="4"/>
  <c r="AC820" i="4" s="1"/>
  <c r="Y822" i="4"/>
  <c r="AB822" i="4" s="1"/>
  <c r="Y824" i="4"/>
  <c r="AB824" i="4" s="1"/>
  <c r="Y826" i="4"/>
  <c r="AC826" i="4" s="1"/>
  <c r="Y828" i="4"/>
  <c r="AC828" i="4" s="1"/>
  <c r="Y830" i="4"/>
  <c r="AD830" i="4" s="1"/>
  <c r="Y832" i="4"/>
  <c r="AB832" i="4" s="1"/>
  <c r="Y834" i="4"/>
  <c r="AE834" i="4" s="1"/>
  <c r="Y836" i="4"/>
  <c r="AC836" i="4" s="1"/>
  <c r="Y838" i="4"/>
  <c r="AB838" i="4" s="1"/>
  <c r="Y840" i="4"/>
  <c r="AB840" i="4" s="1"/>
  <c r="Y842" i="4"/>
  <c r="AC842" i="4" s="1"/>
  <c r="Y844" i="4"/>
  <c r="AC844" i="4" s="1"/>
  <c r="Y846" i="4"/>
  <c r="AC846" i="4" s="1"/>
  <c r="Y848" i="4"/>
  <c r="AB848" i="4" s="1"/>
  <c r="Y850" i="4"/>
  <c r="AC850" i="4" s="1"/>
  <c r="Y852" i="4"/>
  <c r="AC852" i="4" s="1"/>
  <c r="Y854" i="4"/>
  <c r="AA854" i="4" s="1"/>
  <c r="Y856" i="4"/>
  <c r="AB856" i="4" s="1"/>
  <c r="Y858" i="4"/>
  <c r="AA858" i="4" s="1"/>
  <c r="Y860" i="4"/>
  <c r="AC860" i="4" s="1"/>
  <c r="Y862" i="4"/>
  <c r="AC862" i="4" s="1"/>
  <c r="Y864" i="4"/>
  <c r="AB864" i="4" s="1"/>
  <c r="Y866" i="4"/>
  <c r="AC866" i="4" s="1"/>
  <c r="Y868" i="4"/>
  <c r="AC868" i="4" s="1"/>
  <c r="Y870" i="4"/>
  <c r="AA870" i="4" s="1"/>
  <c r="Y872" i="4"/>
  <c r="AB872" i="4" s="1"/>
  <c r="Y874" i="4"/>
  <c r="AA874" i="4" s="1"/>
  <c r="Y876" i="4"/>
  <c r="AA876" i="4" s="1"/>
  <c r="Y878" i="4"/>
  <c r="AC878" i="4" s="1"/>
  <c r="Y880" i="4"/>
  <c r="AA880" i="4" s="1"/>
  <c r="Y882" i="4"/>
  <c r="AA882" i="4" s="1"/>
  <c r="Y884" i="4"/>
  <c r="AA884" i="4" s="1"/>
  <c r="Y886" i="4"/>
  <c r="AC886" i="4" s="1"/>
  <c r="Y888" i="4"/>
  <c r="AA888" i="4" s="1"/>
  <c r="Y890" i="4"/>
  <c r="AA890" i="4" s="1"/>
  <c r="Y892" i="4"/>
  <c r="AA892" i="4" s="1"/>
  <c r="Y894" i="4"/>
  <c r="AC894" i="4" s="1"/>
  <c r="Y896" i="4"/>
  <c r="AA896" i="4" s="1"/>
  <c r="Y898" i="4"/>
  <c r="AA898" i="4" s="1"/>
  <c r="Y900" i="4"/>
  <c r="AA900" i="4" s="1"/>
  <c r="Y902" i="4"/>
  <c r="AC902" i="4" s="1"/>
  <c r="Y904" i="4"/>
  <c r="AA904" i="4" s="1"/>
  <c r="Y906" i="4"/>
  <c r="AA906" i="4" s="1"/>
  <c r="Y908" i="4"/>
  <c r="AA908" i="4" s="1"/>
  <c r="Y910" i="4"/>
  <c r="AC910" i="4" s="1"/>
  <c r="Y912" i="4"/>
  <c r="AA912" i="4" s="1"/>
  <c r="Y407" i="4"/>
  <c r="Y423" i="4"/>
  <c r="AD423" i="4" s="1"/>
  <c r="Y439" i="4"/>
  <c r="AE439" i="4" s="1"/>
  <c r="Y455" i="4"/>
  <c r="AO501" i="4"/>
  <c r="AU501" i="4" s="1"/>
  <c r="AJ336" i="4"/>
  <c r="AJ352" i="4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 s="1"/>
  <c r="AS122" i="4" s="1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I6" i="4"/>
  <c r="AG6" i="4"/>
  <c r="AF16" i="4"/>
  <c r="AM501" i="4"/>
  <c r="AS501" i="4" s="1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 s="1"/>
  <c r="AQ176" i="4"/>
  <c r="AW176" i="4" s="1"/>
  <c r="AM208" i="4"/>
  <c r="AS208" i="4" s="1"/>
  <c r="AO208" i="4"/>
  <c r="AU208" i="4" s="1"/>
  <c r="AQ224" i="4"/>
  <c r="AW224" i="4" s="1"/>
  <c r="AN224" i="4"/>
  <c r="AT224" i="4" s="1"/>
  <c r="AF326" i="4"/>
  <c r="AF45" i="4"/>
  <c r="AF53" i="4"/>
  <c r="AF459" i="4"/>
  <c r="AF467" i="4"/>
  <c r="AF475" i="4"/>
  <c r="AF483" i="4"/>
  <c r="AF491" i="4"/>
  <c r="AF499" i="4"/>
  <c r="AM38" i="4"/>
  <c r="AS38" i="4" s="1"/>
  <c r="AN38" i="4"/>
  <c r="AT38" i="4" s="1"/>
  <c r="AQ34" i="4"/>
  <c r="AW34" i="4" s="1"/>
  <c r="AO34" i="4"/>
  <c r="AU34" i="4" s="1"/>
  <c r="AF162" i="4"/>
  <c r="AF194" i="4"/>
  <c r="AF266" i="4"/>
  <c r="AF330" i="4"/>
  <c r="AQ36" i="4"/>
  <c r="AW36" i="4" s="1"/>
  <c r="AN26" i="4"/>
  <c r="AT26" i="4" s="1"/>
  <c r="AL26" i="4"/>
  <c r="AR26" i="4" s="1"/>
  <c r="AQ51" i="4"/>
  <c r="AW51" i="4" s="1"/>
  <c r="AM30" i="4"/>
  <c r="AS30" i="4" s="1"/>
  <c r="AN30" i="4"/>
  <c r="AT30" i="4" s="1"/>
  <c r="AM116" i="4"/>
  <c r="AS116" i="4" s="1"/>
  <c r="AN116" i="4"/>
  <c r="AT116" i="4" s="1"/>
  <c r="AP132" i="4"/>
  <c r="AV132" i="4" s="1"/>
  <c r="AQ132" i="4"/>
  <c r="AW132" i="4" s="1"/>
  <c r="AP156" i="4"/>
  <c r="AV156" i="4" s="1"/>
  <c r="AN156" i="4"/>
  <c r="AT156" i="4" s="1"/>
  <c r="AL172" i="4"/>
  <c r="AR172" i="4" s="1"/>
  <c r="AP188" i="4"/>
  <c r="AV188" i="4" s="1"/>
  <c r="AN188" i="4"/>
  <c r="AT188" i="4" s="1"/>
  <c r="AN220" i="4"/>
  <c r="AT220" i="4" s="1"/>
  <c r="AM252" i="4"/>
  <c r="AS252" i="4" s="1"/>
  <c r="AO252" i="4"/>
  <c r="AU252" i="4" s="1"/>
  <c r="AN260" i="4"/>
  <c r="AT260" i="4" s="1"/>
  <c r="AM268" i="4"/>
  <c r="AS268" i="4" s="1"/>
  <c r="AO268" i="4"/>
  <c r="AU268" i="4" s="1"/>
  <c r="AN276" i="4"/>
  <c r="AT276" i="4" s="1"/>
  <c r="AM284" i="4"/>
  <c r="AS284" i="4" s="1"/>
  <c r="AO284" i="4"/>
  <c r="AU284" i="4" s="1"/>
  <c r="AN292" i="4"/>
  <c r="AT292" i="4" s="1"/>
  <c r="AM300" i="4"/>
  <c r="AS300" i="4" s="1"/>
  <c r="AO300" i="4"/>
  <c r="AU300" i="4" s="1"/>
  <c r="AN308" i="4"/>
  <c r="AT308" i="4" s="1"/>
  <c r="AM316" i="4"/>
  <c r="AS316" i="4" s="1"/>
  <c r="AO316" i="4"/>
  <c r="AU316" i="4" s="1"/>
  <c r="AN324" i="4"/>
  <c r="AT324" i="4" s="1"/>
  <c r="AM332" i="4"/>
  <c r="AS332" i="4" s="1"/>
  <c r="AO332" i="4"/>
  <c r="AU332" i="4" s="1"/>
  <c r="AO128" i="4"/>
  <c r="AU128" i="4" s="1"/>
  <c r="AQ168" i="4"/>
  <c r="AW168" i="4" s="1"/>
  <c r="AN216" i="4"/>
  <c r="AT216" i="4" s="1"/>
  <c r="AM12" i="4"/>
  <c r="AS12" i="4" s="1"/>
  <c r="AL12" i="4"/>
  <c r="AR12" i="4" s="1"/>
  <c r="AI8" i="4"/>
  <c r="AF8" i="4"/>
  <c r="AG8" i="4"/>
  <c r="X166" i="4"/>
  <c r="Y166" i="4" s="1"/>
  <c r="X198" i="4"/>
  <c r="Y198" i="4" s="1"/>
  <c r="X262" i="4"/>
  <c r="Y262" i="4" s="1"/>
  <c r="X294" i="4"/>
  <c r="Y294" i="4" s="1"/>
  <c r="X471" i="4"/>
  <c r="Y471" i="4" s="1"/>
  <c r="X487" i="4"/>
  <c r="Y487" i="4" s="1"/>
  <c r="X186" i="4"/>
  <c r="Y186" i="4" s="1"/>
  <c r="X258" i="4"/>
  <c r="Y258" i="4" s="1"/>
  <c r="X290" i="4"/>
  <c r="Y290" i="4" s="1"/>
  <c r="X322" i="4"/>
  <c r="Y322" i="4" s="1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 s="1"/>
  <c r="X84" i="4"/>
  <c r="Y84" i="4" s="1"/>
  <c r="X411" i="4"/>
  <c r="Y411" i="4" s="1"/>
  <c r="Z399" i="4"/>
  <c r="AD399" i="4"/>
  <c r="AC399" i="4"/>
  <c r="AE399" i="4"/>
  <c r="AB399" i="4"/>
  <c r="AA399" i="4"/>
  <c r="Z431" i="4"/>
  <c r="AD431" i="4"/>
  <c r="AC431" i="4"/>
  <c r="AE431" i="4"/>
  <c r="AB431" i="4"/>
  <c r="AA431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 s="1"/>
  <c r="AS126" i="4" s="1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A427" i="4"/>
  <c r="AE427" i="4"/>
  <c r="Z427" i="4"/>
  <c r="AD427" i="4"/>
  <c r="AC427" i="4"/>
  <c r="AB435" i="4"/>
  <c r="AN435" i="4" s="1"/>
  <c r="AT435" i="4" s="1"/>
  <c r="AA435" i="4"/>
  <c r="AE435" i="4"/>
  <c r="AD435" i="4"/>
  <c r="AC435" i="4"/>
  <c r="Z435" i="4"/>
  <c r="AB443" i="4"/>
  <c r="AA443" i="4"/>
  <c r="AE443" i="4"/>
  <c r="Z443" i="4"/>
  <c r="AD443" i="4"/>
  <c r="AC443" i="4"/>
  <c r="AB451" i="4"/>
  <c r="AN451" i="4" s="1"/>
  <c r="AT451" i="4" s="1"/>
  <c r="AA451" i="4"/>
  <c r="AE451" i="4"/>
  <c r="AD451" i="4"/>
  <c r="AC451" i="4"/>
  <c r="Z451" i="4"/>
  <c r="AB158" i="4"/>
  <c r="AA158" i="4"/>
  <c r="AE158" i="4"/>
  <c r="Z158" i="4"/>
  <c r="AD158" i="4"/>
  <c r="AC158" i="4"/>
  <c r="AB174" i="4"/>
  <c r="AN174" i="4" s="1"/>
  <c r="AT174" i="4" s="1"/>
  <c r="AA174" i="4"/>
  <c r="AE174" i="4"/>
  <c r="AD174" i="4"/>
  <c r="AC174" i="4"/>
  <c r="Z174" i="4"/>
  <c r="Z190" i="4"/>
  <c r="AD190" i="4"/>
  <c r="AC190" i="4"/>
  <c r="AE190" i="4"/>
  <c r="AB190" i="4"/>
  <c r="AA190" i="4"/>
  <c r="Z206" i="4"/>
  <c r="AD206" i="4"/>
  <c r="AC206" i="4"/>
  <c r="AB206" i="4"/>
  <c r="AN206" i="4" s="1"/>
  <c r="AT206" i="4" s="1"/>
  <c r="AA206" i="4"/>
  <c r="AE206" i="4"/>
  <c r="Z254" i="4"/>
  <c r="AD254" i="4"/>
  <c r="AC254" i="4"/>
  <c r="AB254" i="4"/>
  <c r="AA254" i="4"/>
  <c r="AE254" i="4"/>
  <c r="Z270" i="4"/>
  <c r="AD270" i="4"/>
  <c r="AC270" i="4"/>
  <c r="AB270" i="4"/>
  <c r="AN270" i="4" s="1"/>
  <c r="AT270" i="4" s="1"/>
  <c r="AA270" i="4"/>
  <c r="AE270" i="4"/>
  <c r="Z286" i="4"/>
  <c r="AD286" i="4"/>
  <c r="AC286" i="4"/>
  <c r="AB286" i="4"/>
  <c r="AA286" i="4"/>
  <c r="AE286" i="4"/>
  <c r="Z302" i="4"/>
  <c r="AD302" i="4"/>
  <c r="AC302" i="4"/>
  <c r="AB302" i="4"/>
  <c r="AN302" i="4" s="1"/>
  <c r="AT302" i="4" s="1"/>
  <c r="AA302" i="4"/>
  <c r="AE302" i="4"/>
  <c r="Z318" i="4"/>
  <c r="AD318" i="4"/>
  <c r="AC318" i="4"/>
  <c r="AB318" i="4"/>
  <c r="AA318" i="4"/>
  <c r="AE318" i="4"/>
  <c r="Z334" i="4"/>
  <c r="AD334" i="4"/>
  <c r="AC334" i="4"/>
  <c r="AB334" i="4"/>
  <c r="AN334" i="4" s="1"/>
  <c r="AT334" i="4" s="1"/>
  <c r="AA334" i="4"/>
  <c r="AE334" i="4"/>
  <c r="Z49" i="4"/>
  <c r="AD49" i="4"/>
  <c r="AC49" i="4"/>
  <c r="AE49" i="4"/>
  <c r="AB49" i="4"/>
  <c r="AA49" i="4"/>
  <c r="Z57" i="4"/>
  <c r="AD57" i="4"/>
  <c r="AC57" i="4"/>
  <c r="AB57" i="4"/>
  <c r="AN57" i="4" s="1"/>
  <c r="AT57" i="4" s="1"/>
  <c r="AA57" i="4"/>
  <c r="AE57" i="4"/>
  <c r="AC100" i="4"/>
  <c r="AB100" i="4"/>
  <c r="AN100" i="4" s="1"/>
  <c r="AT100" i="4" s="1"/>
  <c r="AA100" i="4"/>
  <c r="AD100" i="4"/>
  <c r="AE100" i="4"/>
  <c r="Z100" i="4"/>
  <c r="AC76" i="4"/>
  <c r="AB76" i="4"/>
  <c r="AA76" i="4"/>
  <c r="AD76" i="4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 s="1"/>
  <c r="AQ289" i="4"/>
  <c r="AW289" i="4" s="1"/>
  <c r="AN297" i="4"/>
  <c r="AT297" i="4" s="1"/>
  <c r="AQ305" i="4"/>
  <c r="AW305" i="4" s="1"/>
  <c r="AN313" i="4"/>
  <c r="AT313" i="4" s="1"/>
  <c r="AQ321" i="4"/>
  <c r="AW321" i="4" s="1"/>
  <c r="AN329" i="4"/>
  <c r="AT329" i="4" s="1"/>
  <c r="AQ337" i="4"/>
  <c r="AW337" i="4" s="1"/>
  <c r="AN345" i="4"/>
  <c r="AT345" i="4" s="1"/>
  <c r="AP353" i="4"/>
  <c r="AV353" i="4" s="1"/>
  <c r="AQ353" i="4"/>
  <c r="AW353" i="4" s="1"/>
  <c r="AM23" i="4"/>
  <c r="AS23" i="4" s="1"/>
  <c r="AQ365" i="4"/>
  <c r="AW365" i="4" s="1"/>
  <c r="AM36" i="4"/>
  <c r="AS36" i="4" s="1"/>
  <c r="AO30" i="4"/>
  <c r="AU30" i="4" s="1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 s="1"/>
  <c r="AL116" i="4"/>
  <c r="AR116" i="4" s="1"/>
  <c r="AQ116" i="4"/>
  <c r="AW116" i="4" s="1"/>
  <c r="AL132" i="4"/>
  <c r="AR132" i="4" s="1"/>
  <c r="AO132" i="4"/>
  <c r="AU132" i="4" s="1"/>
  <c r="AM132" i="4"/>
  <c r="AS132" i="4" s="1"/>
  <c r="AN132" i="4"/>
  <c r="AT132" i="4" s="1"/>
  <c r="AL156" i="4"/>
  <c r="AR156" i="4" s="1"/>
  <c r="AP172" i="4"/>
  <c r="AV172" i="4" s="1"/>
  <c r="AN172" i="4"/>
  <c r="AT172" i="4" s="1"/>
  <c r="AL188" i="4"/>
  <c r="AR188" i="4" s="1"/>
  <c r="AN204" i="4"/>
  <c r="AT204" i="4" s="1"/>
  <c r="AQ252" i="4"/>
  <c r="AW252" i="4" s="1"/>
  <c r="AN252" i="4"/>
  <c r="AT252" i="4" s="1"/>
  <c r="AM260" i="4"/>
  <c r="AS260" i="4" s="1"/>
  <c r="AO260" i="4"/>
  <c r="AU260" i="4" s="1"/>
  <c r="AQ268" i="4"/>
  <c r="AW268" i="4" s="1"/>
  <c r="AN268" i="4"/>
  <c r="AT268" i="4" s="1"/>
  <c r="AM276" i="4"/>
  <c r="AS276" i="4" s="1"/>
  <c r="AO276" i="4"/>
  <c r="AU276" i="4" s="1"/>
  <c r="AQ284" i="4"/>
  <c r="AW284" i="4" s="1"/>
  <c r="AN284" i="4"/>
  <c r="AT284" i="4" s="1"/>
  <c r="AM292" i="4"/>
  <c r="AS292" i="4" s="1"/>
  <c r="AO292" i="4"/>
  <c r="AU292" i="4" s="1"/>
  <c r="AQ300" i="4"/>
  <c r="AW300" i="4" s="1"/>
  <c r="AN300" i="4"/>
  <c r="AT300" i="4" s="1"/>
  <c r="AM308" i="4"/>
  <c r="AS308" i="4" s="1"/>
  <c r="AO308" i="4"/>
  <c r="AU308" i="4" s="1"/>
  <c r="AQ316" i="4"/>
  <c r="AW316" i="4" s="1"/>
  <c r="AN316" i="4"/>
  <c r="AT316" i="4" s="1"/>
  <c r="AM324" i="4"/>
  <c r="AS324" i="4" s="1"/>
  <c r="AO324" i="4"/>
  <c r="AU324" i="4" s="1"/>
  <c r="AQ332" i="4"/>
  <c r="AW332" i="4" s="1"/>
  <c r="AN332" i="4"/>
  <c r="AT332" i="4" s="1"/>
  <c r="AG162" i="4"/>
  <c r="AI162" i="4"/>
  <c r="AG178" i="4"/>
  <c r="AG194" i="4"/>
  <c r="AI194" i="4"/>
  <c r="AG266" i="4"/>
  <c r="AI266" i="4"/>
  <c r="AG330" i="4"/>
  <c r="AI330" i="4"/>
  <c r="AM216" i="4"/>
  <c r="AS216" i="4" s="1"/>
  <c r="AO216" i="4"/>
  <c r="AU216" i="4" s="1"/>
  <c r="AP228" i="4"/>
  <c r="AV228" i="4" s="1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59" i="4"/>
  <c r="AA459" i="4"/>
  <c r="AE459" i="4"/>
  <c r="Z459" i="4"/>
  <c r="AD459" i="4"/>
  <c r="AC459" i="4"/>
  <c r="AB467" i="4"/>
  <c r="AA467" i="4"/>
  <c r="AE467" i="4"/>
  <c r="AD467" i="4"/>
  <c r="AC467" i="4"/>
  <c r="Z467" i="4"/>
  <c r="AB475" i="4"/>
  <c r="AA475" i="4"/>
  <c r="AE475" i="4"/>
  <c r="Z475" i="4"/>
  <c r="AD475" i="4"/>
  <c r="AC475" i="4"/>
  <c r="AB483" i="4"/>
  <c r="AA483" i="4"/>
  <c r="AE483" i="4"/>
  <c r="AD483" i="4"/>
  <c r="AC483" i="4"/>
  <c r="Z483" i="4"/>
  <c r="AB491" i="4"/>
  <c r="AA491" i="4"/>
  <c r="AE491" i="4"/>
  <c r="Z491" i="4"/>
  <c r="AD491" i="4"/>
  <c r="AC491" i="4"/>
  <c r="AB499" i="4"/>
  <c r="AA499" i="4"/>
  <c r="AE499" i="4"/>
  <c r="AD499" i="4"/>
  <c r="AC499" i="4"/>
  <c r="Z499" i="4"/>
  <c r="AB162" i="4"/>
  <c r="AA162" i="4"/>
  <c r="AE162" i="4"/>
  <c r="Z162" i="4"/>
  <c r="AD162" i="4"/>
  <c r="AC162" i="4"/>
  <c r="AD178" i="4"/>
  <c r="AE178" i="4"/>
  <c r="Z194" i="4"/>
  <c r="AD194" i="4"/>
  <c r="AC194" i="4"/>
  <c r="AB194" i="4"/>
  <c r="AA194" i="4"/>
  <c r="AE194" i="4"/>
  <c r="AB266" i="4"/>
  <c r="AA266" i="4"/>
  <c r="AE266" i="4"/>
  <c r="AD266" i="4"/>
  <c r="AC266" i="4"/>
  <c r="Z266" i="4"/>
  <c r="AB282" i="4"/>
  <c r="AC282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Q237" i="4"/>
  <c r="AW237" i="4" s="1"/>
  <c r="AN36" i="4"/>
  <c r="AT36" i="4" s="1"/>
  <c r="AL36" i="4"/>
  <c r="AR36" i="4" s="1"/>
  <c r="AO22" i="4"/>
  <c r="AU22" i="4" s="1"/>
  <c r="AP22" i="4"/>
  <c r="AV22" i="4" s="1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 s="1"/>
  <c r="AK162" i="4"/>
  <c r="AH162" i="4"/>
  <c r="AJ162" i="4"/>
  <c r="AK178" i="4"/>
  <c r="AK194" i="4"/>
  <c r="AH194" i="4"/>
  <c r="AJ194" i="4"/>
  <c r="AK266" i="4"/>
  <c r="AH266" i="4"/>
  <c r="AJ266" i="4"/>
  <c r="AH282" i="4"/>
  <c r="AK330" i="4"/>
  <c r="AH330" i="4"/>
  <c r="AJ330" i="4"/>
  <c r="AP387" i="4"/>
  <c r="AV387" i="4" s="1"/>
  <c r="X154" i="4"/>
  <c r="X571" i="4"/>
  <c r="Y571" i="4" s="1"/>
  <c r="X983" i="4"/>
  <c r="Y983" i="4" s="1"/>
  <c r="X999" i="4"/>
  <c r="Y999" i="4" s="1"/>
  <c r="X567" i="4"/>
  <c r="Y567" i="4" s="1"/>
  <c r="X599" i="4"/>
  <c r="Y599" i="4" s="1"/>
  <c r="X631" i="4"/>
  <c r="Y631" i="4" s="1"/>
  <c r="X655" i="4"/>
  <c r="Y655" i="4" s="1"/>
  <c r="X671" i="4"/>
  <c r="Y671" i="4" s="1"/>
  <c r="X687" i="4"/>
  <c r="Y687" i="4" s="1"/>
  <c r="X703" i="4"/>
  <c r="Y703" i="4" s="1"/>
  <c r="X719" i="4"/>
  <c r="Y719" i="4" s="1"/>
  <c r="X735" i="4"/>
  <c r="Y735" i="4" s="1"/>
  <c r="X751" i="4"/>
  <c r="Y751" i="4" s="1"/>
  <c r="X767" i="4"/>
  <c r="Y767" i="4" s="1"/>
  <c r="X783" i="4"/>
  <c r="Y783" i="4" s="1"/>
  <c r="X799" i="4"/>
  <c r="Y799" i="4" s="1"/>
  <c r="X815" i="4"/>
  <c r="Y815" i="4" s="1"/>
  <c r="X831" i="4"/>
  <c r="Y831" i="4" s="1"/>
  <c r="X847" i="4"/>
  <c r="Y847" i="4" s="1"/>
  <c r="X863" i="4"/>
  <c r="Y863" i="4" s="1"/>
  <c r="X879" i="4"/>
  <c r="Y879" i="4" s="1"/>
  <c r="X895" i="4"/>
  <c r="Y895" i="4" s="1"/>
  <c r="X911" i="4"/>
  <c r="Y911" i="4" s="1"/>
  <c r="X975" i="4"/>
  <c r="Y975" i="4" s="1"/>
  <c r="X991" i="4"/>
  <c r="Y991" i="4" s="1"/>
  <c r="X583" i="4"/>
  <c r="Y583" i="4" s="1"/>
  <c r="X615" i="4"/>
  <c r="Y615" i="4" s="1"/>
  <c r="X643" i="4"/>
  <c r="Y643" i="4" s="1"/>
  <c r="X663" i="4"/>
  <c r="Y663" i="4" s="1"/>
  <c r="X679" i="4"/>
  <c r="Y679" i="4" s="1"/>
  <c r="X695" i="4"/>
  <c r="Y695" i="4" s="1"/>
  <c r="X711" i="4"/>
  <c r="Y711" i="4" s="1"/>
  <c r="X727" i="4"/>
  <c r="Y727" i="4" s="1"/>
  <c r="X743" i="4"/>
  <c r="Y743" i="4" s="1"/>
  <c r="X759" i="4"/>
  <c r="Y759" i="4" s="1"/>
  <c r="X775" i="4"/>
  <c r="Y775" i="4" s="1"/>
  <c r="X791" i="4"/>
  <c r="Y791" i="4" s="1"/>
  <c r="X807" i="4"/>
  <c r="Y807" i="4" s="1"/>
  <c r="X823" i="4"/>
  <c r="Y823" i="4" s="1"/>
  <c r="X839" i="4"/>
  <c r="Y839" i="4" s="1"/>
  <c r="X855" i="4"/>
  <c r="Y855" i="4" s="1"/>
  <c r="X871" i="4"/>
  <c r="Y871" i="4" s="1"/>
  <c r="X887" i="4"/>
  <c r="Y887" i="4" s="1"/>
  <c r="X903" i="4"/>
  <c r="Y903" i="4" s="1"/>
  <c r="X919" i="4"/>
  <c r="Y919" i="4" s="1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X240" i="4"/>
  <c r="Z595" i="4"/>
  <c r="AB595" i="4"/>
  <c r="AD595" i="4"/>
  <c r="AV595" i="4"/>
  <c r="AA595" i="4"/>
  <c r="AE595" i="4"/>
  <c r="AC595" i="4"/>
  <c r="AV611" i="4"/>
  <c r="AT647" i="4"/>
  <c r="AV647" i="4"/>
  <c r="AA647" i="4"/>
  <c r="Z979" i="4"/>
  <c r="AB979" i="4"/>
  <c r="AD979" i="4"/>
  <c r="AA979" i="4"/>
  <c r="AE979" i="4"/>
  <c r="AC979" i="4"/>
  <c r="AB987" i="4"/>
  <c r="AC987" i="4"/>
  <c r="AB559" i="4"/>
  <c r="AA559" i="4"/>
  <c r="AC559" i="4"/>
  <c r="Z575" i="4"/>
  <c r="AB575" i="4"/>
  <c r="AD575" i="4"/>
  <c r="AA575" i="4"/>
  <c r="AE575" i="4"/>
  <c r="AC575" i="4"/>
  <c r="AA591" i="4"/>
  <c r="AT623" i="4"/>
  <c r="Z639" i="4"/>
  <c r="AB639" i="4"/>
  <c r="AD639" i="4"/>
  <c r="AA639" i="4"/>
  <c r="AE639" i="4"/>
  <c r="AC639" i="4"/>
  <c r="AB651" i="4"/>
  <c r="AT651" i="4"/>
  <c r="AV651" i="4"/>
  <c r="AC651" i="4"/>
  <c r="Z667" i="4"/>
  <c r="AE667" i="4"/>
  <c r="Z675" i="4"/>
  <c r="AB675" i="4"/>
  <c r="AD675" i="4"/>
  <c r="AT675" i="4"/>
  <c r="AA675" i="4"/>
  <c r="AE675" i="4"/>
  <c r="AC675" i="4"/>
  <c r="AD683" i="4"/>
  <c r="AT683" i="4"/>
  <c r="AV683" i="4"/>
  <c r="AS683" i="4"/>
  <c r="Z699" i="4"/>
  <c r="AT699" i="4"/>
  <c r="AV699" i="4"/>
  <c r="AE699" i="4"/>
  <c r="AS699" i="4"/>
  <c r="Z707" i="4"/>
  <c r="AB707" i="4"/>
  <c r="AD707" i="4"/>
  <c r="AA707" i="4"/>
  <c r="AE707" i="4"/>
  <c r="AC707" i="4"/>
  <c r="AB715" i="4"/>
  <c r="AT715" i="4"/>
  <c r="AA715" i="4"/>
  <c r="AC715" i="4"/>
  <c r="AB731" i="4"/>
  <c r="AA731" i="4"/>
  <c r="AC731" i="4"/>
  <c r="Z739" i="4"/>
  <c r="AB739" i="4"/>
  <c r="AD739" i="4"/>
  <c r="AA739" i="4"/>
  <c r="AE739" i="4"/>
  <c r="AC739" i="4"/>
  <c r="AT747" i="4"/>
  <c r="Z763" i="4"/>
  <c r="AD763" i="4"/>
  <c r="AE763" i="4"/>
  <c r="AB771" i="4"/>
  <c r="AT771" i="4"/>
  <c r="AA771" i="4"/>
  <c r="AC771" i="4"/>
  <c r="AB779" i="4"/>
  <c r="AN779" i="4" s="1"/>
  <c r="AT779" i="4"/>
  <c r="AV779" i="4"/>
  <c r="AA779" i="4"/>
  <c r="AC779" i="4"/>
  <c r="AB795" i="4"/>
  <c r="AN795" i="4" s="1"/>
  <c r="AT795" i="4"/>
  <c r="AE795" i="4"/>
  <c r="Z803" i="4"/>
  <c r="AB803" i="4"/>
  <c r="AD803" i="4"/>
  <c r="AV803" i="4"/>
  <c r="AA803" i="4"/>
  <c r="AE803" i="4"/>
  <c r="AC803" i="4"/>
  <c r="Z811" i="4"/>
  <c r="AL811" i="4" s="1"/>
  <c r="AR811" i="4" s="1"/>
  <c r="AD811" i="4"/>
  <c r="AT811" i="4"/>
  <c r="AV811" i="4"/>
  <c r="AE811" i="4"/>
  <c r="Z827" i="4"/>
  <c r="AD827" i="4"/>
  <c r="AE827" i="4"/>
  <c r="Z835" i="4"/>
  <c r="AB835" i="4"/>
  <c r="AD835" i="4"/>
  <c r="AA835" i="4"/>
  <c r="AE835" i="4"/>
  <c r="AC835" i="4"/>
  <c r="Z843" i="4"/>
  <c r="AL843" i="4" s="1"/>
  <c r="AR843" i="4" s="1"/>
  <c r="AD843" i="4"/>
  <c r="AE843" i="4"/>
  <c r="Z859" i="4"/>
  <c r="AD859" i="4"/>
  <c r="AE859" i="4"/>
  <c r="Z867" i="4"/>
  <c r="AB867" i="4"/>
  <c r="AD867" i="4"/>
  <c r="AA867" i="4"/>
  <c r="AE867" i="4"/>
  <c r="AC867" i="4"/>
  <c r="Z875" i="4"/>
  <c r="AD875" i="4"/>
  <c r="AE875" i="4"/>
  <c r="AB891" i="4"/>
  <c r="AA891" i="4"/>
  <c r="AC891" i="4"/>
  <c r="Z899" i="4"/>
  <c r="AB899" i="4"/>
  <c r="AD899" i="4"/>
  <c r="AA899" i="4"/>
  <c r="AE899" i="4"/>
  <c r="AC899" i="4"/>
  <c r="Z907" i="4"/>
  <c r="AD907" i="4"/>
  <c r="AE907" i="4"/>
  <c r="AA380" i="4"/>
  <c r="AE380" i="4"/>
  <c r="AD380" i="4"/>
  <c r="AU380" i="4"/>
  <c r="AB380" i="4"/>
  <c r="AA519" i="4"/>
  <c r="AC519" i="4"/>
  <c r="AE519" i="4"/>
  <c r="AB519" i="4"/>
  <c r="AD519" i="4"/>
  <c r="Z519" i="4"/>
  <c r="AA551" i="4"/>
  <c r="AC551" i="4"/>
  <c r="AE551" i="4"/>
  <c r="AB551" i="4"/>
  <c r="AD551" i="4"/>
  <c r="Z551" i="4"/>
  <c r="AA535" i="4"/>
  <c r="AC535" i="4"/>
  <c r="AE535" i="4"/>
  <c r="AB535" i="4"/>
  <c r="AD535" i="4"/>
  <c r="Z535" i="4"/>
  <c r="AA924" i="4"/>
  <c r="AC924" i="4"/>
  <c r="AE924" i="4"/>
  <c r="Z924" i="4"/>
  <c r="AD924" i="4"/>
  <c r="AB924" i="4"/>
  <c r="AA932" i="4"/>
  <c r="AC932" i="4"/>
  <c r="AE932" i="4"/>
  <c r="Z932" i="4"/>
  <c r="AD932" i="4"/>
  <c r="AB932" i="4"/>
  <c r="AA940" i="4"/>
  <c r="AC940" i="4"/>
  <c r="AE940" i="4"/>
  <c r="Z940" i="4"/>
  <c r="AD940" i="4"/>
  <c r="AB940" i="4"/>
  <c r="AA948" i="4"/>
  <c r="AC948" i="4"/>
  <c r="AE948" i="4"/>
  <c r="Z948" i="4"/>
  <c r="AD948" i="4"/>
  <c r="AB948" i="4"/>
  <c r="AA956" i="4"/>
  <c r="AC956" i="4"/>
  <c r="AE956" i="4"/>
  <c r="Z956" i="4"/>
  <c r="AD956" i="4"/>
  <c r="AB956" i="4"/>
  <c r="AA964" i="4"/>
  <c r="AC964" i="4"/>
  <c r="AE964" i="4"/>
  <c r="Z964" i="4"/>
  <c r="AD964" i="4"/>
  <c r="AB964" i="4"/>
  <c r="AA972" i="4"/>
  <c r="AC972" i="4"/>
  <c r="AE972" i="4"/>
  <c r="Z972" i="4"/>
  <c r="AD972" i="4"/>
  <c r="AB972" i="4"/>
  <c r="AA525" i="4"/>
  <c r="AC525" i="4"/>
  <c r="AE525" i="4"/>
  <c r="AB525" i="4"/>
  <c r="AD525" i="4"/>
  <c r="Z525" i="4"/>
  <c r="AA541" i="4"/>
  <c r="AC541" i="4"/>
  <c r="AE541" i="4"/>
  <c r="AB541" i="4"/>
  <c r="AD541" i="4"/>
  <c r="Z541" i="4"/>
  <c r="AN422" i="4"/>
  <c r="AT422" i="4" s="1"/>
  <c r="AL127" i="4"/>
  <c r="AR127" i="4" s="1"/>
  <c r="AM127" i="4"/>
  <c r="AS127" i="4" s="1"/>
  <c r="AO237" i="4"/>
  <c r="AU237" i="4" s="1"/>
  <c r="AN237" i="4"/>
  <c r="AT237" i="4" s="1"/>
  <c r="AQ25" i="4"/>
  <c r="AW25" i="4" s="1"/>
  <c r="AN25" i="4"/>
  <c r="AT25" i="4" s="1"/>
  <c r="AO33" i="4"/>
  <c r="AU33" i="4" s="1"/>
  <c r="AL33" i="4"/>
  <c r="AR33" i="4" s="1"/>
  <c r="AO46" i="4"/>
  <c r="AU46" i="4" s="1"/>
  <c r="AL54" i="4"/>
  <c r="AR54" i="4" s="1"/>
  <c r="AM54" i="4"/>
  <c r="AS54" i="4" s="1"/>
  <c r="AO249" i="4"/>
  <c r="AU249" i="4" s="1"/>
  <c r="AL257" i="4"/>
  <c r="AR257" i="4" s="1"/>
  <c r="AM257" i="4"/>
  <c r="AS257" i="4" s="1"/>
  <c r="AO265" i="4"/>
  <c r="AU265" i="4" s="1"/>
  <c r="AL273" i="4"/>
  <c r="AR273" i="4" s="1"/>
  <c r="AM273" i="4"/>
  <c r="AS273" i="4" s="1"/>
  <c r="AO281" i="4"/>
  <c r="AU281" i="4" s="1"/>
  <c r="AL289" i="4"/>
  <c r="AR289" i="4" s="1"/>
  <c r="AM289" i="4"/>
  <c r="AS289" i="4" s="1"/>
  <c r="AO297" i="4"/>
  <c r="AU297" i="4" s="1"/>
  <c r="AL305" i="4"/>
  <c r="AR305" i="4" s="1"/>
  <c r="AM305" i="4"/>
  <c r="AS305" i="4" s="1"/>
  <c r="AO313" i="4"/>
  <c r="AU313" i="4" s="1"/>
  <c r="AL321" i="4"/>
  <c r="AR321" i="4" s="1"/>
  <c r="AM321" i="4"/>
  <c r="AS321" i="4" s="1"/>
  <c r="AO329" i="4"/>
  <c r="AU329" i="4" s="1"/>
  <c r="AL337" i="4"/>
  <c r="AR337" i="4" s="1"/>
  <c r="AM337" i="4"/>
  <c r="AS337" i="4" s="1"/>
  <c r="AO345" i="4"/>
  <c r="AU345" i="4" s="1"/>
  <c r="AL353" i="4"/>
  <c r="AR353" i="4" s="1"/>
  <c r="AM353" i="4"/>
  <c r="AS353" i="4" s="1"/>
  <c r="AN386" i="4"/>
  <c r="AT386" i="4" s="1"/>
  <c r="AL422" i="4"/>
  <c r="AR422" i="4" s="1"/>
  <c r="AQ422" i="4"/>
  <c r="AW422" i="4" s="1"/>
  <c r="AM422" i="4"/>
  <c r="AS422" i="4" s="1"/>
  <c r="AP157" i="4"/>
  <c r="AV157" i="4" s="1"/>
  <c r="AQ157" i="4"/>
  <c r="AW157" i="4" s="1"/>
  <c r="AM382" i="4"/>
  <c r="AS382" i="4" s="1"/>
  <c r="AM237" i="4"/>
  <c r="AS237" i="4" s="1"/>
  <c r="AP237" i="4"/>
  <c r="AV237" i="4" s="1"/>
  <c r="AL237" i="4"/>
  <c r="AR237" i="4" s="1"/>
  <c r="AO25" i="4"/>
  <c r="AU25" i="4" s="1"/>
  <c r="AP25" i="4"/>
  <c r="AV25" i="4" s="1"/>
  <c r="AL25" i="4"/>
  <c r="AR25" i="4" s="1"/>
  <c r="AQ33" i="4"/>
  <c r="AW33" i="4" s="1"/>
  <c r="AM33" i="4"/>
  <c r="AS33" i="4" s="1"/>
  <c r="AN33" i="4"/>
  <c r="AT33" i="4" s="1"/>
  <c r="AP46" i="4"/>
  <c r="AV46" i="4" s="1"/>
  <c r="AL46" i="4"/>
  <c r="AR46" i="4" s="1"/>
  <c r="AQ46" i="4"/>
  <c r="AW46" i="4" s="1"/>
  <c r="AM46" i="4"/>
  <c r="AS46" i="4" s="1"/>
  <c r="AN54" i="4"/>
  <c r="AT54" i="4" s="1"/>
  <c r="AO54" i="4"/>
  <c r="AU54" i="4" s="1"/>
  <c r="AP249" i="4"/>
  <c r="AV249" i="4" s="1"/>
  <c r="AL249" i="4"/>
  <c r="AR249" i="4" s="1"/>
  <c r="AQ249" i="4"/>
  <c r="AW249" i="4" s="1"/>
  <c r="AM249" i="4"/>
  <c r="AS249" i="4" s="1"/>
  <c r="AN257" i="4"/>
  <c r="AT257" i="4" s="1"/>
  <c r="AO257" i="4"/>
  <c r="AU257" i="4" s="1"/>
  <c r="AP265" i="4"/>
  <c r="AV265" i="4" s="1"/>
  <c r="AL265" i="4"/>
  <c r="AR265" i="4" s="1"/>
  <c r="AQ265" i="4"/>
  <c r="AW265" i="4" s="1"/>
  <c r="AM265" i="4"/>
  <c r="AS265" i="4" s="1"/>
  <c r="AN273" i="4"/>
  <c r="AT273" i="4" s="1"/>
  <c r="AO273" i="4"/>
  <c r="AU273" i="4" s="1"/>
  <c r="AP281" i="4"/>
  <c r="AV281" i="4" s="1"/>
  <c r="AL281" i="4"/>
  <c r="AR281" i="4" s="1"/>
  <c r="AQ281" i="4"/>
  <c r="AW281" i="4" s="1"/>
  <c r="AM281" i="4"/>
  <c r="AS281" i="4" s="1"/>
  <c r="AN289" i="4"/>
  <c r="AT289" i="4" s="1"/>
  <c r="AO289" i="4"/>
  <c r="AU289" i="4" s="1"/>
  <c r="AP297" i="4"/>
  <c r="AV297" i="4" s="1"/>
  <c r="AL297" i="4"/>
  <c r="AR297" i="4" s="1"/>
  <c r="AQ297" i="4"/>
  <c r="AW297" i="4" s="1"/>
  <c r="AM297" i="4"/>
  <c r="AS297" i="4" s="1"/>
  <c r="AN305" i="4"/>
  <c r="AT305" i="4" s="1"/>
  <c r="AO305" i="4"/>
  <c r="AU305" i="4" s="1"/>
  <c r="AP313" i="4"/>
  <c r="AV313" i="4" s="1"/>
  <c r="AL313" i="4"/>
  <c r="AR313" i="4" s="1"/>
  <c r="AQ313" i="4"/>
  <c r="AW313" i="4" s="1"/>
  <c r="AM313" i="4"/>
  <c r="AS313" i="4" s="1"/>
  <c r="AN321" i="4"/>
  <c r="AT321" i="4" s="1"/>
  <c r="AO321" i="4"/>
  <c r="AU321" i="4" s="1"/>
  <c r="AP329" i="4"/>
  <c r="AV329" i="4" s="1"/>
  <c r="AL329" i="4"/>
  <c r="AR329" i="4" s="1"/>
  <c r="AQ329" i="4"/>
  <c r="AW329" i="4" s="1"/>
  <c r="AM329" i="4"/>
  <c r="AS329" i="4" s="1"/>
  <c r="AN337" i="4"/>
  <c r="AT337" i="4" s="1"/>
  <c r="AO337" i="4"/>
  <c r="AU337" i="4" s="1"/>
  <c r="AP345" i="4"/>
  <c r="AV345" i="4" s="1"/>
  <c r="AL345" i="4"/>
  <c r="AR345" i="4" s="1"/>
  <c r="AQ345" i="4"/>
  <c r="AW345" i="4" s="1"/>
  <c r="AM345" i="4"/>
  <c r="AS345" i="4" s="1"/>
  <c r="AN353" i="4"/>
  <c r="AT353" i="4" s="1"/>
  <c r="AO353" i="4"/>
  <c r="AU353" i="4" s="1"/>
  <c r="AQ21" i="4"/>
  <c r="AW21" i="4" s="1"/>
  <c r="AM21" i="4"/>
  <c r="AS21" i="4" s="1"/>
  <c r="AN21" i="4"/>
  <c r="AT21" i="4" s="1"/>
  <c r="AO29" i="4"/>
  <c r="AU29" i="4" s="1"/>
  <c r="AP29" i="4"/>
  <c r="AV29" i="4" s="1"/>
  <c r="AL29" i="4"/>
  <c r="AR29" i="4" s="1"/>
  <c r="AO27" i="4"/>
  <c r="AU27" i="4" s="1"/>
  <c r="AP27" i="4"/>
  <c r="AV27" i="4" s="1"/>
  <c r="AL27" i="4"/>
  <c r="AR27" i="4" s="1"/>
  <c r="AQ35" i="4"/>
  <c r="AW35" i="4" s="1"/>
  <c r="AM35" i="4"/>
  <c r="AS35" i="4" s="1"/>
  <c r="AN35" i="4"/>
  <c r="AT35" i="4" s="1"/>
  <c r="AM373" i="4"/>
  <c r="AS373" i="4" s="1"/>
  <c r="AP373" i="4"/>
  <c r="AV373" i="4" s="1"/>
  <c r="AL373" i="4"/>
  <c r="AR373" i="4" s="1"/>
  <c r="AQ953" i="4"/>
  <c r="AW953" i="4" s="1"/>
  <c r="AO953" i="4"/>
  <c r="AU953" i="4" s="1"/>
  <c r="AN953" i="4"/>
  <c r="AT953" i="4" s="1"/>
  <c r="AP410" i="4"/>
  <c r="AV410" i="4" s="1"/>
  <c r="AL410" i="4"/>
  <c r="AR410" i="4" s="1"/>
  <c r="AQ410" i="4"/>
  <c r="AW410" i="4" s="1"/>
  <c r="AM410" i="4"/>
  <c r="AS410" i="4" s="1"/>
  <c r="AN430" i="4"/>
  <c r="AT430" i="4" s="1"/>
  <c r="AO430" i="4"/>
  <c r="AU430" i="4" s="1"/>
  <c r="AP119" i="4"/>
  <c r="AV119" i="4" s="1"/>
  <c r="AL119" i="4"/>
  <c r="AR119" i="4" s="1"/>
  <c r="AQ119" i="4"/>
  <c r="AW119" i="4" s="1"/>
  <c r="AM119" i="4"/>
  <c r="AS119" i="4" s="1"/>
  <c r="AN177" i="4"/>
  <c r="AT177" i="4" s="1"/>
  <c r="AO177" i="4"/>
  <c r="AU177" i="4" s="1"/>
  <c r="AO23" i="4"/>
  <c r="AU23" i="4" s="1"/>
  <c r="AP23" i="4"/>
  <c r="AV23" i="4" s="1"/>
  <c r="AL23" i="4"/>
  <c r="AR23" i="4" s="1"/>
  <c r="AQ31" i="4"/>
  <c r="AW31" i="4" s="1"/>
  <c r="AM31" i="4"/>
  <c r="AS31" i="4" s="1"/>
  <c r="AN31" i="4"/>
  <c r="AT31" i="4" s="1"/>
  <c r="AM365" i="4"/>
  <c r="AS365" i="4" s="1"/>
  <c r="AP365" i="4"/>
  <c r="AV365" i="4" s="1"/>
  <c r="AL365" i="4"/>
  <c r="AR365" i="4" s="1"/>
  <c r="AM522" i="4"/>
  <c r="AS522" i="4" s="1"/>
  <c r="AN522" i="4"/>
  <c r="AT522" i="4" s="1"/>
  <c r="AO67" i="4"/>
  <c r="AU67" i="4" s="1"/>
  <c r="AP67" i="4"/>
  <c r="AV67" i="4" s="1"/>
  <c r="AL67" i="4"/>
  <c r="AR67" i="4" s="1"/>
  <c r="AQ73" i="4"/>
  <c r="AW73" i="4" s="1"/>
  <c r="AM73" i="4"/>
  <c r="AS73" i="4" s="1"/>
  <c r="AN73" i="4"/>
  <c r="AT73" i="4" s="1"/>
  <c r="AO77" i="4"/>
  <c r="AU77" i="4" s="1"/>
  <c r="AP77" i="4"/>
  <c r="AV77" i="4" s="1"/>
  <c r="AL77" i="4"/>
  <c r="AR77" i="4" s="1"/>
  <c r="AQ81" i="4"/>
  <c r="AW81" i="4" s="1"/>
  <c r="AM81" i="4"/>
  <c r="AS81" i="4" s="1"/>
  <c r="AN81" i="4"/>
  <c r="AT81" i="4" s="1"/>
  <c r="AO85" i="4"/>
  <c r="AU85" i="4" s="1"/>
  <c r="AP85" i="4"/>
  <c r="AV85" i="4" s="1"/>
  <c r="AL85" i="4"/>
  <c r="AR85" i="4" s="1"/>
  <c r="AQ89" i="4"/>
  <c r="AW89" i="4" s="1"/>
  <c r="AM89" i="4"/>
  <c r="AS89" i="4" s="1"/>
  <c r="AN89" i="4"/>
  <c r="AT89" i="4" s="1"/>
  <c r="AO93" i="4"/>
  <c r="AU93" i="4" s="1"/>
  <c r="AP93" i="4"/>
  <c r="AV93" i="4" s="1"/>
  <c r="AL93" i="4"/>
  <c r="AR93" i="4" s="1"/>
  <c r="AQ97" i="4"/>
  <c r="AW97" i="4" s="1"/>
  <c r="AM97" i="4"/>
  <c r="AS97" i="4" s="1"/>
  <c r="AN97" i="4"/>
  <c r="AT97" i="4" s="1"/>
  <c r="AO101" i="4"/>
  <c r="AU101" i="4" s="1"/>
  <c r="AP101" i="4"/>
  <c r="AV101" i="4" s="1"/>
  <c r="AL101" i="4"/>
  <c r="AR101" i="4" s="1"/>
  <c r="AN64" i="4"/>
  <c r="AT64" i="4" s="1"/>
  <c r="AQ64" i="4"/>
  <c r="AW64" i="4" s="1"/>
  <c r="AM64" i="4"/>
  <c r="AS64" i="4" s="1"/>
  <c r="AM235" i="4"/>
  <c r="AS235" i="4" s="1"/>
  <c r="AP235" i="4"/>
  <c r="AV235" i="4" s="1"/>
  <c r="AL235" i="4"/>
  <c r="AR235" i="4" s="1"/>
  <c r="AQ239" i="4"/>
  <c r="AW239" i="4" s="1"/>
  <c r="AO239" i="4"/>
  <c r="AU239" i="4" s="1"/>
  <c r="AN239" i="4"/>
  <c r="AT239" i="4" s="1"/>
  <c r="AM243" i="4"/>
  <c r="AS243" i="4" s="1"/>
  <c r="AP243" i="4"/>
  <c r="AV243" i="4" s="1"/>
  <c r="AL243" i="4"/>
  <c r="AR243" i="4" s="1"/>
  <c r="AQ359" i="4"/>
  <c r="AW359" i="4" s="1"/>
  <c r="AO359" i="4"/>
  <c r="AU359" i="4" s="1"/>
  <c r="AN359" i="4"/>
  <c r="AT359" i="4" s="1"/>
  <c r="AM363" i="4"/>
  <c r="AS363" i="4" s="1"/>
  <c r="AP363" i="4"/>
  <c r="AV363" i="4" s="1"/>
  <c r="AL363" i="4"/>
  <c r="AR363" i="4" s="1"/>
  <c r="AQ367" i="4"/>
  <c r="AW367" i="4" s="1"/>
  <c r="AO367" i="4"/>
  <c r="AU367" i="4" s="1"/>
  <c r="AN367" i="4"/>
  <c r="AT367" i="4" s="1"/>
  <c r="AM371" i="4"/>
  <c r="AS371" i="4" s="1"/>
  <c r="AP371" i="4"/>
  <c r="AV371" i="4" s="1"/>
  <c r="AL371" i="4"/>
  <c r="AR371" i="4" s="1"/>
  <c r="AQ375" i="4"/>
  <c r="AW375" i="4" s="1"/>
  <c r="AO375" i="4"/>
  <c r="AU375" i="4" s="1"/>
  <c r="AN375" i="4"/>
  <c r="AT375" i="4" s="1"/>
  <c r="AM379" i="4"/>
  <c r="AS379" i="4" s="1"/>
  <c r="AP379" i="4"/>
  <c r="AV379" i="4" s="1"/>
  <c r="AL379" i="4"/>
  <c r="AR379" i="4" s="1"/>
  <c r="AN518" i="4"/>
  <c r="AT518" i="4" s="1"/>
  <c r="AM550" i="4"/>
  <c r="AS550" i="4" s="1"/>
  <c r="AN550" i="4"/>
  <c r="AT550" i="4" s="1"/>
  <c r="AO561" i="4"/>
  <c r="AU561" i="4" s="1"/>
  <c r="AM569" i="4"/>
  <c r="AS569" i="4" s="1"/>
  <c r="AP577" i="4"/>
  <c r="AV577" i="4" s="1"/>
  <c r="AM585" i="4"/>
  <c r="AS585" i="4" s="1"/>
  <c r="AO609" i="4"/>
  <c r="AU609" i="4" s="1"/>
  <c r="AL609" i="4"/>
  <c r="AR609" i="4" s="1"/>
  <c r="AM617" i="4"/>
  <c r="AS617" i="4" s="1"/>
  <c r="AN617" i="4"/>
  <c r="AT617" i="4" s="1"/>
  <c r="AN633" i="4"/>
  <c r="AT633" i="4" s="1"/>
  <c r="AO641" i="4"/>
  <c r="AU641" i="4" s="1"/>
  <c r="AQ641" i="4"/>
  <c r="AW641" i="4" s="1"/>
  <c r="AL641" i="4"/>
  <c r="AR641" i="4" s="1"/>
  <c r="AL657" i="4"/>
  <c r="AR657" i="4" s="1"/>
  <c r="AO673" i="4"/>
  <c r="AU673" i="4" s="1"/>
  <c r="AQ673" i="4"/>
  <c r="AW673" i="4" s="1"/>
  <c r="AP673" i="4"/>
  <c r="AV673" i="4" s="1"/>
  <c r="AL673" i="4"/>
  <c r="AR673" i="4" s="1"/>
  <c r="AL689" i="4"/>
  <c r="AR689" i="4" s="1"/>
  <c r="AN697" i="4"/>
  <c r="AT697" i="4" s="1"/>
  <c r="AO705" i="4"/>
  <c r="AU705" i="4" s="1"/>
  <c r="AQ705" i="4"/>
  <c r="AW705" i="4" s="1"/>
  <c r="AL705" i="4"/>
  <c r="AR705" i="4" s="1"/>
  <c r="AO737" i="4"/>
  <c r="AU737" i="4" s="1"/>
  <c r="AL737" i="4"/>
  <c r="AR737" i="4" s="1"/>
  <c r="AP753" i="4"/>
  <c r="AV753" i="4" s="1"/>
  <c r="AM761" i="4"/>
  <c r="AS761" i="4" s="1"/>
  <c r="AN761" i="4"/>
  <c r="AT761" i="4" s="1"/>
  <c r="AO769" i="4"/>
  <c r="AU769" i="4" s="1"/>
  <c r="AQ769" i="4"/>
  <c r="AW769" i="4" s="1"/>
  <c r="AP769" i="4"/>
  <c r="AV769" i="4" s="1"/>
  <c r="AL769" i="4"/>
  <c r="AR769" i="4" s="1"/>
  <c r="AM777" i="4"/>
  <c r="AS777" i="4" s="1"/>
  <c r="AN777" i="4"/>
  <c r="AT777" i="4" s="1"/>
  <c r="AO785" i="4"/>
  <c r="AU785" i="4" s="1"/>
  <c r="AQ785" i="4"/>
  <c r="AW785" i="4" s="1"/>
  <c r="AP785" i="4"/>
  <c r="AV785" i="4" s="1"/>
  <c r="AL785" i="4"/>
  <c r="AR785" i="4" s="1"/>
  <c r="AM793" i="4"/>
  <c r="AS793" i="4" s="1"/>
  <c r="AN793" i="4"/>
  <c r="AT793" i="4" s="1"/>
  <c r="AO801" i="4"/>
  <c r="AU801" i="4" s="1"/>
  <c r="AQ801" i="4"/>
  <c r="AW801" i="4" s="1"/>
  <c r="AP801" i="4"/>
  <c r="AV801" i="4" s="1"/>
  <c r="AL801" i="4"/>
  <c r="AR801" i="4" s="1"/>
  <c r="AM809" i="4"/>
  <c r="AS809" i="4" s="1"/>
  <c r="AN809" i="4"/>
  <c r="AT809" i="4" s="1"/>
  <c r="AO817" i="4"/>
  <c r="AU817" i="4" s="1"/>
  <c r="AQ817" i="4"/>
  <c r="AW817" i="4" s="1"/>
  <c r="AP817" i="4"/>
  <c r="AV817" i="4" s="1"/>
  <c r="AL817" i="4"/>
  <c r="AR817" i="4" s="1"/>
  <c r="AM825" i="4"/>
  <c r="AS825" i="4" s="1"/>
  <c r="AN825" i="4"/>
  <c r="AT825" i="4" s="1"/>
  <c r="AO833" i="4"/>
  <c r="AU833" i="4" s="1"/>
  <c r="AQ833" i="4"/>
  <c r="AW833" i="4" s="1"/>
  <c r="AP833" i="4"/>
  <c r="AV833" i="4" s="1"/>
  <c r="AL833" i="4"/>
  <c r="AR833" i="4" s="1"/>
  <c r="AM841" i="4"/>
  <c r="AS841" i="4" s="1"/>
  <c r="AN841" i="4"/>
  <c r="AT841" i="4" s="1"/>
  <c r="AO849" i="4"/>
  <c r="AU849" i="4" s="1"/>
  <c r="AQ849" i="4"/>
  <c r="AW849" i="4" s="1"/>
  <c r="AP849" i="4"/>
  <c r="AV849" i="4" s="1"/>
  <c r="AL849" i="4"/>
  <c r="AR849" i="4" s="1"/>
  <c r="AM857" i="4"/>
  <c r="AS857" i="4" s="1"/>
  <c r="AN857" i="4"/>
  <c r="AT857" i="4" s="1"/>
  <c r="AO865" i="4"/>
  <c r="AU865" i="4" s="1"/>
  <c r="AQ865" i="4"/>
  <c r="AW865" i="4" s="1"/>
  <c r="AP865" i="4"/>
  <c r="AV865" i="4" s="1"/>
  <c r="AL865" i="4"/>
  <c r="AR865" i="4" s="1"/>
  <c r="AM873" i="4"/>
  <c r="AS873" i="4" s="1"/>
  <c r="AN873" i="4"/>
  <c r="AT873" i="4" s="1"/>
  <c r="AO881" i="4"/>
  <c r="AU881" i="4" s="1"/>
  <c r="AQ881" i="4"/>
  <c r="AW881" i="4" s="1"/>
  <c r="AP881" i="4"/>
  <c r="AV881" i="4" s="1"/>
  <c r="AL881" i="4"/>
  <c r="AR881" i="4" s="1"/>
  <c r="AM889" i="4"/>
  <c r="AS889" i="4" s="1"/>
  <c r="AN889" i="4"/>
  <c r="AT889" i="4" s="1"/>
  <c r="AO897" i="4"/>
  <c r="AU897" i="4" s="1"/>
  <c r="AQ897" i="4"/>
  <c r="AW897" i="4" s="1"/>
  <c r="AP897" i="4"/>
  <c r="AV897" i="4" s="1"/>
  <c r="AL897" i="4"/>
  <c r="AR897" i="4" s="1"/>
  <c r="AM905" i="4"/>
  <c r="AS905" i="4" s="1"/>
  <c r="AN905" i="4"/>
  <c r="AT905" i="4" s="1"/>
  <c r="AO913" i="4"/>
  <c r="AU913" i="4" s="1"/>
  <c r="AQ913" i="4"/>
  <c r="AW913" i="4" s="1"/>
  <c r="AP913" i="4"/>
  <c r="AV913" i="4" s="1"/>
  <c r="AL913" i="4"/>
  <c r="AR913" i="4" s="1"/>
  <c r="AM921" i="4"/>
  <c r="AS921" i="4" s="1"/>
  <c r="AN921" i="4"/>
  <c r="AT921" i="4" s="1"/>
  <c r="AM41" i="4"/>
  <c r="AS41" i="4" s="1"/>
  <c r="AN41" i="4"/>
  <c r="AT41" i="4" s="1"/>
  <c r="AO71" i="4"/>
  <c r="AU71" i="4" s="1"/>
  <c r="AP71" i="4"/>
  <c r="AV71" i="4" s="1"/>
  <c r="AL71" i="4"/>
  <c r="AR71" i="4" s="1"/>
  <c r="AQ79" i="4"/>
  <c r="AW79" i="4" s="1"/>
  <c r="AM79" i="4"/>
  <c r="AS79" i="4" s="1"/>
  <c r="AN79" i="4"/>
  <c r="AT79" i="4" s="1"/>
  <c r="AO87" i="4"/>
  <c r="AU87" i="4" s="1"/>
  <c r="AP87" i="4"/>
  <c r="AV87" i="4" s="1"/>
  <c r="AL87" i="4"/>
  <c r="AR87" i="4" s="1"/>
  <c r="AQ95" i="4"/>
  <c r="AW95" i="4" s="1"/>
  <c r="AM95" i="4"/>
  <c r="AS95" i="4" s="1"/>
  <c r="AN95" i="4"/>
  <c r="AT95" i="4" s="1"/>
  <c r="AO103" i="4"/>
  <c r="AU103" i="4" s="1"/>
  <c r="AP103" i="4"/>
  <c r="AV103" i="4" s="1"/>
  <c r="AL103" i="4"/>
  <c r="AR103" i="4" s="1"/>
  <c r="AM111" i="4"/>
  <c r="AS111" i="4" s="1"/>
  <c r="AQ111" i="4"/>
  <c r="AW111" i="4" s="1"/>
  <c r="AN111" i="4"/>
  <c r="AT111" i="4" s="1"/>
  <c r="AQ155" i="4"/>
  <c r="AW155" i="4" s="1"/>
  <c r="AP155" i="4"/>
  <c r="AV155" i="4" s="1"/>
  <c r="AL155" i="4"/>
  <c r="AR155" i="4" s="1"/>
  <c r="AQ923" i="4"/>
  <c r="AW923" i="4" s="1"/>
  <c r="AO923" i="4"/>
  <c r="AU923" i="4" s="1"/>
  <c r="AN923" i="4"/>
  <c r="AT923" i="4" s="1"/>
  <c r="AM935" i="4"/>
  <c r="AS935" i="4" s="1"/>
  <c r="AP935" i="4"/>
  <c r="AV935" i="4" s="1"/>
  <c r="AL935" i="4"/>
  <c r="AR935" i="4" s="1"/>
  <c r="AQ943" i="4"/>
  <c r="AW943" i="4" s="1"/>
  <c r="AO943" i="4"/>
  <c r="AU943" i="4" s="1"/>
  <c r="AN943" i="4"/>
  <c r="AT943" i="4" s="1"/>
  <c r="AM951" i="4"/>
  <c r="AS951" i="4" s="1"/>
  <c r="AP951" i="4"/>
  <c r="AV951" i="4" s="1"/>
  <c r="AL951" i="4"/>
  <c r="AR951" i="4" s="1"/>
  <c r="AQ955" i="4"/>
  <c r="AW955" i="4" s="1"/>
  <c r="AO955" i="4"/>
  <c r="AU955" i="4" s="1"/>
  <c r="AN955" i="4"/>
  <c r="AT955" i="4" s="1"/>
  <c r="AM963" i="4"/>
  <c r="AS963" i="4" s="1"/>
  <c r="AP963" i="4"/>
  <c r="AV963" i="4" s="1"/>
  <c r="AL963" i="4"/>
  <c r="AR963" i="4" s="1"/>
  <c r="AQ971" i="4"/>
  <c r="AW971" i="4" s="1"/>
  <c r="AO971" i="4"/>
  <c r="AU971" i="4" s="1"/>
  <c r="AN971" i="4"/>
  <c r="AT971" i="4" s="1"/>
  <c r="AO516" i="4"/>
  <c r="AU516" i="4" s="1"/>
  <c r="AQ516" i="4"/>
  <c r="AW516" i="4" s="1"/>
  <c r="AP516" i="4"/>
  <c r="AV516" i="4" s="1"/>
  <c r="AL516" i="4"/>
  <c r="AR516" i="4" s="1"/>
  <c r="AM532" i="4"/>
  <c r="AS532" i="4" s="1"/>
  <c r="AN532" i="4"/>
  <c r="AT532" i="4" s="1"/>
  <c r="AO548" i="4"/>
  <c r="AU548" i="4" s="1"/>
  <c r="AQ548" i="4"/>
  <c r="AW548" i="4" s="1"/>
  <c r="AP548" i="4"/>
  <c r="AV548" i="4" s="1"/>
  <c r="AL548" i="4"/>
  <c r="AR548" i="4" s="1"/>
  <c r="AM565" i="4"/>
  <c r="AS565" i="4" s="1"/>
  <c r="AN565" i="4"/>
  <c r="AT565" i="4" s="1"/>
  <c r="AO581" i="4"/>
  <c r="AU581" i="4" s="1"/>
  <c r="AQ581" i="4"/>
  <c r="AW581" i="4" s="1"/>
  <c r="AP581" i="4"/>
  <c r="AV581" i="4" s="1"/>
  <c r="AL581" i="4"/>
  <c r="AR581" i="4" s="1"/>
  <c r="AM597" i="4"/>
  <c r="AS597" i="4" s="1"/>
  <c r="AN597" i="4"/>
  <c r="AT597" i="4" s="1"/>
  <c r="AO613" i="4"/>
  <c r="AU613" i="4" s="1"/>
  <c r="AQ613" i="4"/>
  <c r="AW613" i="4" s="1"/>
  <c r="AP613" i="4"/>
  <c r="AV613" i="4" s="1"/>
  <c r="AL613" i="4"/>
  <c r="AR613" i="4" s="1"/>
  <c r="AM629" i="4"/>
  <c r="AS629" i="4" s="1"/>
  <c r="AN629" i="4"/>
  <c r="AT629" i="4" s="1"/>
  <c r="AP645" i="4"/>
  <c r="AV645" i="4" s="1"/>
  <c r="AN661" i="4"/>
  <c r="AT661" i="4" s="1"/>
  <c r="AQ677" i="4"/>
  <c r="AW677" i="4" s="1"/>
  <c r="AP717" i="4"/>
  <c r="AV717" i="4" s="1"/>
  <c r="AL717" i="4"/>
  <c r="AR717" i="4" s="1"/>
  <c r="AN733" i="4"/>
  <c r="AT733" i="4" s="1"/>
  <c r="AP781" i="4"/>
  <c r="AV781" i="4" s="1"/>
  <c r="AL781" i="4"/>
  <c r="AR781" i="4" s="1"/>
  <c r="AN797" i="4"/>
  <c r="AT797" i="4" s="1"/>
  <c r="AP845" i="4"/>
  <c r="AV845" i="4" s="1"/>
  <c r="AL845" i="4"/>
  <c r="AR845" i="4" s="1"/>
  <c r="AM853" i="4"/>
  <c r="AS853" i="4" s="1"/>
  <c r="AN853" i="4"/>
  <c r="AT853" i="4" s="1"/>
  <c r="AM885" i="4"/>
  <c r="AS885" i="4" s="1"/>
  <c r="AN885" i="4"/>
  <c r="AT885" i="4" s="1"/>
  <c r="AP901" i="4"/>
  <c r="AV901" i="4" s="1"/>
  <c r="AM917" i="4"/>
  <c r="AS917" i="4" s="1"/>
  <c r="AA694" i="4"/>
  <c r="AC734" i="4"/>
  <c r="AB772" i="4"/>
  <c r="AB804" i="4"/>
  <c r="AB836" i="4"/>
  <c r="AA850" i="4"/>
  <c r="AE866" i="4"/>
  <c r="AC884" i="4"/>
  <c r="AE894" i="4"/>
  <c r="Z904" i="4"/>
  <c r="AA914" i="4"/>
  <c r="AC914" i="4"/>
  <c r="AE914" i="4"/>
  <c r="AQ914" i="4" s="1"/>
  <c r="AW914" i="4" s="1"/>
  <c r="AB914" i="4"/>
  <c r="AD914" i="4"/>
  <c r="Z914" i="4"/>
  <c r="AA916" i="4"/>
  <c r="AM916" i="4" s="1"/>
  <c r="AS916" i="4" s="1"/>
  <c r="AC916" i="4"/>
  <c r="AE916" i="4"/>
  <c r="AB916" i="4"/>
  <c r="AD916" i="4"/>
  <c r="AP916" i="4" s="1"/>
  <c r="AV916" i="4" s="1"/>
  <c r="Z916" i="4"/>
  <c r="AA918" i="4"/>
  <c r="AC918" i="4"/>
  <c r="AE918" i="4"/>
  <c r="AQ918" i="4" s="1"/>
  <c r="AW918" i="4" s="1"/>
  <c r="AB918" i="4"/>
  <c r="AD918" i="4"/>
  <c r="Z918" i="4"/>
  <c r="AA920" i="4"/>
  <c r="AM920" i="4" s="1"/>
  <c r="AS920" i="4" s="1"/>
  <c r="AC920" i="4"/>
  <c r="AE920" i="4"/>
  <c r="AB920" i="4"/>
  <c r="AD920" i="4"/>
  <c r="AP920" i="4" s="1"/>
  <c r="AV920" i="4" s="1"/>
  <c r="Z920" i="4"/>
  <c r="AA108" i="4"/>
  <c r="AM108" i="4" s="1"/>
  <c r="AS108" i="4" s="1"/>
  <c r="AC108" i="4"/>
  <c r="AE108" i="4"/>
  <c r="Z108" i="4"/>
  <c r="AD108" i="4"/>
  <c r="AB108" i="4"/>
  <c r="AA150" i="4"/>
  <c r="AM150" i="4" s="1"/>
  <c r="AS150" i="4" s="1"/>
  <c r="AC150" i="4"/>
  <c r="AE150" i="4"/>
  <c r="AQ150" i="4" s="1"/>
  <c r="AW150" i="4" s="1"/>
  <c r="Z150" i="4"/>
  <c r="AD150" i="4"/>
  <c r="AB150" i="4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 s="1"/>
  <c r="AP21" i="4"/>
  <c r="AV21" i="4" s="1"/>
  <c r="AL21" i="4"/>
  <c r="AR21" i="4" s="1"/>
  <c r="AQ29" i="4"/>
  <c r="AW29" i="4" s="1"/>
  <c r="AM29" i="4"/>
  <c r="AS29" i="4" s="1"/>
  <c r="AN29" i="4"/>
  <c r="AT29" i="4" s="1"/>
  <c r="AQ27" i="4"/>
  <c r="AW27" i="4" s="1"/>
  <c r="AM27" i="4"/>
  <c r="AS27" i="4" s="1"/>
  <c r="AN27" i="4"/>
  <c r="AT27" i="4" s="1"/>
  <c r="AO35" i="4"/>
  <c r="AU35" i="4" s="1"/>
  <c r="AP35" i="4"/>
  <c r="AV35" i="4" s="1"/>
  <c r="AL35" i="4"/>
  <c r="AR35" i="4" s="1"/>
  <c r="AQ373" i="4"/>
  <c r="AW373" i="4" s="1"/>
  <c r="AO373" i="4"/>
  <c r="AU373" i="4" s="1"/>
  <c r="AN373" i="4"/>
  <c r="AT373" i="4" s="1"/>
  <c r="AM953" i="4"/>
  <c r="AS953" i="4" s="1"/>
  <c r="AP953" i="4"/>
  <c r="AV953" i="4" s="1"/>
  <c r="AL953" i="4"/>
  <c r="AR953" i="4" s="1"/>
  <c r="AN410" i="4"/>
  <c r="AT410" i="4" s="1"/>
  <c r="AO410" i="4"/>
  <c r="AU410" i="4" s="1"/>
  <c r="AP430" i="4"/>
  <c r="AV430" i="4" s="1"/>
  <c r="AL430" i="4"/>
  <c r="AR430" i="4" s="1"/>
  <c r="AQ430" i="4"/>
  <c r="AW430" i="4" s="1"/>
  <c r="AM430" i="4"/>
  <c r="AS430" i="4" s="1"/>
  <c r="AF603" i="4"/>
  <c r="AN119" i="4"/>
  <c r="AT119" i="4" s="1"/>
  <c r="AO119" i="4"/>
  <c r="AU119" i="4" s="1"/>
  <c r="AP177" i="4"/>
  <c r="AV177" i="4" s="1"/>
  <c r="AL177" i="4"/>
  <c r="AR177" i="4" s="1"/>
  <c r="AQ177" i="4"/>
  <c r="AW177" i="4" s="1"/>
  <c r="AM177" i="4"/>
  <c r="AS177" i="4" s="1"/>
  <c r="AQ23" i="4"/>
  <c r="AW23" i="4" s="1"/>
  <c r="AN23" i="4"/>
  <c r="AT23" i="4" s="1"/>
  <c r="AO31" i="4"/>
  <c r="AU31" i="4" s="1"/>
  <c r="AP31" i="4"/>
  <c r="AV31" i="4" s="1"/>
  <c r="AL31" i="4"/>
  <c r="AR31" i="4" s="1"/>
  <c r="AO365" i="4"/>
  <c r="AU365" i="4" s="1"/>
  <c r="AN365" i="4"/>
  <c r="AT365" i="4" s="1"/>
  <c r="AI372" i="4"/>
  <c r="AO522" i="4"/>
  <c r="AU522" i="4" s="1"/>
  <c r="AQ522" i="4"/>
  <c r="AW522" i="4" s="1"/>
  <c r="AP522" i="4"/>
  <c r="AV522" i="4" s="1"/>
  <c r="AL522" i="4"/>
  <c r="AR522" i="4" s="1"/>
  <c r="AQ67" i="4"/>
  <c r="AW67" i="4" s="1"/>
  <c r="AM67" i="4"/>
  <c r="AS67" i="4" s="1"/>
  <c r="AN67" i="4"/>
  <c r="AT67" i="4" s="1"/>
  <c r="AO73" i="4"/>
  <c r="AU73" i="4" s="1"/>
  <c r="AP73" i="4"/>
  <c r="AV73" i="4" s="1"/>
  <c r="AL73" i="4"/>
  <c r="AR73" i="4" s="1"/>
  <c r="AQ77" i="4"/>
  <c r="AW77" i="4" s="1"/>
  <c r="AM77" i="4"/>
  <c r="AS77" i="4" s="1"/>
  <c r="AN77" i="4"/>
  <c r="AT77" i="4" s="1"/>
  <c r="AO81" i="4"/>
  <c r="AU81" i="4" s="1"/>
  <c r="AP81" i="4"/>
  <c r="AV81" i="4" s="1"/>
  <c r="AL81" i="4"/>
  <c r="AR81" i="4" s="1"/>
  <c r="AQ85" i="4"/>
  <c r="AW85" i="4" s="1"/>
  <c r="AM85" i="4"/>
  <c r="AS85" i="4" s="1"/>
  <c r="AN85" i="4"/>
  <c r="AT85" i="4" s="1"/>
  <c r="AO89" i="4"/>
  <c r="AU89" i="4" s="1"/>
  <c r="AP89" i="4"/>
  <c r="AV89" i="4" s="1"/>
  <c r="AL89" i="4"/>
  <c r="AR89" i="4" s="1"/>
  <c r="AQ93" i="4"/>
  <c r="AW93" i="4" s="1"/>
  <c r="AM93" i="4"/>
  <c r="AS93" i="4" s="1"/>
  <c r="AN93" i="4"/>
  <c r="AT93" i="4" s="1"/>
  <c r="AO97" i="4"/>
  <c r="AU97" i="4" s="1"/>
  <c r="AP97" i="4"/>
  <c r="AV97" i="4" s="1"/>
  <c r="AL97" i="4"/>
  <c r="AR97" i="4" s="1"/>
  <c r="AQ101" i="4"/>
  <c r="AW101" i="4" s="1"/>
  <c r="AM101" i="4"/>
  <c r="AS101" i="4" s="1"/>
  <c r="AN101" i="4"/>
  <c r="AT101" i="4" s="1"/>
  <c r="AP64" i="4"/>
  <c r="AV64" i="4" s="1"/>
  <c r="AO64" i="4"/>
  <c r="AU64" i="4" s="1"/>
  <c r="AL64" i="4"/>
  <c r="AR64" i="4" s="1"/>
  <c r="AQ235" i="4"/>
  <c r="AW235" i="4" s="1"/>
  <c r="AO235" i="4"/>
  <c r="AU235" i="4" s="1"/>
  <c r="AN235" i="4"/>
  <c r="AT235" i="4" s="1"/>
  <c r="AM239" i="4"/>
  <c r="AS239" i="4" s="1"/>
  <c r="AP239" i="4"/>
  <c r="AV239" i="4" s="1"/>
  <c r="AL239" i="4"/>
  <c r="AR239" i="4" s="1"/>
  <c r="AQ243" i="4"/>
  <c r="AW243" i="4" s="1"/>
  <c r="AO243" i="4"/>
  <c r="AU243" i="4" s="1"/>
  <c r="AN243" i="4"/>
  <c r="AT243" i="4" s="1"/>
  <c r="AM359" i="4"/>
  <c r="AS359" i="4" s="1"/>
  <c r="AP359" i="4"/>
  <c r="AV359" i="4" s="1"/>
  <c r="AL359" i="4"/>
  <c r="AR359" i="4" s="1"/>
  <c r="AQ363" i="4"/>
  <c r="AW363" i="4" s="1"/>
  <c r="AO363" i="4"/>
  <c r="AU363" i="4" s="1"/>
  <c r="AN363" i="4"/>
  <c r="AT363" i="4" s="1"/>
  <c r="AM367" i="4"/>
  <c r="AS367" i="4" s="1"/>
  <c r="AP367" i="4"/>
  <c r="AV367" i="4" s="1"/>
  <c r="AL367" i="4"/>
  <c r="AR367" i="4" s="1"/>
  <c r="AQ371" i="4"/>
  <c r="AW371" i="4" s="1"/>
  <c r="AO371" i="4"/>
  <c r="AU371" i="4" s="1"/>
  <c r="AN371" i="4"/>
  <c r="AT371" i="4" s="1"/>
  <c r="AM375" i="4"/>
  <c r="AS375" i="4" s="1"/>
  <c r="AP375" i="4"/>
  <c r="AV375" i="4" s="1"/>
  <c r="AL375" i="4"/>
  <c r="AR375" i="4" s="1"/>
  <c r="AQ379" i="4"/>
  <c r="AW379" i="4" s="1"/>
  <c r="AO379" i="4"/>
  <c r="AU379" i="4" s="1"/>
  <c r="AN379" i="4"/>
  <c r="AT379" i="4" s="1"/>
  <c r="AO518" i="4"/>
  <c r="AU518" i="4" s="1"/>
  <c r="AP518" i="4"/>
  <c r="AV518" i="4" s="1"/>
  <c r="AO550" i="4"/>
  <c r="AU550" i="4" s="1"/>
  <c r="AQ550" i="4"/>
  <c r="AW550" i="4" s="1"/>
  <c r="AP550" i="4"/>
  <c r="AV550" i="4" s="1"/>
  <c r="AL550" i="4"/>
  <c r="AR550" i="4" s="1"/>
  <c r="AN524" i="4"/>
  <c r="AT524" i="4" s="1"/>
  <c r="AP540" i="4"/>
  <c r="AV540" i="4" s="1"/>
  <c r="AM561" i="4"/>
  <c r="AS561" i="4" s="1"/>
  <c r="AO569" i="4"/>
  <c r="AU569" i="4" s="1"/>
  <c r="AP569" i="4"/>
  <c r="AV569" i="4" s="1"/>
  <c r="AM577" i="4"/>
  <c r="AS577" i="4" s="1"/>
  <c r="AO585" i="4"/>
  <c r="AU585" i="4" s="1"/>
  <c r="AP585" i="4"/>
  <c r="AV585" i="4" s="1"/>
  <c r="AN593" i="4"/>
  <c r="AT593" i="4" s="1"/>
  <c r="AP601" i="4"/>
  <c r="AV601" i="4" s="1"/>
  <c r="AM609" i="4"/>
  <c r="AS609" i="4" s="1"/>
  <c r="AO617" i="4"/>
  <c r="AU617" i="4" s="1"/>
  <c r="AP617" i="4"/>
  <c r="AV617" i="4" s="1"/>
  <c r="AN625" i="4"/>
  <c r="AT625" i="4" s="1"/>
  <c r="AQ633" i="4"/>
  <c r="AW633" i="4" s="1"/>
  <c r="AP633" i="4"/>
  <c r="AV633" i="4" s="1"/>
  <c r="AL633" i="4"/>
  <c r="AR633" i="4" s="1"/>
  <c r="AO665" i="4"/>
  <c r="AU665" i="4" s="1"/>
  <c r="AP665" i="4"/>
  <c r="AV665" i="4" s="1"/>
  <c r="AM673" i="4"/>
  <c r="AS673" i="4" s="1"/>
  <c r="AN673" i="4"/>
  <c r="AT673" i="4" s="1"/>
  <c r="AO681" i="4"/>
  <c r="AU681" i="4" s="1"/>
  <c r="AM689" i="4"/>
  <c r="AS689" i="4" s="1"/>
  <c r="AO697" i="4"/>
  <c r="AU697" i="4" s="1"/>
  <c r="AQ697" i="4"/>
  <c r="AW697" i="4" s="1"/>
  <c r="AP697" i="4"/>
  <c r="AV697" i="4" s="1"/>
  <c r="AQ713" i="4"/>
  <c r="AW713" i="4" s="1"/>
  <c r="AN721" i="4"/>
  <c r="AT721" i="4" s="1"/>
  <c r="AP729" i="4"/>
  <c r="AV729" i="4" s="1"/>
  <c r="AL729" i="4"/>
  <c r="AR729" i="4" s="1"/>
  <c r="AM737" i="4"/>
  <c r="AS737" i="4" s="1"/>
  <c r="AL745" i="4"/>
  <c r="AR745" i="4" s="1"/>
  <c r="AO761" i="4"/>
  <c r="AU761" i="4" s="1"/>
  <c r="AQ761" i="4"/>
  <c r="AW761" i="4" s="1"/>
  <c r="AP761" i="4"/>
  <c r="AV761" i="4" s="1"/>
  <c r="AL761" i="4"/>
  <c r="AR761" i="4" s="1"/>
  <c r="AM769" i="4"/>
  <c r="AS769" i="4" s="1"/>
  <c r="AN769" i="4"/>
  <c r="AT769" i="4" s="1"/>
  <c r="AO777" i="4"/>
  <c r="AU777" i="4" s="1"/>
  <c r="AQ777" i="4"/>
  <c r="AW777" i="4" s="1"/>
  <c r="AP777" i="4"/>
  <c r="AV777" i="4" s="1"/>
  <c r="AL777" i="4"/>
  <c r="AR777" i="4" s="1"/>
  <c r="AM785" i="4"/>
  <c r="AS785" i="4" s="1"/>
  <c r="AN785" i="4"/>
  <c r="AT785" i="4" s="1"/>
  <c r="AO793" i="4"/>
  <c r="AU793" i="4" s="1"/>
  <c r="AQ793" i="4"/>
  <c r="AW793" i="4" s="1"/>
  <c r="AP793" i="4"/>
  <c r="AV793" i="4" s="1"/>
  <c r="AL793" i="4"/>
  <c r="AR793" i="4" s="1"/>
  <c r="AM801" i="4"/>
  <c r="AS801" i="4" s="1"/>
  <c r="AN801" i="4"/>
  <c r="AT801" i="4" s="1"/>
  <c r="AO809" i="4"/>
  <c r="AU809" i="4" s="1"/>
  <c r="AQ809" i="4"/>
  <c r="AW809" i="4" s="1"/>
  <c r="AP809" i="4"/>
  <c r="AV809" i="4" s="1"/>
  <c r="AL809" i="4"/>
  <c r="AR809" i="4" s="1"/>
  <c r="AM817" i="4"/>
  <c r="AS817" i="4" s="1"/>
  <c r="AN817" i="4"/>
  <c r="AT817" i="4" s="1"/>
  <c r="AO825" i="4"/>
  <c r="AU825" i="4" s="1"/>
  <c r="AQ825" i="4"/>
  <c r="AW825" i="4" s="1"/>
  <c r="AP825" i="4"/>
  <c r="AV825" i="4" s="1"/>
  <c r="AL825" i="4"/>
  <c r="AR825" i="4" s="1"/>
  <c r="AM833" i="4"/>
  <c r="AS833" i="4" s="1"/>
  <c r="AN833" i="4"/>
  <c r="AT833" i="4" s="1"/>
  <c r="AO841" i="4"/>
  <c r="AU841" i="4" s="1"/>
  <c r="AQ841" i="4"/>
  <c r="AW841" i="4" s="1"/>
  <c r="AP841" i="4"/>
  <c r="AV841" i="4" s="1"/>
  <c r="AL841" i="4"/>
  <c r="AR841" i="4" s="1"/>
  <c r="AM849" i="4"/>
  <c r="AS849" i="4" s="1"/>
  <c r="AN849" i="4"/>
  <c r="AT849" i="4" s="1"/>
  <c r="AO857" i="4"/>
  <c r="AU857" i="4" s="1"/>
  <c r="AQ857" i="4"/>
  <c r="AW857" i="4" s="1"/>
  <c r="AP857" i="4"/>
  <c r="AV857" i="4" s="1"/>
  <c r="AL857" i="4"/>
  <c r="AR857" i="4" s="1"/>
  <c r="AM865" i="4"/>
  <c r="AS865" i="4" s="1"/>
  <c r="AN865" i="4"/>
  <c r="AT865" i="4" s="1"/>
  <c r="AO873" i="4"/>
  <c r="AU873" i="4" s="1"/>
  <c r="AQ873" i="4"/>
  <c r="AW873" i="4" s="1"/>
  <c r="AP873" i="4"/>
  <c r="AV873" i="4" s="1"/>
  <c r="AL873" i="4"/>
  <c r="AR873" i="4" s="1"/>
  <c r="AM881" i="4"/>
  <c r="AS881" i="4" s="1"/>
  <c r="AN881" i="4"/>
  <c r="AT881" i="4" s="1"/>
  <c r="AO889" i="4"/>
  <c r="AU889" i="4" s="1"/>
  <c r="AQ889" i="4"/>
  <c r="AW889" i="4" s="1"/>
  <c r="AP889" i="4"/>
  <c r="AV889" i="4" s="1"/>
  <c r="AL889" i="4"/>
  <c r="AR889" i="4" s="1"/>
  <c r="AM897" i="4"/>
  <c r="AS897" i="4" s="1"/>
  <c r="AN897" i="4"/>
  <c r="AT897" i="4" s="1"/>
  <c r="AO905" i="4"/>
  <c r="AU905" i="4" s="1"/>
  <c r="AQ905" i="4"/>
  <c r="AW905" i="4" s="1"/>
  <c r="AP905" i="4"/>
  <c r="AV905" i="4" s="1"/>
  <c r="AL905" i="4"/>
  <c r="AR905" i="4" s="1"/>
  <c r="AM913" i="4"/>
  <c r="AS913" i="4" s="1"/>
  <c r="AN913" i="4"/>
  <c r="AT913" i="4" s="1"/>
  <c r="AO921" i="4"/>
  <c r="AU921" i="4" s="1"/>
  <c r="AQ921" i="4"/>
  <c r="AW921" i="4" s="1"/>
  <c r="AP921" i="4"/>
  <c r="AV921" i="4" s="1"/>
  <c r="AL921" i="4"/>
  <c r="AR921" i="4" s="1"/>
  <c r="AO41" i="4"/>
  <c r="AU41" i="4" s="1"/>
  <c r="AQ41" i="4"/>
  <c r="AW41" i="4" s="1"/>
  <c r="AP41" i="4"/>
  <c r="AV41" i="4" s="1"/>
  <c r="AL41" i="4"/>
  <c r="AR41" i="4" s="1"/>
  <c r="AQ71" i="4"/>
  <c r="AW71" i="4" s="1"/>
  <c r="AM71" i="4"/>
  <c r="AS71" i="4" s="1"/>
  <c r="AN71" i="4"/>
  <c r="AT71" i="4" s="1"/>
  <c r="AO79" i="4"/>
  <c r="AU79" i="4" s="1"/>
  <c r="AP79" i="4"/>
  <c r="AV79" i="4" s="1"/>
  <c r="AL79" i="4"/>
  <c r="AR79" i="4" s="1"/>
  <c r="AQ87" i="4"/>
  <c r="AW87" i="4" s="1"/>
  <c r="AM87" i="4"/>
  <c r="AS87" i="4" s="1"/>
  <c r="AN87" i="4"/>
  <c r="AT87" i="4" s="1"/>
  <c r="AO95" i="4"/>
  <c r="AU95" i="4" s="1"/>
  <c r="AP95" i="4"/>
  <c r="AV95" i="4" s="1"/>
  <c r="AL95" i="4"/>
  <c r="AR95" i="4" s="1"/>
  <c r="AQ103" i="4"/>
  <c r="AW103" i="4" s="1"/>
  <c r="AM103" i="4"/>
  <c r="AS103" i="4" s="1"/>
  <c r="AN103" i="4"/>
  <c r="AT103" i="4" s="1"/>
  <c r="AP111" i="4"/>
  <c r="AV111" i="4" s="1"/>
  <c r="AO111" i="4"/>
  <c r="AU111" i="4" s="1"/>
  <c r="AL111" i="4"/>
  <c r="AR111" i="4" s="1"/>
  <c r="AM155" i="4"/>
  <c r="AS155" i="4" s="1"/>
  <c r="AO155" i="4"/>
  <c r="AU155" i="4" s="1"/>
  <c r="AN155" i="4"/>
  <c r="AT155" i="4" s="1"/>
  <c r="AM923" i="4"/>
  <c r="AS923" i="4" s="1"/>
  <c r="AP923" i="4"/>
  <c r="AV923" i="4" s="1"/>
  <c r="AL923" i="4"/>
  <c r="AR923" i="4" s="1"/>
  <c r="AQ935" i="4"/>
  <c r="AW935" i="4" s="1"/>
  <c r="AO935" i="4"/>
  <c r="AU935" i="4" s="1"/>
  <c r="AN935" i="4"/>
  <c r="AT935" i="4" s="1"/>
  <c r="AM943" i="4"/>
  <c r="AS943" i="4" s="1"/>
  <c r="AP943" i="4"/>
  <c r="AV943" i="4" s="1"/>
  <c r="AL943" i="4"/>
  <c r="AR943" i="4" s="1"/>
  <c r="AQ951" i="4"/>
  <c r="AW951" i="4" s="1"/>
  <c r="AO951" i="4"/>
  <c r="AU951" i="4" s="1"/>
  <c r="AN951" i="4"/>
  <c r="AT951" i="4" s="1"/>
  <c r="AM955" i="4"/>
  <c r="AS955" i="4" s="1"/>
  <c r="AP955" i="4"/>
  <c r="AV955" i="4" s="1"/>
  <c r="AL955" i="4"/>
  <c r="AR955" i="4" s="1"/>
  <c r="AQ963" i="4"/>
  <c r="AW963" i="4" s="1"/>
  <c r="AO963" i="4"/>
  <c r="AU963" i="4" s="1"/>
  <c r="AN963" i="4"/>
  <c r="AT963" i="4" s="1"/>
  <c r="AM971" i="4"/>
  <c r="AS971" i="4" s="1"/>
  <c r="AP971" i="4"/>
  <c r="AV971" i="4" s="1"/>
  <c r="AL971" i="4"/>
  <c r="AR971" i="4" s="1"/>
  <c r="AM516" i="4"/>
  <c r="AS516" i="4" s="1"/>
  <c r="AN516" i="4"/>
  <c r="AT516" i="4" s="1"/>
  <c r="AO532" i="4"/>
  <c r="AU532" i="4" s="1"/>
  <c r="AQ532" i="4"/>
  <c r="AW532" i="4" s="1"/>
  <c r="AP532" i="4"/>
  <c r="AV532" i="4" s="1"/>
  <c r="AL532" i="4"/>
  <c r="AR532" i="4" s="1"/>
  <c r="AM548" i="4"/>
  <c r="AS548" i="4" s="1"/>
  <c r="AN548" i="4"/>
  <c r="AT548" i="4" s="1"/>
  <c r="AO565" i="4"/>
  <c r="AU565" i="4" s="1"/>
  <c r="AQ565" i="4"/>
  <c r="AW565" i="4" s="1"/>
  <c r="AP565" i="4"/>
  <c r="AV565" i="4" s="1"/>
  <c r="AL565" i="4"/>
  <c r="AR565" i="4" s="1"/>
  <c r="AM581" i="4"/>
  <c r="AS581" i="4" s="1"/>
  <c r="AN581" i="4"/>
  <c r="AT581" i="4" s="1"/>
  <c r="AO597" i="4"/>
  <c r="AU597" i="4" s="1"/>
  <c r="AQ597" i="4"/>
  <c r="AW597" i="4" s="1"/>
  <c r="AP597" i="4"/>
  <c r="AV597" i="4" s="1"/>
  <c r="AL597" i="4"/>
  <c r="AR597" i="4" s="1"/>
  <c r="AM613" i="4"/>
  <c r="AS613" i="4" s="1"/>
  <c r="AN613" i="4"/>
  <c r="AT613" i="4" s="1"/>
  <c r="AO629" i="4"/>
  <c r="AU629" i="4" s="1"/>
  <c r="AQ629" i="4"/>
  <c r="AW629" i="4" s="1"/>
  <c r="AP629" i="4"/>
  <c r="AV629" i="4" s="1"/>
  <c r="AL629" i="4"/>
  <c r="AR629" i="4" s="1"/>
  <c r="AM645" i="4"/>
  <c r="AS645" i="4" s="1"/>
  <c r="AO661" i="4"/>
  <c r="AU661" i="4" s="1"/>
  <c r="AP661" i="4"/>
  <c r="AV661" i="4" s="1"/>
  <c r="AO701" i="4"/>
  <c r="AU701" i="4" s="1"/>
  <c r="AQ701" i="4"/>
  <c r="AW701" i="4" s="1"/>
  <c r="AL701" i="4"/>
  <c r="AR701" i="4" s="1"/>
  <c r="AO733" i="4"/>
  <c r="AU733" i="4" s="1"/>
  <c r="AQ733" i="4"/>
  <c r="AW733" i="4" s="1"/>
  <c r="AP733" i="4"/>
  <c r="AV733" i="4" s="1"/>
  <c r="AN749" i="4"/>
  <c r="AT749" i="4" s="1"/>
  <c r="AQ765" i="4"/>
  <c r="AW765" i="4" s="1"/>
  <c r="AM781" i="4"/>
  <c r="AS781" i="4" s="1"/>
  <c r="AO797" i="4"/>
  <c r="AU797" i="4" s="1"/>
  <c r="AQ797" i="4"/>
  <c r="AW797" i="4" s="1"/>
  <c r="AP797" i="4"/>
  <c r="AV797" i="4" s="1"/>
  <c r="AL797" i="4"/>
  <c r="AR797" i="4" s="1"/>
  <c r="AO829" i="4"/>
  <c r="AU829" i="4" s="1"/>
  <c r="AQ829" i="4"/>
  <c r="AW829" i="4" s="1"/>
  <c r="AP829" i="4"/>
  <c r="AV829" i="4" s="1"/>
  <c r="AO853" i="4"/>
  <c r="AU853" i="4" s="1"/>
  <c r="AL853" i="4"/>
  <c r="AR853" i="4" s="1"/>
  <c r="AO885" i="4"/>
  <c r="AU885" i="4" s="1"/>
  <c r="AQ885" i="4"/>
  <c r="AW885" i="4" s="1"/>
  <c r="AP885" i="4"/>
  <c r="AV885" i="4" s="1"/>
  <c r="AO917" i="4"/>
  <c r="AU917" i="4" s="1"/>
  <c r="AQ917" i="4"/>
  <c r="AW917" i="4" s="1"/>
  <c r="AP917" i="4"/>
  <c r="AV917" i="4" s="1"/>
  <c r="F8" i="3"/>
  <c r="K8" i="3"/>
  <c r="D9" i="3"/>
  <c r="AN150" i="4" l="1"/>
  <c r="AT150" i="4" s="1"/>
  <c r="AL150" i="4"/>
  <c r="AR150" i="4" s="1"/>
  <c r="AL108" i="4"/>
  <c r="AR108" i="4" s="1"/>
  <c r="AO108" i="4"/>
  <c r="AU108" i="4" s="1"/>
  <c r="AN920" i="4"/>
  <c r="AT920" i="4" s="1"/>
  <c r="AO920" i="4"/>
  <c r="AU920" i="4" s="1"/>
  <c r="AL918" i="4"/>
  <c r="AR918" i="4" s="1"/>
  <c r="AN916" i="4"/>
  <c r="AT916" i="4" s="1"/>
  <c r="AO916" i="4"/>
  <c r="AU916" i="4" s="1"/>
  <c r="AL914" i="4"/>
  <c r="AR914" i="4" s="1"/>
  <c r="Z912" i="4"/>
  <c r="AC876" i="4"/>
  <c r="AB820" i="4"/>
  <c r="AB788" i="4"/>
  <c r="AO639" i="4"/>
  <c r="AU639" i="4" s="1"/>
  <c r="AJ178" i="4"/>
  <c r="AE282" i="4"/>
  <c r="AC250" i="4"/>
  <c r="AB178" i="4"/>
  <c r="AN938" i="4"/>
  <c r="AT938" i="4" s="1"/>
  <c r="AN378" i="4"/>
  <c r="AT378" i="4" s="1"/>
  <c r="G474" i="4"/>
  <c r="AP950" i="4"/>
  <c r="AV950" i="4" s="1"/>
  <c r="G161" i="4"/>
  <c r="G135" i="4"/>
  <c r="F426" i="4"/>
  <c r="J426" i="4" s="1"/>
  <c r="E37" i="4"/>
  <c r="I37" i="4" s="1"/>
  <c r="L38" i="2" s="1"/>
  <c r="D83" i="4"/>
  <c r="H83" i="4" s="1"/>
  <c r="K84" i="2" s="1"/>
  <c r="AO893" i="4"/>
  <c r="AU893" i="4" s="1"/>
  <c r="AO757" i="4"/>
  <c r="AU757" i="4" s="1"/>
  <c r="AM693" i="4"/>
  <c r="AS693" i="4" s="1"/>
  <c r="AJ763" i="4"/>
  <c r="AP763" i="4" s="1"/>
  <c r="AV763" i="4" s="1"/>
  <c r="AQ518" i="4"/>
  <c r="AW518" i="4" s="1"/>
  <c r="AN765" i="4"/>
  <c r="AT765" i="4" s="1"/>
  <c r="AN917" i="4"/>
  <c r="AT917" i="4" s="1"/>
  <c r="AN829" i="4"/>
  <c r="AT829" i="4" s="1"/>
  <c r="Z898" i="4"/>
  <c r="AC890" i="4"/>
  <c r="AB858" i="4"/>
  <c r="AD846" i="4"/>
  <c r="AD730" i="4"/>
  <c r="Z690" i="4"/>
  <c r="AL885" i="4"/>
  <c r="AR885" i="4" s="1"/>
  <c r="AL617" i="4"/>
  <c r="AR617" i="4" s="1"/>
  <c r="AP127" i="4"/>
  <c r="AV127" i="4" s="1"/>
  <c r="AC908" i="4"/>
  <c r="Z900" i="4"/>
  <c r="AC896" i="4"/>
  <c r="Z892" i="4"/>
  <c r="AC888" i="4"/>
  <c r="Z880" i="4"/>
  <c r="Z872" i="4"/>
  <c r="AC848" i="4"/>
  <c r="AB844" i="4"/>
  <c r="AB828" i="4"/>
  <c r="AB812" i="4"/>
  <c r="AB796" i="4"/>
  <c r="AB780" i="4"/>
  <c r="AC764" i="4"/>
  <c r="AL697" i="4"/>
  <c r="AR697" i="4" s="1"/>
  <c r="AE910" i="4"/>
  <c r="AC906" i="4"/>
  <c r="Z882" i="4"/>
  <c r="AE878" i="4"/>
  <c r="AC874" i="4"/>
  <c r="Z870" i="4"/>
  <c r="AE862" i="4"/>
  <c r="AB854" i="4"/>
  <c r="G143" i="4"/>
  <c r="AJ875" i="4"/>
  <c r="AN645" i="4"/>
  <c r="AT645" i="4" s="1"/>
  <c r="AL55" i="4"/>
  <c r="AR55" i="4" s="1"/>
  <c r="AP681" i="4"/>
  <c r="AV681" i="4" s="1"/>
  <c r="AQ540" i="4"/>
  <c r="AW540" i="4" s="1"/>
  <c r="AQ601" i="4"/>
  <c r="AW601" i="4" s="1"/>
  <c r="AN753" i="4"/>
  <c r="AT753" i="4" s="1"/>
  <c r="AO729" i="4"/>
  <c r="AU729" i="4" s="1"/>
  <c r="AQ585" i="4"/>
  <c r="AW585" i="4" s="1"/>
  <c r="AN689" i="4"/>
  <c r="AT689" i="4" s="1"/>
  <c r="AL577" i="4"/>
  <c r="AR577" i="4" s="1"/>
  <c r="AP382" i="4"/>
  <c r="AV382" i="4" s="1"/>
  <c r="AO157" i="4"/>
  <c r="AU157" i="4" s="1"/>
  <c r="AM633" i="4"/>
  <c r="AS633" i="4" s="1"/>
  <c r="AQ609" i="4"/>
  <c r="AW609" i="4" s="1"/>
  <c r="AO765" i="4"/>
  <c r="AU765" i="4" s="1"/>
  <c r="AP422" i="4"/>
  <c r="AV422" i="4" s="1"/>
  <c r="AQ737" i="4"/>
  <c r="AW737" i="4" s="1"/>
  <c r="AN534" i="4"/>
  <c r="AT534" i="4" s="1"/>
  <c r="AL534" i="4"/>
  <c r="AR534" i="4" s="1"/>
  <c r="AL540" i="4"/>
  <c r="AR540" i="4" s="1"/>
  <c r="AL601" i="4"/>
  <c r="AR601" i="4" s="1"/>
  <c r="AM721" i="4"/>
  <c r="AS721" i="4" s="1"/>
  <c r="AN585" i="4"/>
  <c r="AT585" i="4" s="1"/>
  <c r="AO320" i="4"/>
  <c r="AU320" i="4" s="1"/>
  <c r="AN869" i="4"/>
  <c r="AT869" i="4" s="1"/>
  <c r="AM717" i="4"/>
  <c r="AS717" i="4" s="1"/>
  <c r="AN609" i="4"/>
  <c r="AT609" i="4" s="1"/>
  <c r="AM148" i="4"/>
  <c r="AS148" i="4" s="1"/>
  <c r="AQ148" i="4"/>
  <c r="AW148" i="4" s="1"/>
  <c r="AQ106" i="4"/>
  <c r="AW106" i="4" s="1"/>
  <c r="AO124" i="4"/>
  <c r="AU124" i="4" s="1"/>
  <c r="AN164" i="4"/>
  <c r="AT164" i="4" s="1"/>
  <c r="AP354" i="4"/>
  <c r="AV354" i="4" s="1"/>
  <c r="AF715" i="4"/>
  <c r="Z715" i="4"/>
  <c r="AD715" i="4"/>
  <c r="AH651" i="4"/>
  <c r="AN651" i="4" s="1"/>
  <c r="Z651" i="4"/>
  <c r="AD651" i="4"/>
  <c r="AE651" i="4"/>
  <c r="AF987" i="4"/>
  <c r="Z987" i="4"/>
  <c r="AD987" i="4"/>
  <c r="AE987" i="4"/>
  <c r="AH699" i="4"/>
  <c r="AB699" i="4"/>
  <c r="AA699" i="4"/>
  <c r="AC699" i="4"/>
  <c r="AH647" i="4"/>
  <c r="Z647" i="4"/>
  <c r="AD647" i="4"/>
  <c r="AE647" i="4"/>
  <c r="F131" i="4"/>
  <c r="J131" i="4" s="1"/>
  <c r="M132" i="2" s="1"/>
  <c r="G131" i="4"/>
  <c r="D498" i="4"/>
  <c r="H498" i="4" s="1"/>
  <c r="F498" i="4"/>
  <c r="J498" i="4" s="1"/>
  <c r="E225" i="4"/>
  <c r="I225" i="4" s="1"/>
  <c r="G225" i="4"/>
  <c r="E434" i="4"/>
  <c r="I434" i="4" s="1"/>
  <c r="F434" i="4"/>
  <c r="J434" i="4" s="1"/>
  <c r="AE637" i="4"/>
  <c r="AJ637" i="4"/>
  <c r="E442" i="4"/>
  <c r="I442" i="4" s="1"/>
  <c r="F442" i="4"/>
  <c r="J442" i="4" s="1"/>
  <c r="E193" i="4"/>
  <c r="I193" i="4" s="1"/>
  <c r="G193" i="4"/>
  <c r="E139" i="4"/>
  <c r="I139" i="4" s="1"/>
  <c r="L140" i="2" s="1"/>
  <c r="D139" i="4"/>
  <c r="H139" i="4" s="1"/>
  <c r="K140" i="2" s="1"/>
  <c r="AF559" i="4"/>
  <c r="AJ559" i="4"/>
  <c r="Z559" i="4"/>
  <c r="AL559" i="4" s="1"/>
  <c r="AR559" i="4" s="1"/>
  <c r="AD559" i="4"/>
  <c r="AE559" i="4"/>
  <c r="E173" i="4"/>
  <c r="I173" i="4" s="1"/>
  <c r="L174" i="2" s="1"/>
  <c r="D173" i="4"/>
  <c r="H173" i="4" s="1"/>
  <c r="K174" i="2" s="1"/>
  <c r="E406" i="4"/>
  <c r="I406" i="4" s="1"/>
  <c r="G406" i="4"/>
  <c r="G65" i="4"/>
  <c r="D65" i="4"/>
  <c r="H65" i="4" s="1"/>
  <c r="K66" i="2" s="1"/>
  <c r="AF731" i="4"/>
  <c r="AG731" i="4"/>
  <c r="AM731" i="4" s="1"/>
  <c r="AS731" i="4" s="1"/>
  <c r="AK731" i="4"/>
  <c r="AF859" i="4"/>
  <c r="AL859" i="4" s="1"/>
  <c r="AR859" i="4" s="1"/>
  <c r="AK859" i="4"/>
  <c r="E185" i="4"/>
  <c r="I185" i="4" s="1"/>
  <c r="G185" i="4"/>
  <c r="AL551" i="4"/>
  <c r="AR551" i="4" s="1"/>
  <c r="AN519" i="4"/>
  <c r="AT519" i="4" s="1"/>
  <c r="AO519" i="4"/>
  <c r="AU519" i="4" s="1"/>
  <c r="AC907" i="4"/>
  <c r="AA907" i="4"/>
  <c r="AB907" i="4"/>
  <c r="AN907" i="4" s="1"/>
  <c r="AT907" i="4" s="1"/>
  <c r="AM899" i="4"/>
  <c r="AS899" i="4" s="1"/>
  <c r="AP875" i="4"/>
  <c r="AV875" i="4" s="1"/>
  <c r="AC859" i="4"/>
  <c r="AA859" i="4"/>
  <c r="AB859" i="4"/>
  <c r="AC843" i="4"/>
  <c r="AA843" i="4"/>
  <c r="AB843" i="4"/>
  <c r="AC827" i="4"/>
  <c r="AA827" i="4"/>
  <c r="AB827" i="4"/>
  <c r="AN827" i="4" s="1"/>
  <c r="AT827" i="4" s="1"/>
  <c r="AC795" i="4"/>
  <c r="AA795" i="4"/>
  <c r="AD795" i="4"/>
  <c r="Z795" i="4"/>
  <c r="AE779" i="4"/>
  <c r="AD779" i="4"/>
  <c r="Z779" i="4"/>
  <c r="AE771" i="4"/>
  <c r="AV771" i="4"/>
  <c r="AD771" i="4"/>
  <c r="Z771" i="4"/>
  <c r="AE731" i="4"/>
  <c r="AD731" i="4"/>
  <c r="Z731" i="4"/>
  <c r="AE715" i="4"/>
  <c r="AD699" i="4"/>
  <c r="AA651" i="4"/>
  <c r="AA987" i="4"/>
  <c r="AC647" i="4"/>
  <c r="AB647" i="4"/>
  <c r="AN647" i="4" s="1"/>
  <c r="AQ997" i="4"/>
  <c r="AW997" i="4" s="1"/>
  <c r="AL997" i="4"/>
  <c r="AR997" i="4" s="1"/>
  <c r="AL977" i="4"/>
  <c r="AR977" i="4" s="1"/>
  <c r="AO977" i="4"/>
  <c r="AU977" i="4" s="1"/>
  <c r="AM996" i="4"/>
  <c r="AS996" i="4" s="1"/>
  <c r="AP980" i="4"/>
  <c r="AV980" i="4" s="1"/>
  <c r="AM521" i="4"/>
  <c r="AS521" i="4" s="1"/>
  <c r="AM362" i="4"/>
  <c r="AS362" i="4" s="1"/>
  <c r="AN246" i="4"/>
  <c r="AT246" i="4" s="1"/>
  <c r="AM152" i="4"/>
  <c r="AS152" i="4" s="1"/>
  <c r="AN236" i="4"/>
  <c r="AT236" i="4" s="1"/>
  <c r="D131" i="4"/>
  <c r="H131" i="4" s="1"/>
  <c r="K132" i="2" s="1"/>
  <c r="F225" i="4"/>
  <c r="J225" i="4" s="1"/>
  <c r="D434" i="4"/>
  <c r="H434" i="4" s="1"/>
  <c r="F193" i="4"/>
  <c r="J193" i="4" s="1"/>
  <c r="D442" i="4"/>
  <c r="H442" i="4" s="1"/>
  <c r="AL993" i="4"/>
  <c r="AR993" i="4" s="1"/>
  <c r="AL981" i="4"/>
  <c r="AR981" i="4" s="1"/>
  <c r="AM992" i="4"/>
  <c r="AS992" i="4" s="1"/>
  <c r="AL992" i="4"/>
  <c r="AR992" i="4" s="1"/>
  <c r="AP976" i="4"/>
  <c r="AV976" i="4" s="1"/>
  <c r="AM976" i="4"/>
  <c r="AS976" i="4" s="1"/>
  <c r="AL976" i="4"/>
  <c r="AR976" i="4" s="1"/>
  <c r="AN966" i="4"/>
  <c r="AT966" i="4" s="1"/>
  <c r="AL950" i="4"/>
  <c r="AR950" i="4" s="1"/>
  <c r="AM950" i="4"/>
  <c r="AS950" i="4" s="1"/>
  <c r="AM930" i="4"/>
  <c r="AS930" i="4" s="1"/>
  <c r="AN930" i="4"/>
  <c r="AT930" i="4" s="1"/>
  <c r="AP531" i="4"/>
  <c r="AV531" i="4" s="1"/>
  <c r="AL370" i="4"/>
  <c r="AR370" i="4" s="1"/>
  <c r="AL358" i="4"/>
  <c r="AR358" i="4" s="1"/>
  <c r="AN148" i="4"/>
  <c r="AT148" i="4" s="1"/>
  <c r="AM106" i="4"/>
  <c r="AS106" i="4" s="1"/>
  <c r="AN106" i="4"/>
  <c r="AT106" i="4" s="1"/>
  <c r="F185" i="4"/>
  <c r="J185" i="4" s="1"/>
  <c r="G139" i="4"/>
  <c r="F65" i="4"/>
  <c r="J65" i="4" s="1"/>
  <c r="M66" i="2" s="1"/>
  <c r="AF637" i="4"/>
  <c r="AN997" i="4"/>
  <c r="AT997" i="4" s="1"/>
  <c r="AP989" i="4"/>
  <c r="AV989" i="4" s="1"/>
  <c r="AN989" i="4"/>
  <c r="AT989" i="4" s="1"/>
  <c r="AN977" i="4"/>
  <c r="AT977" i="4" s="1"/>
  <c r="AQ996" i="4"/>
  <c r="AW996" i="4" s="1"/>
  <c r="AQ988" i="4"/>
  <c r="AW988" i="4" s="1"/>
  <c r="AQ958" i="4"/>
  <c r="AW958" i="4" s="1"/>
  <c r="AO938" i="4"/>
  <c r="AU938" i="4" s="1"/>
  <c r="AN555" i="4"/>
  <c r="AT555" i="4" s="1"/>
  <c r="AO555" i="4"/>
  <c r="AU555" i="4" s="1"/>
  <c r="AO378" i="4"/>
  <c r="AU378" i="4" s="1"/>
  <c r="AQ362" i="4"/>
  <c r="AW362" i="4" s="1"/>
  <c r="AO238" i="4"/>
  <c r="AU238" i="4" s="1"/>
  <c r="AQ152" i="4"/>
  <c r="AW152" i="4" s="1"/>
  <c r="AQ110" i="4"/>
  <c r="AW110" i="4" s="1"/>
  <c r="AP981" i="4"/>
  <c r="AV981" i="4" s="1"/>
  <c r="AN531" i="4"/>
  <c r="AT531" i="4" s="1"/>
  <c r="AP358" i="4"/>
  <c r="AV358" i="4" s="1"/>
  <c r="AP893" i="4"/>
  <c r="AV893" i="4" s="1"/>
  <c r="AP821" i="4"/>
  <c r="AV821" i="4" s="1"/>
  <c r="AL693" i="4"/>
  <c r="AR693" i="4" s="1"/>
  <c r="D693" i="4" s="1"/>
  <c r="H693" i="4" s="1"/>
  <c r="AN845" i="4"/>
  <c r="AT845" i="4" s="1"/>
  <c r="AM749" i="4"/>
  <c r="AS749" i="4" s="1"/>
  <c r="AO717" i="4"/>
  <c r="AU717" i="4" s="1"/>
  <c r="AM677" i="4"/>
  <c r="AS677" i="4" s="1"/>
  <c r="AM86" i="4"/>
  <c r="AS86" i="4" s="1"/>
  <c r="AO693" i="4"/>
  <c r="AU693" i="4" s="1"/>
  <c r="AQ382" i="4"/>
  <c r="AW382" i="4" s="1"/>
  <c r="AO745" i="4"/>
  <c r="AU745" i="4" s="1"/>
  <c r="AQ681" i="4"/>
  <c r="AW681" i="4" s="1"/>
  <c r="AL593" i="4"/>
  <c r="AR593" i="4" s="1"/>
  <c r="AO721" i="4"/>
  <c r="AU721" i="4" s="1"/>
  <c r="AQ74" i="4"/>
  <c r="AW74" i="4" s="1"/>
  <c r="AP74" i="4"/>
  <c r="AV74" i="4" s="1"/>
  <c r="AJ364" i="4"/>
  <c r="AC912" i="4"/>
  <c r="Z908" i="4"/>
  <c r="AC904" i="4"/>
  <c r="AC900" i="4"/>
  <c r="Z896" i="4"/>
  <c r="AC892" i="4"/>
  <c r="Z888" i="4"/>
  <c r="Z884" i="4"/>
  <c r="AC880" i="4"/>
  <c r="Z876" i="4"/>
  <c r="AC864" i="4"/>
  <c r="AB860" i="4"/>
  <c r="Z856" i="4"/>
  <c r="AC840" i="4"/>
  <c r="Z832" i="4"/>
  <c r="AC824" i="4"/>
  <c r="Z816" i="4"/>
  <c r="AC808" i="4"/>
  <c r="Z800" i="4"/>
  <c r="AC792" i="4"/>
  <c r="Z784" i="4"/>
  <c r="AC776" i="4"/>
  <c r="Z768" i="4"/>
  <c r="AL956" i="4"/>
  <c r="AR956" i="4" s="1"/>
  <c r="AL924" i="4"/>
  <c r="AR924" i="4" s="1"/>
  <c r="AN899" i="4"/>
  <c r="AT899" i="4" s="1"/>
  <c r="AP352" i="4"/>
  <c r="AV352" i="4" s="1"/>
  <c r="AL996" i="4"/>
  <c r="AR996" i="4" s="1"/>
  <c r="AL980" i="4"/>
  <c r="AR980" i="4" s="1"/>
  <c r="AL521" i="4"/>
  <c r="AR521" i="4" s="1"/>
  <c r="AP555" i="4"/>
  <c r="AV555" i="4" s="1"/>
  <c r="AN362" i="4"/>
  <c r="AT362" i="4" s="1"/>
  <c r="AN152" i="4"/>
  <c r="AT152" i="4" s="1"/>
  <c r="AN110" i="4"/>
  <c r="AT110" i="4" s="1"/>
  <c r="F59" i="4"/>
  <c r="J59" i="4" s="1"/>
  <c r="M60" i="2" s="1"/>
  <c r="AM344" i="4"/>
  <c r="AS344" i="4" s="1"/>
  <c r="AN272" i="4"/>
  <c r="AT272" i="4" s="1"/>
  <c r="AQ338" i="4"/>
  <c r="AW338" i="4" s="1"/>
  <c r="AM55" i="4"/>
  <c r="AS55" i="4" s="1"/>
  <c r="AM387" i="4"/>
  <c r="AS387" i="4" s="1"/>
  <c r="G260" i="4"/>
  <c r="D260" i="4"/>
  <c r="H260" i="4" s="1"/>
  <c r="AI178" i="4"/>
  <c r="Z178" i="4"/>
  <c r="AL178" i="4" s="1"/>
  <c r="AR178" i="4" s="1"/>
  <c r="F178" i="4" s="1"/>
  <c r="J178" i="4" s="1"/>
  <c r="M179" i="2" s="1"/>
  <c r="AC178" i="4"/>
  <c r="AO178" i="4" s="1"/>
  <c r="AU178" i="4" s="1"/>
  <c r="AA178" i="4"/>
  <c r="AH178" i="4"/>
  <c r="AF282" i="4"/>
  <c r="AI282" i="4"/>
  <c r="AO282" i="4" s="1"/>
  <c r="AU282" i="4" s="1"/>
  <c r="AA282" i="4"/>
  <c r="AM282" i="4" s="1"/>
  <c r="AS282" i="4" s="1"/>
  <c r="AD282" i="4"/>
  <c r="Z282" i="4"/>
  <c r="AK282" i="4"/>
  <c r="AJ282" i="4"/>
  <c r="AB747" i="4"/>
  <c r="AE747" i="4"/>
  <c r="AF683" i="4"/>
  <c r="AE683" i="4"/>
  <c r="AK611" i="4"/>
  <c r="Z611" i="4"/>
  <c r="AC611" i="4"/>
  <c r="AB623" i="4"/>
  <c r="AE623" i="4"/>
  <c r="AI667" i="4"/>
  <c r="AK667" i="4"/>
  <c r="AQ667" i="4" s="1"/>
  <c r="AW667" i="4" s="1"/>
  <c r="AD667" i="4"/>
  <c r="AB939" i="4"/>
  <c r="AN939" i="4" s="1"/>
  <c r="AT939" i="4" s="1"/>
  <c r="AF939" i="4"/>
  <c r="F161" i="4"/>
  <c r="J161" i="4" s="1"/>
  <c r="M162" i="2" s="1"/>
  <c r="D161" i="4"/>
  <c r="H161" i="4" s="1"/>
  <c r="K162" i="2" s="1"/>
  <c r="D426" i="4"/>
  <c r="H426" i="4" s="1"/>
  <c r="G426" i="4"/>
  <c r="E398" i="4"/>
  <c r="I398" i="4" s="1"/>
  <c r="G398" i="4"/>
  <c r="E197" i="4"/>
  <c r="I197" i="4" s="1"/>
  <c r="D197" i="4"/>
  <c r="H197" i="4" s="1"/>
  <c r="E466" i="4"/>
  <c r="I466" i="4" s="1"/>
  <c r="F466" i="4"/>
  <c r="J466" i="4" s="1"/>
  <c r="E418" i="4"/>
  <c r="I418" i="4" s="1"/>
  <c r="F418" i="4"/>
  <c r="J418" i="4" s="1"/>
  <c r="E181" i="4"/>
  <c r="I181" i="4" s="1"/>
  <c r="L182" i="2" s="1"/>
  <c r="D181" i="4"/>
  <c r="H181" i="4" s="1"/>
  <c r="K182" i="2" s="1"/>
  <c r="E229" i="4"/>
  <c r="I229" i="4" s="1"/>
  <c r="D229" i="4"/>
  <c r="H229" i="4" s="1"/>
  <c r="AQ739" i="4"/>
  <c r="AW739" i="4" s="1"/>
  <c r="AL739" i="4"/>
  <c r="AR739" i="4" s="1"/>
  <c r="E739" i="4" s="1"/>
  <c r="I739" i="4" s="1"/>
  <c r="AO707" i="4"/>
  <c r="AU707" i="4" s="1"/>
  <c r="AM707" i="4"/>
  <c r="AS707" i="4" s="1"/>
  <c r="AN979" i="4"/>
  <c r="AT979" i="4" s="1"/>
  <c r="AP997" i="4"/>
  <c r="AV997" i="4" s="1"/>
  <c r="AM977" i="4"/>
  <c r="AS977" i="4" s="1"/>
  <c r="AQ980" i="4"/>
  <c r="AW980" i="4" s="1"/>
  <c r="AQ553" i="4"/>
  <c r="AW553" i="4" s="1"/>
  <c r="AQ521" i="4"/>
  <c r="AW521" i="4" s="1"/>
  <c r="AP362" i="4"/>
  <c r="AV362" i="4" s="1"/>
  <c r="AO246" i="4"/>
  <c r="AU246" i="4" s="1"/>
  <c r="AP152" i="4"/>
  <c r="AV152" i="4" s="1"/>
  <c r="AP110" i="4"/>
  <c r="AV110" i="4" s="1"/>
  <c r="AO236" i="4"/>
  <c r="AU236" i="4" s="1"/>
  <c r="AO984" i="4"/>
  <c r="AU984" i="4" s="1"/>
  <c r="AP966" i="4"/>
  <c r="AV966" i="4" s="1"/>
  <c r="AQ370" i="4"/>
  <c r="AW370" i="4" s="1"/>
  <c r="AP148" i="4"/>
  <c r="AV148" i="4" s="1"/>
  <c r="AP106" i="4"/>
  <c r="AV106" i="4" s="1"/>
  <c r="D135" i="4"/>
  <c r="H135" i="4" s="1"/>
  <c r="K136" i="2" s="1"/>
  <c r="F37" i="4"/>
  <c r="J37" i="4" s="1"/>
  <c r="M38" i="2" s="1"/>
  <c r="E83" i="4"/>
  <c r="I83" i="4" s="1"/>
  <c r="L84" i="2" s="1"/>
  <c r="AP789" i="4"/>
  <c r="AV789" i="4" s="1"/>
  <c r="AL789" i="4"/>
  <c r="AR789" i="4" s="1"/>
  <c r="F789" i="4" s="1"/>
  <c r="J789" i="4" s="1"/>
  <c r="AQ757" i="4"/>
  <c r="AW757" i="4" s="1"/>
  <c r="AQ693" i="4"/>
  <c r="AW693" i="4" s="1"/>
  <c r="AL669" i="4"/>
  <c r="AR669" i="4" s="1"/>
  <c r="F669" i="4" s="1"/>
  <c r="J669" i="4" s="1"/>
  <c r="AK939" i="4"/>
  <c r="AQ939" i="4" s="1"/>
  <c r="AW939" i="4" s="1"/>
  <c r="AJ939" i="4"/>
  <c r="AM821" i="4"/>
  <c r="AS821" i="4" s="1"/>
  <c r="AG939" i="4"/>
  <c r="AI939" i="4"/>
  <c r="AO781" i="4"/>
  <c r="AU781" i="4" s="1"/>
  <c r="AG611" i="4"/>
  <c r="AQ91" i="4"/>
  <c r="AW91" i="4" s="1"/>
  <c r="AQ19" i="4"/>
  <c r="AW19" i="4" s="1"/>
  <c r="AJ683" i="4"/>
  <c r="AQ717" i="4"/>
  <c r="AW717" i="4" s="1"/>
  <c r="AG875" i="4"/>
  <c r="AH763" i="4"/>
  <c r="AI591" i="4"/>
  <c r="AD939" i="4"/>
  <c r="AM625" i="4"/>
  <c r="AS625" i="4" s="1"/>
  <c r="AO713" i="4"/>
  <c r="AU713" i="4" s="1"/>
  <c r="AM534" i="4"/>
  <c r="AS534" i="4" s="1"/>
  <c r="AM524" i="4"/>
  <c r="AS524" i="4" s="1"/>
  <c r="AM593" i="4"/>
  <c r="AS593" i="4" s="1"/>
  <c r="AO540" i="4"/>
  <c r="AU540" i="4" s="1"/>
  <c r="AN540" i="4"/>
  <c r="AT540" i="4" s="1"/>
  <c r="AO601" i="4"/>
  <c r="AU601" i="4" s="1"/>
  <c r="AM753" i="4"/>
  <c r="AS753" i="4" s="1"/>
  <c r="AQ729" i="4"/>
  <c r="AW729" i="4" s="1"/>
  <c r="AP713" i="4"/>
  <c r="AV713" i="4" s="1"/>
  <c r="AP765" i="4"/>
  <c r="AV765" i="4" s="1"/>
  <c r="AP737" i="4"/>
  <c r="AV737" i="4" s="1"/>
  <c r="AJ372" i="4"/>
  <c r="AI244" i="4"/>
  <c r="AJ635" i="4"/>
  <c r="AK603" i="4"/>
  <c r="Z906" i="4"/>
  <c r="AE902" i="4"/>
  <c r="AC898" i="4"/>
  <c r="Z890" i="4"/>
  <c r="AE886" i="4"/>
  <c r="AC882" i="4"/>
  <c r="Z874" i="4"/>
  <c r="AC870" i="4"/>
  <c r="AD850" i="4"/>
  <c r="AA846" i="4"/>
  <c r="Z842" i="4"/>
  <c r="AA830" i="4"/>
  <c r="Z826" i="4"/>
  <c r="AA814" i="4"/>
  <c r="Z810" i="4"/>
  <c r="AA798" i="4"/>
  <c r="Z794" i="4"/>
  <c r="AQ1000" i="4"/>
  <c r="AW1000" i="4" s="1"/>
  <c r="AO1000" i="4"/>
  <c r="AU1000" i="4" s="1"/>
  <c r="AO992" i="4"/>
  <c r="AU992" i="4" s="1"/>
  <c r="AQ984" i="4"/>
  <c r="AW984" i="4" s="1"/>
  <c r="AO976" i="4"/>
  <c r="AU976" i="4" s="1"/>
  <c r="AQ537" i="4"/>
  <c r="AW537" i="4" s="1"/>
  <c r="AO537" i="4"/>
  <c r="AU537" i="4" s="1"/>
  <c r="AO966" i="4"/>
  <c r="AU966" i="4" s="1"/>
  <c r="AP930" i="4"/>
  <c r="AV930" i="4" s="1"/>
  <c r="AP370" i="4"/>
  <c r="AV370" i="4" s="1"/>
  <c r="AO242" i="4"/>
  <c r="AU242" i="4" s="1"/>
  <c r="G498" i="4"/>
  <c r="AK637" i="4"/>
  <c r="AL947" i="4"/>
  <c r="AR947" i="4" s="1"/>
  <c r="F947" i="4" s="1"/>
  <c r="J947" i="4" s="1"/>
  <c r="AL773" i="4"/>
  <c r="AR773" i="4" s="1"/>
  <c r="F773" i="4" s="1"/>
  <c r="J773" i="4" s="1"/>
  <c r="AI557" i="4"/>
  <c r="AO869" i="4"/>
  <c r="AU869" i="4" s="1"/>
  <c r="AO749" i="4"/>
  <c r="AU749" i="4" s="1"/>
  <c r="AI795" i="4"/>
  <c r="AO795" i="4" s="1"/>
  <c r="AU795" i="4" s="1"/>
  <c r="AM19" i="4"/>
  <c r="AS19" i="4" s="1"/>
  <c r="AJ647" i="4"/>
  <c r="AQ901" i="4"/>
  <c r="AW901" i="4" s="1"/>
  <c r="AQ781" i="4"/>
  <c r="AW781" i="4" s="1"/>
  <c r="G62" i="4"/>
  <c r="G446" i="4"/>
  <c r="AH875" i="4"/>
  <c r="AC939" i="4"/>
  <c r="AQ813" i="4"/>
  <c r="AW813" i="4" s="1"/>
  <c r="AM797" i="4"/>
  <c r="AS797" i="4" s="1"/>
  <c r="AM733" i="4"/>
  <c r="AS733" i="4" s="1"/>
  <c r="AQ1001" i="4"/>
  <c r="AW1001" i="4" s="1"/>
  <c r="AO91" i="4"/>
  <c r="AU91" i="4" s="1"/>
  <c r="AL352" i="4"/>
  <c r="AR352" i="4" s="1"/>
  <c r="G352" i="4" s="1"/>
  <c r="AI779" i="4"/>
  <c r="AG699" i="4"/>
  <c r="AI651" i="4"/>
  <c r="AO651" i="4" s="1"/>
  <c r="AU651" i="4" s="1"/>
  <c r="AG647" i="4"/>
  <c r="AM647" i="4" s="1"/>
  <c r="AS647" i="4" s="1"/>
  <c r="AL75" i="4"/>
  <c r="AR75" i="4" s="1"/>
  <c r="G75" i="4" s="1"/>
  <c r="AO354" i="4"/>
  <c r="AU354" i="4" s="1"/>
  <c r="AK779" i="4"/>
  <c r="E446" i="4"/>
  <c r="I446" i="4" s="1"/>
  <c r="AI731" i="4"/>
  <c r="AO731" i="4" s="1"/>
  <c r="AU731" i="4" s="1"/>
  <c r="AN354" i="4"/>
  <c r="AT354" i="4" s="1"/>
  <c r="AM320" i="4"/>
  <c r="AS320" i="4" s="1"/>
  <c r="AM304" i="4"/>
  <c r="AS304" i="4" s="1"/>
  <c r="AP164" i="4"/>
  <c r="AV164" i="4" s="1"/>
  <c r="AP102" i="4"/>
  <c r="AV102" i="4" s="1"/>
  <c r="AG859" i="4"/>
  <c r="F538" i="4"/>
  <c r="J538" i="4" s="1"/>
  <c r="AO509" i="4"/>
  <c r="AU509" i="4" s="1"/>
  <c r="AL685" i="4"/>
  <c r="AR685" i="4" s="1"/>
  <c r="F685" i="4" s="1"/>
  <c r="J685" i="4" s="1"/>
  <c r="AK557" i="4"/>
  <c r="AM861" i="4"/>
  <c r="AS861" i="4" s="1"/>
  <c r="AM725" i="4"/>
  <c r="AS725" i="4" s="1"/>
  <c r="AM893" i="4"/>
  <c r="AS893" i="4" s="1"/>
  <c r="AM757" i="4"/>
  <c r="AS757" i="4" s="1"/>
  <c r="AJ859" i="4"/>
  <c r="AP859" i="4" s="1"/>
  <c r="AV859" i="4" s="1"/>
  <c r="AK843" i="4"/>
  <c r="AJ731" i="4"/>
  <c r="AP731" i="4" s="1"/>
  <c r="AV731" i="4" s="1"/>
  <c r="AK715" i="4"/>
  <c r="AJ987" i="4"/>
  <c r="AL80" i="4"/>
  <c r="AR80" i="4" s="1"/>
  <c r="E80" i="4" s="1"/>
  <c r="I80" i="4" s="1"/>
  <c r="L81" i="2" s="1"/>
  <c r="AN773" i="4"/>
  <c r="AT773" i="4" s="1"/>
  <c r="AO901" i="4"/>
  <c r="AU901" i="4" s="1"/>
  <c r="AN901" i="4"/>
  <c r="AT901" i="4" s="1"/>
  <c r="AO845" i="4"/>
  <c r="AU845" i="4" s="1"/>
  <c r="AN781" i="4"/>
  <c r="AT781" i="4" s="1"/>
  <c r="AN717" i="4"/>
  <c r="AT717" i="4" s="1"/>
  <c r="AO645" i="4"/>
  <c r="AU645" i="4" s="1"/>
  <c r="AG907" i="4"/>
  <c r="AM907" i="4" s="1"/>
  <c r="AS907" i="4" s="1"/>
  <c r="AI827" i="4"/>
  <c r="AG795" i="4"/>
  <c r="AM795" i="4" s="1"/>
  <c r="AS795" i="4" s="1"/>
  <c r="AL91" i="4"/>
  <c r="AR91" i="4" s="1"/>
  <c r="G91" i="4" s="1"/>
  <c r="AM91" i="4"/>
  <c r="AS91" i="4" s="1"/>
  <c r="AI637" i="4"/>
  <c r="AJ907" i="4"/>
  <c r="AP907" i="4" s="1"/>
  <c r="AV907" i="4" s="1"/>
  <c r="AJ827" i="4"/>
  <c r="AJ795" i="4"/>
  <c r="AK699" i="4"/>
  <c r="AQ699" i="4" s="1"/>
  <c r="AW699" i="4" s="1"/>
  <c r="AH731" i="4"/>
  <c r="AN731" i="4" s="1"/>
  <c r="AT731" i="4" s="1"/>
  <c r="F446" i="4"/>
  <c r="J446" i="4" s="1"/>
  <c r="AL124" i="4"/>
  <c r="AR124" i="4" s="1"/>
  <c r="AH859" i="4"/>
  <c r="AI559" i="4"/>
  <c r="AO559" i="4" s="1"/>
  <c r="AU559" i="4" s="1"/>
  <c r="AQ749" i="4"/>
  <c r="AW749" i="4" s="1"/>
  <c r="AN681" i="4"/>
  <c r="AT681" i="4" s="1"/>
  <c r="AP386" i="4"/>
  <c r="AV386" i="4" s="1"/>
  <c r="AL721" i="4"/>
  <c r="AR721" i="4" s="1"/>
  <c r="G538" i="4"/>
  <c r="AI859" i="4"/>
  <c r="AO859" i="4" s="1"/>
  <c r="AU859" i="4" s="1"/>
  <c r="AL1001" i="4"/>
  <c r="AR1001" i="4" s="1"/>
  <c r="D1001" i="4" s="1"/>
  <c r="H1001" i="4" s="1"/>
  <c r="AM140" i="4"/>
  <c r="AS140" i="4" s="1"/>
  <c r="AL140" i="4"/>
  <c r="AR140" i="4" s="1"/>
  <c r="F140" i="4" s="1"/>
  <c r="J140" i="4" s="1"/>
  <c r="M141" i="2" s="1"/>
  <c r="AP689" i="4"/>
  <c r="AV689" i="4" s="1"/>
  <c r="AL222" i="4"/>
  <c r="AR222" i="4" s="1"/>
  <c r="D222" i="4" s="1"/>
  <c r="H222" i="4" s="1"/>
  <c r="AN74" i="4"/>
  <c r="AT74" i="4" s="1"/>
  <c r="AP320" i="4"/>
  <c r="AV320" i="4" s="1"/>
  <c r="AN745" i="4"/>
  <c r="AT745" i="4" s="1"/>
  <c r="AN82" i="4"/>
  <c r="AT82" i="4" s="1"/>
  <c r="AA706" i="4"/>
  <c r="AD706" i="4"/>
  <c r="AN210" i="4"/>
  <c r="AT210" i="4" s="1"/>
  <c r="Z718" i="4"/>
  <c r="AC718" i="4"/>
  <c r="AB682" i="4"/>
  <c r="AC682" i="4"/>
  <c r="AF635" i="4"/>
  <c r="AO150" i="4"/>
  <c r="AU150" i="4" s="1"/>
  <c r="AN108" i="4"/>
  <c r="AT108" i="4" s="1"/>
  <c r="AL920" i="4"/>
  <c r="AR920" i="4" s="1"/>
  <c r="F920" i="4" s="1"/>
  <c r="J920" i="4" s="1"/>
  <c r="AN918" i="4"/>
  <c r="AT918" i="4" s="1"/>
  <c r="AO918" i="4"/>
  <c r="AU918" i="4" s="1"/>
  <c r="AL916" i="4"/>
  <c r="AR916" i="4" s="1"/>
  <c r="F916" i="4" s="1"/>
  <c r="J916" i="4" s="1"/>
  <c r="AN914" i="4"/>
  <c r="AT914" i="4" s="1"/>
  <c r="AO914" i="4"/>
  <c r="AU914" i="4" s="1"/>
  <c r="AD910" i="4"/>
  <c r="AA910" i="4"/>
  <c r="AB906" i="4"/>
  <c r="AD902" i="4"/>
  <c r="AA902" i="4"/>
  <c r="AB898" i="4"/>
  <c r="AD894" i="4"/>
  <c r="AA894" i="4"/>
  <c r="AB890" i="4"/>
  <c r="AD886" i="4"/>
  <c r="AA886" i="4"/>
  <c r="AB882" i="4"/>
  <c r="AD878" i="4"/>
  <c r="AA878" i="4"/>
  <c r="AB874" i="4"/>
  <c r="AB870" i="4"/>
  <c r="AD866" i="4"/>
  <c r="AA866" i="4"/>
  <c r="AD862" i="4"/>
  <c r="AA862" i="4"/>
  <c r="Z858" i="4"/>
  <c r="AC858" i="4"/>
  <c r="Z854" i="4"/>
  <c r="AC854" i="4"/>
  <c r="AE850" i="4"/>
  <c r="AE846" i="4"/>
  <c r="AA782" i="4"/>
  <c r="Z778" i="4"/>
  <c r="AA766" i="4"/>
  <c r="AD762" i="4"/>
  <c r="AA746" i="4"/>
  <c r="Z742" i="4"/>
  <c r="AQ524" i="4"/>
  <c r="AW524" i="4" s="1"/>
  <c r="AQ593" i="4"/>
  <c r="AW593" i="4" s="1"/>
  <c r="AN601" i="4"/>
  <c r="AT601" i="4" s="1"/>
  <c r="AL753" i="4"/>
  <c r="AR753" i="4" s="1"/>
  <c r="D753" i="4" s="1"/>
  <c r="H753" i="4" s="1"/>
  <c r="AQ867" i="4"/>
  <c r="AW867" i="4" s="1"/>
  <c r="AL867" i="4"/>
  <c r="AR867" i="4" s="1"/>
  <c r="D867" i="4" s="1"/>
  <c r="H867" i="4" s="1"/>
  <c r="AQ843" i="4"/>
  <c r="AW843" i="4" s="1"/>
  <c r="AP827" i="4"/>
  <c r="AV827" i="4" s="1"/>
  <c r="AO779" i="4"/>
  <c r="AU779" i="4" s="1"/>
  <c r="AQ575" i="4"/>
  <c r="AW575" i="4" s="1"/>
  <c r="AL575" i="4"/>
  <c r="AR575" i="4" s="1"/>
  <c r="E575" i="4" s="1"/>
  <c r="I575" i="4" s="1"/>
  <c r="AN996" i="4"/>
  <c r="AT996" i="4" s="1"/>
  <c r="AN980" i="4"/>
  <c r="AT980" i="4" s="1"/>
  <c r="AN521" i="4"/>
  <c r="AT521" i="4" s="1"/>
  <c r="AQ938" i="4"/>
  <c r="AW938" i="4" s="1"/>
  <c r="AQ555" i="4"/>
  <c r="AW555" i="4" s="1"/>
  <c r="AQ378" i="4"/>
  <c r="AW378" i="4" s="1"/>
  <c r="AQ246" i="4"/>
  <c r="AW246" i="4" s="1"/>
  <c r="AQ238" i="4"/>
  <c r="AW238" i="4" s="1"/>
  <c r="AQ236" i="4"/>
  <c r="AW236" i="4" s="1"/>
  <c r="G114" i="4"/>
  <c r="AP573" i="4"/>
  <c r="AV573" i="4" s="1"/>
  <c r="AQ741" i="4"/>
  <c r="AW741" i="4" s="1"/>
  <c r="AJ557" i="4"/>
  <c r="AL959" i="4"/>
  <c r="AR959" i="4" s="1"/>
  <c r="F959" i="4" s="1"/>
  <c r="J959" i="4" s="1"/>
  <c r="AJ843" i="4"/>
  <c r="AJ771" i="4"/>
  <c r="AP771" i="4" s="1"/>
  <c r="AJ715" i="4"/>
  <c r="AP715" i="4" s="1"/>
  <c r="AV715" i="4" s="1"/>
  <c r="AK987" i="4"/>
  <c r="AN17" i="4"/>
  <c r="AT17" i="4" s="1"/>
  <c r="AN909" i="4"/>
  <c r="AT909" i="4" s="1"/>
  <c r="AN837" i="4"/>
  <c r="AT837" i="4" s="1"/>
  <c r="AN685" i="4"/>
  <c r="AT685" i="4" s="1"/>
  <c r="AI907" i="4"/>
  <c r="AO907" i="4" s="1"/>
  <c r="AU907" i="4" s="1"/>
  <c r="AG827" i="4"/>
  <c r="AG779" i="4"/>
  <c r="AM779" i="4" s="1"/>
  <c r="AS779" i="4" s="1"/>
  <c r="AI699" i="4"/>
  <c r="AG651" i="4"/>
  <c r="AM651" i="4" s="1"/>
  <c r="AS651" i="4" s="1"/>
  <c r="AI647" i="4"/>
  <c r="AF779" i="4"/>
  <c r="AL779" i="4" s="1"/>
  <c r="AR779" i="4" s="1"/>
  <c r="AF699" i="4"/>
  <c r="AL699" i="4" s="1"/>
  <c r="AR699" i="4" s="1"/>
  <c r="AJ651" i="4"/>
  <c r="AM485" i="4"/>
  <c r="AS485" i="4" s="1"/>
  <c r="AM107" i="4"/>
  <c r="AS107" i="4" s="1"/>
  <c r="AQ845" i="4"/>
  <c r="AW845" i="4" s="1"/>
  <c r="E62" i="4"/>
  <c r="I62" i="4" s="1"/>
  <c r="L63" i="2" s="1"/>
  <c r="AH843" i="4"/>
  <c r="D62" i="4"/>
  <c r="H62" i="4" s="1"/>
  <c r="K63" i="2" s="1"/>
  <c r="AG987" i="4"/>
  <c r="AG843" i="4"/>
  <c r="AA557" i="4"/>
  <c r="AH715" i="4"/>
  <c r="AN715" i="4" s="1"/>
  <c r="AM829" i="4"/>
  <c r="AS829" i="4" s="1"/>
  <c r="AG559" i="4"/>
  <c r="AM559" i="4" s="1"/>
  <c r="AS559" i="4" s="1"/>
  <c r="E538" i="4"/>
  <c r="I538" i="4" s="1"/>
  <c r="AH559" i="4"/>
  <c r="AN559" i="4" s="1"/>
  <c r="AT559" i="4" s="1"/>
  <c r="AI987" i="4"/>
  <c r="AO987" i="4" s="1"/>
  <c r="AU987" i="4" s="1"/>
  <c r="AI843" i="4"/>
  <c r="AO843" i="4" s="1"/>
  <c r="AU843" i="4" s="1"/>
  <c r="AN232" i="4"/>
  <c r="AT232" i="4" s="1"/>
  <c r="AL218" i="4"/>
  <c r="AR218" i="4" s="1"/>
  <c r="D218" i="4" s="1"/>
  <c r="H218" i="4" s="1"/>
  <c r="AL320" i="4"/>
  <c r="AR320" i="4" s="1"/>
  <c r="D320" i="4" s="1"/>
  <c r="H320" i="4" s="1"/>
  <c r="AQ288" i="4"/>
  <c r="AW288" i="4" s="1"/>
  <c r="AQ272" i="4"/>
  <c r="AW272" i="4" s="1"/>
  <c r="AQ228" i="4"/>
  <c r="AW228" i="4" s="1"/>
  <c r="AM228" i="4"/>
  <c r="AS228" i="4" s="1"/>
  <c r="AP196" i="4"/>
  <c r="AV196" i="4" s="1"/>
  <c r="AM124" i="4"/>
  <c r="AS124" i="4" s="1"/>
  <c r="AL102" i="4"/>
  <c r="AR102" i="4" s="1"/>
  <c r="F102" i="4" s="1"/>
  <c r="J102" i="4" s="1"/>
  <c r="M103" i="2" s="1"/>
  <c r="AO90" i="4"/>
  <c r="AU90" i="4" s="1"/>
  <c r="AM82" i="4"/>
  <c r="AS82" i="4" s="1"/>
  <c r="AO74" i="4"/>
  <c r="AU74" i="4" s="1"/>
  <c r="AM765" i="4"/>
  <c r="AS765" i="4" s="1"/>
  <c r="AO127" i="4"/>
  <c r="AU127" i="4" s="1"/>
  <c r="AQ380" i="4"/>
  <c r="AW380" i="4" s="1"/>
  <c r="AA939" i="4"/>
  <c r="AF795" i="4"/>
  <c r="AO689" i="4"/>
  <c r="AU689" i="4" s="1"/>
  <c r="AI715" i="4"/>
  <c r="AO715" i="4" s="1"/>
  <c r="AU715" i="4" s="1"/>
  <c r="AF907" i="4"/>
  <c r="AL907" i="4" s="1"/>
  <c r="AR907" i="4" s="1"/>
  <c r="AK651" i="4"/>
  <c r="AQ651" i="4" s="1"/>
  <c r="AW651" i="4" s="1"/>
  <c r="AA439" i="4"/>
  <c r="AP212" i="4"/>
  <c r="AV212" i="4" s="1"/>
  <c r="AL78" i="4"/>
  <c r="AR78" i="4" s="1"/>
  <c r="AM230" i="4"/>
  <c r="AS230" i="4" s="1"/>
  <c r="AN577" i="4"/>
  <c r="AT577" i="4" s="1"/>
  <c r="AL569" i="4"/>
  <c r="AR569" i="4" s="1"/>
  <c r="D569" i="4" s="1"/>
  <c r="H569" i="4" s="1"/>
  <c r="Z939" i="4"/>
  <c r="AL681" i="4"/>
  <c r="AR681" i="4" s="1"/>
  <c r="D681" i="4" s="1"/>
  <c r="H681" i="4" s="1"/>
  <c r="AM657" i="4"/>
  <c r="AS657" i="4" s="1"/>
  <c r="AL869" i="4"/>
  <c r="AR869" i="4" s="1"/>
  <c r="F869" i="4" s="1"/>
  <c r="J869" i="4" s="1"/>
  <c r="AL813" i="4"/>
  <c r="AR813" i="4" s="1"/>
  <c r="AP677" i="4"/>
  <c r="AV677" i="4" s="1"/>
  <c r="AL625" i="4"/>
  <c r="AR625" i="4" s="1"/>
  <c r="AP625" i="4"/>
  <c r="AV625" i="4" s="1"/>
  <c r="AN713" i="4"/>
  <c r="AT713" i="4" s="1"/>
  <c r="AO256" i="4"/>
  <c r="AU256" i="4" s="1"/>
  <c r="AL524" i="4"/>
  <c r="AR524" i="4" s="1"/>
  <c r="AQ753" i="4"/>
  <c r="AW753" i="4" s="1"/>
  <c r="AN729" i="4"/>
  <c r="AT729" i="4" s="1"/>
  <c r="AN102" i="4"/>
  <c r="AT102" i="4" s="1"/>
  <c r="AO102" i="4"/>
  <c r="AU102" i="4" s="1"/>
  <c r="AP124" i="4"/>
  <c r="AV124" i="4" s="1"/>
  <c r="AP55" i="4"/>
  <c r="AV55" i="4" s="1"/>
  <c r="AM218" i="4"/>
  <c r="AS218" i="4" s="1"/>
  <c r="AL82" i="4"/>
  <c r="AR82" i="4" s="1"/>
  <c r="AM222" i="4"/>
  <c r="AS222" i="4" s="1"/>
  <c r="AL917" i="4"/>
  <c r="AR917" i="4" s="1"/>
  <c r="AJ619" i="4"/>
  <c r="AJ587" i="4"/>
  <c r="AB912" i="4"/>
  <c r="AB908" i="4"/>
  <c r="AB904" i="4"/>
  <c r="AB900" i="4"/>
  <c r="AB896" i="4"/>
  <c r="AB892" i="4"/>
  <c r="AB888" i="4"/>
  <c r="AB884" i="4"/>
  <c r="AB880" i="4"/>
  <c r="AB876" i="4"/>
  <c r="AC872" i="4"/>
  <c r="AB868" i="4"/>
  <c r="Z864" i="4"/>
  <c r="AC856" i="4"/>
  <c r="AB852" i="4"/>
  <c r="Z848" i="4"/>
  <c r="Z840" i="4"/>
  <c r="AC832" i="4"/>
  <c r="Z824" i="4"/>
  <c r="AC816" i="4"/>
  <c r="Z808" i="4"/>
  <c r="AC800" i="4"/>
  <c r="Z792" i="4"/>
  <c r="AC784" i="4"/>
  <c r="Z776" i="4"/>
  <c r="AC768" i="4"/>
  <c r="Z756" i="4"/>
  <c r="AJ388" i="4"/>
  <c r="AO206" i="4"/>
  <c r="AU206" i="4" s="1"/>
  <c r="AL190" i="4"/>
  <c r="AR190" i="4" s="1"/>
  <c r="D190" i="4" s="1"/>
  <c r="H190" i="4" s="1"/>
  <c r="G324" i="4"/>
  <c r="D324" i="4"/>
  <c r="H324" i="4" s="1"/>
  <c r="D308" i="4"/>
  <c r="H308" i="4" s="1"/>
  <c r="F308" i="4"/>
  <c r="J308" i="4" s="1"/>
  <c r="AM745" i="4"/>
  <c r="AS745" i="4" s="1"/>
  <c r="AP524" i="4"/>
  <c r="AV524" i="4" s="1"/>
  <c r="AP593" i="4"/>
  <c r="AV593" i="4" s="1"/>
  <c r="AM540" i="4"/>
  <c r="AS540" i="4" s="1"/>
  <c r="AM601" i="4"/>
  <c r="AS601" i="4" s="1"/>
  <c r="AA842" i="4"/>
  <c r="AB842" i="4"/>
  <c r="AA838" i="4"/>
  <c r="AC838" i="4"/>
  <c r="Z838" i="4"/>
  <c r="AC834" i="4"/>
  <c r="AA834" i="4"/>
  <c r="AD834" i="4"/>
  <c r="AC830" i="4"/>
  <c r="AE830" i="4"/>
  <c r="AA826" i="4"/>
  <c r="AB826" i="4"/>
  <c r="AA822" i="4"/>
  <c r="AC822" i="4"/>
  <c r="Z822" i="4"/>
  <c r="AC818" i="4"/>
  <c r="AA818" i="4"/>
  <c r="AD818" i="4"/>
  <c r="AC814" i="4"/>
  <c r="AE814" i="4"/>
  <c r="AA810" i="4"/>
  <c r="AB810" i="4"/>
  <c r="AA806" i="4"/>
  <c r="AC806" i="4"/>
  <c r="Z806" i="4"/>
  <c r="AC802" i="4"/>
  <c r="AA802" i="4"/>
  <c r="AD802" i="4"/>
  <c r="AC798" i="4"/>
  <c r="AE798" i="4"/>
  <c r="AA794" i="4"/>
  <c r="AB794" i="4"/>
  <c r="AA790" i="4"/>
  <c r="AC790" i="4"/>
  <c r="Z790" i="4"/>
  <c r="AC786" i="4"/>
  <c r="AA786" i="4"/>
  <c r="AD786" i="4"/>
  <c r="AC782" i="4"/>
  <c r="AE782" i="4"/>
  <c r="AA778" i="4"/>
  <c r="AB778" i="4"/>
  <c r="AA774" i="4"/>
  <c r="AC774" i="4"/>
  <c r="Z774" i="4"/>
  <c r="AC770" i="4"/>
  <c r="AA770" i="4"/>
  <c r="AD770" i="4"/>
  <c r="AC766" i="4"/>
  <c r="AE766" i="4"/>
  <c r="AI556" i="4"/>
  <c r="AK556" i="4"/>
  <c r="AF372" i="4"/>
  <c r="AG372" i="4"/>
  <c r="AA603" i="4"/>
  <c r="AI603" i="4"/>
  <c r="AM891" i="4"/>
  <c r="AS891" i="4" s="1"/>
  <c r="AP843" i="4"/>
  <c r="AV843" i="4" s="1"/>
  <c r="AP835" i="4"/>
  <c r="AV835" i="4" s="1"/>
  <c r="AP683" i="4"/>
  <c r="AL639" i="4"/>
  <c r="AR639" i="4" s="1"/>
  <c r="AM352" i="4"/>
  <c r="AS352" i="4" s="1"/>
  <c r="AN70" i="4"/>
  <c r="AT70" i="4" s="1"/>
  <c r="AO196" i="4"/>
  <c r="AU196" i="4" s="1"/>
  <c r="AK647" i="4"/>
  <c r="AN947" i="4"/>
  <c r="AT947" i="4" s="1"/>
  <c r="AL829" i="4"/>
  <c r="AR829" i="4" s="1"/>
  <c r="D829" i="4" s="1"/>
  <c r="H829" i="4" s="1"/>
  <c r="AQ218" i="4"/>
  <c r="AW218" i="4" s="1"/>
  <c r="AL518" i="4"/>
  <c r="AR518" i="4" s="1"/>
  <c r="AN80" i="4"/>
  <c r="AT80" i="4" s="1"/>
  <c r="AO709" i="4"/>
  <c r="AU709" i="4" s="1"/>
  <c r="AM509" i="4"/>
  <c r="AS509" i="4" s="1"/>
  <c r="AF827" i="4"/>
  <c r="AL827" i="4" s="1"/>
  <c r="AR827" i="4" s="1"/>
  <c r="AC762" i="4"/>
  <c r="AB762" i="4"/>
  <c r="Z762" i="4"/>
  <c r="AC758" i="4"/>
  <c r="AB758" i="4"/>
  <c r="Z758" i="4"/>
  <c r="AA754" i="4"/>
  <c r="AE754" i="4"/>
  <c r="AD754" i="4"/>
  <c r="AC750" i="4"/>
  <c r="AB750" i="4"/>
  <c r="Z750" i="4"/>
  <c r="AC746" i="4"/>
  <c r="AB746" i="4"/>
  <c r="Z746" i="4"/>
  <c r="AA742" i="4"/>
  <c r="AE742" i="4"/>
  <c r="AD742" i="4"/>
  <c r="AA738" i="4"/>
  <c r="AE738" i="4"/>
  <c r="AD738" i="4"/>
  <c r="AA734" i="4"/>
  <c r="AE734" i="4"/>
  <c r="AD734" i="4"/>
  <c r="AC730" i="4"/>
  <c r="AB730" i="4"/>
  <c r="Z730" i="4"/>
  <c r="AC726" i="4"/>
  <c r="AB726" i="4"/>
  <c r="Z726" i="4"/>
  <c r="AA722" i="4"/>
  <c r="AE722" i="4"/>
  <c r="AD722" i="4"/>
  <c r="AA718" i="4"/>
  <c r="AE718" i="4"/>
  <c r="AD718" i="4"/>
  <c r="AA714" i="4"/>
  <c r="AE714" i="4"/>
  <c r="AD714" i="4"/>
  <c r="AC710" i="4"/>
  <c r="AB710" i="4"/>
  <c r="Z710" i="4"/>
  <c r="AC706" i="4"/>
  <c r="AB706" i="4"/>
  <c r="Z706" i="4"/>
  <c r="AC702" i="4"/>
  <c r="AB702" i="4"/>
  <c r="Z702" i="4"/>
  <c r="AA698" i="4"/>
  <c r="AE698" i="4"/>
  <c r="AD698" i="4"/>
  <c r="AC694" i="4"/>
  <c r="AE694" i="4"/>
  <c r="AD694" i="4"/>
  <c r="AC686" i="4"/>
  <c r="Z686" i="4"/>
  <c r="AE678" i="4"/>
  <c r="AA678" i="4"/>
  <c r="AA674" i="4"/>
  <c r="AD674" i="4"/>
  <c r="AE670" i="4"/>
  <c r="AD670" i="4"/>
  <c r="AB666" i="4"/>
  <c r="AC666" i="4"/>
  <c r="AC662" i="4"/>
  <c r="Z662" i="4"/>
  <c r="AA658" i="4"/>
  <c r="AD658" i="4"/>
  <c r="AE654" i="4"/>
  <c r="AD654" i="4"/>
  <c r="AA650" i="4"/>
  <c r="AD650" i="4"/>
  <c r="AE650" i="4"/>
  <c r="AC646" i="4"/>
  <c r="Z646" i="4"/>
  <c r="AB646" i="4"/>
  <c r="AB642" i="4"/>
  <c r="AC642" i="4"/>
  <c r="AC638" i="4"/>
  <c r="Z638" i="4"/>
  <c r="AA634" i="4"/>
  <c r="AD634" i="4"/>
  <c r="AE630" i="4"/>
  <c r="AD630" i="4"/>
  <c r="AA626" i="4"/>
  <c r="AD626" i="4"/>
  <c r="AE626" i="4"/>
  <c r="AE622" i="4"/>
  <c r="AA622" i="4"/>
  <c r="AA618" i="4"/>
  <c r="AD618" i="4"/>
  <c r="AC614" i="4"/>
  <c r="Z614" i="4"/>
  <c r="AB610" i="4"/>
  <c r="Z610" i="4"/>
  <c r="AC606" i="4"/>
  <c r="Z606" i="4"/>
  <c r="AB606" i="4"/>
  <c r="AB602" i="4"/>
  <c r="AC602" i="4"/>
  <c r="AC598" i="4"/>
  <c r="Z598" i="4"/>
  <c r="AB594" i="4"/>
  <c r="Z594" i="4"/>
  <c r="AC590" i="4"/>
  <c r="Z590" i="4"/>
  <c r="AB590" i="4"/>
  <c r="AB586" i="4"/>
  <c r="AC586" i="4"/>
  <c r="AC582" i="4"/>
  <c r="Z582" i="4"/>
  <c r="AA578" i="4"/>
  <c r="AD578" i="4"/>
  <c r="AE574" i="4"/>
  <c r="AD574" i="4"/>
  <c r="AA570" i="4"/>
  <c r="AD570" i="4"/>
  <c r="AE570" i="4"/>
  <c r="AE566" i="4"/>
  <c r="AA566" i="4"/>
  <c r="AB533" i="4"/>
  <c r="Z533" i="4"/>
  <c r="AC533" i="4"/>
  <c r="Z952" i="4"/>
  <c r="AC952" i="4"/>
  <c r="AB543" i="4"/>
  <c r="Z543" i="4"/>
  <c r="AE360" i="4"/>
  <c r="AA360" i="4"/>
  <c r="AD360" i="4"/>
  <c r="AI341" i="4"/>
  <c r="AK341" i="4"/>
  <c r="AE341" i="4"/>
  <c r="AK191" i="4"/>
  <c r="AJ191" i="4"/>
  <c r="AF986" i="4"/>
  <c r="AJ986" i="4"/>
  <c r="AI456" i="4"/>
  <c r="AE456" i="4"/>
  <c r="AI392" i="4"/>
  <c r="AK392" i="4"/>
  <c r="AG244" i="4"/>
  <c r="AF244" i="4"/>
  <c r="AG635" i="4"/>
  <c r="AH635" i="4"/>
  <c r="AP150" i="4"/>
  <c r="AV150" i="4" s="1"/>
  <c r="Z910" i="4"/>
  <c r="AB910" i="4"/>
  <c r="AD906" i="4"/>
  <c r="AE906" i="4"/>
  <c r="Z902" i="4"/>
  <c r="AB902" i="4"/>
  <c r="AD898" i="4"/>
  <c r="AE898" i="4"/>
  <c r="Z894" i="4"/>
  <c r="AB894" i="4"/>
  <c r="AD890" i="4"/>
  <c r="AE890" i="4"/>
  <c r="Z886" i="4"/>
  <c r="AB886" i="4"/>
  <c r="AD882" i="4"/>
  <c r="AE882" i="4"/>
  <c r="Z878" i="4"/>
  <c r="AB878" i="4"/>
  <c r="AD874" i="4"/>
  <c r="AE874" i="4"/>
  <c r="AD870" i="4"/>
  <c r="AE870" i="4"/>
  <c r="Z866" i="4"/>
  <c r="AB866" i="4"/>
  <c r="Z862" i="4"/>
  <c r="AB862" i="4"/>
  <c r="AD858" i="4"/>
  <c r="AE858" i="4"/>
  <c r="AD854" i="4"/>
  <c r="AE854" i="4"/>
  <c r="Z850" i="4"/>
  <c r="AB850" i="4"/>
  <c r="Z846" i="4"/>
  <c r="AB846" i="4"/>
  <c r="AD842" i="4"/>
  <c r="AE842" i="4"/>
  <c r="AD838" i="4"/>
  <c r="AE838" i="4"/>
  <c r="Z834" i="4"/>
  <c r="AB834" i="4"/>
  <c r="Z830" i="4"/>
  <c r="AB830" i="4"/>
  <c r="AD826" i="4"/>
  <c r="AE826" i="4"/>
  <c r="AD822" i="4"/>
  <c r="AE822" i="4"/>
  <c r="Z818" i="4"/>
  <c r="AB818" i="4"/>
  <c r="Z814" i="4"/>
  <c r="AB814" i="4"/>
  <c r="AD810" i="4"/>
  <c r="AE810" i="4"/>
  <c r="AD806" i="4"/>
  <c r="AE806" i="4"/>
  <c r="Z802" i="4"/>
  <c r="AB802" i="4"/>
  <c r="Z798" i="4"/>
  <c r="AB798" i="4"/>
  <c r="AD794" i="4"/>
  <c r="AE794" i="4"/>
  <c r="AD790" i="4"/>
  <c r="AE790" i="4"/>
  <c r="Z786" i="4"/>
  <c r="AB786" i="4"/>
  <c r="Z782" i="4"/>
  <c r="AB782" i="4"/>
  <c r="AD778" i="4"/>
  <c r="AE778" i="4"/>
  <c r="AD774" i="4"/>
  <c r="AE774" i="4"/>
  <c r="Z770" i="4"/>
  <c r="AB770" i="4"/>
  <c r="Z766" i="4"/>
  <c r="AB766" i="4"/>
  <c r="AE762" i="4"/>
  <c r="AD758" i="4"/>
  <c r="AA758" i="4"/>
  <c r="Z754" i="4"/>
  <c r="AC754" i="4"/>
  <c r="AD750" i="4"/>
  <c r="AA750" i="4"/>
  <c r="AE746" i="4"/>
  <c r="AB742" i="4"/>
  <c r="Z738" i="4"/>
  <c r="AC738" i="4"/>
  <c r="AB734" i="4"/>
  <c r="AE730" i="4"/>
  <c r="AD726" i="4"/>
  <c r="AA726" i="4"/>
  <c r="Z722" i="4"/>
  <c r="AC722" i="4"/>
  <c r="AB718" i="4"/>
  <c r="Z714" i="4"/>
  <c r="AC714" i="4"/>
  <c r="AD710" i="4"/>
  <c r="AA710" i="4"/>
  <c r="AE706" i="4"/>
  <c r="AD702" i="4"/>
  <c r="AA702" i="4"/>
  <c r="Z698" i="4"/>
  <c r="AC698" i="4"/>
  <c r="AB694" i="4"/>
  <c r="AC690" i="4"/>
  <c r="Z682" i="4"/>
  <c r="AE674" i="4"/>
  <c r="AB662" i="4"/>
  <c r="AE658" i="4"/>
  <c r="AB638" i="4"/>
  <c r="AE634" i="4"/>
  <c r="AD622" i="4"/>
  <c r="AC610" i="4"/>
  <c r="AB598" i="4"/>
  <c r="Z586" i="4"/>
  <c r="AA574" i="4"/>
  <c r="AE562" i="4"/>
  <c r="AC543" i="4"/>
  <c r="AE420" i="4"/>
  <c r="AI339" i="4"/>
  <c r="AO988" i="4"/>
  <c r="AU988" i="4" s="1"/>
  <c r="AO553" i="4"/>
  <c r="AU553" i="4" s="1"/>
  <c r="AP958" i="4"/>
  <c r="AV958" i="4" s="1"/>
  <c r="AP938" i="4"/>
  <c r="AV938" i="4" s="1"/>
  <c r="AP378" i="4"/>
  <c r="AV378" i="4" s="1"/>
  <c r="AP246" i="4"/>
  <c r="AV246" i="4" s="1"/>
  <c r="AP238" i="4"/>
  <c r="AV238" i="4" s="1"/>
  <c r="AP236" i="4"/>
  <c r="AV236" i="4" s="1"/>
  <c r="E114" i="4"/>
  <c r="I114" i="4" s="1"/>
  <c r="L115" i="2" s="1"/>
  <c r="E59" i="4"/>
  <c r="I59" i="4" s="1"/>
  <c r="L60" i="2" s="1"/>
  <c r="AL573" i="4"/>
  <c r="AR573" i="4" s="1"/>
  <c r="D573" i="4" s="1"/>
  <c r="H573" i="4" s="1"/>
  <c r="AM877" i="4"/>
  <c r="AS877" i="4" s="1"/>
  <c r="E470" i="4"/>
  <c r="I470" i="4" s="1"/>
  <c r="AL509" i="4"/>
  <c r="AR509" i="4" s="1"/>
  <c r="AQ90" i="4"/>
  <c r="AW90" i="4" s="1"/>
  <c r="AN196" i="4"/>
  <c r="AT196" i="4" s="1"/>
  <c r="AN222" i="4"/>
  <c r="AT222" i="4" s="1"/>
  <c r="AK795" i="4"/>
  <c r="AQ795" i="4" s="1"/>
  <c r="AW795" i="4" s="1"/>
  <c r="AP609" i="4"/>
  <c r="AV609" i="4" s="1"/>
  <c r="AF420" i="4"/>
  <c r="AC339" i="4"/>
  <c r="Z191" i="4"/>
  <c r="AA690" i="4"/>
  <c r="AE690" i="4"/>
  <c r="AD690" i="4"/>
  <c r="AA686" i="4"/>
  <c r="AE686" i="4"/>
  <c r="AD686" i="4"/>
  <c r="AA682" i="4"/>
  <c r="AE682" i="4"/>
  <c r="AD682" i="4"/>
  <c r="AC678" i="4"/>
  <c r="AB678" i="4"/>
  <c r="Z678" i="4"/>
  <c r="AC674" i="4"/>
  <c r="AB674" i="4"/>
  <c r="Z674" i="4"/>
  <c r="AC670" i="4"/>
  <c r="AB670" i="4"/>
  <c r="Z670" i="4"/>
  <c r="AA666" i="4"/>
  <c r="AE666" i="4"/>
  <c r="AD666" i="4"/>
  <c r="AA662" i="4"/>
  <c r="AE662" i="4"/>
  <c r="AD662" i="4"/>
  <c r="AC658" i="4"/>
  <c r="AB658" i="4"/>
  <c r="Z658" i="4"/>
  <c r="AC654" i="4"/>
  <c r="AB654" i="4"/>
  <c r="Z654" i="4"/>
  <c r="AC650" i="4"/>
  <c r="AB650" i="4"/>
  <c r="Z650" i="4"/>
  <c r="AA646" i="4"/>
  <c r="AE646" i="4"/>
  <c r="AD646" i="4"/>
  <c r="AA642" i="4"/>
  <c r="AE642" i="4"/>
  <c r="AD642" i="4"/>
  <c r="AA638" i="4"/>
  <c r="AE638" i="4"/>
  <c r="AD638" i="4"/>
  <c r="AC634" i="4"/>
  <c r="AB634" i="4"/>
  <c r="Z634" i="4"/>
  <c r="AC630" i="4"/>
  <c r="AB630" i="4"/>
  <c r="Z630" i="4"/>
  <c r="AC626" i="4"/>
  <c r="AB626" i="4"/>
  <c r="Z626" i="4"/>
  <c r="AC622" i="4"/>
  <c r="AB622" i="4"/>
  <c r="Z622" i="4"/>
  <c r="AC618" i="4"/>
  <c r="AB618" i="4"/>
  <c r="Z618" i="4"/>
  <c r="AA614" i="4"/>
  <c r="AE614" i="4"/>
  <c r="AD614" i="4"/>
  <c r="AA610" i="4"/>
  <c r="AE610" i="4"/>
  <c r="AD610" i="4"/>
  <c r="AA606" i="4"/>
  <c r="AE606" i="4"/>
  <c r="AD606" i="4"/>
  <c r="AA602" i="4"/>
  <c r="AE602" i="4"/>
  <c r="AD602" i="4"/>
  <c r="AA598" i="4"/>
  <c r="AE598" i="4"/>
  <c r="AD598" i="4"/>
  <c r="AA594" i="4"/>
  <c r="AE594" i="4"/>
  <c r="AD594" i="4"/>
  <c r="AA590" i="4"/>
  <c r="AE590" i="4"/>
  <c r="AD590" i="4"/>
  <c r="AA586" i="4"/>
  <c r="AE586" i="4"/>
  <c r="AD586" i="4"/>
  <c r="AA582" i="4"/>
  <c r="AE582" i="4"/>
  <c r="AD582" i="4"/>
  <c r="AC578" i="4"/>
  <c r="AB578" i="4"/>
  <c r="Z578" i="4"/>
  <c r="AC574" i="4"/>
  <c r="AB574" i="4"/>
  <c r="Z574" i="4"/>
  <c r="AC570" i="4"/>
  <c r="AB570" i="4"/>
  <c r="Z570" i="4"/>
  <c r="AC566" i="4"/>
  <c r="AB566" i="4"/>
  <c r="Z566" i="4"/>
  <c r="AC562" i="4"/>
  <c r="AA562" i="4"/>
  <c r="AB562" i="4"/>
  <c r="Z562" i="4"/>
  <c r="AC558" i="4"/>
  <c r="Z558" i="4"/>
  <c r="AC968" i="4"/>
  <c r="AB968" i="4"/>
  <c r="AC936" i="4"/>
  <c r="AB936" i="4"/>
  <c r="AA376" i="4"/>
  <c r="AD376" i="4"/>
  <c r="AA341" i="4"/>
  <c r="AB341" i="4"/>
  <c r="AJ341" i="4"/>
  <c r="AE484" i="4"/>
  <c r="AF484" i="4"/>
  <c r="AI275" i="4"/>
  <c r="AC275" i="4"/>
  <c r="AO275" i="4" s="1"/>
  <c r="AU275" i="4" s="1"/>
  <c r="Z125" i="4"/>
  <c r="AJ125" i="4"/>
  <c r="AB954" i="4"/>
  <c r="AC954" i="4"/>
  <c r="AH926" i="4"/>
  <c r="AF926" i="4"/>
  <c r="AL926" i="4" s="1"/>
  <c r="AR926" i="4" s="1"/>
  <c r="AE556" i="4"/>
  <c r="AK456" i="4"/>
  <c r="AQ456" i="4" s="1"/>
  <c r="AW456" i="4" s="1"/>
  <c r="AE392" i="4"/>
  <c r="D292" i="4"/>
  <c r="H292" i="4" s="1"/>
  <c r="AQ861" i="4"/>
  <c r="AW861" i="4" s="1"/>
  <c r="AQ725" i="4"/>
  <c r="AW725" i="4" s="1"/>
  <c r="AP837" i="4"/>
  <c r="AV837" i="4" s="1"/>
  <c r="AC493" i="4"/>
  <c r="AH493" i="4"/>
  <c r="AN493" i="4" s="1"/>
  <c r="AT493" i="4" s="1"/>
  <c r="AO931" i="4"/>
  <c r="AU931" i="4" s="1"/>
  <c r="AM967" i="4"/>
  <c r="AS967" i="4" s="1"/>
  <c r="AQ214" i="4"/>
  <c r="AW214" i="4" s="1"/>
  <c r="AM272" i="4"/>
  <c r="AS272" i="4" s="1"/>
  <c r="AQ625" i="4"/>
  <c r="AW625" i="4" s="1"/>
  <c r="AL713" i="4"/>
  <c r="AR713" i="4" s="1"/>
  <c r="AN657" i="4"/>
  <c r="AT657" i="4" s="1"/>
  <c r="AP813" i="4"/>
  <c r="AV813" i="4" s="1"/>
  <c r="AP749" i="4"/>
  <c r="AV749" i="4" s="1"/>
  <c r="AL382" i="4"/>
  <c r="AR382" i="4" s="1"/>
  <c r="AM210" i="4"/>
  <c r="AS210" i="4" s="1"/>
  <c r="AP230" i="4"/>
  <c r="AV230" i="4" s="1"/>
  <c r="AP94" i="4"/>
  <c r="AV94" i="4" s="1"/>
  <c r="AN395" i="4"/>
  <c r="AT395" i="4" s="1"/>
  <c r="AN47" i="4"/>
  <c r="AT47" i="4" s="1"/>
  <c r="AQ387" i="4"/>
  <c r="AW387" i="4" s="1"/>
  <c r="AF651" i="4"/>
  <c r="AL651" i="4" s="1"/>
  <c r="AR651" i="4" s="1"/>
  <c r="AP82" i="4"/>
  <c r="AV82" i="4" s="1"/>
  <c r="AQ661" i="4"/>
  <c r="AW661" i="4" s="1"/>
  <c r="AQ869" i="4"/>
  <c r="AW869" i="4" s="1"/>
  <c r="AN569" i="4"/>
  <c r="AT569" i="4" s="1"/>
  <c r="AN573" i="4"/>
  <c r="AT573" i="4" s="1"/>
  <c r="AQ853" i="4"/>
  <c r="AW853" i="4" s="1"/>
  <c r="AN641" i="4"/>
  <c r="AT641" i="4" s="1"/>
  <c r="AQ689" i="4"/>
  <c r="AW689" i="4" s="1"/>
  <c r="AG314" i="4"/>
  <c r="AA314" i="4"/>
  <c r="Z314" i="4"/>
  <c r="AH314" i="4"/>
  <c r="F160" i="4"/>
  <c r="J160" i="4" s="1"/>
  <c r="M161" i="2" s="1"/>
  <c r="E160" i="4"/>
  <c r="I160" i="4" s="1"/>
  <c r="L161" i="2" s="1"/>
  <c r="D332" i="4"/>
  <c r="H332" i="4" s="1"/>
  <c r="E332" i="4"/>
  <c r="I332" i="4" s="1"/>
  <c r="D316" i="4"/>
  <c r="H316" i="4" s="1"/>
  <c r="G316" i="4"/>
  <c r="D300" i="4"/>
  <c r="H300" i="4" s="1"/>
  <c r="E300" i="4"/>
  <c r="I300" i="4" s="1"/>
  <c r="D284" i="4"/>
  <c r="H284" i="4" s="1"/>
  <c r="E284" i="4"/>
  <c r="I284" i="4" s="1"/>
  <c r="D268" i="4"/>
  <c r="H268" i="4" s="1"/>
  <c r="E268" i="4"/>
  <c r="I268" i="4" s="1"/>
  <c r="D252" i="4"/>
  <c r="H252" i="4" s="1"/>
  <c r="E252" i="4"/>
  <c r="I252" i="4" s="1"/>
  <c r="D200" i="4"/>
  <c r="H200" i="4" s="1"/>
  <c r="F200" i="4"/>
  <c r="J200" i="4" s="1"/>
  <c r="AG605" i="4"/>
  <c r="AF605" i="4"/>
  <c r="AJ605" i="4"/>
  <c r="F201" i="4"/>
  <c r="J201" i="4" s="1"/>
  <c r="D201" i="4"/>
  <c r="H201" i="4" s="1"/>
  <c r="G99" i="4"/>
  <c r="E99" i="4"/>
  <c r="I99" i="4" s="1"/>
  <c r="L100" i="2" s="1"/>
  <c r="AG380" i="4"/>
  <c r="AM380" i="4" s="1"/>
  <c r="AS380" i="4" s="1"/>
  <c r="AJ380" i="4"/>
  <c r="AP380" i="4" s="1"/>
  <c r="AV380" i="4" s="1"/>
  <c r="AF875" i="4"/>
  <c r="AL875" i="4" s="1"/>
  <c r="AR875" i="4" s="1"/>
  <c r="AK875" i="4"/>
  <c r="AQ875" i="4" s="1"/>
  <c r="AW875" i="4" s="1"/>
  <c r="AH811" i="4"/>
  <c r="AK811" i="4"/>
  <c r="AQ811" i="4" s="1"/>
  <c r="AW811" i="4" s="1"/>
  <c r="AI811" i="4"/>
  <c r="AF747" i="4"/>
  <c r="AH747" i="4"/>
  <c r="AK747" i="4"/>
  <c r="AG683" i="4"/>
  <c r="Z683" i="4"/>
  <c r="AL683" i="4" s="1"/>
  <c r="AR683" i="4" s="1"/>
  <c r="F683" i="4" s="1"/>
  <c r="J683" i="4" s="1"/>
  <c r="AF591" i="4"/>
  <c r="AG591" i="4"/>
  <c r="AM591" i="4" s="1"/>
  <c r="AS591" i="4" s="1"/>
  <c r="AK591" i="4"/>
  <c r="Z591" i="4"/>
  <c r="AD591" i="4"/>
  <c r="AE591" i="4"/>
  <c r="AH611" i="4"/>
  <c r="AF611" i="4"/>
  <c r="AI611" i="4"/>
  <c r="AB611" i="4"/>
  <c r="AE611" i="4"/>
  <c r="AF891" i="4"/>
  <c r="AH891" i="4"/>
  <c r="AN891" i="4" s="1"/>
  <c r="AT891" i="4" s="1"/>
  <c r="AK891" i="4"/>
  <c r="AF763" i="4"/>
  <c r="AL763" i="4" s="1"/>
  <c r="AR763" i="4" s="1"/>
  <c r="AI763" i="4"/>
  <c r="AK763" i="4"/>
  <c r="AQ763" i="4" s="1"/>
  <c r="AW763" i="4" s="1"/>
  <c r="AF623" i="4"/>
  <c r="AH623" i="4"/>
  <c r="AN623" i="4" s="1"/>
  <c r="AK623" i="4"/>
  <c r="Z623" i="4"/>
  <c r="AD623" i="4"/>
  <c r="AP623" i="4" s="1"/>
  <c r="AV623" i="4" s="1"/>
  <c r="AA623" i="4"/>
  <c r="AC623" i="4"/>
  <c r="F209" i="4"/>
  <c r="J209" i="4" s="1"/>
  <c r="D209" i="4"/>
  <c r="H209" i="4" s="1"/>
  <c r="E205" i="4"/>
  <c r="I205" i="4" s="1"/>
  <c r="D205" i="4"/>
  <c r="H205" i="4" s="1"/>
  <c r="F165" i="4"/>
  <c r="J165" i="4" s="1"/>
  <c r="M166" i="2" s="1"/>
  <c r="G165" i="4"/>
  <c r="AE621" i="4"/>
  <c r="Z621" i="4"/>
  <c r="AC621" i="4"/>
  <c r="AD621" i="4"/>
  <c r="AG621" i="4"/>
  <c r="AI621" i="4"/>
  <c r="AJ621" i="4"/>
  <c r="AK621" i="4"/>
  <c r="D937" i="4"/>
  <c r="H937" i="4" s="1"/>
  <c r="G937" i="4"/>
  <c r="G63" i="4"/>
  <c r="F63" i="4"/>
  <c r="J63" i="4" s="1"/>
  <c r="M64" i="2" s="1"/>
  <c r="AI364" i="4"/>
  <c r="AF619" i="4"/>
  <c r="AK619" i="4"/>
  <c r="AF587" i="4"/>
  <c r="AK587" i="4"/>
  <c r="AP108" i="4"/>
  <c r="AV108" i="4" s="1"/>
  <c r="AQ108" i="4"/>
  <c r="AW108" i="4" s="1"/>
  <c r="AQ920" i="4"/>
  <c r="AW920" i="4" s="1"/>
  <c r="AP918" i="4"/>
  <c r="AV918" i="4" s="1"/>
  <c r="AM918" i="4"/>
  <c r="AS918" i="4" s="1"/>
  <c r="AQ916" i="4"/>
  <c r="AW916" i="4" s="1"/>
  <c r="AP914" i="4"/>
  <c r="AV914" i="4" s="1"/>
  <c r="AM914" i="4"/>
  <c r="AS914" i="4" s="1"/>
  <c r="AD912" i="4"/>
  <c r="AE912" i="4"/>
  <c r="AD908" i="4"/>
  <c r="AE908" i="4"/>
  <c r="AD904" i="4"/>
  <c r="AE904" i="4"/>
  <c r="AD900" i="4"/>
  <c r="AE900" i="4"/>
  <c r="AD896" i="4"/>
  <c r="AE896" i="4"/>
  <c r="AD892" i="4"/>
  <c r="AE892" i="4"/>
  <c r="AD888" i="4"/>
  <c r="AE888" i="4"/>
  <c r="AD884" i="4"/>
  <c r="AE884" i="4"/>
  <c r="AD880" i="4"/>
  <c r="AE880" i="4"/>
  <c r="AD876" i="4"/>
  <c r="AE876" i="4"/>
  <c r="Z868" i="4"/>
  <c r="Z860" i="4"/>
  <c r="Z852" i="4"/>
  <c r="Z844" i="4"/>
  <c r="Z836" i="4"/>
  <c r="Z828" i="4"/>
  <c r="Z820" i="4"/>
  <c r="Z812" i="4"/>
  <c r="Z804" i="4"/>
  <c r="Z796" i="4"/>
  <c r="Z788" i="4"/>
  <c r="Z780" i="4"/>
  <c r="Z772" i="4"/>
  <c r="Z764" i="4"/>
  <c r="AC756" i="4"/>
  <c r="Z380" i="4"/>
  <c r="AC380" i="4"/>
  <c r="AE915" i="4"/>
  <c r="AE891" i="4"/>
  <c r="AQ891" i="4" s="1"/>
  <c r="AW891" i="4" s="1"/>
  <c r="AD891" i="4"/>
  <c r="Z891" i="4"/>
  <c r="AL891" i="4" s="1"/>
  <c r="AR891" i="4" s="1"/>
  <c r="F891" i="4" s="1"/>
  <c r="J891" i="4" s="1"/>
  <c r="AC875" i="4"/>
  <c r="AO875" i="4" s="1"/>
  <c r="AU875" i="4" s="1"/>
  <c r="AA875" i="4"/>
  <c r="AB875" i="4"/>
  <c r="AC811" i="4"/>
  <c r="AA811" i="4"/>
  <c r="AB811" i="4"/>
  <c r="AC763" i="4"/>
  <c r="AA763" i="4"/>
  <c r="AM763" i="4" s="1"/>
  <c r="AS763" i="4" s="1"/>
  <c r="AB763" i="4"/>
  <c r="AC747" i="4"/>
  <c r="AA747" i="4"/>
  <c r="AM747" i="4" s="1"/>
  <c r="AS747" i="4" s="1"/>
  <c r="AD747" i="4"/>
  <c r="Z747" i="4"/>
  <c r="AN707" i="4"/>
  <c r="AT707" i="4" s="1"/>
  <c r="AC683" i="4"/>
  <c r="AA683" i="4"/>
  <c r="AB683" i="4"/>
  <c r="AC591" i="4"/>
  <c r="AB591" i="4"/>
  <c r="AN591" i="4" s="1"/>
  <c r="AT591" i="4" s="1"/>
  <c r="AA611" i="4"/>
  <c r="AM611" i="4" s="1"/>
  <c r="AS611" i="4" s="1"/>
  <c r="AD611" i="4"/>
  <c r="G205" i="4"/>
  <c r="E165" i="4"/>
  <c r="I165" i="4" s="1"/>
  <c r="L166" i="2" s="1"/>
  <c r="E209" i="4"/>
  <c r="I209" i="4" s="1"/>
  <c r="E201" i="4"/>
  <c r="I201" i="4" s="1"/>
  <c r="E63" i="4"/>
  <c r="I63" i="4" s="1"/>
  <c r="L64" i="2" s="1"/>
  <c r="G200" i="4"/>
  <c r="G268" i="4"/>
  <c r="D99" i="4"/>
  <c r="H99" i="4" s="1"/>
  <c r="K100" i="2" s="1"/>
  <c r="AK605" i="4"/>
  <c r="AF621" i="4"/>
  <c r="AN336" i="4"/>
  <c r="AT336" i="4" s="1"/>
  <c r="AJ891" i="4"/>
  <c r="AJ747" i="4"/>
  <c r="AJ591" i="4"/>
  <c r="AH621" i="4"/>
  <c r="AM70" i="4"/>
  <c r="AS70" i="4" s="1"/>
  <c r="AM47" i="4"/>
  <c r="AS47" i="4" s="1"/>
  <c r="AG811" i="4"/>
  <c r="AI683" i="4"/>
  <c r="AA621" i="4"/>
  <c r="AL973" i="4"/>
  <c r="AR973" i="4" s="1"/>
  <c r="AI747" i="4"/>
  <c r="AI623" i="4"/>
  <c r="AI380" i="4"/>
  <c r="AF380" i="4"/>
  <c r="AP641" i="4"/>
  <c r="AV641" i="4" s="1"/>
  <c r="AD589" i="4"/>
  <c r="AG589" i="4"/>
  <c r="AJ589" i="4"/>
  <c r="G51" i="4"/>
  <c r="F51" i="4"/>
  <c r="J51" i="4" s="1"/>
  <c r="M52" i="2" s="1"/>
  <c r="E937" i="4"/>
  <c r="I937" i="4" s="1"/>
  <c r="AP338" i="4"/>
  <c r="AV338" i="4" s="1"/>
  <c r="AH771" i="4"/>
  <c r="AN771" i="4" s="1"/>
  <c r="AG771" i="4"/>
  <c r="AM771" i="4" s="1"/>
  <c r="AS771" i="4" s="1"/>
  <c r="AF771" i="4"/>
  <c r="AL771" i="4" s="1"/>
  <c r="AR771" i="4" s="1"/>
  <c r="D771" i="4" s="1"/>
  <c r="H771" i="4" s="1"/>
  <c r="AK771" i="4"/>
  <c r="AQ771" i="4" s="1"/>
  <c r="AW771" i="4" s="1"/>
  <c r="AQ509" i="4"/>
  <c r="AW509" i="4" s="1"/>
  <c r="AI891" i="4"/>
  <c r="AO891" i="4" s="1"/>
  <c r="AU891" i="4" s="1"/>
  <c r="AC557" i="4"/>
  <c r="AD557" i="4"/>
  <c r="AH557" i="4"/>
  <c r="AF557" i="4"/>
  <c r="AL557" i="4" s="1"/>
  <c r="AR557" i="4" s="1"/>
  <c r="AH667" i="4"/>
  <c r="AJ667" i="4"/>
  <c r="AF667" i="4"/>
  <c r="AL667" i="4" s="1"/>
  <c r="AR667" i="4" s="1"/>
  <c r="AG667" i="4"/>
  <c r="AB667" i="4"/>
  <c r="AN667" i="4" s="1"/>
  <c r="AT667" i="4" s="1"/>
  <c r="AA667" i="4"/>
  <c r="AM667" i="4" s="1"/>
  <c r="AS667" i="4" s="1"/>
  <c r="AC667" i="4"/>
  <c r="AO667" i="4" s="1"/>
  <c r="AU667" i="4" s="1"/>
  <c r="F143" i="4"/>
  <c r="J143" i="4" s="1"/>
  <c r="M144" i="2" s="1"/>
  <c r="D143" i="4"/>
  <c r="H143" i="4" s="1"/>
  <c r="K144" i="2" s="1"/>
  <c r="AM639" i="4"/>
  <c r="AS639" i="4" s="1"/>
  <c r="AN639" i="4"/>
  <c r="AT639" i="4" s="1"/>
  <c r="AP979" i="4"/>
  <c r="AV979" i="4" s="1"/>
  <c r="AO997" i="4"/>
  <c r="AU997" i="4" s="1"/>
  <c r="AQ989" i="4"/>
  <c r="AW989" i="4" s="1"/>
  <c r="AL989" i="4"/>
  <c r="AR989" i="4" s="1"/>
  <c r="D989" i="4" s="1"/>
  <c r="H989" i="4" s="1"/>
  <c r="AO989" i="4"/>
  <c r="AU989" i="4" s="1"/>
  <c r="AQ977" i="4"/>
  <c r="AW977" i="4" s="1"/>
  <c r="AP996" i="4"/>
  <c r="AV996" i="4" s="1"/>
  <c r="AM988" i="4"/>
  <c r="AS988" i="4" s="1"/>
  <c r="AM980" i="4"/>
  <c r="AS980" i="4" s="1"/>
  <c r="AM553" i="4"/>
  <c r="AS553" i="4" s="1"/>
  <c r="AP521" i="4"/>
  <c r="AV521" i="4" s="1"/>
  <c r="AL938" i="4"/>
  <c r="AR938" i="4" s="1"/>
  <c r="F938" i="4" s="1"/>
  <c r="J938" i="4" s="1"/>
  <c r="AL555" i="4"/>
  <c r="AR555" i="4" s="1"/>
  <c r="E555" i="4" s="1"/>
  <c r="I555" i="4" s="1"/>
  <c r="AL378" i="4"/>
  <c r="AR378" i="4" s="1"/>
  <c r="D378" i="4" s="1"/>
  <c r="H378" i="4" s="1"/>
  <c r="AL362" i="4"/>
  <c r="AR362" i="4" s="1"/>
  <c r="F362" i="4" s="1"/>
  <c r="J362" i="4" s="1"/>
  <c r="AL246" i="4"/>
  <c r="AR246" i="4" s="1"/>
  <c r="F246" i="4" s="1"/>
  <c r="J246" i="4" s="1"/>
  <c r="AL238" i="4"/>
  <c r="AR238" i="4" s="1"/>
  <c r="D238" i="4" s="1"/>
  <c r="H238" i="4" s="1"/>
  <c r="AN238" i="4"/>
  <c r="AT238" i="4" s="1"/>
  <c r="AL152" i="4"/>
  <c r="AR152" i="4" s="1"/>
  <c r="F152" i="4" s="1"/>
  <c r="J152" i="4" s="1"/>
  <c r="M153" i="2" s="1"/>
  <c r="AL110" i="4"/>
  <c r="AR110" i="4" s="1"/>
  <c r="D110" i="4" s="1"/>
  <c r="H110" i="4" s="1"/>
  <c r="K111" i="2" s="1"/>
  <c r="AM110" i="4"/>
  <c r="AS110" i="4" s="1"/>
  <c r="AL236" i="4"/>
  <c r="AR236" i="4" s="1"/>
  <c r="D236" i="4" s="1"/>
  <c r="H236" i="4" s="1"/>
  <c r="AP993" i="4"/>
  <c r="AV993" i="4" s="1"/>
  <c r="AM981" i="4"/>
  <c r="AS981" i="4" s="1"/>
  <c r="AN992" i="4"/>
  <c r="AT992" i="4" s="1"/>
  <c r="AN976" i="4"/>
  <c r="AT976" i="4" s="1"/>
  <c r="AQ966" i="4"/>
  <c r="AW966" i="4" s="1"/>
  <c r="AO950" i="4"/>
  <c r="AU950" i="4" s="1"/>
  <c r="AQ930" i="4"/>
  <c r="AW930" i="4" s="1"/>
  <c r="AQ531" i="4"/>
  <c r="AW531" i="4" s="1"/>
  <c r="AQ358" i="4"/>
  <c r="AW358" i="4" s="1"/>
  <c r="AQ573" i="4"/>
  <c r="AW573" i="4" s="1"/>
  <c r="AQ947" i="4"/>
  <c r="AW947" i="4" s="1"/>
  <c r="AL909" i="4"/>
  <c r="AR909" i="4" s="1"/>
  <c r="AQ805" i="4"/>
  <c r="AW805" i="4" s="1"/>
  <c r="AL653" i="4"/>
  <c r="AR653" i="4" s="1"/>
  <c r="E653" i="4" s="1"/>
  <c r="I653" i="4" s="1"/>
  <c r="AM837" i="4"/>
  <c r="AS837" i="4" s="1"/>
  <c r="AM773" i="4"/>
  <c r="AS773" i="4" s="1"/>
  <c r="AO773" i="4"/>
  <c r="AU773" i="4" s="1"/>
  <c r="AO653" i="4"/>
  <c r="AU653" i="4" s="1"/>
  <c r="AO813" i="4"/>
  <c r="AU813" i="4" s="1"/>
  <c r="AN19" i="4"/>
  <c r="AT19" i="4" s="1"/>
  <c r="AO19" i="4"/>
  <c r="AU19" i="4" s="1"/>
  <c r="AL107" i="4"/>
  <c r="AR107" i="4" s="1"/>
  <c r="G107" i="4" s="1"/>
  <c r="AQ645" i="4"/>
  <c r="AW645" i="4" s="1"/>
  <c r="AN91" i="4"/>
  <c r="AT91" i="4" s="1"/>
  <c r="AN382" i="4"/>
  <c r="AT382" i="4" s="1"/>
  <c r="AH637" i="4"/>
  <c r="AB637" i="4"/>
  <c r="AA637" i="4"/>
  <c r="AM637" i="4" s="1"/>
  <c r="AS637" i="4" s="1"/>
  <c r="AC637" i="4"/>
  <c r="AD637" i="4"/>
  <c r="AP637" i="4" s="1"/>
  <c r="AV637" i="4" s="1"/>
  <c r="Z637" i="4"/>
  <c r="AL637" i="4" s="1"/>
  <c r="AR637" i="4" s="1"/>
  <c r="AA558" i="4"/>
  <c r="AE558" i="4"/>
  <c r="AD558" i="4"/>
  <c r="AA533" i="4"/>
  <c r="AE533" i="4"/>
  <c r="AD533" i="4"/>
  <c r="AA968" i="4"/>
  <c r="AE968" i="4"/>
  <c r="AD968" i="4"/>
  <c r="AA952" i="4"/>
  <c r="AE952" i="4"/>
  <c r="AD952" i="4"/>
  <c r="AA936" i="4"/>
  <c r="AE936" i="4"/>
  <c r="AD936" i="4"/>
  <c r="AA543" i="4"/>
  <c r="AE543" i="4"/>
  <c r="AD543" i="4"/>
  <c r="AC376" i="4"/>
  <c r="Z376" i="4"/>
  <c r="AB376" i="4"/>
  <c r="AC360" i="4"/>
  <c r="Z360" i="4"/>
  <c r="AB360" i="4"/>
  <c r="AC341" i="4"/>
  <c r="Z341" i="4"/>
  <c r="AD341" i="4"/>
  <c r="AF341" i="4"/>
  <c r="AG341" i="4"/>
  <c r="AH341" i="4"/>
  <c r="AA277" i="4"/>
  <c r="Z277" i="4"/>
  <c r="AL277" i="4" s="1"/>
  <c r="AR277" i="4" s="1"/>
  <c r="AH277" i="4"/>
  <c r="AA484" i="4"/>
  <c r="AB484" i="4"/>
  <c r="AH484" i="4"/>
  <c r="AA420" i="4"/>
  <c r="AM420" i="4" s="1"/>
  <c r="AS420" i="4" s="1"/>
  <c r="AB420" i="4"/>
  <c r="AH420" i="4"/>
  <c r="Z339" i="4"/>
  <c r="AK339" i="4"/>
  <c r="AJ339" i="4"/>
  <c r="AP339" i="4" s="1"/>
  <c r="AV339" i="4" s="1"/>
  <c r="AC191" i="4"/>
  <c r="AD191" i="4"/>
  <c r="AI191" i="4"/>
  <c r="AC125" i="4"/>
  <c r="AD125" i="4"/>
  <c r="AI125" i="4"/>
  <c r="Z986" i="4"/>
  <c r="AG986" i="4"/>
  <c r="AC545" i="4"/>
  <c r="AG545" i="4"/>
  <c r="AB515" i="4"/>
  <c r="AJ515" i="4"/>
  <c r="Z488" i="4"/>
  <c r="AH488" i="4"/>
  <c r="Z424" i="4"/>
  <c r="AH424" i="4"/>
  <c r="Z335" i="4"/>
  <c r="AH335" i="4"/>
  <c r="AI303" i="4"/>
  <c r="AE303" i="4"/>
  <c r="AQ303" i="4" s="1"/>
  <c r="AW303" i="4" s="1"/>
  <c r="AB227" i="4"/>
  <c r="AJ227" i="4"/>
  <c r="AB163" i="4"/>
  <c r="AA163" i="4"/>
  <c r="AB44" i="4"/>
  <c r="AJ44" i="4"/>
  <c r="AE819" i="4"/>
  <c r="Z819" i="4"/>
  <c r="AE372" i="4"/>
  <c r="AQ372" i="4" s="1"/>
  <c r="AW372" i="4" s="1"/>
  <c r="AK372" i="4"/>
  <c r="AD635" i="4"/>
  <c r="AP635" i="4" s="1"/>
  <c r="AV635" i="4" s="1"/>
  <c r="AI635" i="4"/>
  <c r="AG603" i="4"/>
  <c r="AH603" i="4"/>
  <c r="Z627" i="4"/>
  <c r="F216" i="4"/>
  <c r="J216" i="4" s="1"/>
  <c r="E72" i="4"/>
  <c r="I72" i="4" s="1"/>
  <c r="L73" i="2" s="1"/>
  <c r="F88" i="4"/>
  <c r="J88" i="4" s="1"/>
  <c r="M89" i="2" s="1"/>
  <c r="AG715" i="4"/>
  <c r="AM715" i="4" s="1"/>
  <c r="AS715" i="4" s="1"/>
  <c r="AH987" i="4"/>
  <c r="AN987" i="4" s="1"/>
  <c r="AT987" i="4" s="1"/>
  <c r="AO573" i="4"/>
  <c r="AU573" i="4" s="1"/>
  <c r="AN861" i="4"/>
  <c r="AT861" i="4" s="1"/>
  <c r="AO115" i="4"/>
  <c r="AU115" i="4" s="1"/>
  <c r="AK827" i="4"/>
  <c r="AQ827" i="4" s="1"/>
  <c r="AW827" i="4" s="1"/>
  <c r="AJ779" i="4"/>
  <c r="AP779" i="4" s="1"/>
  <c r="AJ699" i="4"/>
  <c r="AP699" i="4" s="1"/>
  <c r="AF647" i="4"/>
  <c r="AL647" i="4" s="1"/>
  <c r="AR647" i="4" s="1"/>
  <c r="F184" i="4"/>
  <c r="J184" i="4" s="1"/>
  <c r="M185" i="2" s="1"/>
  <c r="E316" i="4"/>
  <c r="I316" i="4" s="1"/>
  <c r="G284" i="4"/>
  <c r="D30" i="4"/>
  <c r="H30" i="4" s="1"/>
  <c r="K31" i="2" s="1"/>
  <c r="E120" i="4"/>
  <c r="I120" i="4" s="1"/>
  <c r="L121" i="2" s="1"/>
  <c r="G88" i="4"/>
  <c r="G151" i="4"/>
  <c r="AB621" i="4"/>
  <c r="AK907" i="4"/>
  <c r="AQ907" i="4" s="1"/>
  <c r="AW907" i="4" s="1"/>
  <c r="AE605" i="4"/>
  <c r="AC484" i="4"/>
  <c r="Z484" i="4"/>
  <c r="AD484" i="4"/>
  <c r="AK484" i="4"/>
  <c r="AI484" i="4"/>
  <c r="AJ484" i="4"/>
  <c r="AC420" i="4"/>
  <c r="Z420" i="4"/>
  <c r="AD420" i="4"/>
  <c r="AK420" i="4"/>
  <c r="AI420" i="4"/>
  <c r="AJ420" i="4"/>
  <c r="AA339" i="4"/>
  <c r="AE339" i="4"/>
  <c r="AQ339" i="4" s="1"/>
  <c r="AW339" i="4" s="1"/>
  <c r="AB339" i="4"/>
  <c r="AG339" i="4"/>
  <c r="AH339" i="4"/>
  <c r="AF339" i="4"/>
  <c r="AL339" i="4" s="1"/>
  <c r="AR339" i="4" s="1"/>
  <c r="AE275" i="4"/>
  <c r="AD275" i="4"/>
  <c r="AA191" i="4"/>
  <c r="AE191" i="4"/>
  <c r="AB191" i="4"/>
  <c r="AG191" i="4"/>
  <c r="AH191" i="4"/>
  <c r="AF191" i="4"/>
  <c r="AA125" i="4"/>
  <c r="AE125" i="4"/>
  <c r="AQ125" i="4" s="1"/>
  <c r="AW125" i="4" s="1"/>
  <c r="AB125" i="4"/>
  <c r="AG125" i="4"/>
  <c r="AH125" i="4"/>
  <c r="AF125" i="4"/>
  <c r="AB986" i="4"/>
  <c r="AI986" i="4"/>
  <c r="AO986" i="4" s="1"/>
  <c r="AU986" i="4" s="1"/>
  <c r="AH986" i="4"/>
  <c r="AK986" i="4"/>
  <c r="AB545" i="4"/>
  <c r="AF545" i="4"/>
  <c r="AL545" i="4" s="1"/>
  <c r="AR545" i="4" s="1"/>
  <c r="AJ545" i="4"/>
  <c r="Z954" i="4"/>
  <c r="AH954" i="4"/>
  <c r="AN954" i="4" s="1"/>
  <c r="AT954" i="4" s="1"/>
  <c r="AF954" i="4"/>
  <c r="AC926" i="4"/>
  <c r="AB926" i="4"/>
  <c r="AN926" i="4" s="1"/>
  <c r="AT926" i="4" s="1"/>
  <c r="AG926" i="4"/>
  <c r="AC515" i="4"/>
  <c r="Z515" i="4"/>
  <c r="AL515" i="4" s="1"/>
  <c r="AR515" i="4" s="1"/>
  <c r="AG515" i="4"/>
  <c r="AA556" i="4"/>
  <c r="AD556" i="4"/>
  <c r="AH556" i="4"/>
  <c r="AC488" i="4"/>
  <c r="AD488" i="4"/>
  <c r="AG488" i="4"/>
  <c r="AA456" i="4"/>
  <c r="AB456" i="4"/>
  <c r="AJ456" i="4"/>
  <c r="AC424" i="4"/>
  <c r="AD424" i="4"/>
  <c r="AG424" i="4"/>
  <c r="AA392" i="4"/>
  <c r="AB392" i="4"/>
  <c r="AJ392" i="4"/>
  <c r="AC335" i="4"/>
  <c r="AD335" i="4"/>
  <c r="AG335" i="4"/>
  <c r="AC271" i="4"/>
  <c r="AG271" i="4"/>
  <c r="AC195" i="4"/>
  <c r="AG195" i="4"/>
  <c r="AC121" i="4"/>
  <c r="AG121" i="4"/>
  <c r="AA883" i="4"/>
  <c r="AB883" i="4"/>
  <c r="AC607" i="4"/>
  <c r="AB607" i="4"/>
  <c r="AB349" i="4"/>
  <c r="AJ349" i="4"/>
  <c r="AF476" i="4"/>
  <c r="Z476" i="4"/>
  <c r="AF183" i="4"/>
  <c r="AH183" i="4"/>
  <c r="AA244" i="4"/>
  <c r="AD244" i="4"/>
  <c r="AP972" i="4"/>
  <c r="AV972" i="4" s="1"/>
  <c r="AP956" i="4"/>
  <c r="AV956" i="4" s="1"/>
  <c r="AP940" i="4"/>
  <c r="AV940" i="4" s="1"/>
  <c r="AP924" i="4"/>
  <c r="AV924" i="4" s="1"/>
  <c r="AN485" i="4"/>
  <c r="AT485" i="4" s="1"/>
  <c r="AG623" i="4"/>
  <c r="AJ611" i="4"/>
  <c r="AQ55" i="4"/>
  <c r="AW55" i="4" s="1"/>
  <c r="Z589" i="4"/>
  <c r="E530" i="4"/>
  <c r="I530" i="4" s="1"/>
  <c r="AN725" i="4"/>
  <c r="AT725" i="4" s="1"/>
  <c r="AQ526" i="4"/>
  <c r="AW526" i="4" s="1"/>
  <c r="AN931" i="4"/>
  <c r="AT931" i="4" s="1"/>
  <c r="G536" i="4"/>
  <c r="D536" i="4"/>
  <c r="H536" i="4" s="1"/>
  <c r="AA605" i="4"/>
  <c r="AE649" i="4"/>
  <c r="AH683" i="4"/>
  <c r="AK683" i="4"/>
  <c r="AH380" i="4"/>
  <c r="AN380" i="4" s="1"/>
  <c r="AT380" i="4" s="1"/>
  <c r="AJ811" i="4"/>
  <c r="AP811" i="4" s="1"/>
  <c r="E1001" i="4"/>
  <c r="I1001" i="4" s="1"/>
  <c r="AP242" i="4"/>
  <c r="AV242" i="4" s="1"/>
  <c r="G18" i="4"/>
  <c r="AM909" i="4"/>
  <c r="AS909" i="4" s="1"/>
  <c r="AO947" i="4"/>
  <c r="AU947" i="4" s="1"/>
  <c r="AI605" i="4"/>
  <c r="AO837" i="4"/>
  <c r="AU837" i="4" s="1"/>
  <c r="AN959" i="4"/>
  <c r="AT959" i="4" s="1"/>
  <c r="AQ226" i="4"/>
  <c r="AW226" i="4" s="1"/>
  <c r="F470" i="4"/>
  <c r="J470" i="4" s="1"/>
  <c r="AP288" i="4"/>
  <c r="AV288" i="4" s="1"/>
  <c r="AM342" i="4"/>
  <c r="AS342" i="4" s="1"/>
  <c r="G470" i="4"/>
  <c r="F536" i="4"/>
  <c r="J536" i="4" s="1"/>
  <c r="AG557" i="4"/>
  <c r="AE557" i="4"/>
  <c r="AB557" i="4"/>
  <c r="AD649" i="4"/>
  <c r="AO1001" i="4"/>
  <c r="AU1001" i="4" s="1"/>
  <c r="D34" i="4"/>
  <c r="H34" i="4" s="1"/>
  <c r="K35" i="2" s="1"/>
  <c r="D151" i="4"/>
  <c r="H151" i="4" s="1"/>
  <c r="K152" i="2" s="1"/>
  <c r="AP967" i="4"/>
  <c r="AV967" i="4" s="1"/>
  <c r="AQ959" i="4"/>
  <c r="AW959" i="4" s="1"/>
  <c r="AL296" i="4"/>
  <c r="AR296" i="4" s="1"/>
  <c r="D296" i="4" s="1"/>
  <c r="H296" i="4" s="1"/>
  <c r="AL354" i="4"/>
  <c r="AR354" i="4" s="1"/>
  <c r="AP210" i="4"/>
  <c r="AV210" i="4" s="1"/>
  <c r="AM75" i="4"/>
  <c r="AS75" i="4" s="1"/>
  <c r="Z649" i="4"/>
  <c r="AG649" i="4"/>
  <c r="AH649" i="4"/>
  <c r="AJ649" i="4"/>
  <c r="AA649" i="4"/>
  <c r="AI649" i="4"/>
  <c r="AO649" i="4" s="1"/>
  <c r="AU649" i="4" s="1"/>
  <c r="AK649" i="4"/>
  <c r="AF649" i="4"/>
  <c r="AB649" i="4"/>
  <c r="AN649" i="4" s="1"/>
  <c r="AT649" i="4" s="1"/>
  <c r="F144" i="4"/>
  <c r="J144" i="4" s="1"/>
  <c r="M145" i="2" s="1"/>
  <c r="AM214" i="4"/>
  <c r="AS214" i="4" s="1"/>
  <c r="AQ354" i="4"/>
  <c r="AW354" i="4" s="1"/>
  <c r="AN218" i="4"/>
  <c r="AT218" i="4" s="1"/>
  <c r="AM288" i="4"/>
  <c r="AS288" i="4" s="1"/>
  <c r="AN228" i="4"/>
  <c r="AT228" i="4" s="1"/>
  <c r="AO222" i="4"/>
  <c r="AU222" i="4" s="1"/>
  <c r="AN55" i="4"/>
  <c r="AT55" i="4" s="1"/>
  <c r="AQ973" i="4"/>
  <c r="AW973" i="4" s="1"/>
  <c r="AP115" i="4"/>
  <c r="AV115" i="4" s="1"/>
  <c r="AN506" i="4"/>
  <c r="AT506" i="4" s="1"/>
  <c r="AH605" i="4"/>
  <c r="AB587" i="4"/>
  <c r="D328" i="4"/>
  <c r="H328" i="4" s="1"/>
  <c r="AL485" i="4"/>
  <c r="AR485" i="4" s="1"/>
  <c r="AL461" i="4"/>
  <c r="AR461" i="4" s="1"/>
  <c r="F461" i="4" s="1"/>
  <c r="J461" i="4" s="1"/>
  <c r="AL344" i="4"/>
  <c r="AR344" i="4" s="1"/>
  <c r="F344" i="4" s="1"/>
  <c r="J344" i="4" s="1"/>
  <c r="AQ140" i="4"/>
  <c r="AW140" i="4" s="1"/>
  <c r="AN230" i="4"/>
  <c r="AT230" i="4" s="1"/>
  <c r="AO214" i="4"/>
  <c r="AU214" i="4" s="1"/>
  <c r="AL86" i="4"/>
  <c r="AR86" i="4" s="1"/>
  <c r="G86" i="4" s="1"/>
  <c r="AO507" i="4"/>
  <c r="AU507" i="4" s="1"/>
  <c r="AO226" i="4"/>
  <c r="AU226" i="4" s="1"/>
  <c r="AO395" i="4"/>
  <c r="AU395" i="4" s="1"/>
  <c r="AO70" i="4"/>
  <c r="AU70" i="4" s="1"/>
  <c r="AO86" i="4"/>
  <c r="AU86" i="4" s="1"/>
  <c r="AM507" i="4"/>
  <c r="AS507" i="4" s="1"/>
  <c r="E510" i="4"/>
  <c r="I510" i="4" s="1"/>
  <c r="AN320" i="4"/>
  <c r="AT320" i="4" s="1"/>
  <c r="AO304" i="4"/>
  <c r="AU304" i="4" s="1"/>
  <c r="AO288" i="4"/>
  <c r="AU288" i="4" s="1"/>
  <c r="AO228" i="4"/>
  <c r="AU228" i="4" s="1"/>
  <c r="AN124" i="4"/>
  <c r="AT124" i="4" s="1"/>
  <c r="AM102" i="4"/>
  <c r="AS102" i="4" s="1"/>
  <c r="AQ102" i="4"/>
  <c r="AW102" i="4" s="1"/>
  <c r="AL15" i="4"/>
  <c r="AR15" i="4" s="1"/>
  <c r="G15" i="4" s="1"/>
  <c r="AN877" i="4"/>
  <c r="AT877" i="4" s="1"/>
  <c r="AM685" i="4"/>
  <c r="AS685" i="4" s="1"/>
  <c r="AC605" i="4"/>
  <c r="AA872" i="4"/>
  <c r="AE872" i="4"/>
  <c r="AD872" i="4"/>
  <c r="AA868" i="4"/>
  <c r="AE868" i="4"/>
  <c r="AD868" i="4"/>
  <c r="AA864" i="4"/>
  <c r="AE864" i="4"/>
  <c r="AD864" i="4"/>
  <c r="AA860" i="4"/>
  <c r="AE860" i="4"/>
  <c r="AD860" i="4"/>
  <c r="AA856" i="4"/>
  <c r="AE856" i="4"/>
  <c r="AD856" i="4"/>
  <c r="AA852" i="4"/>
  <c r="AE852" i="4"/>
  <c r="AD852" i="4"/>
  <c r="AA848" i="4"/>
  <c r="AE848" i="4"/>
  <c r="AD848" i="4"/>
  <c r="AA844" i="4"/>
  <c r="AE844" i="4"/>
  <c r="AD844" i="4"/>
  <c r="AA840" i="4"/>
  <c r="AE840" i="4"/>
  <c r="AD840" i="4"/>
  <c r="AA836" i="4"/>
  <c r="AE836" i="4"/>
  <c r="AD836" i="4"/>
  <c r="AA832" i="4"/>
  <c r="AE832" i="4"/>
  <c r="AD832" i="4"/>
  <c r="AA828" i="4"/>
  <c r="AE828" i="4"/>
  <c r="AD828" i="4"/>
  <c r="AA824" i="4"/>
  <c r="AE824" i="4"/>
  <c r="AD824" i="4"/>
  <c r="AA820" i="4"/>
  <c r="AE820" i="4"/>
  <c r="AD820" i="4"/>
  <c r="AA816" i="4"/>
  <c r="AE816" i="4"/>
  <c r="AD816" i="4"/>
  <c r="AA812" i="4"/>
  <c r="AE812" i="4"/>
  <c r="AD812" i="4"/>
  <c r="AA808" i="4"/>
  <c r="AE808" i="4"/>
  <c r="AD808" i="4"/>
  <c r="AA804" i="4"/>
  <c r="AE804" i="4"/>
  <c r="AD804" i="4"/>
  <c r="AA800" i="4"/>
  <c r="AE800" i="4"/>
  <c r="AD800" i="4"/>
  <c r="AA796" i="4"/>
  <c r="AE796" i="4"/>
  <c r="AD796" i="4"/>
  <c r="AA792" i="4"/>
  <c r="AE792" i="4"/>
  <c r="AD792" i="4"/>
  <c r="AA788" i="4"/>
  <c r="AE788" i="4"/>
  <c r="AD788" i="4"/>
  <c r="AA784" i="4"/>
  <c r="AE784" i="4"/>
  <c r="AD784" i="4"/>
  <c r="AA780" i="4"/>
  <c r="AE780" i="4"/>
  <c r="AD780" i="4"/>
  <c r="AA776" i="4"/>
  <c r="AE776" i="4"/>
  <c r="AD776" i="4"/>
  <c r="AA772" i="4"/>
  <c r="AE772" i="4"/>
  <c r="AD772" i="4"/>
  <c r="AA768" i="4"/>
  <c r="AE768" i="4"/>
  <c r="AD768" i="4"/>
  <c r="AC760" i="4"/>
  <c r="Z760" i="4"/>
  <c r="AC752" i="4"/>
  <c r="Z752" i="4"/>
  <c r="AB748" i="4"/>
  <c r="AC748" i="4"/>
  <c r="AB740" i="4"/>
  <c r="Z740" i="4"/>
  <c r="AB732" i="4"/>
  <c r="AC732" i="4"/>
  <c r="AB724" i="4"/>
  <c r="Z724" i="4"/>
  <c r="AB716" i="4"/>
  <c r="AC716" i="4"/>
  <c r="AB708" i="4"/>
  <c r="Z708" i="4"/>
  <c r="AB700" i="4"/>
  <c r="AC700" i="4"/>
  <c r="AB692" i="4"/>
  <c r="Z692" i="4"/>
  <c r="AB684" i="4"/>
  <c r="AC684" i="4"/>
  <c r="AB676" i="4"/>
  <c r="Z676" i="4"/>
  <c r="AB668" i="4"/>
  <c r="AC668" i="4"/>
  <c r="AB660" i="4"/>
  <c r="Z660" i="4"/>
  <c r="AB652" i="4"/>
  <c r="AC652" i="4"/>
  <c r="AB644" i="4"/>
  <c r="Z644" i="4"/>
  <c r="AP541" i="4"/>
  <c r="AV541" i="4" s="1"/>
  <c r="AP525" i="4"/>
  <c r="AV525" i="4" s="1"/>
  <c r="AQ525" i="4"/>
  <c r="AW525" i="4" s="1"/>
  <c r="AQ972" i="4"/>
  <c r="AW972" i="4" s="1"/>
  <c r="AM972" i="4"/>
  <c r="AS972" i="4" s="1"/>
  <c r="AM964" i="4"/>
  <c r="AS964" i="4" s="1"/>
  <c r="AQ948" i="4"/>
  <c r="AW948" i="4" s="1"/>
  <c r="AQ940" i="4"/>
  <c r="AW940" i="4" s="1"/>
  <c r="AM940" i="4"/>
  <c r="AS940" i="4" s="1"/>
  <c r="AM932" i="4"/>
  <c r="AS932" i="4" s="1"/>
  <c r="AP535" i="4"/>
  <c r="AV535" i="4" s="1"/>
  <c r="AQ535" i="4"/>
  <c r="AW535" i="4" s="1"/>
  <c r="AP551" i="4"/>
  <c r="AV551" i="4" s="1"/>
  <c r="AM551" i="4"/>
  <c r="AS551" i="4" s="1"/>
  <c r="AQ519" i="4"/>
  <c r="AW519" i="4" s="1"/>
  <c r="AN835" i="4"/>
  <c r="AT835" i="4" s="1"/>
  <c r="AN803" i="4"/>
  <c r="AT803" i="4" s="1"/>
  <c r="AN675" i="4"/>
  <c r="AO979" i="4"/>
  <c r="AU979" i="4" s="1"/>
  <c r="AM595" i="4"/>
  <c r="AS595" i="4" s="1"/>
  <c r="AP595" i="4"/>
  <c r="Z447" i="4"/>
  <c r="D144" i="4"/>
  <c r="H144" i="4" s="1"/>
  <c r="K145" i="2" s="1"/>
  <c r="AL94" i="4"/>
  <c r="AR94" i="4" s="1"/>
  <c r="G94" i="4" s="1"/>
  <c r="AP350" i="4"/>
  <c r="AV350" i="4" s="1"/>
  <c r="AL146" i="4"/>
  <c r="AR146" i="4" s="1"/>
  <c r="G146" i="4" s="1"/>
  <c r="AP961" i="4"/>
  <c r="AV961" i="4" s="1"/>
  <c r="AN15" i="4"/>
  <c r="AT15" i="4" s="1"/>
  <c r="F233" i="4"/>
  <c r="J233" i="4" s="1"/>
  <c r="D233" i="4"/>
  <c r="H233" i="4" s="1"/>
  <c r="E233" i="4"/>
  <c r="I233" i="4" s="1"/>
  <c r="G233" i="4"/>
  <c r="AP546" i="4"/>
  <c r="AV546" i="4" s="1"/>
  <c r="Z605" i="4"/>
  <c r="AM805" i="4"/>
  <c r="AS805" i="4" s="1"/>
  <c r="AL212" i="4"/>
  <c r="AR212" i="4" s="1"/>
  <c r="F212" i="4" s="1"/>
  <c r="J212" i="4" s="1"/>
  <c r="AL230" i="4"/>
  <c r="AR230" i="4" s="1"/>
  <c r="E230" i="4" s="1"/>
  <c r="I230" i="4" s="1"/>
  <c r="AM78" i="4"/>
  <c r="AS78" i="4" s="1"/>
  <c r="AO338" i="4"/>
  <c r="AU338" i="4" s="1"/>
  <c r="AL256" i="4"/>
  <c r="AR256" i="4" s="1"/>
  <c r="G256" i="4" s="1"/>
  <c r="AL228" i="4"/>
  <c r="AR228" i="4" s="1"/>
  <c r="D228" i="4" s="1"/>
  <c r="H228" i="4" s="1"/>
  <c r="AL196" i="4"/>
  <c r="AR196" i="4" s="1"/>
  <c r="D196" i="4" s="1"/>
  <c r="H196" i="4" s="1"/>
  <c r="AO15" i="4"/>
  <c r="AU15" i="4" s="1"/>
  <c r="AO387" i="4"/>
  <c r="AU387" i="4" s="1"/>
  <c r="AO55" i="4"/>
  <c r="AU55" i="4" s="1"/>
  <c r="AD605" i="4"/>
  <c r="AB605" i="4"/>
  <c r="E506" i="4"/>
  <c r="I506" i="4" s="1"/>
  <c r="D506" i="4"/>
  <c r="H506" i="4" s="1"/>
  <c r="F893" i="4"/>
  <c r="J893" i="4" s="1"/>
  <c r="D893" i="4"/>
  <c r="H893" i="4" s="1"/>
  <c r="AQ485" i="4"/>
  <c r="AW485" i="4" s="1"/>
  <c r="AO346" i="4"/>
  <c r="AU346" i="4" s="1"/>
  <c r="AO140" i="4"/>
  <c r="AU140" i="4" s="1"/>
  <c r="AO230" i="4"/>
  <c r="AU230" i="4" s="1"/>
  <c r="AN214" i="4"/>
  <c r="AT214" i="4" s="1"/>
  <c r="AP395" i="4"/>
  <c r="AV395" i="4" s="1"/>
  <c r="AN280" i="4"/>
  <c r="AT280" i="4" s="1"/>
  <c r="AN107" i="4"/>
  <c r="AT107" i="4" s="1"/>
  <c r="AP47" i="4"/>
  <c r="AV47" i="4" s="1"/>
  <c r="AN789" i="4"/>
  <c r="AT789" i="4" s="1"/>
  <c r="AL304" i="4"/>
  <c r="AR304" i="4" s="1"/>
  <c r="AM164" i="4"/>
  <c r="AS164" i="4" s="1"/>
  <c r="AA303" i="4"/>
  <c r="AB303" i="4"/>
  <c r="AJ303" i="4"/>
  <c r="Z271" i="4"/>
  <c r="AF271" i="4"/>
  <c r="AH271" i="4"/>
  <c r="AE227" i="4"/>
  <c r="AI227" i="4"/>
  <c r="AK227" i="4"/>
  <c r="Z195" i="4"/>
  <c r="AF195" i="4"/>
  <c r="AH195" i="4"/>
  <c r="AE163" i="4"/>
  <c r="AI163" i="4"/>
  <c r="AK163" i="4"/>
  <c r="Z121" i="4"/>
  <c r="AF121" i="4"/>
  <c r="AH121" i="4"/>
  <c r="AE44" i="4"/>
  <c r="AI44" i="4"/>
  <c r="AK44" i="4"/>
  <c r="AA315" i="4"/>
  <c r="AJ315" i="4"/>
  <c r="AA579" i="4"/>
  <c r="AC579" i="4"/>
  <c r="AP959" i="4"/>
  <c r="AV959" i="4" s="1"/>
  <c r="AO867" i="4"/>
  <c r="AU867" i="4" s="1"/>
  <c r="AM803" i="4"/>
  <c r="AS803" i="4" s="1"/>
  <c r="AP803" i="4"/>
  <c r="AO739" i="4"/>
  <c r="AU739" i="4" s="1"/>
  <c r="AM675" i="4"/>
  <c r="AS675" i="4" s="1"/>
  <c r="AP675" i="4"/>
  <c r="AV675" i="4" s="1"/>
  <c r="AO575" i="4"/>
  <c r="AU575" i="4" s="1"/>
  <c r="AN595" i="4"/>
  <c r="AT595" i="4" s="1"/>
  <c r="AK250" i="4"/>
  <c r="AB250" i="4"/>
  <c r="AM57" i="4"/>
  <c r="AS57" i="4" s="1"/>
  <c r="AL57" i="4"/>
  <c r="AR57" i="4" s="1"/>
  <c r="E57" i="4" s="1"/>
  <c r="I57" i="4" s="1"/>
  <c r="L58" i="2" s="1"/>
  <c r="AN49" i="4"/>
  <c r="AT49" i="4" s="1"/>
  <c r="AO49" i="4"/>
  <c r="AU49" i="4" s="1"/>
  <c r="AL334" i="4"/>
  <c r="AR334" i="4" s="1"/>
  <c r="D334" i="4" s="1"/>
  <c r="H334" i="4" s="1"/>
  <c r="AM302" i="4"/>
  <c r="AS302" i="4" s="1"/>
  <c r="AL302" i="4"/>
  <c r="AR302" i="4" s="1"/>
  <c r="F302" i="4" s="1"/>
  <c r="J302" i="4" s="1"/>
  <c r="AN286" i="4"/>
  <c r="AT286" i="4" s="1"/>
  <c r="AQ270" i="4"/>
  <c r="AW270" i="4" s="1"/>
  <c r="AP206" i="4"/>
  <c r="AV206" i="4" s="1"/>
  <c r="AL174" i="4"/>
  <c r="AR174" i="4" s="1"/>
  <c r="D174" i="4" s="1"/>
  <c r="H174" i="4" s="1"/>
  <c r="K175" i="2" s="1"/>
  <c r="AM174" i="4"/>
  <c r="AS174" i="4" s="1"/>
  <c r="AO158" i="4"/>
  <c r="AU158" i="4" s="1"/>
  <c r="AL451" i="4"/>
  <c r="AR451" i="4" s="1"/>
  <c r="F451" i="4" s="1"/>
  <c r="J451" i="4" s="1"/>
  <c r="AN8" i="4"/>
  <c r="AT8" i="4" s="1"/>
  <c r="AP336" i="4"/>
  <c r="AV336" i="4" s="1"/>
  <c r="AO958" i="4"/>
  <c r="AU958" i="4" s="1"/>
  <c r="AM993" i="4"/>
  <c r="AS993" i="4" s="1"/>
  <c r="D114" i="4"/>
  <c r="H114" i="4" s="1"/>
  <c r="K115" i="2" s="1"/>
  <c r="G112" i="4"/>
  <c r="G332" i="4"/>
  <c r="F300" i="4"/>
  <c r="J300" i="4" s="1"/>
  <c r="F268" i="4"/>
  <c r="J268" i="4" s="1"/>
  <c r="F192" i="4"/>
  <c r="J192" i="4" s="1"/>
  <c r="F316" i="4"/>
  <c r="J316" i="4" s="1"/>
  <c r="F284" i="4"/>
  <c r="J284" i="4" s="1"/>
  <c r="F252" i="4"/>
  <c r="J252" i="4" s="1"/>
  <c r="D51" i="4"/>
  <c r="H51" i="4" s="1"/>
  <c r="K52" i="2" s="1"/>
  <c r="D59" i="4"/>
  <c r="H59" i="4" s="1"/>
  <c r="K60" i="2" s="1"/>
  <c r="E88" i="4"/>
  <c r="I88" i="4" s="1"/>
  <c r="L89" i="2" s="1"/>
  <c r="E151" i="4"/>
  <c r="I151" i="4" s="1"/>
  <c r="L152" i="2" s="1"/>
  <c r="AP861" i="4"/>
  <c r="AV861" i="4" s="1"/>
  <c r="AL861" i="4"/>
  <c r="AR861" i="4" s="1"/>
  <c r="F861" i="4" s="1"/>
  <c r="J861" i="4" s="1"/>
  <c r="AP725" i="4"/>
  <c r="AV725" i="4" s="1"/>
  <c r="AL725" i="4"/>
  <c r="AR725" i="4" s="1"/>
  <c r="F725" i="4" s="1"/>
  <c r="J725" i="4" s="1"/>
  <c r="AP931" i="4"/>
  <c r="AV931" i="4" s="1"/>
  <c r="AL931" i="4"/>
  <c r="AR931" i="4" s="1"/>
  <c r="G931" i="4" s="1"/>
  <c r="AQ877" i="4"/>
  <c r="AW877" i="4" s="1"/>
  <c r="AP805" i="4"/>
  <c r="AV805" i="4" s="1"/>
  <c r="AL709" i="4"/>
  <c r="AR709" i="4" s="1"/>
  <c r="G709" i="4" s="1"/>
  <c r="AP685" i="4"/>
  <c r="AV685" i="4" s="1"/>
  <c r="AF589" i="4"/>
  <c r="AA493" i="4"/>
  <c r="AJ493" i="4"/>
  <c r="AM789" i="4"/>
  <c r="AS789" i="4" s="1"/>
  <c r="AM669" i="4"/>
  <c r="AS669" i="4" s="1"/>
  <c r="AO967" i="4"/>
  <c r="AU967" i="4" s="1"/>
  <c r="AG493" i="4"/>
  <c r="AD493" i="4"/>
  <c r="AO669" i="4"/>
  <c r="AU669" i="4" s="1"/>
  <c r="AM653" i="4"/>
  <c r="AS653" i="4" s="1"/>
  <c r="G506" i="4"/>
  <c r="AH589" i="4"/>
  <c r="AQ296" i="4"/>
  <c r="AW296" i="4" s="1"/>
  <c r="AM212" i="4"/>
  <c r="AS212" i="4" s="1"/>
  <c r="AQ180" i="4"/>
  <c r="AW180" i="4" s="1"/>
  <c r="AM94" i="4"/>
  <c r="AS94" i="4" s="1"/>
  <c r="AQ107" i="4"/>
  <c r="AW107" i="4" s="1"/>
  <c r="AK927" i="4"/>
  <c r="AH927" i="4"/>
  <c r="G510" i="4"/>
  <c r="AN338" i="4"/>
  <c r="AT338" i="4" s="1"/>
  <c r="AN256" i="4"/>
  <c r="AT256" i="4" s="1"/>
  <c r="AO164" i="4"/>
  <c r="AU164" i="4" s="1"/>
  <c r="AO342" i="4"/>
  <c r="AU342" i="4" s="1"/>
  <c r="AA589" i="4"/>
  <c r="AN450" i="4"/>
  <c r="AT450" i="4" s="1"/>
  <c r="AO506" i="4"/>
  <c r="AU506" i="4" s="1"/>
  <c r="G530" i="4"/>
  <c r="F506" i="4"/>
  <c r="J506" i="4" s="1"/>
  <c r="AL450" i="4"/>
  <c r="AR450" i="4" s="1"/>
  <c r="E450" i="4" s="1"/>
  <c r="I450" i="4" s="1"/>
  <c r="AO78" i="4"/>
  <c r="AU78" i="4" s="1"/>
  <c r="AL526" i="4"/>
  <c r="AR526" i="4" s="1"/>
  <c r="E542" i="4"/>
  <c r="I542" i="4" s="1"/>
  <c r="G542" i="4"/>
  <c r="AL475" i="4"/>
  <c r="AR475" i="4" s="1"/>
  <c r="G475" i="4" s="1"/>
  <c r="AL459" i="4"/>
  <c r="AR459" i="4" s="1"/>
  <c r="D459" i="4" s="1"/>
  <c r="H459" i="4" s="1"/>
  <c r="AL45" i="4"/>
  <c r="AR45" i="4" s="1"/>
  <c r="F45" i="4" s="1"/>
  <c r="J45" i="4" s="1"/>
  <c r="M46" i="2" s="1"/>
  <c r="AP76" i="4"/>
  <c r="AV76" i="4" s="1"/>
  <c r="AM270" i="4"/>
  <c r="AS270" i="4" s="1"/>
  <c r="AO254" i="4"/>
  <c r="AU254" i="4" s="1"/>
  <c r="AN443" i="4"/>
  <c r="AT443" i="4" s="1"/>
  <c r="AQ435" i="4"/>
  <c r="AW435" i="4" s="1"/>
  <c r="E144" i="4"/>
  <c r="I144" i="4" s="1"/>
  <c r="L145" i="2" s="1"/>
  <c r="AQ909" i="4"/>
  <c r="AW909" i="4" s="1"/>
  <c r="AQ837" i="4"/>
  <c r="AW837" i="4" s="1"/>
  <c r="AL741" i="4"/>
  <c r="AR741" i="4" s="1"/>
  <c r="F741" i="4" s="1"/>
  <c r="J741" i="4" s="1"/>
  <c r="AM741" i="4"/>
  <c r="AS741" i="4" s="1"/>
  <c r="AE493" i="4"/>
  <c r="AK493" i="4"/>
  <c r="AO789" i="4"/>
  <c r="AU789" i="4" s="1"/>
  <c r="AM931" i="4"/>
  <c r="AS931" i="4" s="1"/>
  <c r="AO17" i="4"/>
  <c r="AU17" i="4" s="1"/>
  <c r="AL17" i="4"/>
  <c r="AR17" i="4" s="1"/>
  <c r="D17" i="4" s="1"/>
  <c r="H17" i="4" s="1"/>
  <c r="K18" i="2" s="1"/>
  <c r="AM709" i="4"/>
  <c r="AS709" i="4" s="1"/>
  <c r="AO685" i="4"/>
  <c r="AU685" i="4" s="1"/>
  <c r="AN328" i="4"/>
  <c r="AT328" i="4" s="1"/>
  <c r="AL280" i="4"/>
  <c r="AR280" i="4" s="1"/>
  <c r="G280" i="4" s="1"/>
  <c r="AL264" i="4"/>
  <c r="AR264" i="4" s="1"/>
  <c r="F264" i="4" s="1"/>
  <c r="J264" i="4" s="1"/>
  <c r="AO805" i="4"/>
  <c r="AU805" i="4" s="1"/>
  <c r="AL346" i="4"/>
  <c r="AR346" i="4" s="1"/>
  <c r="F346" i="4" s="1"/>
  <c r="J346" i="4" s="1"/>
  <c r="AL214" i="4"/>
  <c r="AR214" i="4" s="1"/>
  <c r="E214" i="4" s="1"/>
  <c r="I214" i="4" s="1"/>
  <c r="AP78" i="4"/>
  <c r="AV78" i="4" s="1"/>
  <c r="AO75" i="4"/>
  <c r="AU75" i="4" s="1"/>
  <c r="D510" i="4"/>
  <c r="H510" i="4" s="1"/>
  <c r="AN304" i="4"/>
  <c r="AT304" i="4" s="1"/>
  <c r="AN288" i="4"/>
  <c r="AT288" i="4" s="1"/>
  <c r="AM196" i="4"/>
  <c r="AS196" i="4" s="1"/>
  <c r="AP15" i="4"/>
  <c r="AV15" i="4" s="1"/>
  <c r="AN973" i="4"/>
  <c r="AT973" i="4" s="1"/>
  <c r="AO973" i="4"/>
  <c r="AU973" i="4" s="1"/>
  <c r="F530" i="4"/>
  <c r="J530" i="4" s="1"/>
  <c r="AM713" i="4"/>
  <c r="AS713" i="4" s="1"/>
  <c r="AP534" i="4"/>
  <c r="AV534" i="4" s="1"/>
  <c r="AP657" i="4"/>
  <c r="AV657" i="4" s="1"/>
  <c r="AO657" i="4"/>
  <c r="AU657" i="4" s="1"/>
  <c r="AP869" i="4"/>
  <c r="AV869" i="4" s="1"/>
  <c r="AL677" i="4"/>
  <c r="AR677" i="4" s="1"/>
  <c r="AO625" i="4"/>
  <c r="AU625" i="4" s="1"/>
  <c r="AQ985" i="4"/>
  <c r="AW985" i="4" s="1"/>
  <c r="AO534" i="4"/>
  <c r="AU534" i="4" s="1"/>
  <c r="AN967" i="4"/>
  <c r="AT967" i="4" s="1"/>
  <c r="AO524" i="4"/>
  <c r="AU524" i="4" s="1"/>
  <c r="AO593" i="4"/>
  <c r="AU593" i="4" s="1"/>
  <c r="AP721" i="4"/>
  <c r="AV721" i="4" s="1"/>
  <c r="AO753" i="4"/>
  <c r="AU753" i="4" s="1"/>
  <c r="AM729" i="4"/>
  <c r="AS729" i="4" s="1"/>
  <c r="AN961" i="4"/>
  <c r="AT961" i="4" s="1"/>
  <c r="AM958" i="4"/>
  <c r="AS958" i="4" s="1"/>
  <c r="AQ164" i="4"/>
  <c r="AW164" i="4" s="1"/>
  <c r="AM232" i="4"/>
  <c r="AS232" i="4" s="1"/>
  <c r="AM74" i="4"/>
  <c r="AS74" i="4" s="1"/>
  <c r="AO82" i="4"/>
  <c r="AU82" i="4" s="1"/>
  <c r="AN248" i="4"/>
  <c r="AT248" i="4" s="1"/>
  <c r="AQ86" i="4"/>
  <c r="AW86" i="4" s="1"/>
  <c r="AQ70" i="4"/>
  <c r="AW70" i="4" s="1"/>
  <c r="AP485" i="4"/>
  <c r="AV485" i="4" s="1"/>
  <c r="AN312" i="4"/>
  <c r="AT312" i="4" s="1"/>
  <c r="AM350" i="4"/>
  <c r="AS350" i="4" s="1"/>
  <c r="AO218" i="4"/>
  <c r="AU218" i="4" s="1"/>
  <c r="AN546" i="4"/>
  <c r="AT546" i="4" s="1"/>
  <c r="AP450" i="4"/>
  <c r="AV450" i="4" s="1"/>
  <c r="AP146" i="4"/>
  <c r="AV146" i="4" s="1"/>
  <c r="AI589" i="4"/>
  <c r="AB589" i="4"/>
  <c r="AC589" i="4"/>
  <c r="AO589" i="4" s="1"/>
  <c r="AU589" i="4" s="1"/>
  <c r="AE589" i="4"/>
  <c r="AQ589" i="4" s="1"/>
  <c r="AW589" i="4" s="1"/>
  <c r="AA764" i="4"/>
  <c r="AE764" i="4"/>
  <c r="AD764" i="4"/>
  <c r="AA760" i="4"/>
  <c r="AE760" i="4"/>
  <c r="AD760" i="4"/>
  <c r="AA756" i="4"/>
  <c r="AE756" i="4"/>
  <c r="AD756" i="4"/>
  <c r="AA752" i="4"/>
  <c r="AE752" i="4"/>
  <c r="AD752" i="4"/>
  <c r="AC744" i="4"/>
  <c r="Z744" i="4"/>
  <c r="AC736" i="4"/>
  <c r="Z736" i="4"/>
  <c r="AC728" i="4"/>
  <c r="Z728" i="4"/>
  <c r="AC720" i="4"/>
  <c r="Z720" i="4"/>
  <c r="AC712" i="4"/>
  <c r="Z712" i="4"/>
  <c r="AC704" i="4"/>
  <c r="Z704" i="4"/>
  <c r="AC696" i="4"/>
  <c r="Z696" i="4"/>
  <c r="AC688" i="4"/>
  <c r="Z688" i="4"/>
  <c r="AC680" i="4"/>
  <c r="Z680" i="4"/>
  <c r="AC672" i="4"/>
  <c r="Z672" i="4"/>
  <c r="AC664" i="4"/>
  <c r="Z664" i="4"/>
  <c r="AC656" i="4"/>
  <c r="Z656" i="4"/>
  <c r="AC648" i="4"/>
  <c r="Z648" i="4"/>
  <c r="AC640" i="4"/>
  <c r="Z640" i="4"/>
  <c r="AB636" i="4"/>
  <c r="AC636" i="4"/>
  <c r="AB628" i="4"/>
  <c r="Z628" i="4"/>
  <c r="AB620" i="4"/>
  <c r="AC620" i="4"/>
  <c r="AB612" i="4"/>
  <c r="Z612" i="4"/>
  <c r="AF58" i="4"/>
  <c r="Z58" i="4"/>
  <c r="AK223" i="4"/>
  <c r="AJ223" i="4"/>
  <c r="AF994" i="4"/>
  <c r="AB994" i="4"/>
  <c r="Z978" i="4"/>
  <c r="AG978" i="4"/>
  <c r="AB942" i="4"/>
  <c r="AC942" i="4"/>
  <c r="AB366" i="4"/>
  <c r="AG366" i="4"/>
  <c r="AF251" i="4"/>
  <c r="AH251" i="4"/>
  <c r="D128" i="4"/>
  <c r="H128" i="4" s="1"/>
  <c r="K129" i="2" s="1"/>
  <c r="F128" i="4"/>
  <c r="J128" i="4" s="1"/>
  <c r="M129" i="2" s="1"/>
  <c r="G28" i="4"/>
  <c r="D28" i="4"/>
  <c r="H28" i="4" s="1"/>
  <c r="K29" i="2" s="1"/>
  <c r="G136" i="4"/>
  <c r="D136" i="4"/>
  <c r="H136" i="4" s="1"/>
  <c r="K137" i="2" s="1"/>
  <c r="AN346" i="4"/>
  <c r="AT346" i="4" s="1"/>
  <c r="AQ395" i="4"/>
  <c r="AW395" i="4" s="1"/>
  <c r="AJ415" i="4"/>
  <c r="AI415" i="4"/>
  <c r="AD415" i="4"/>
  <c r="AP415" i="4" s="1"/>
  <c r="AV415" i="4" s="1"/>
  <c r="AA415" i="4"/>
  <c r="AQ47" i="4"/>
  <c r="AW47" i="4" s="1"/>
  <c r="G30" i="4"/>
  <c r="E30" i="4"/>
  <c r="I30" i="4" s="1"/>
  <c r="L31" i="2" s="1"/>
  <c r="G34" i="4"/>
  <c r="F34" i="4"/>
  <c r="J34" i="4" s="1"/>
  <c r="M35" i="2" s="1"/>
  <c r="AF314" i="4"/>
  <c r="AI314" i="4"/>
  <c r="AB314" i="4"/>
  <c r="AE314" i="4"/>
  <c r="AC314" i="4"/>
  <c r="AK314" i="4"/>
  <c r="AJ314" i="4"/>
  <c r="AP314" i="4" s="1"/>
  <c r="AV314" i="4" s="1"/>
  <c r="G216" i="4"/>
  <c r="E216" i="4"/>
  <c r="I216" i="4" s="1"/>
  <c r="AP234" i="4"/>
  <c r="AV234" i="4" s="1"/>
  <c r="G184" i="4"/>
  <c r="E184" i="4"/>
  <c r="I184" i="4" s="1"/>
  <c r="L185" i="2" s="1"/>
  <c r="E18" i="4"/>
  <c r="I18" i="4" s="1"/>
  <c r="L19" i="2" s="1"/>
  <c r="F18" i="4"/>
  <c r="J18" i="4" s="1"/>
  <c r="M19" i="2" s="1"/>
  <c r="G160" i="4"/>
  <c r="D160" i="4"/>
  <c r="H160" i="4" s="1"/>
  <c r="K161" i="2" s="1"/>
  <c r="G120" i="4"/>
  <c r="D120" i="4"/>
  <c r="H120" i="4" s="1"/>
  <c r="K121" i="2" s="1"/>
  <c r="G72" i="4"/>
  <c r="F72" i="4"/>
  <c r="J72" i="4" s="1"/>
  <c r="M73" i="2" s="1"/>
  <c r="AL90" i="4"/>
  <c r="AR90" i="4" s="1"/>
  <c r="E90" i="4" s="1"/>
  <c r="I90" i="4" s="1"/>
  <c r="L91" i="2" s="1"/>
  <c r="AN146" i="4"/>
  <c r="AT146" i="4" s="1"/>
  <c r="AO961" i="4"/>
  <c r="AU961" i="4" s="1"/>
  <c r="AO546" i="4"/>
  <c r="AU546" i="4" s="1"/>
  <c r="F324" i="4"/>
  <c r="J324" i="4" s="1"/>
  <c r="E324" i="4"/>
  <c r="I324" i="4" s="1"/>
  <c r="G308" i="4"/>
  <c r="E308" i="4"/>
  <c r="I308" i="4" s="1"/>
  <c r="F292" i="4"/>
  <c r="J292" i="4" s="1"/>
  <c r="E292" i="4"/>
  <c r="I292" i="4" s="1"/>
  <c r="E276" i="4"/>
  <c r="I276" i="4" s="1"/>
  <c r="F276" i="4"/>
  <c r="J276" i="4" s="1"/>
  <c r="F260" i="4"/>
  <c r="J260" i="4" s="1"/>
  <c r="E260" i="4"/>
  <c r="I260" i="4" s="1"/>
  <c r="AH58" i="4"/>
  <c r="AJ994" i="4"/>
  <c r="AC978" i="4"/>
  <c r="AE787" i="4"/>
  <c r="AL282" i="4"/>
  <c r="AR282" i="4" s="1"/>
  <c r="D282" i="4" s="1"/>
  <c r="H282" i="4" s="1"/>
  <c r="AM162" i="4"/>
  <c r="AS162" i="4" s="1"/>
  <c r="G128" i="4"/>
  <c r="E136" i="4"/>
  <c r="I136" i="4" s="1"/>
  <c r="L137" i="2" s="1"/>
  <c r="E28" i="4"/>
  <c r="I28" i="4" s="1"/>
  <c r="L29" i="2" s="1"/>
  <c r="D542" i="4"/>
  <c r="H542" i="4" s="1"/>
  <c r="F542" i="4"/>
  <c r="J542" i="4" s="1"/>
  <c r="AQ210" i="4"/>
  <c r="AW210" i="4" s="1"/>
  <c r="AM681" i="4"/>
  <c r="AS681" i="4" s="1"/>
  <c r="AN541" i="4"/>
  <c r="AT541" i="4" s="1"/>
  <c r="AO541" i="4"/>
  <c r="AU541" i="4" s="1"/>
  <c r="AL525" i="4"/>
  <c r="AR525" i="4" s="1"/>
  <c r="G525" i="4" s="1"/>
  <c r="AO972" i="4"/>
  <c r="AU972" i="4" s="1"/>
  <c r="AN964" i="4"/>
  <c r="AT964" i="4" s="1"/>
  <c r="AO956" i="4"/>
  <c r="AU956" i="4" s="1"/>
  <c r="AN948" i="4"/>
  <c r="AT948" i="4" s="1"/>
  <c r="AL948" i="4"/>
  <c r="AR948" i="4" s="1"/>
  <c r="F948" i="4" s="1"/>
  <c r="J948" i="4" s="1"/>
  <c r="AO940" i="4"/>
  <c r="AU940" i="4" s="1"/>
  <c r="AN932" i="4"/>
  <c r="AT932" i="4" s="1"/>
  <c r="AO924" i="4"/>
  <c r="AU924" i="4" s="1"/>
  <c r="AL535" i="4"/>
  <c r="AR535" i="4" s="1"/>
  <c r="G535" i="4" s="1"/>
  <c r="AP899" i="4"/>
  <c r="AV899" i="4" s="1"/>
  <c r="AO835" i="4"/>
  <c r="AU835" i="4" s="1"/>
  <c r="AM835" i="4"/>
  <c r="AS835" i="4" s="1"/>
  <c r="AQ803" i="4"/>
  <c r="AW803" i="4" s="1"/>
  <c r="AL803" i="4"/>
  <c r="AR803" i="4" s="1"/>
  <c r="E803" i="4" s="1"/>
  <c r="I803" i="4" s="1"/>
  <c r="AP707" i="4"/>
  <c r="AV707" i="4" s="1"/>
  <c r="AO675" i="4"/>
  <c r="AU675" i="4" s="1"/>
  <c r="AP639" i="4"/>
  <c r="AV639" i="4" s="1"/>
  <c r="AP559" i="4"/>
  <c r="AV559" i="4" s="1"/>
  <c r="AM979" i="4"/>
  <c r="AS979" i="4" s="1"/>
  <c r="AQ595" i="4"/>
  <c r="AW595" i="4" s="1"/>
  <c r="AL595" i="4"/>
  <c r="AR595" i="4" s="1"/>
  <c r="E595" i="4" s="1"/>
  <c r="I595" i="4" s="1"/>
  <c r="AM178" i="4"/>
  <c r="AS178" i="4" s="1"/>
  <c r="AM491" i="4"/>
  <c r="AS491" i="4" s="1"/>
  <c r="AM459" i="4"/>
  <c r="AS459" i="4" s="1"/>
  <c r="AM45" i="4"/>
  <c r="AS45" i="4" s="1"/>
  <c r="AM326" i="4"/>
  <c r="AS326" i="4" s="1"/>
  <c r="AO334" i="4"/>
  <c r="AU334" i="4" s="1"/>
  <c r="AM318" i="4"/>
  <c r="AS318" i="4" s="1"/>
  <c r="AL318" i="4"/>
  <c r="AR318" i="4" s="1"/>
  <c r="D318" i="4" s="1"/>
  <c r="H318" i="4" s="1"/>
  <c r="AL158" i="4"/>
  <c r="AR158" i="4" s="1"/>
  <c r="D158" i="4" s="1"/>
  <c r="H158" i="4" s="1"/>
  <c r="K159" i="2" s="1"/>
  <c r="AM158" i="4"/>
  <c r="AS158" i="4" s="1"/>
  <c r="AP431" i="4"/>
  <c r="AV431" i="4" s="1"/>
  <c r="AP988" i="4"/>
  <c r="AV988" i="4" s="1"/>
  <c r="AL988" i="4"/>
  <c r="AR988" i="4" s="1"/>
  <c r="F988" i="4" s="1"/>
  <c r="J988" i="4" s="1"/>
  <c r="AP553" i="4"/>
  <c r="AV553" i="4" s="1"/>
  <c r="AL553" i="4"/>
  <c r="AR553" i="4" s="1"/>
  <c r="D553" i="4" s="1"/>
  <c r="H553" i="4" s="1"/>
  <c r="AN370" i="4"/>
  <c r="AT370" i="4" s="1"/>
  <c r="AN358" i="4"/>
  <c r="AT358" i="4" s="1"/>
  <c r="AL242" i="4"/>
  <c r="AR242" i="4" s="1"/>
  <c r="D242" i="4" s="1"/>
  <c r="H242" i="4" s="1"/>
  <c r="AN234" i="4"/>
  <c r="AT234" i="4" s="1"/>
  <c r="AM336" i="4"/>
  <c r="AS336" i="4" s="1"/>
  <c r="AQ789" i="4"/>
  <c r="AW789" i="4" s="1"/>
  <c r="AQ669" i="4"/>
  <c r="AW669" i="4" s="1"/>
  <c r="AQ967" i="4"/>
  <c r="AW967" i="4" s="1"/>
  <c r="AO861" i="4"/>
  <c r="AU861" i="4" s="1"/>
  <c r="AO725" i="4"/>
  <c r="AU725" i="4" s="1"/>
  <c r="AN352" i="4"/>
  <c r="AT352" i="4" s="1"/>
  <c r="AM17" i="4"/>
  <c r="AS17" i="4" s="1"/>
  <c r="AQ346" i="4"/>
  <c r="AW346" i="4" s="1"/>
  <c r="AM280" i="4"/>
  <c r="AS280" i="4" s="1"/>
  <c r="AN212" i="4"/>
  <c r="AT212" i="4" s="1"/>
  <c r="AQ75" i="4"/>
  <c r="AW75" i="4" s="1"/>
  <c r="AP296" i="4"/>
  <c r="AV296" i="4" s="1"/>
  <c r="AO264" i="4"/>
  <c r="AU264" i="4" s="1"/>
  <c r="AM973" i="4"/>
  <c r="AS973" i="4" s="1"/>
  <c r="AM354" i="4"/>
  <c r="AS354" i="4" s="1"/>
  <c r="AL338" i="4"/>
  <c r="AR338" i="4" s="1"/>
  <c r="AM338" i="4"/>
  <c r="AS338" i="4" s="1"/>
  <c r="AO336" i="4"/>
  <c r="AU336" i="4" s="1"/>
  <c r="AQ320" i="4"/>
  <c r="AW320" i="4" s="1"/>
  <c r="AQ304" i="4"/>
  <c r="AW304" i="4" s="1"/>
  <c r="AL272" i="4"/>
  <c r="AR272" i="4" s="1"/>
  <c r="G272" i="4" s="1"/>
  <c r="AQ256" i="4"/>
  <c r="AW256" i="4" s="1"/>
  <c r="AQ196" i="4"/>
  <c r="AW196" i="4" s="1"/>
  <c r="AQ15" i="4"/>
  <c r="AW15" i="4" s="1"/>
  <c r="AL115" i="4"/>
  <c r="AR115" i="4" s="1"/>
  <c r="AM546" i="4"/>
  <c r="AS546" i="4" s="1"/>
  <c r="AM346" i="4"/>
  <c r="AS346" i="4" s="1"/>
  <c r="AP346" i="4"/>
  <c r="AV346" i="4" s="1"/>
  <c r="AO328" i="4"/>
  <c r="AU328" i="4" s="1"/>
  <c r="AQ542" i="4"/>
  <c r="AW542" i="4" s="1"/>
  <c r="AQ450" i="4"/>
  <c r="AW450" i="4" s="1"/>
  <c r="AD927" i="4"/>
  <c r="AA927" i="4"/>
  <c r="AF927" i="4"/>
  <c r="AE927" i="4"/>
  <c r="AG927" i="4"/>
  <c r="Z927" i="4"/>
  <c r="AB927" i="4"/>
  <c r="AC927" i="4"/>
  <c r="AO927" i="4" s="1"/>
  <c r="AU927" i="4" s="1"/>
  <c r="AP985" i="4"/>
  <c r="AV985" i="4" s="1"/>
  <c r="AJ927" i="4"/>
  <c r="AL491" i="4"/>
  <c r="AR491" i="4" s="1"/>
  <c r="E491" i="4" s="1"/>
  <c r="I491" i="4" s="1"/>
  <c r="AO542" i="4"/>
  <c r="AU542" i="4" s="1"/>
  <c r="AN542" i="4"/>
  <c r="AT542" i="4" s="1"/>
  <c r="AI493" i="4"/>
  <c r="AF493" i="4"/>
  <c r="Z493" i="4"/>
  <c r="AH364" i="4"/>
  <c r="AG364" i="4"/>
  <c r="Z388" i="4"/>
  <c r="AM475" i="4"/>
  <c r="AS475" i="4" s="1"/>
  <c r="AP435" i="4"/>
  <c r="AV435" i="4" s="1"/>
  <c r="AB415" i="4"/>
  <c r="AC415" i="4"/>
  <c r="Z415" i="4"/>
  <c r="AG415" i="4"/>
  <c r="AF415" i="4"/>
  <c r="AH415" i="4"/>
  <c r="AK415" i="4"/>
  <c r="AQ415" i="4" s="1"/>
  <c r="AW415" i="4" s="1"/>
  <c r="AM395" i="4"/>
  <c r="AS395" i="4" s="1"/>
  <c r="AO450" i="4"/>
  <c r="AU450" i="4" s="1"/>
  <c r="F332" i="4"/>
  <c r="J332" i="4" s="1"/>
  <c r="AM328" i="4"/>
  <c r="AS328" i="4" s="1"/>
  <c r="AF298" i="4"/>
  <c r="AB298" i="4"/>
  <c r="AE298" i="4"/>
  <c r="AI298" i="4"/>
  <c r="AC298" i="4"/>
  <c r="AH298" i="4"/>
  <c r="AK277" i="4"/>
  <c r="AI277" i="4"/>
  <c r="AE277" i="4"/>
  <c r="AQ277" i="4" s="1"/>
  <c r="AW277" i="4" s="1"/>
  <c r="AH275" i="4"/>
  <c r="AB275" i="4"/>
  <c r="AA275" i="4"/>
  <c r="G276" i="4"/>
  <c r="AG277" i="4"/>
  <c r="AD277" i="4"/>
  <c r="AC277" i="4"/>
  <c r="AO277" i="4" s="1"/>
  <c r="AU277" i="4" s="1"/>
  <c r="AJ275" i="4"/>
  <c r="AK275" i="4"/>
  <c r="Z275" i="4"/>
  <c r="D276" i="4"/>
  <c r="H276" i="4" s="1"/>
  <c r="AP272" i="4"/>
  <c r="AV272" i="4" s="1"/>
  <c r="AJ277" i="4"/>
  <c r="AB277" i="4"/>
  <c r="AF275" i="4"/>
  <c r="AG275" i="4"/>
  <c r="AP526" i="4"/>
  <c r="AV526" i="4" s="1"/>
  <c r="AO985" i="4"/>
  <c r="AU985" i="4" s="1"/>
  <c r="AM985" i="4"/>
  <c r="AS985" i="4" s="1"/>
  <c r="AL985" i="4"/>
  <c r="AR985" i="4" s="1"/>
  <c r="AO526" i="4"/>
  <c r="AU526" i="4" s="1"/>
  <c r="AN985" i="4"/>
  <c r="AT985" i="4" s="1"/>
  <c r="AQ146" i="4"/>
  <c r="AW146" i="4" s="1"/>
  <c r="AQ115" i="4"/>
  <c r="AW115" i="4" s="1"/>
  <c r="AL546" i="4"/>
  <c r="AR546" i="4" s="1"/>
  <c r="AI941" i="4"/>
  <c r="AO146" i="4"/>
  <c r="AU146" i="4" s="1"/>
  <c r="AH244" i="4"/>
  <c r="AK244" i="4"/>
  <c r="AJ250" i="4"/>
  <c r="AE250" i="4"/>
  <c r="AI250" i="4"/>
  <c r="AO250" i="4" s="1"/>
  <c r="AU250" i="4" s="1"/>
  <c r="AO234" i="4"/>
  <c r="AU234" i="4" s="1"/>
  <c r="AL232" i="4"/>
  <c r="AR232" i="4" s="1"/>
  <c r="F232" i="4" s="1"/>
  <c r="J232" i="4" s="1"/>
  <c r="AQ232" i="4"/>
  <c r="AW232" i="4" s="1"/>
  <c r="AO180" i="4"/>
  <c r="AU180" i="4" s="1"/>
  <c r="AO94" i="4"/>
  <c r="AU94" i="4" s="1"/>
  <c r="AL180" i="4"/>
  <c r="AR180" i="4" s="1"/>
  <c r="D180" i="4" s="1"/>
  <c r="H180" i="4" s="1"/>
  <c r="K181" i="2" s="1"/>
  <c r="AL350" i="4"/>
  <c r="AR350" i="4" s="1"/>
  <c r="D350" i="4" s="1"/>
  <c r="H350" i="4" s="1"/>
  <c r="AQ230" i="4"/>
  <c r="AW230" i="4" s="1"/>
  <c r="AO485" i="4"/>
  <c r="AU485" i="4" s="1"/>
  <c r="AL226" i="4"/>
  <c r="AR226" i="4" s="1"/>
  <c r="F226" i="4" s="1"/>
  <c r="J226" i="4" s="1"/>
  <c r="AQ242" i="4"/>
  <c r="AW242" i="4" s="1"/>
  <c r="AQ234" i="4"/>
  <c r="AW234" i="4" s="1"/>
  <c r="AQ342" i="4"/>
  <c r="AW342" i="4" s="1"/>
  <c r="AP342" i="4"/>
  <c r="AV342" i="4" s="1"/>
  <c r="AP222" i="4"/>
  <c r="AV222" i="4" s="1"/>
  <c r="AN387" i="4"/>
  <c r="AT387" i="4" s="1"/>
  <c r="AP939" i="4"/>
  <c r="AV939" i="4" s="1"/>
  <c r="AM115" i="4"/>
  <c r="AS115" i="4" s="1"/>
  <c r="AN86" i="4"/>
  <c r="AT86" i="4" s="1"/>
  <c r="AM146" i="4"/>
  <c r="AS146" i="4" s="1"/>
  <c r="AM961" i="4"/>
  <c r="AS961" i="4" s="1"/>
  <c r="AL961" i="4"/>
  <c r="AR961" i="4" s="1"/>
  <c r="AI455" i="4"/>
  <c r="Z455" i="4"/>
  <c r="AI423" i="4"/>
  <c r="AC423" i="4"/>
  <c r="AA748" i="4"/>
  <c r="AE748" i="4"/>
  <c r="AD748" i="4"/>
  <c r="AA744" i="4"/>
  <c r="AE744" i="4"/>
  <c r="AD744" i="4"/>
  <c r="AA740" i="4"/>
  <c r="AE740" i="4"/>
  <c r="AD740" i="4"/>
  <c r="AA736" i="4"/>
  <c r="AE736" i="4"/>
  <c r="AD736" i="4"/>
  <c r="AA732" i="4"/>
  <c r="AE732" i="4"/>
  <c r="AD732" i="4"/>
  <c r="AA728" i="4"/>
  <c r="AE728" i="4"/>
  <c r="AD728" i="4"/>
  <c r="AA724" i="4"/>
  <c r="AE724" i="4"/>
  <c r="AD724" i="4"/>
  <c r="AA720" i="4"/>
  <c r="AE720" i="4"/>
  <c r="AD720" i="4"/>
  <c r="AA716" i="4"/>
  <c r="AE716" i="4"/>
  <c r="AD716" i="4"/>
  <c r="AA712" i="4"/>
  <c r="AE712" i="4"/>
  <c r="AD712" i="4"/>
  <c r="AA708" i="4"/>
  <c r="AE708" i="4"/>
  <c r="AD708" i="4"/>
  <c r="AA704" i="4"/>
  <c r="AE704" i="4"/>
  <c r="AD704" i="4"/>
  <c r="AA700" i="4"/>
  <c r="AE700" i="4"/>
  <c r="AD700" i="4"/>
  <c r="AA696" i="4"/>
  <c r="AE696" i="4"/>
  <c r="AD696" i="4"/>
  <c r="AA692" i="4"/>
  <c r="AE692" i="4"/>
  <c r="AD692" i="4"/>
  <c r="AA688" i="4"/>
  <c r="AE688" i="4"/>
  <c r="AD688" i="4"/>
  <c r="AA684" i="4"/>
  <c r="AE684" i="4"/>
  <c r="AD684" i="4"/>
  <c r="AA680" i="4"/>
  <c r="AE680" i="4"/>
  <c r="AD680" i="4"/>
  <c r="AA676" i="4"/>
  <c r="AE676" i="4"/>
  <c r="AD676" i="4"/>
  <c r="AA672" i="4"/>
  <c r="AE672" i="4"/>
  <c r="AD672" i="4"/>
  <c r="AA668" i="4"/>
  <c r="AE668" i="4"/>
  <c r="AD668" i="4"/>
  <c r="AA664" i="4"/>
  <c r="AE664" i="4"/>
  <c r="AD664" i="4"/>
  <c r="AA660" i="4"/>
  <c r="AE660" i="4"/>
  <c r="AD660" i="4"/>
  <c r="AA656" i="4"/>
  <c r="AE656" i="4"/>
  <c r="AD656" i="4"/>
  <c r="AA652" i="4"/>
  <c r="AE652" i="4"/>
  <c r="AD652" i="4"/>
  <c r="AA648" i="4"/>
  <c r="AE648" i="4"/>
  <c r="AD648" i="4"/>
  <c r="AA644" i="4"/>
  <c r="AE644" i="4"/>
  <c r="AD644" i="4"/>
  <c r="AA640" i="4"/>
  <c r="AE640" i="4"/>
  <c r="AD640" i="4"/>
  <c r="AC632" i="4"/>
  <c r="Z632" i="4"/>
  <c r="AC624" i="4"/>
  <c r="Z624" i="4"/>
  <c r="AC616" i="4"/>
  <c r="Z616" i="4"/>
  <c r="AB608" i="4"/>
  <c r="Z608" i="4"/>
  <c r="AB600" i="4"/>
  <c r="AC600" i="4"/>
  <c r="AB592" i="4"/>
  <c r="Z592" i="4"/>
  <c r="AB584" i="4"/>
  <c r="AC584" i="4"/>
  <c r="AB576" i="4"/>
  <c r="Z576" i="4"/>
  <c r="AB568" i="4"/>
  <c r="AC568" i="4"/>
  <c r="AB560" i="4"/>
  <c r="Z560" i="4"/>
  <c r="AB517" i="4"/>
  <c r="AC517" i="4"/>
  <c r="Z944" i="4"/>
  <c r="AB944" i="4"/>
  <c r="AB527" i="4"/>
  <c r="AC527" i="4"/>
  <c r="Z309" i="4"/>
  <c r="AL309" i="4" s="1"/>
  <c r="AR309" i="4" s="1"/>
  <c r="AH309" i="4"/>
  <c r="Z452" i="4"/>
  <c r="AJ452" i="4"/>
  <c r="Z307" i="4"/>
  <c r="AJ307" i="4"/>
  <c r="Z159" i="4"/>
  <c r="AJ159" i="4"/>
  <c r="AC970" i="4"/>
  <c r="AG970" i="4"/>
  <c r="AC539" i="4"/>
  <c r="AG539" i="4"/>
  <c r="AI504" i="4"/>
  <c r="AE504" i="4"/>
  <c r="AQ504" i="4" s="1"/>
  <c r="AW504" i="4" s="1"/>
  <c r="AI440" i="4"/>
  <c r="AK440" i="4"/>
  <c r="AQ440" i="4" s="1"/>
  <c r="AW440" i="4" s="1"/>
  <c r="AI351" i="4"/>
  <c r="AE351" i="4"/>
  <c r="AI287" i="4"/>
  <c r="AK287" i="4"/>
  <c r="AQ287" i="4" s="1"/>
  <c r="AW287" i="4" s="1"/>
  <c r="AI211" i="4"/>
  <c r="AE211" i="4"/>
  <c r="AQ211" i="4" s="1"/>
  <c r="AW211" i="4" s="1"/>
  <c r="AI137" i="4"/>
  <c r="AK137" i="4"/>
  <c r="AQ137" i="4" s="1"/>
  <c r="AW137" i="4" s="1"/>
  <c r="AE659" i="4"/>
  <c r="Z659" i="4"/>
  <c r="Z563" i="4"/>
  <c r="AE563" i="4"/>
  <c r="AF285" i="4"/>
  <c r="Z285" i="4"/>
  <c r="AF412" i="4"/>
  <c r="AL412" i="4" s="1"/>
  <c r="AR412" i="4" s="1"/>
  <c r="AH412" i="4"/>
  <c r="AF133" i="4"/>
  <c r="Z133" i="4"/>
  <c r="AK447" i="4"/>
  <c r="AI447" i="4"/>
  <c r="AC447" i="4"/>
  <c r="D877" i="4"/>
  <c r="H877" i="4" s="1"/>
  <c r="F877" i="4"/>
  <c r="J877" i="4" s="1"/>
  <c r="F204" i="4"/>
  <c r="J204" i="4" s="1"/>
  <c r="E204" i="4"/>
  <c r="I204" i="4" s="1"/>
  <c r="F220" i="4"/>
  <c r="J220" i="4" s="1"/>
  <c r="E220" i="4"/>
  <c r="I220" i="4" s="1"/>
  <c r="D501" i="4"/>
  <c r="H501" i="4" s="1"/>
  <c r="G501" i="4"/>
  <c r="F38" i="4"/>
  <c r="J38" i="4" s="1"/>
  <c r="M39" i="2" s="1"/>
  <c r="D38" i="4"/>
  <c r="H38" i="4" s="1"/>
  <c r="K39" i="2" s="1"/>
  <c r="AG250" i="4"/>
  <c r="AA250" i="4"/>
  <c r="AD250" i="4"/>
  <c r="AP250" i="4" s="1"/>
  <c r="AV250" i="4" s="1"/>
  <c r="Z250" i="4"/>
  <c r="AL250" i="4" s="1"/>
  <c r="AR250" i="4" s="1"/>
  <c r="AH250" i="4"/>
  <c r="G168" i="4"/>
  <c r="E168" i="4"/>
  <c r="I168" i="4" s="1"/>
  <c r="L169" i="2" s="1"/>
  <c r="G176" i="4"/>
  <c r="E176" i="4"/>
  <c r="I176" i="4" s="1"/>
  <c r="L177" i="2" s="1"/>
  <c r="AQ222" i="4"/>
  <c r="AW222" i="4" s="1"/>
  <c r="AM90" i="4"/>
  <c r="AS90" i="4" s="1"/>
  <c r="AG298" i="4"/>
  <c r="AA298" i="4"/>
  <c r="AD298" i="4"/>
  <c r="Z298" i="4"/>
  <c r="AL298" i="4" s="1"/>
  <c r="AR298" i="4" s="1"/>
  <c r="AK298" i="4"/>
  <c r="AJ298" i="4"/>
  <c r="AB455" i="4"/>
  <c r="D168" i="4"/>
  <c r="H168" i="4" s="1"/>
  <c r="K169" i="2" s="1"/>
  <c r="G220" i="4"/>
  <c r="E38" i="4"/>
  <c r="I38" i="4" s="1"/>
  <c r="L39" i="2" s="1"/>
  <c r="D176" i="4"/>
  <c r="H176" i="4" s="1"/>
  <c r="K177" i="2" s="1"/>
  <c r="F501" i="4"/>
  <c r="J501" i="4" s="1"/>
  <c r="D204" i="4"/>
  <c r="H204" i="4" s="1"/>
  <c r="AP741" i="4"/>
  <c r="AV741" i="4" s="1"/>
  <c r="AO741" i="4"/>
  <c r="AU741" i="4" s="1"/>
  <c r="AL210" i="4"/>
  <c r="AR210" i="4" s="1"/>
  <c r="F210" i="4" s="1"/>
  <c r="J210" i="4" s="1"/>
  <c r="AQ212" i="4"/>
  <c r="AW212" i="4" s="1"/>
  <c r="AO350" i="4"/>
  <c r="AU350" i="4" s="1"/>
  <c r="AL70" i="4"/>
  <c r="AR70" i="4" s="1"/>
  <c r="G70" i="4" s="1"/>
  <c r="AQ507" i="4"/>
  <c r="AW507" i="4" s="1"/>
  <c r="AO47" i="4"/>
  <c r="AU47" i="4" s="1"/>
  <c r="AL541" i="4"/>
  <c r="AR541" i="4" s="1"/>
  <c r="AO525" i="4"/>
  <c r="AU525" i="4" s="1"/>
  <c r="AP964" i="4"/>
  <c r="AV964" i="4" s="1"/>
  <c r="AO964" i="4"/>
  <c r="AU964" i="4" s="1"/>
  <c r="AM948" i="4"/>
  <c r="AS948" i="4" s="1"/>
  <c r="AN940" i="4"/>
  <c r="AT940" i="4" s="1"/>
  <c r="AL932" i="4"/>
  <c r="AR932" i="4" s="1"/>
  <c r="AQ932" i="4"/>
  <c r="AW932" i="4" s="1"/>
  <c r="AN924" i="4"/>
  <c r="AT924" i="4" s="1"/>
  <c r="AO535" i="4"/>
  <c r="AU535" i="4" s="1"/>
  <c r="AN551" i="4"/>
  <c r="AT551" i="4" s="1"/>
  <c r="AQ551" i="4"/>
  <c r="AW551" i="4" s="1"/>
  <c r="AP519" i="4"/>
  <c r="AV519" i="4" s="1"/>
  <c r="AO899" i="4"/>
  <c r="AU899" i="4" s="1"/>
  <c r="AM867" i="4"/>
  <c r="AS867" i="4" s="1"/>
  <c r="AN867" i="4"/>
  <c r="AT867" i="4" s="1"/>
  <c r="AQ859" i="4"/>
  <c r="AW859" i="4" s="1"/>
  <c r="AL835" i="4"/>
  <c r="AR835" i="4" s="1"/>
  <c r="AO771" i="4"/>
  <c r="AU771" i="4" s="1"/>
  <c r="AQ731" i="4"/>
  <c r="AW731" i="4" s="1"/>
  <c r="AL707" i="4"/>
  <c r="AR707" i="4" s="1"/>
  <c r="E707" i="4" s="1"/>
  <c r="I707" i="4" s="1"/>
  <c r="AQ639" i="4"/>
  <c r="AW639" i="4" s="1"/>
  <c r="AM575" i="4"/>
  <c r="AS575" i="4" s="1"/>
  <c r="AN575" i="4"/>
  <c r="AT575" i="4" s="1"/>
  <c r="AQ559" i="4"/>
  <c r="AW559" i="4" s="1"/>
  <c r="AM987" i="4"/>
  <c r="AS987" i="4" s="1"/>
  <c r="AL979" i="4"/>
  <c r="AR979" i="4" s="1"/>
  <c r="AL76" i="4"/>
  <c r="AR76" i="4" s="1"/>
  <c r="D76" i="4" s="1"/>
  <c r="H76" i="4" s="1"/>
  <c r="K77" i="2" s="1"/>
  <c r="AN76" i="4"/>
  <c r="AT76" i="4" s="1"/>
  <c r="AL100" i="4"/>
  <c r="AR100" i="4" s="1"/>
  <c r="D100" i="4" s="1"/>
  <c r="H100" i="4" s="1"/>
  <c r="K101" i="2" s="1"/>
  <c r="AP100" i="4"/>
  <c r="AV100" i="4" s="1"/>
  <c r="AM49" i="4"/>
  <c r="AS49" i="4" s="1"/>
  <c r="AP334" i="4"/>
  <c r="AV334" i="4" s="1"/>
  <c r="AP318" i="4"/>
  <c r="AV318" i="4" s="1"/>
  <c r="AM286" i="4"/>
  <c r="AS286" i="4" s="1"/>
  <c r="AL286" i="4"/>
  <c r="AR286" i="4" s="1"/>
  <c r="G286" i="4" s="1"/>
  <c r="AN254" i="4"/>
  <c r="AT254" i="4" s="1"/>
  <c r="AQ206" i="4"/>
  <c r="AW206" i="4" s="1"/>
  <c r="AQ190" i="4"/>
  <c r="AW190" i="4" s="1"/>
  <c r="AO174" i="4"/>
  <c r="AU174" i="4" s="1"/>
  <c r="AN158" i="4"/>
  <c r="AT158" i="4" s="1"/>
  <c r="AP427" i="4"/>
  <c r="AV427" i="4" s="1"/>
  <c r="AN427" i="4"/>
  <c r="AT427" i="4" s="1"/>
  <c r="AP399" i="4"/>
  <c r="AV399" i="4" s="1"/>
  <c r="AL336" i="4"/>
  <c r="AR336" i="4" s="1"/>
  <c r="AL805" i="4"/>
  <c r="AR805" i="4" s="1"/>
  <c r="D805" i="4" s="1"/>
  <c r="H805" i="4" s="1"/>
  <c r="AQ773" i="4"/>
  <c r="AW773" i="4" s="1"/>
  <c r="AP709" i="4"/>
  <c r="AV709" i="4" s="1"/>
  <c r="AP653" i="4"/>
  <c r="AV653" i="4" s="1"/>
  <c r="AO877" i="4"/>
  <c r="AU877" i="4" s="1"/>
  <c r="AO959" i="4"/>
  <c r="AU959" i="4" s="1"/>
  <c r="AM248" i="4"/>
  <c r="AS248" i="4" s="1"/>
  <c r="AN507" i="4"/>
  <c r="AT507" i="4" s="1"/>
  <c r="AN75" i="4"/>
  <c r="AT75" i="4" s="1"/>
  <c r="AO107" i="4"/>
  <c r="AU107" i="4" s="1"/>
  <c r="AO232" i="4"/>
  <c r="AU232" i="4" s="1"/>
  <c r="AP973" i="4"/>
  <c r="AV973" i="4" s="1"/>
  <c r="Z251" i="4"/>
  <c r="AQ248" i="4"/>
  <c r="AW248" i="4" s="1"/>
  <c r="AM180" i="4"/>
  <c r="AS180" i="4" s="1"/>
  <c r="AQ7" i="4"/>
  <c r="AW7" i="4" s="1"/>
  <c r="AO9" i="4"/>
  <c r="AU9" i="4" s="1"/>
  <c r="AN11" i="4"/>
  <c r="AT11" i="4" s="1"/>
  <c r="AJ514" i="4"/>
  <c r="AC941" i="4"/>
  <c r="F19" i="4"/>
  <c r="J19" i="4" s="1"/>
  <c r="M20" i="2" s="1"/>
  <c r="E19" i="4"/>
  <c r="I19" i="4" s="1"/>
  <c r="L20" i="2" s="1"/>
  <c r="G19" i="4"/>
  <c r="D19" i="4"/>
  <c r="H19" i="4" s="1"/>
  <c r="K20" i="2" s="1"/>
  <c r="AP8" i="4"/>
  <c r="AV8" i="4" s="1"/>
  <c r="AP134" i="4"/>
  <c r="AV134" i="4" s="1"/>
  <c r="AP118" i="4"/>
  <c r="AV118" i="4" s="1"/>
  <c r="AL11" i="4"/>
  <c r="AR11" i="4" s="1"/>
  <c r="E11" i="4" s="1"/>
  <c r="I11" i="4" s="1"/>
  <c r="AQ264" i="4"/>
  <c r="AW264" i="4" s="1"/>
  <c r="AQ328" i="4"/>
  <c r="AW328" i="4" s="1"/>
  <c r="AQ312" i="4"/>
  <c r="AW312" i="4" s="1"/>
  <c r="AM296" i="4"/>
  <c r="AS296" i="4" s="1"/>
  <c r="AQ280" i="4"/>
  <c r="AW280" i="4" s="1"/>
  <c r="AL248" i="4"/>
  <c r="AR248" i="4" s="1"/>
  <c r="D248" i="4" s="1"/>
  <c r="H248" i="4" s="1"/>
  <c r="I8" i="3"/>
  <c r="J8" i="3"/>
  <c r="H8" i="3"/>
  <c r="F248" i="4"/>
  <c r="J248" i="4" s="1"/>
  <c r="F136" i="4"/>
  <c r="J136" i="4" s="1"/>
  <c r="M137" i="2" s="1"/>
  <c r="F28" i="4"/>
  <c r="J28" i="4" s="1"/>
  <c r="M29" i="2" s="1"/>
  <c r="AA514" i="4"/>
  <c r="AG941" i="4"/>
  <c r="Z941" i="4"/>
  <c r="AQ80" i="4"/>
  <c r="AW80" i="4" s="1"/>
  <c r="AP226" i="4"/>
  <c r="AV226" i="4" s="1"/>
  <c r="AO344" i="4"/>
  <c r="AU344" i="4" s="1"/>
  <c r="AN296" i="4"/>
  <c r="AT296" i="4" s="1"/>
  <c r="AO312" i="4"/>
  <c r="AU312" i="4" s="1"/>
  <c r="AN461" i="4"/>
  <c r="AT461" i="4" s="1"/>
  <c r="AM264" i="4"/>
  <c r="AS264" i="4" s="1"/>
  <c r="AO212" i="4"/>
  <c r="AU212" i="4" s="1"/>
  <c r="AP180" i="4"/>
  <c r="AV180" i="4" s="1"/>
  <c r="F91" i="4"/>
  <c r="J91" i="4" s="1"/>
  <c r="M92" i="2" s="1"/>
  <c r="F312" i="4"/>
  <c r="J312" i="4" s="1"/>
  <c r="D312" i="4"/>
  <c r="H312" i="4" s="1"/>
  <c r="AL162" i="4"/>
  <c r="AR162" i="4" s="1"/>
  <c r="D162" i="4" s="1"/>
  <c r="H162" i="4" s="1"/>
  <c r="K163" i="2" s="1"/>
  <c r="F75" i="4"/>
  <c r="J75" i="4" s="1"/>
  <c r="M76" i="2" s="1"/>
  <c r="AM312" i="4"/>
  <c r="AS312" i="4" s="1"/>
  <c r="AN264" i="4"/>
  <c r="AT264" i="4" s="1"/>
  <c r="AN94" i="4"/>
  <c r="AT94" i="4" s="1"/>
  <c r="AN78" i="4"/>
  <c r="AT78" i="4" s="1"/>
  <c r="AH514" i="4"/>
  <c r="AI514" i="4"/>
  <c r="Z514" i="4"/>
  <c r="AF941" i="4"/>
  <c r="AE941" i="4"/>
  <c r="AD941" i="4"/>
  <c r="AH941" i="4"/>
  <c r="AN941" i="4" s="1"/>
  <c r="AT941" i="4" s="1"/>
  <c r="AA941" i="4"/>
  <c r="AO194" i="4"/>
  <c r="AU194" i="4" s="1"/>
  <c r="AL194" i="4"/>
  <c r="AR194" i="4" s="1"/>
  <c r="AO162" i="4"/>
  <c r="AU162" i="4" s="1"/>
  <c r="AL499" i="4"/>
  <c r="AR499" i="4" s="1"/>
  <c r="D499" i="4" s="1"/>
  <c r="H499" i="4" s="1"/>
  <c r="AO491" i="4"/>
  <c r="AU491" i="4" s="1"/>
  <c r="AL483" i="4"/>
  <c r="AR483" i="4" s="1"/>
  <c r="AO475" i="4"/>
  <c r="AU475" i="4" s="1"/>
  <c r="AL467" i="4"/>
  <c r="AR467" i="4" s="1"/>
  <c r="AO459" i="4"/>
  <c r="AU459" i="4" s="1"/>
  <c r="AL53" i="4"/>
  <c r="AR53" i="4" s="1"/>
  <c r="AO45" i="4"/>
  <c r="AU45" i="4" s="1"/>
  <c r="AO326" i="4"/>
  <c r="AU326" i="4" s="1"/>
  <c r="AL326" i="4"/>
  <c r="AR326" i="4" s="1"/>
  <c r="G326" i="4" s="1"/>
  <c r="AM431" i="4"/>
  <c r="AS431" i="4" s="1"/>
  <c r="AE423" i="4"/>
  <c r="AA423" i="4"/>
  <c r="AN399" i="4"/>
  <c r="AT399" i="4" s="1"/>
  <c r="AL399" i="4"/>
  <c r="AR399" i="4" s="1"/>
  <c r="AK455" i="4"/>
  <c r="AJ423" i="4"/>
  <c r="AP423" i="4" s="1"/>
  <c r="AV423" i="4" s="1"/>
  <c r="AP461" i="4"/>
  <c r="AV461" i="4" s="1"/>
  <c r="AQ461" i="4"/>
  <c r="AW461" i="4" s="1"/>
  <c r="AH455" i="4"/>
  <c r="AF455" i="4"/>
  <c r="AG455" i="4"/>
  <c r="AJ455" i="4"/>
  <c r="AD455" i="4"/>
  <c r="AC455" i="4"/>
  <c r="AA455" i="4"/>
  <c r="AM455" i="4" s="1"/>
  <c r="AS455" i="4" s="1"/>
  <c r="AE455" i="4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452" i="4"/>
  <c r="AD452" i="4"/>
  <c r="AI452" i="4"/>
  <c r="AO452" i="4" s="1"/>
  <c r="AU452" i="4" s="1"/>
  <c r="AC388" i="4"/>
  <c r="AD388" i="4"/>
  <c r="AI388" i="4"/>
  <c r="AC307" i="4"/>
  <c r="AD307" i="4"/>
  <c r="AI307" i="4"/>
  <c r="AC223" i="4"/>
  <c r="AD223" i="4"/>
  <c r="AI223" i="4"/>
  <c r="AC159" i="4"/>
  <c r="AD159" i="4"/>
  <c r="AI159" i="4"/>
  <c r="AO159" i="4" s="1"/>
  <c r="AU159" i="4" s="1"/>
  <c r="AC994" i="4"/>
  <c r="Z994" i="4"/>
  <c r="AG994" i="4"/>
  <c r="AB978" i="4"/>
  <c r="AF978" i="4"/>
  <c r="AJ978" i="4"/>
  <c r="Z970" i="4"/>
  <c r="AH970" i="4"/>
  <c r="AN970" i="4" s="1"/>
  <c r="AT970" i="4" s="1"/>
  <c r="AF970" i="4"/>
  <c r="Z942" i="4"/>
  <c r="AH942" i="4"/>
  <c r="AF942" i="4"/>
  <c r="AB539" i="4"/>
  <c r="AF539" i="4"/>
  <c r="AJ539" i="4"/>
  <c r="AE366" i="4"/>
  <c r="AH366" i="4"/>
  <c r="AF366" i="4"/>
  <c r="AE472" i="4"/>
  <c r="AK472" i="4"/>
  <c r="AE408" i="4"/>
  <c r="AK408" i="4"/>
  <c r="AE319" i="4"/>
  <c r="AK319" i="4"/>
  <c r="AE255" i="4"/>
  <c r="AK255" i="4"/>
  <c r="AE179" i="4"/>
  <c r="AK179" i="4"/>
  <c r="AE60" i="4"/>
  <c r="AK60" i="4"/>
  <c r="AC364" i="4"/>
  <c r="AF364" i="4"/>
  <c r="AA619" i="4"/>
  <c r="AM619" i="4" s="1"/>
  <c r="AS619" i="4" s="1"/>
  <c r="AH619" i="4"/>
  <c r="AC587" i="4"/>
  <c r="AG587" i="4"/>
  <c r="AH447" i="4"/>
  <c r="AN447" i="4" s="1"/>
  <c r="AT447" i="4" s="1"/>
  <c r="AF447" i="4"/>
  <c r="AG447" i="4"/>
  <c r="AD447" i="4"/>
  <c r="AE447" i="4"/>
  <c r="AA447" i="4"/>
  <c r="Z579" i="4"/>
  <c r="AD579" i="4"/>
  <c r="AE579" i="4"/>
  <c r="D112" i="4"/>
  <c r="H112" i="4" s="1"/>
  <c r="K113" i="2" s="1"/>
  <c r="F112" i="4"/>
  <c r="J112" i="4" s="1"/>
  <c r="M113" i="2" s="1"/>
  <c r="G192" i="4"/>
  <c r="D192" i="4"/>
  <c r="H192" i="4" s="1"/>
  <c r="F328" i="4"/>
  <c r="J328" i="4" s="1"/>
  <c r="E328" i="4"/>
  <c r="I328" i="4" s="1"/>
  <c r="AN226" i="4"/>
  <c r="AT226" i="4" s="1"/>
  <c r="AO210" i="4"/>
  <c r="AU210" i="4" s="1"/>
  <c r="AP344" i="4"/>
  <c r="AV344" i="4" s="1"/>
  <c r="AP507" i="4"/>
  <c r="AV507" i="4" s="1"/>
  <c r="AQ541" i="4"/>
  <c r="AW541" i="4" s="1"/>
  <c r="AM541" i="4"/>
  <c r="AS541" i="4" s="1"/>
  <c r="AN525" i="4"/>
  <c r="AT525" i="4" s="1"/>
  <c r="AM525" i="4"/>
  <c r="AS525" i="4" s="1"/>
  <c r="AN972" i="4"/>
  <c r="AT972" i="4" s="1"/>
  <c r="AL972" i="4"/>
  <c r="AR972" i="4" s="1"/>
  <c r="AL964" i="4"/>
  <c r="AR964" i="4" s="1"/>
  <c r="AQ964" i="4"/>
  <c r="AW964" i="4" s="1"/>
  <c r="AN956" i="4"/>
  <c r="AT956" i="4" s="1"/>
  <c r="AQ956" i="4"/>
  <c r="AW956" i="4" s="1"/>
  <c r="AM956" i="4"/>
  <c r="AS956" i="4" s="1"/>
  <c r="AP948" i="4"/>
  <c r="AV948" i="4" s="1"/>
  <c r="AO948" i="4"/>
  <c r="AU948" i="4" s="1"/>
  <c r="AP932" i="4"/>
  <c r="AV932" i="4" s="1"/>
  <c r="AO932" i="4"/>
  <c r="AU932" i="4" s="1"/>
  <c r="AN535" i="4"/>
  <c r="AT535" i="4" s="1"/>
  <c r="AM535" i="4"/>
  <c r="AS535" i="4" s="1"/>
  <c r="AO551" i="4"/>
  <c r="AU551" i="4" s="1"/>
  <c r="AL519" i="4"/>
  <c r="AR519" i="4" s="1"/>
  <c r="AM519" i="4"/>
  <c r="AS519" i="4" s="1"/>
  <c r="AQ899" i="4"/>
  <c r="AW899" i="4" s="1"/>
  <c r="AL899" i="4"/>
  <c r="AR899" i="4" s="1"/>
  <c r="F899" i="4" s="1"/>
  <c r="J899" i="4" s="1"/>
  <c r="AQ835" i="4"/>
  <c r="AW835" i="4" s="1"/>
  <c r="AP739" i="4"/>
  <c r="AV739" i="4" s="1"/>
  <c r="AQ707" i="4"/>
  <c r="AW707" i="4" s="1"/>
  <c r="AQ979" i="4"/>
  <c r="AW979" i="4" s="1"/>
  <c r="AO330" i="4"/>
  <c r="AU330" i="4" s="1"/>
  <c r="AO266" i="4"/>
  <c r="AU266" i="4" s="1"/>
  <c r="AO499" i="4"/>
  <c r="AU499" i="4" s="1"/>
  <c r="AO483" i="4"/>
  <c r="AU483" i="4" s="1"/>
  <c r="AO467" i="4"/>
  <c r="AU467" i="4" s="1"/>
  <c r="AO53" i="4"/>
  <c r="AU53" i="4" s="1"/>
  <c r="AO76" i="4"/>
  <c r="AU76" i="4" s="1"/>
  <c r="AQ100" i="4"/>
  <c r="AW100" i="4" s="1"/>
  <c r="AQ57" i="4"/>
  <c r="AW57" i="4" s="1"/>
  <c r="AO57" i="4"/>
  <c r="AU57" i="4" s="1"/>
  <c r="AL49" i="4"/>
  <c r="AR49" i="4" s="1"/>
  <c r="AN318" i="4"/>
  <c r="AT318" i="4" s="1"/>
  <c r="AQ302" i="4"/>
  <c r="AW302" i="4" s="1"/>
  <c r="AO302" i="4"/>
  <c r="AU302" i="4" s="1"/>
  <c r="AO270" i="4"/>
  <c r="AU270" i="4" s="1"/>
  <c r="AP270" i="4"/>
  <c r="AV270" i="4" s="1"/>
  <c r="AM254" i="4"/>
  <c r="AS254" i="4" s="1"/>
  <c r="AL254" i="4"/>
  <c r="AR254" i="4" s="1"/>
  <c r="AM190" i="4"/>
  <c r="AS190" i="4" s="1"/>
  <c r="AP174" i="4"/>
  <c r="AV174" i="4" s="1"/>
  <c r="AO451" i="4"/>
  <c r="AU451" i="4" s="1"/>
  <c r="AQ451" i="4"/>
  <c r="AW451" i="4" s="1"/>
  <c r="AL443" i="4"/>
  <c r="AR443" i="4" s="1"/>
  <c r="E443" i="4" s="1"/>
  <c r="I443" i="4" s="1"/>
  <c r="AM443" i="4"/>
  <c r="AS443" i="4" s="1"/>
  <c r="AO435" i="4"/>
  <c r="AU435" i="4" s="1"/>
  <c r="AL427" i="4"/>
  <c r="AR427" i="4" s="1"/>
  <c r="AM427" i="4"/>
  <c r="AS427" i="4" s="1"/>
  <c r="AL431" i="4"/>
  <c r="AR431" i="4" s="1"/>
  <c r="G431" i="4" s="1"/>
  <c r="AM399" i="4"/>
  <c r="AS399" i="4" s="1"/>
  <c r="AM80" i="4"/>
  <c r="AS80" i="4" s="1"/>
  <c r="AO80" i="4"/>
  <c r="AU80" i="4" s="1"/>
  <c r="AK941" i="4"/>
  <c r="AJ941" i="4"/>
  <c r="AG514" i="4"/>
  <c r="AE514" i="4"/>
  <c r="AQ514" i="4" s="1"/>
  <c r="AW514" i="4" s="1"/>
  <c r="AB514" i="4"/>
  <c r="AF514" i="4"/>
  <c r="AC514" i="4"/>
  <c r="AD514" i="4"/>
  <c r="AH579" i="4"/>
  <c r="AN579" i="4" s="1"/>
  <c r="AT579" i="4" s="1"/>
  <c r="AG579" i="4"/>
  <c r="AF579" i="4"/>
  <c r="AJ579" i="4"/>
  <c r="AK579" i="4"/>
  <c r="AI579" i="4"/>
  <c r="E837" i="4"/>
  <c r="I837" i="4" s="1"/>
  <c r="G837" i="4"/>
  <c r="D837" i="4"/>
  <c r="H837" i="4" s="1"/>
  <c r="F837" i="4"/>
  <c r="J837" i="4" s="1"/>
  <c r="G773" i="4"/>
  <c r="AI439" i="4"/>
  <c r="AC439" i="4"/>
  <c r="AI407" i="4"/>
  <c r="AD407" i="4"/>
  <c r="AA986" i="4"/>
  <c r="AE986" i="4"/>
  <c r="AD986" i="4"/>
  <c r="AA545" i="4"/>
  <c r="AE545" i="4"/>
  <c r="AD545" i="4"/>
  <c r="AI545" i="4"/>
  <c r="AH545" i="4"/>
  <c r="AK545" i="4"/>
  <c r="AA954" i="4"/>
  <c r="AM954" i="4" s="1"/>
  <c r="AS954" i="4" s="1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E515" i="4"/>
  <c r="AD515" i="4"/>
  <c r="AI515" i="4"/>
  <c r="AH515" i="4"/>
  <c r="AK515" i="4"/>
  <c r="AC556" i="4"/>
  <c r="AB556" i="4"/>
  <c r="Z556" i="4"/>
  <c r="AF556" i="4"/>
  <c r="AG556" i="4"/>
  <c r="AJ556" i="4"/>
  <c r="AA488" i="4"/>
  <c r="AE488" i="4"/>
  <c r="AB488" i="4"/>
  <c r="AI488" i="4"/>
  <c r="AJ488" i="4"/>
  <c r="AK488" i="4"/>
  <c r="AC456" i="4"/>
  <c r="Z456" i="4"/>
  <c r="AD456" i="4"/>
  <c r="AF456" i="4"/>
  <c r="AG456" i="4"/>
  <c r="AH456" i="4"/>
  <c r="AA424" i="4"/>
  <c r="AE424" i="4"/>
  <c r="AB424" i="4"/>
  <c r="AN424" i="4" s="1"/>
  <c r="AT424" i="4" s="1"/>
  <c r="AI424" i="4"/>
  <c r="AJ424" i="4"/>
  <c r="AK424" i="4"/>
  <c r="AC392" i="4"/>
  <c r="Z392" i="4"/>
  <c r="AD392" i="4"/>
  <c r="AF392" i="4"/>
  <c r="AG392" i="4"/>
  <c r="AH392" i="4"/>
  <c r="AA335" i="4"/>
  <c r="AE335" i="4"/>
  <c r="AB335" i="4"/>
  <c r="AI335" i="4"/>
  <c r="AJ335" i="4"/>
  <c r="AK335" i="4"/>
  <c r="AC303" i="4"/>
  <c r="Z303" i="4"/>
  <c r="AD303" i="4"/>
  <c r="AF303" i="4"/>
  <c r="AG303" i="4"/>
  <c r="AH303" i="4"/>
  <c r="AA271" i="4"/>
  <c r="AE271" i="4"/>
  <c r="AB271" i="4"/>
  <c r="AI271" i="4"/>
  <c r="AJ271" i="4"/>
  <c r="AP271" i="4" s="1"/>
  <c r="AV271" i="4" s="1"/>
  <c r="AK271" i="4"/>
  <c r="AC227" i="4"/>
  <c r="Z227" i="4"/>
  <c r="AD227" i="4"/>
  <c r="AF227" i="4"/>
  <c r="AG227" i="4"/>
  <c r="AM227" i="4" s="1"/>
  <c r="AS227" i="4" s="1"/>
  <c r="AH227" i="4"/>
  <c r="AA195" i="4"/>
  <c r="AE195" i="4"/>
  <c r="AB195" i="4"/>
  <c r="AI195" i="4"/>
  <c r="AJ195" i="4"/>
  <c r="AP195" i="4" s="1"/>
  <c r="AV195" i="4" s="1"/>
  <c r="AK195" i="4"/>
  <c r="AC163" i="4"/>
  <c r="Z163" i="4"/>
  <c r="AD163" i="4"/>
  <c r="AP163" i="4" s="1"/>
  <c r="AV163" i="4" s="1"/>
  <c r="AF163" i="4"/>
  <c r="AG163" i="4"/>
  <c r="AM163" i="4" s="1"/>
  <c r="AS163" i="4" s="1"/>
  <c r="AH163" i="4"/>
  <c r="AA121" i="4"/>
  <c r="AE121" i="4"/>
  <c r="AB121" i="4"/>
  <c r="AI121" i="4"/>
  <c r="AJ121" i="4"/>
  <c r="AP121" i="4" s="1"/>
  <c r="AV121" i="4" s="1"/>
  <c r="AK121" i="4"/>
  <c r="AC44" i="4"/>
  <c r="AO44" i="4" s="1"/>
  <c r="AU44" i="4" s="1"/>
  <c r="Z44" i="4"/>
  <c r="AD44" i="4"/>
  <c r="AF44" i="4"/>
  <c r="AG44" i="4"/>
  <c r="AM44" i="4" s="1"/>
  <c r="AS44" i="4" s="1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F349" i="4"/>
  <c r="AG349" i="4"/>
  <c r="AM349" i="4" s="1"/>
  <c r="AS349" i="4" s="1"/>
  <c r="AH349" i="4"/>
  <c r="AA476" i="4"/>
  <c r="AE476" i="4"/>
  <c r="AB476" i="4"/>
  <c r="AN476" i="4" s="1"/>
  <c r="AT476" i="4" s="1"/>
  <c r="AI476" i="4"/>
  <c r="AJ476" i="4"/>
  <c r="AK476" i="4"/>
  <c r="AC315" i="4"/>
  <c r="Z315" i="4"/>
  <c r="AD315" i="4"/>
  <c r="AF315" i="4"/>
  <c r="AG315" i="4"/>
  <c r="AH315" i="4"/>
  <c r="AN315" i="4" s="1"/>
  <c r="AT315" i="4" s="1"/>
  <c r="AA183" i="4"/>
  <c r="AE183" i="4"/>
  <c r="AB183" i="4"/>
  <c r="AI183" i="4"/>
  <c r="AJ183" i="4"/>
  <c r="AK183" i="4"/>
  <c r="AC372" i="4"/>
  <c r="AO372" i="4" s="1"/>
  <c r="AU372" i="4" s="1"/>
  <c r="Z372" i="4"/>
  <c r="AB372" i="4"/>
  <c r="AN372" i="4" s="1"/>
  <c r="AT372" i="4" s="1"/>
  <c r="AC244" i="4"/>
  <c r="Z244" i="4"/>
  <c r="AB244" i="4"/>
  <c r="AB635" i="4"/>
  <c r="AA635" i="4"/>
  <c r="AC635" i="4"/>
  <c r="Z603" i="4"/>
  <c r="AL603" i="4" s="1"/>
  <c r="AR603" i="4" s="1"/>
  <c r="AD603" i="4"/>
  <c r="AP603" i="4" s="1"/>
  <c r="AV603" i="4" s="1"/>
  <c r="AE603" i="4"/>
  <c r="E893" i="4"/>
  <c r="I893" i="4" s="1"/>
  <c r="G893" i="4"/>
  <c r="E877" i="4"/>
  <c r="I877" i="4" s="1"/>
  <c r="G877" i="4"/>
  <c r="E693" i="4"/>
  <c r="I693" i="4" s="1"/>
  <c r="G693" i="4"/>
  <c r="D947" i="4"/>
  <c r="H947" i="4" s="1"/>
  <c r="E685" i="4"/>
  <c r="I685" i="4" s="1"/>
  <c r="G312" i="4"/>
  <c r="E312" i="4"/>
  <c r="I312" i="4" s="1"/>
  <c r="AD819" i="4"/>
  <c r="AE755" i="4"/>
  <c r="Z755" i="4"/>
  <c r="AC691" i="4"/>
  <c r="AB691" i="4"/>
  <c r="AA607" i="4"/>
  <c r="AD627" i="4"/>
  <c r="AK349" i="4"/>
  <c r="AI349" i="4"/>
  <c r="AE349" i="4"/>
  <c r="AQ349" i="4" s="1"/>
  <c r="AW349" i="4" s="1"/>
  <c r="AG476" i="4"/>
  <c r="AD476" i="4"/>
  <c r="AC476" i="4"/>
  <c r="AK315" i="4"/>
  <c r="AI315" i="4"/>
  <c r="AE315" i="4"/>
  <c r="AQ315" i="4" s="1"/>
  <c r="AW315" i="4" s="1"/>
  <c r="AG183" i="4"/>
  <c r="AD183" i="4"/>
  <c r="AC183" i="4"/>
  <c r="AD372" i="4"/>
  <c r="AA372" i="4"/>
  <c r="AE244" i="4"/>
  <c r="AE635" i="4"/>
  <c r="AQ635" i="4" s="1"/>
  <c r="AW635" i="4" s="1"/>
  <c r="Z635" i="4"/>
  <c r="AC603" i="4"/>
  <c r="AO603" i="4" s="1"/>
  <c r="AU603" i="4" s="1"/>
  <c r="AB603" i="4"/>
  <c r="Z439" i="4"/>
  <c r="AN431" i="4"/>
  <c r="AT431" i="4" s="1"/>
  <c r="AO431" i="4"/>
  <c r="AU431" i="4" s="1"/>
  <c r="AB407" i="4"/>
  <c r="AP867" i="4"/>
  <c r="AV867" i="4" s="1"/>
  <c r="AO803" i="4"/>
  <c r="AU803" i="4" s="1"/>
  <c r="AM739" i="4"/>
  <c r="AS739" i="4" s="1"/>
  <c r="AN739" i="4"/>
  <c r="AT739" i="4" s="1"/>
  <c r="AQ675" i="4"/>
  <c r="AW675" i="4" s="1"/>
  <c r="AL675" i="4"/>
  <c r="AR675" i="4" s="1"/>
  <c r="F675" i="4" s="1"/>
  <c r="J675" i="4" s="1"/>
  <c r="AP575" i="4"/>
  <c r="AV575" i="4" s="1"/>
  <c r="AO595" i="4"/>
  <c r="AU595" i="4" s="1"/>
  <c r="AQ49" i="4"/>
  <c r="AW49" i="4" s="1"/>
  <c r="AQ286" i="4"/>
  <c r="AW286" i="4" s="1"/>
  <c r="AP254" i="4"/>
  <c r="AV254" i="4" s="1"/>
  <c r="AP158" i="4"/>
  <c r="AV158" i="4" s="1"/>
  <c r="AQ443" i="4"/>
  <c r="AW443" i="4" s="1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A568" i="4"/>
  <c r="AE568" i="4"/>
  <c r="AD568" i="4"/>
  <c r="AA564" i="4"/>
  <c r="AE564" i="4"/>
  <c r="AD564" i="4"/>
  <c r="AA560" i="4"/>
  <c r="AE560" i="4"/>
  <c r="AD560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E309" i="4"/>
  <c r="AB309" i="4"/>
  <c r="AI309" i="4"/>
  <c r="AJ309" i="4"/>
  <c r="AK309" i="4"/>
  <c r="AA58" i="4"/>
  <c r="AE58" i="4"/>
  <c r="AB58" i="4"/>
  <c r="AI58" i="4"/>
  <c r="AJ58" i="4"/>
  <c r="AK58" i="4"/>
  <c r="AA452" i="4"/>
  <c r="AE452" i="4"/>
  <c r="AQ452" i="4" s="1"/>
  <c r="AW452" i="4" s="1"/>
  <c r="AB452" i="4"/>
  <c r="AG452" i="4"/>
  <c r="AH452" i="4"/>
  <c r="AF452" i="4"/>
  <c r="AA388" i="4"/>
  <c r="AE388" i="4"/>
  <c r="AQ388" i="4" s="1"/>
  <c r="AW388" i="4" s="1"/>
  <c r="AB388" i="4"/>
  <c r="AG388" i="4"/>
  <c r="AH388" i="4"/>
  <c r="AF388" i="4"/>
  <c r="AA307" i="4"/>
  <c r="AE307" i="4"/>
  <c r="AQ307" i="4" s="1"/>
  <c r="AW307" i="4" s="1"/>
  <c r="AB307" i="4"/>
  <c r="AG307" i="4"/>
  <c r="AH307" i="4"/>
  <c r="AF307" i="4"/>
  <c r="AA223" i="4"/>
  <c r="AE223" i="4"/>
  <c r="AB223" i="4"/>
  <c r="AG223" i="4"/>
  <c r="AH223" i="4"/>
  <c r="AF223" i="4"/>
  <c r="AL223" i="4" s="1"/>
  <c r="AR223" i="4" s="1"/>
  <c r="AA159" i="4"/>
  <c r="AE159" i="4"/>
  <c r="AQ159" i="4" s="1"/>
  <c r="AW159" i="4" s="1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J970" i="4"/>
  <c r="AK970" i="4"/>
  <c r="AA942" i="4"/>
  <c r="AM942" i="4" s="1"/>
  <c r="AS942" i="4" s="1"/>
  <c r="AE942" i="4"/>
  <c r="AD942" i="4"/>
  <c r="AI942" i="4"/>
  <c r="AJ942" i="4"/>
  <c r="AK942" i="4"/>
  <c r="AA539" i="4"/>
  <c r="AE539" i="4"/>
  <c r="AD539" i="4"/>
  <c r="AI539" i="4"/>
  <c r="AH539" i="4"/>
  <c r="AK539" i="4"/>
  <c r="AC366" i="4"/>
  <c r="Z366" i="4"/>
  <c r="AA366" i="4"/>
  <c r="AD366" i="4"/>
  <c r="AI366" i="4"/>
  <c r="AJ366" i="4"/>
  <c r="AK366" i="4"/>
  <c r="AC504" i="4"/>
  <c r="Z504" i="4"/>
  <c r="AD504" i="4"/>
  <c r="AF504" i="4"/>
  <c r="AG504" i="4"/>
  <c r="AH504" i="4"/>
  <c r="AA504" i="4"/>
  <c r="AM504" i="4" s="1"/>
  <c r="AS504" i="4" s="1"/>
  <c r="AB504" i="4"/>
  <c r="AN504" i="4" s="1"/>
  <c r="AT504" i="4" s="1"/>
  <c r="AJ504" i="4"/>
  <c r="AC472" i="4"/>
  <c r="AO472" i="4" s="1"/>
  <c r="AU472" i="4" s="1"/>
  <c r="Z472" i="4"/>
  <c r="AD472" i="4"/>
  <c r="AF472" i="4"/>
  <c r="AG472" i="4"/>
  <c r="AH472" i="4"/>
  <c r="AA472" i="4"/>
  <c r="AM472" i="4" s="1"/>
  <c r="AS472" i="4" s="1"/>
  <c r="AB472" i="4"/>
  <c r="AJ472" i="4"/>
  <c r="AC440" i="4"/>
  <c r="Z440" i="4"/>
  <c r="AD440" i="4"/>
  <c r="AF440" i="4"/>
  <c r="AG440" i="4"/>
  <c r="AH440" i="4"/>
  <c r="AA440" i="4"/>
  <c r="AM440" i="4" s="1"/>
  <c r="AS440" i="4" s="1"/>
  <c r="AB440" i="4"/>
  <c r="AN440" i="4" s="1"/>
  <c r="AT440" i="4" s="1"/>
  <c r="AJ440" i="4"/>
  <c r="AC408" i="4"/>
  <c r="AO408" i="4" s="1"/>
  <c r="AU408" i="4" s="1"/>
  <c r="Z408" i="4"/>
  <c r="AD408" i="4"/>
  <c r="AF408" i="4"/>
  <c r="AG408" i="4"/>
  <c r="AH408" i="4"/>
  <c r="AA408" i="4"/>
  <c r="AB408" i="4"/>
  <c r="AN408" i="4" s="1"/>
  <c r="AT408" i="4" s="1"/>
  <c r="AJ408" i="4"/>
  <c r="AC351" i="4"/>
  <c r="Z351" i="4"/>
  <c r="AD351" i="4"/>
  <c r="AF351" i="4"/>
  <c r="AG351" i="4"/>
  <c r="AH351" i="4"/>
  <c r="AA351" i="4"/>
  <c r="AM351" i="4" s="1"/>
  <c r="AS351" i="4" s="1"/>
  <c r="AB351" i="4"/>
  <c r="AN351" i="4" s="1"/>
  <c r="AT351" i="4" s="1"/>
  <c r="AJ351" i="4"/>
  <c r="AC319" i="4"/>
  <c r="AO319" i="4" s="1"/>
  <c r="AU319" i="4" s="1"/>
  <c r="Z319" i="4"/>
  <c r="AD319" i="4"/>
  <c r="AF319" i="4"/>
  <c r="AG319" i="4"/>
  <c r="AH319" i="4"/>
  <c r="AA319" i="4"/>
  <c r="AM319" i="4" s="1"/>
  <c r="AS319" i="4" s="1"/>
  <c r="AB319" i="4"/>
  <c r="AJ319" i="4"/>
  <c r="AC287" i="4"/>
  <c r="AO287" i="4" s="1"/>
  <c r="AU287" i="4" s="1"/>
  <c r="Z287" i="4"/>
  <c r="AD287" i="4"/>
  <c r="AF287" i="4"/>
  <c r="AG287" i="4"/>
  <c r="AH287" i="4"/>
  <c r="AA287" i="4"/>
  <c r="AM287" i="4" s="1"/>
  <c r="AS287" i="4" s="1"/>
  <c r="AB287" i="4"/>
  <c r="AN287" i="4" s="1"/>
  <c r="AT287" i="4" s="1"/>
  <c r="AJ287" i="4"/>
  <c r="AC255" i="4"/>
  <c r="AO255" i="4" s="1"/>
  <c r="AU255" i="4" s="1"/>
  <c r="Z255" i="4"/>
  <c r="AD255" i="4"/>
  <c r="AF255" i="4"/>
  <c r="AG255" i="4"/>
  <c r="AH255" i="4"/>
  <c r="AA255" i="4"/>
  <c r="AB255" i="4"/>
  <c r="AN255" i="4" s="1"/>
  <c r="AT255" i="4" s="1"/>
  <c r="AJ255" i="4"/>
  <c r="AC211" i="4"/>
  <c r="Z211" i="4"/>
  <c r="AD211" i="4"/>
  <c r="AF211" i="4"/>
  <c r="AG211" i="4"/>
  <c r="AH211" i="4"/>
  <c r="AA211" i="4"/>
  <c r="AM211" i="4" s="1"/>
  <c r="AS211" i="4" s="1"/>
  <c r="AB211" i="4"/>
  <c r="AN211" i="4" s="1"/>
  <c r="AT211" i="4" s="1"/>
  <c r="AJ211" i="4"/>
  <c r="AC179" i="4"/>
  <c r="AO179" i="4" s="1"/>
  <c r="AU179" i="4" s="1"/>
  <c r="Z179" i="4"/>
  <c r="AD179" i="4"/>
  <c r="AF179" i="4"/>
  <c r="AG179" i="4"/>
  <c r="AH179" i="4"/>
  <c r="AA179" i="4"/>
  <c r="AM179" i="4" s="1"/>
  <c r="AS179" i="4" s="1"/>
  <c r="AB179" i="4"/>
  <c r="AN179" i="4" s="1"/>
  <c r="AT179" i="4" s="1"/>
  <c r="AJ179" i="4"/>
  <c r="AC137" i="4"/>
  <c r="Z137" i="4"/>
  <c r="AD137" i="4"/>
  <c r="AF137" i="4"/>
  <c r="AG137" i="4"/>
  <c r="AH137" i="4"/>
  <c r="AA137" i="4"/>
  <c r="AM137" i="4" s="1"/>
  <c r="AS137" i="4" s="1"/>
  <c r="AB137" i="4"/>
  <c r="AN137" i="4" s="1"/>
  <c r="AT137" i="4" s="1"/>
  <c r="AJ137" i="4"/>
  <c r="AC60" i="4"/>
  <c r="AO60" i="4" s="1"/>
  <c r="AU60" i="4" s="1"/>
  <c r="Z60" i="4"/>
  <c r="AD60" i="4"/>
  <c r="AF60" i="4"/>
  <c r="AG60" i="4"/>
  <c r="AH60" i="4"/>
  <c r="AA60" i="4"/>
  <c r="AB60" i="4"/>
  <c r="AN60" i="4" s="1"/>
  <c r="AT60" i="4" s="1"/>
  <c r="AJ60" i="4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N285" i="4" s="1"/>
  <c r="AT285" i="4" s="1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D412" i="4"/>
  <c r="AG412" i="4"/>
  <c r="AA251" i="4"/>
  <c r="AE251" i="4"/>
  <c r="AB251" i="4"/>
  <c r="AI251" i="4"/>
  <c r="AJ251" i="4"/>
  <c r="AK251" i="4"/>
  <c r="AC251" i="4"/>
  <c r="AD251" i="4"/>
  <c r="AG251" i="4"/>
  <c r="AA133" i="4"/>
  <c r="AE133" i="4"/>
  <c r="AB133" i="4"/>
  <c r="AN133" i="4" s="1"/>
  <c r="AT133" i="4" s="1"/>
  <c r="AI133" i="4"/>
  <c r="AJ133" i="4"/>
  <c r="AK133" i="4"/>
  <c r="AC133" i="4"/>
  <c r="AD133" i="4"/>
  <c r="AG133" i="4"/>
  <c r="AA364" i="4"/>
  <c r="AE364" i="4"/>
  <c r="AD364" i="4"/>
  <c r="AP364" i="4" s="1"/>
  <c r="AV364" i="4" s="1"/>
  <c r="Z364" i="4"/>
  <c r="AK364" i="4"/>
  <c r="Z619" i="4"/>
  <c r="AD619" i="4"/>
  <c r="AE619" i="4"/>
  <c r="AB619" i="4"/>
  <c r="AC619" i="4"/>
  <c r="AI619" i="4"/>
  <c r="Z587" i="4"/>
  <c r="AD587" i="4"/>
  <c r="AE587" i="4"/>
  <c r="AA587" i="4"/>
  <c r="AI587" i="4"/>
  <c r="F821" i="4"/>
  <c r="J821" i="4" s="1"/>
  <c r="D821" i="4"/>
  <c r="H821" i="4" s="1"/>
  <c r="G821" i="4"/>
  <c r="F757" i="4"/>
  <c r="J757" i="4" s="1"/>
  <c r="D757" i="4"/>
  <c r="H757" i="4" s="1"/>
  <c r="G757" i="4"/>
  <c r="AF439" i="4"/>
  <c r="AG439" i="4"/>
  <c r="AM439" i="4" s="1"/>
  <c r="AS439" i="4" s="1"/>
  <c r="AD439" i="4"/>
  <c r="AB439" i="4"/>
  <c r="AF407" i="4"/>
  <c r="AG407" i="4"/>
  <c r="Z407" i="4"/>
  <c r="AC407" i="4"/>
  <c r="AA407" i="4"/>
  <c r="AE407" i="4"/>
  <c r="AL940" i="4"/>
  <c r="AR940" i="4" s="1"/>
  <c r="G940" i="4" s="1"/>
  <c r="AQ924" i="4"/>
  <c r="AW924" i="4" s="1"/>
  <c r="AM924" i="4"/>
  <c r="AS924" i="4" s="1"/>
  <c r="AM76" i="4"/>
  <c r="AS76" i="4" s="1"/>
  <c r="AP286" i="4"/>
  <c r="AV286" i="4" s="1"/>
  <c r="AQ254" i="4"/>
  <c r="AW254" i="4" s="1"/>
  <c r="AP190" i="4"/>
  <c r="AV190" i="4" s="1"/>
  <c r="AQ158" i="4"/>
  <c r="AW158" i="4" s="1"/>
  <c r="AP443" i="4"/>
  <c r="AV443" i="4" s="1"/>
  <c r="AQ399" i="4"/>
  <c r="AW399" i="4" s="1"/>
  <c r="AL330" i="4"/>
  <c r="AR330" i="4" s="1"/>
  <c r="D330" i="4" s="1"/>
  <c r="H330" i="4" s="1"/>
  <c r="AM330" i="4"/>
  <c r="AS330" i="4" s="1"/>
  <c r="AL266" i="4"/>
  <c r="AR266" i="4" s="1"/>
  <c r="G266" i="4" s="1"/>
  <c r="AM266" i="4"/>
  <c r="AS266" i="4" s="1"/>
  <c r="AM194" i="4"/>
  <c r="AS194" i="4" s="1"/>
  <c r="AM499" i="4"/>
  <c r="AS499" i="4" s="1"/>
  <c r="AM483" i="4"/>
  <c r="AS483" i="4" s="1"/>
  <c r="AM467" i="4"/>
  <c r="AS467" i="4" s="1"/>
  <c r="AM53" i="4"/>
  <c r="AS53" i="4" s="1"/>
  <c r="AO457" i="4"/>
  <c r="AU457" i="4" s="1"/>
  <c r="AO425" i="4"/>
  <c r="AU425" i="4" s="1"/>
  <c r="AO393" i="4"/>
  <c r="AU393" i="4" s="1"/>
  <c r="AQ76" i="4"/>
  <c r="AW76" i="4" s="1"/>
  <c r="AM100" i="4"/>
  <c r="AS100" i="4" s="1"/>
  <c r="AO100" i="4"/>
  <c r="AU100" i="4" s="1"/>
  <c r="AP57" i="4"/>
  <c r="AV57" i="4" s="1"/>
  <c r="AP49" i="4"/>
  <c r="AV49" i="4" s="1"/>
  <c r="AQ334" i="4"/>
  <c r="AW334" i="4" s="1"/>
  <c r="AM334" i="4"/>
  <c r="AS334" i="4" s="1"/>
  <c r="AQ318" i="4"/>
  <c r="AW318" i="4" s="1"/>
  <c r="AO318" i="4"/>
  <c r="AU318" i="4" s="1"/>
  <c r="AP302" i="4"/>
  <c r="AV302" i="4" s="1"/>
  <c r="AO286" i="4"/>
  <c r="AU286" i="4" s="1"/>
  <c r="AL270" i="4"/>
  <c r="AR270" i="4" s="1"/>
  <c r="AM206" i="4"/>
  <c r="AS206" i="4" s="1"/>
  <c r="AL206" i="4"/>
  <c r="AR206" i="4" s="1"/>
  <c r="F206" i="4" s="1"/>
  <c r="J206" i="4" s="1"/>
  <c r="AN190" i="4"/>
  <c r="AT190" i="4" s="1"/>
  <c r="AO190" i="4"/>
  <c r="AU190" i="4" s="1"/>
  <c r="AQ174" i="4"/>
  <c r="AW174" i="4" s="1"/>
  <c r="AP451" i="4"/>
  <c r="AV451" i="4" s="1"/>
  <c r="AM451" i="4"/>
  <c r="AS451" i="4" s="1"/>
  <c r="AO443" i="4"/>
  <c r="AU443" i="4" s="1"/>
  <c r="AL435" i="4"/>
  <c r="AR435" i="4" s="1"/>
  <c r="F435" i="4" s="1"/>
  <c r="J435" i="4" s="1"/>
  <c r="AM435" i="4"/>
  <c r="AS435" i="4" s="1"/>
  <c r="AO427" i="4"/>
  <c r="AU427" i="4" s="1"/>
  <c r="AQ427" i="4"/>
  <c r="AW427" i="4" s="1"/>
  <c r="AQ431" i="4"/>
  <c r="AW431" i="4" s="1"/>
  <c r="AO399" i="4"/>
  <c r="AU399" i="4" s="1"/>
  <c r="AQ8" i="4"/>
  <c r="AW8" i="4" s="1"/>
  <c r="AP7" i="4"/>
  <c r="AV7" i="4" s="1"/>
  <c r="AQ11" i="4"/>
  <c r="AW11" i="4" s="1"/>
  <c r="AP11" i="4"/>
  <c r="AV11" i="4" s="1"/>
  <c r="D789" i="4"/>
  <c r="H789" i="4" s="1"/>
  <c r="G789" i="4"/>
  <c r="D669" i="4"/>
  <c r="H669" i="4" s="1"/>
  <c r="G669" i="4"/>
  <c r="G967" i="4"/>
  <c r="D967" i="4"/>
  <c r="H967" i="4" s="1"/>
  <c r="F967" i="4"/>
  <c r="J967" i="4" s="1"/>
  <c r="E967" i="4"/>
  <c r="I967" i="4" s="1"/>
  <c r="AQ16" i="4"/>
  <c r="AW16" i="4" s="1"/>
  <c r="AN497" i="4"/>
  <c r="AT497" i="4" s="1"/>
  <c r="AP497" i="4"/>
  <c r="AV497" i="4" s="1"/>
  <c r="AN481" i="4"/>
  <c r="AT481" i="4" s="1"/>
  <c r="AP481" i="4"/>
  <c r="AV481" i="4" s="1"/>
  <c r="AN465" i="4"/>
  <c r="AT465" i="4" s="1"/>
  <c r="AP465" i="4"/>
  <c r="AV465" i="4" s="1"/>
  <c r="AL489" i="4"/>
  <c r="AR489" i="4" s="1"/>
  <c r="E489" i="4" s="1"/>
  <c r="I489" i="4" s="1"/>
  <c r="AL473" i="4"/>
  <c r="AR473" i="4" s="1"/>
  <c r="E473" i="4" s="1"/>
  <c r="I473" i="4" s="1"/>
  <c r="AM11" i="4"/>
  <c r="AS11" i="4" s="1"/>
  <c r="AJ447" i="4"/>
  <c r="AO11" i="4"/>
  <c r="AU11" i="4" s="1"/>
  <c r="G469" i="4"/>
  <c r="D469" i="4"/>
  <c r="H469" i="4" s="1"/>
  <c r="F469" i="4"/>
  <c r="J469" i="4" s="1"/>
  <c r="E469" i="4"/>
  <c r="I469" i="4" s="1"/>
  <c r="G513" i="4"/>
  <c r="D513" i="4"/>
  <c r="H513" i="4" s="1"/>
  <c r="E513" i="4"/>
  <c r="I513" i="4" s="1"/>
  <c r="F513" i="4"/>
  <c r="J513" i="4" s="1"/>
  <c r="AN441" i="4"/>
  <c r="AT441" i="4" s="1"/>
  <c r="AL441" i="4"/>
  <c r="AR441" i="4" s="1"/>
  <c r="D441" i="4" s="1"/>
  <c r="H441" i="4" s="1"/>
  <c r="AN409" i="4"/>
  <c r="AT409" i="4" s="1"/>
  <c r="AL409" i="4"/>
  <c r="AR409" i="4" s="1"/>
  <c r="D409" i="4" s="1"/>
  <c r="H409" i="4" s="1"/>
  <c r="AO445" i="4"/>
  <c r="AU445" i="4" s="1"/>
  <c r="AO413" i="4"/>
  <c r="AU413" i="4" s="1"/>
  <c r="AO381" i="4"/>
  <c r="AU381" i="4" s="1"/>
  <c r="AM348" i="4"/>
  <c r="AS348" i="4" s="1"/>
  <c r="AQ142" i="4"/>
  <c r="AW142" i="4" s="1"/>
  <c r="AL142" i="4"/>
  <c r="AR142" i="4" s="1"/>
  <c r="F142" i="4" s="1"/>
  <c r="J142" i="4" s="1"/>
  <c r="M143" i="2" s="1"/>
  <c r="AQ391" i="4"/>
  <c r="AW391" i="4" s="1"/>
  <c r="AQ138" i="4"/>
  <c r="AW138" i="4" s="1"/>
  <c r="AL138" i="4"/>
  <c r="AR138" i="4" s="1"/>
  <c r="F138" i="4" s="1"/>
  <c r="J138" i="4" s="1"/>
  <c r="M139" i="2" s="1"/>
  <c r="AN13" i="4"/>
  <c r="AT13" i="4" s="1"/>
  <c r="AL7" i="4"/>
  <c r="AR7" i="4" s="1"/>
  <c r="G7" i="4" s="1"/>
  <c r="AN7" i="4"/>
  <c r="AT7" i="4" s="1"/>
  <c r="AL66" i="4"/>
  <c r="AR66" i="4" s="1"/>
  <c r="G66" i="4" s="1"/>
  <c r="AN9" i="4"/>
  <c r="AT9" i="4" s="1"/>
  <c r="AP122" i="4"/>
  <c r="AV122" i="4" s="1"/>
  <c r="AQ6" i="4"/>
  <c r="AW6" i="4" s="1"/>
  <c r="AQ497" i="4"/>
  <c r="AW497" i="4" s="1"/>
  <c r="AL497" i="4"/>
  <c r="AR497" i="4" s="1"/>
  <c r="AQ481" i="4"/>
  <c r="AW481" i="4" s="1"/>
  <c r="AL481" i="4"/>
  <c r="AR481" i="4" s="1"/>
  <c r="AQ465" i="4"/>
  <c r="AW465" i="4" s="1"/>
  <c r="AL465" i="4"/>
  <c r="AR465" i="4" s="1"/>
  <c r="AO489" i="4"/>
  <c r="AU489" i="4" s="1"/>
  <c r="AP489" i="4"/>
  <c r="AV489" i="4" s="1"/>
  <c r="AM489" i="4"/>
  <c r="AS489" i="4" s="1"/>
  <c r="AN489" i="4"/>
  <c r="AT489" i="4" s="1"/>
  <c r="AO473" i="4"/>
  <c r="AU473" i="4" s="1"/>
  <c r="AP473" i="4"/>
  <c r="AV473" i="4" s="1"/>
  <c r="AM473" i="4"/>
  <c r="AS473" i="4" s="1"/>
  <c r="AN473" i="4"/>
  <c r="AT473" i="4" s="1"/>
  <c r="F477" i="4"/>
  <c r="J477" i="4" s="1"/>
  <c r="D477" i="4"/>
  <c r="H477" i="4" s="1"/>
  <c r="G477" i="4"/>
  <c r="E477" i="4"/>
  <c r="I477" i="4" s="1"/>
  <c r="AP61" i="4"/>
  <c r="AV61" i="4" s="1"/>
  <c r="AQ457" i="4"/>
  <c r="AW457" i="4" s="1"/>
  <c r="AP457" i="4"/>
  <c r="AV457" i="4" s="1"/>
  <c r="AQ425" i="4"/>
  <c r="AW425" i="4" s="1"/>
  <c r="AP425" i="4"/>
  <c r="AV425" i="4" s="1"/>
  <c r="AQ393" i="4"/>
  <c r="AW393" i="4" s="1"/>
  <c r="AP393" i="4"/>
  <c r="AV393" i="4" s="1"/>
  <c r="AM505" i="4"/>
  <c r="AS505" i="4" s="1"/>
  <c r="AN126" i="4"/>
  <c r="AT126" i="4" s="1"/>
  <c r="AO126" i="4"/>
  <c r="AU126" i="4" s="1"/>
  <c r="AM503" i="4"/>
  <c r="AS503" i="4" s="1"/>
  <c r="AO10" i="4"/>
  <c r="AU10" i="4" s="1"/>
  <c r="AM10" i="4"/>
  <c r="AS10" i="4" s="1"/>
  <c r="AN122" i="4"/>
  <c r="AT122" i="4" s="1"/>
  <c r="AO122" i="4"/>
  <c r="AU122" i="4" s="1"/>
  <c r="AM497" i="4"/>
  <c r="AS497" i="4" s="1"/>
  <c r="AO497" i="4"/>
  <c r="AU497" i="4" s="1"/>
  <c r="AM481" i="4"/>
  <c r="AS481" i="4" s="1"/>
  <c r="AO481" i="4"/>
  <c r="AU481" i="4" s="1"/>
  <c r="AM465" i="4"/>
  <c r="AS465" i="4" s="1"/>
  <c r="AO465" i="4"/>
  <c r="AU465" i="4" s="1"/>
  <c r="AQ489" i="4"/>
  <c r="AW489" i="4" s="1"/>
  <c r="AQ473" i="4"/>
  <c r="AW473" i="4" s="1"/>
  <c r="H9" i="3"/>
  <c r="G150" i="4"/>
  <c r="D150" i="4"/>
  <c r="H150" i="4" s="1"/>
  <c r="K151" i="2" s="1"/>
  <c r="F150" i="4"/>
  <c r="J150" i="4" s="1"/>
  <c r="M151" i="2" s="1"/>
  <c r="E150" i="4"/>
  <c r="I150" i="4" s="1"/>
  <c r="L151" i="2" s="1"/>
  <c r="G108" i="4"/>
  <c r="D108" i="4"/>
  <c r="H108" i="4" s="1"/>
  <c r="K109" i="2" s="1"/>
  <c r="F108" i="4"/>
  <c r="J108" i="4" s="1"/>
  <c r="M109" i="2" s="1"/>
  <c r="E108" i="4"/>
  <c r="I108" i="4" s="1"/>
  <c r="L109" i="2" s="1"/>
  <c r="G920" i="4"/>
  <c r="E920" i="4"/>
  <c r="I920" i="4" s="1"/>
  <c r="G918" i="4"/>
  <c r="D918" i="4"/>
  <c r="H918" i="4" s="1"/>
  <c r="F918" i="4"/>
  <c r="J918" i="4" s="1"/>
  <c r="E918" i="4"/>
  <c r="I918" i="4" s="1"/>
  <c r="E916" i="4"/>
  <c r="I916" i="4" s="1"/>
  <c r="G914" i="4"/>
  <c r="D914" i="4"/>
  <c r="H914" i="4" s="1"/>
  <c r="F914" i="4"/>
  <c r="J914" i="4" s="1"/>
  <c r="E914" i="4"/>
  <c r="I914" i="4" s="1"/>
  <c r="E352" i="4"/>
  <c r="I352" i="4" s="1"/>
  <c r="G956" i="4"/>
  <c r="D956" i="4"/>
  <c r="H956" i="4" s="1"/>
  <c r="F956" i="4"/>
  <c r="J956" i="4" s="1"/>
  <c r="E956" i="4"/>
  <c r="I956" i="4" s="1"/>
  <c r="G924" i="4"/>
  <c r="D924" i="4"/>
  <c r="H924" i="4" s="1"/>
  <c r="F924" i="4"/>
  <c r="J924" i="4" s="1"/>
  <c r="E924" i="4"/>
  <c r="I924" i="4" s="1"/>
  <c r="G551" i="4"/>
  <c r="F551" i="4"/>
  <c r="J551" i="4" s="1"/>
  <c r="E551" i="4"/>
  <c r="I551" i="4" s="1"/>
  <c r="D551" i="4"/>
  <c r="H551" i="4" s="1"/>
  <c r="E867" i="4"/>
  <c r="I867" i="4" s="1"/>
  <c r="F843" i="4"/>
  <c r="J843" i="4" s="1"/>
  <c r="E843" i="4"/>
  <c r="I843" i="4" s="1"/>
  <c r="G843" i="4"/>
  <c r="D843" i="4"/>
  <c r="H843" i="4" s="1"/>
  <c r="F811" i="4"/>
  <c r="J811" i="4" s="1"/>
  <c r="E811" i="4"/>
  <c r="I811" i="4" s="1"/>
  <c r="G811" i="4"/>
  <c r="D811" i="4"/>
  <c r="H811" i="4" s="1"/>
  <c r="F739" i="4"/>
  <c r="J739" i="4" s="1"/>
  <c r="G739" i="4"/>
  <c r="F575" i="4"/>
  <c r="J575" i="4" s="1"/>
  <c r="D575" i="4"/>
  <c r="H575" i="4" s="1"/>
  <c r="F559" i="4"/>
  <c r="J559" i="4" s="1"/>
  <c r="E559" i="4"/>
  <c r="I559" i="4" s="1"/>
  <c r="D559" i="4"/>
  <c r="H559" i="4" s="1"/>
  <c r="G559" i="4"/>
  <c r="D997" i="4"/>
  <c r="H997" i="4" s="1"/>
  <c r="E997" i="4"/>
  <c r="I997" i="4" s="1"/>
  <c r="F997" i="4"/>
  <c r="J997" i="4" s="1"/>
  <c r="G997" i="4"/>
  <c r="E989" i="4"/>
  <c r="I989" i="4" s="1"/>
  <c r="D977" i="4"/>
  <c r="H977" i="4" s="1"/>
  <c r="E977" i="4"/>
  <c r="I977" i="4" s="1"/>
  <c r="G977" i="4"/>
  <c r="F977" i="4"/>
  <c r="J977" i="4" s="1"/>
  <c r="G996" i="4"/>
  <c r="D996" i="4"/>
  <c r="H996" i="4" s="1"/>
  <c r="F996" i="4"/>
  <c r="J996" i="4" s="1"/>
  <c r="E996" i="4"/>
  <c r="I996" i="4" s="1"/>
  <c r="G980" i="4"/>
  <c r="D980" i="4"/>
  <c r="H980" i="4" s="1"/>
  <c r="F980" i="4"/>
  <c r="J980" i="4" s="1"/>
  <c r="E980" i="4"/>
  <c r="I980" i="4" s="1"/>
  <c r="G521" i="4"/>
  <c r="D521" i="4"/>
  <c r="H521" i="4" s="1"/>
  <c r="F521" i="4"/>
  <c r="J521" i="4" s="1"/>
  <c r="E521" i="4"/>
  <c r="I521" i="4" s="1"/>
  <c r="E797" i="4"/>
  <c r="I797" i="4" s="1"/>
  <c r="F797" i="4"/>
  <c r="J797" i="4" s="1"/>
  <c r="G797" i="4"/>
  <c r="D797" i="4"/>
  <c r="H797" i="4" s="1"/>
  <c r="F375" i="4"/>
  <c r="J375" i="4" s="1"/>
  <c r="G375" i="4"/>
  <c r="D375" i="4"/>
  <c r="H375" i="4" s="1"/>
  <c r="E375" i="4"/>
  <c r="I375" i="4" s="1"/>
  <c r="F367" i="4"/>
  <c r="J367" i="4" s="1"/>
  <c r="G367" i="4"/>
  <c r="D367" i="4"/>
  <c r="H367" i="4" s="1"/>
  <c r="E367" i="4"/>
  <c r="I367" i="4" s="1"/>
  <c r="F359" i="4"/>
  <c r="J359" i="4" s="1"/>
  <c r="G359" i="4"/>
  <c r="D359" i="4"/>
  <c r="H359" i="4" s="1"/>
  <c r="E359" i="4"/>
  <c r="I359" i="4" s="1"/>
  <c r="F239" i="4"/>
  <c r="J239" i="4" s="1"/>
  <c r="G239" i="4"/>
  <c r="D239" i="4"/>
  <c r="H239" i="4" s="1"/>
  <c r="E239" i="4"/>
  <c r="I239" i="4" s="1"/>
  <c r="E64" i="4"/>
  <c r="I64" i="4" s="1"/>
  <c r="L65" i="2" s="1"/>
  <c r="D64" i="4"/>
  <c r="H64" i="4" s="1"/>
  <c r="K65" i="2" s="1"/>
  <c r="G64" i="4"/>
  <c r="F64" i="4"/>
  <c r="J64" i="4" s="1"/>
  <c r="M65" i="2" s="1"/>
  <c r="E97" i="4"/>
  <c r="I97" i="4" s="1"/>
  <c r="L98" i="2" s="1"/>
  <c r="F97" i="4"/>
  <c r="J97" i="4" s="1"/>
  <c r="M98" i="2" s="1"/>
  <c r="G97" i="4"/>
  <c r="D97" i="4"/>
  <c r="H97" i="4" s="1"/>
  <c r="K98" i="2" s="1"/>
  <c r="D89" i="4"/>
  <c r="H89" i="4" s="1"/>
  <c r="K90" i="2" s="1"/>
  <c r="G89" i="4"/>
  <c r="E89" i="4"/>
  <c r="I89" i="4" s="1"/>
  <c r="L90" i="2" s="1"/>
  <c r="F89" i="4"/>
  <c r="J89" i="4" s="1"/>
  <c r="M90" i="2" s="1"/>
  <c r="E81" i="4"/>
  <c r="I81" i="4" s="1"/>
  <c r="L82" i="2" s="1"/>
  <c r="F81" i="4"/>
  <c r="J81" i="4" s="1"/>
  <c r="M82" i="2" s="1"/>
  <c r="G81" i="4"/>
  <c r="D81" i="4"/>
  <c r="H81" i="4" s="1"/>
  <c r="K82" i="2" s="1"/>
  <c r="E73" i="4"/>
  <c r="I73" i="4" s="1"/>
  <c r="L74" i="2" s="1"/>
  <c r="F73" i="4"/>
  <c r="J73" i="4" s="1"/>
  <c r="M74" i="2" s="1"/>
  <c r="G73" i="4"/>
  <c r="D73" i="4"/>
  <c r="H73" i="4" s="1"/>
  <c r="K74" i="2" s="1"/>
  <c r="E522" i="4"/>
  <c r="I522" i="4" s="1"/>
  <c r="F522" i="4"/>
  <c r="J522" i="4" s="1"/>
  <c r="D522" i="4"/>
  <c r="H522" i="4" s="1"/>
  <c r="G522" i="4"/>
  <c r="F177" i="4"/>
  <c r="J177" i="4" s="1"/>
  <c r="M178" i="2" s="1"/>
  <c r="E177" i="4"/>
  <c r="I177" i="4" s="1"/>
  <c r="L178" i="2" s="1"/>
  <c r="D177" i="4"/>
  <c r="H177" i="4" s="1"/>
  <c r="K178" i="2" s="1"/>
  <c r="G177" i="4"/>
  <c r="D430" i="4"/>
  <c r="H430" i="4" s="1"/>
  <c r="E430" i="4"/>
  <c r="I430" i="4" s="1"/>
  <c r="F430" i="4"/>
  <c r="J430" i="4" s="1"/>
  <c r="G430" i="4"/>
  <c r="F953" i="4"/>
  <c r="J953" i="4" s="1"/>
  <c r="G953" i="4"/>
  <c r="E953" i="4"/>
  <c r="I953" i="4" s="1"/>
  <c r="D953" i="4"/>
  <c r="H953" i="4" s="1"/>
  <c r="F35" i="4"/>
  <c r="J35" i="4" s="1"/>
  <c r="M36" i="2" s="1"/>
  <c r="E35" i="4"/>
  <c r="I35" i="4" s="1"/>
  <c r="L36" i="2" s="1"/>
  <c r="G35" i="4"/>
  <c r="D35" i="4"/>
  <c r="H35" i="4" s="1"/>
  <c r="K36" i="2" s="1"/>
  <c r="F963" i="4"/>
  <c r="J963" i="4" s="1"/>
  <c r="G963" i="4"/>
  <c r="E963" i="4"/>
  <c r="I963" i="4" s="1"/>
  <c r="D963" i="4"/>
  <c r="H963" i="4" s="1"/>
  <c r="F951" i="4"/>
  <c r="J951" i="4" s="1"/>
  <c r="G951" i="4"/>
  <c r="E951" i="4"/>
  <c r="I951" i="4" s="1"/>
  <c r="D951" i="4"/>
  <c r="H951" i="4" s="1"/>
  <c r="F935" i="4"/>
  <c r="J935" i="4" s="1"/>
  <c r="G935" i="4"/>
  <c r="E935" i="4"/>
  <c r="I935" i="4" s="1"/>
  <c r="D935" i="4"/>
  <c r="H935" i="4" s="1"/>
  <c r="E155" i="4"/>
  <c r="I155" i="4" s="1"/>
  <c r="L156" i="2" s="1"/>
  <c r="F155" i="4"/>
  <c r="J155" i="4" s="1"/>
  <c r="M156" i="2" s="1"/>
  <c r="G155" i="4"/>
  <c r="D155" i="4"/>
  <c r="H155" i="4" s="1"/>
  <c r="K156" i="2" s="1"/>
  <c r="F103" i="4"/>
  <c r="J103" i="4" s="1"/>
  <c r="M104" i="2" s="1"/>
  <c r="G103" i="4"/>
  <c r="E103" i="4"/>
  <c r="I103" i="4" s="1"/>
  <c r="L104" i="2" s="1"/>
  <c r="D103" i="4"/>
  <c r="H103" i="4" s="1"/>
  <c r="K104" i="2" s="1"/>
  <c r="E87" i="4"/>
  <c r="I87" i="4" s="1"/>
  <c r="L88" i="2" s="1"/>
  <c r="D87" i="4"/>
  <c r="H87" i="4" s="1"/>
  <c r="K88" i="2" s="1"/>
  <c r="G87" i="4"/>
  <c r="F87" i="4"/>
  <c r="J87" i="4" s="1"/>
  <c r="M88" i="2" s="1"/>
  <c r="F71" i="4"/>
  <c r="J71" i="4" s="1"/>
  <c r="M72" i="2" s="1"/>
  <c r="G71" i="4"/>
  <c r="E71" i="4"/>
  <c r="I71" i="4" s="1"/>
  <c r="L72" i="2" s="1"/>
  <c r="D71" i="4"/>
  <c r="H71" i="4" s="1"/>
  <c r="K72" i="2" s="1"/>
  <c r="F119" i="4"/>
  <c r="J119" i="4" s="1"/>
  <c r="M120" i="2" s="1"/>
  <c r="E119" i="4"/>
  <c r="I119" i="4" s="1"/>
  <c r="L120" i="2" s="1"/>
  <c r="D119" i="4"/>
  <c r="H119" i="4" s="1"/>
  <c r="K120" i="2" s="1"/>
  <c r="G119" i="4"/>
  <c r="D410" i="4"/>
  <c r="H410" i="4" s="1"/>
  <c r="E410" i="4"/>
  <c r="I410" i="4" s="1"/>
  <c r="G410" i="4"/>
  <c r="F410" i="4"/>
  <c r="J410" i="4" s="1"/>
  <c r="D29" i="4"/>
  <c r="H29" i="4" s="1"/>
  <c r="K30" i="2" s="1"/>
  <c r="E29" i="4"/>
  <c r="I29" i="4" s="1"/>
  <c r="L30" i="2" s="1"/>
  <c r="F29" i="4"/>
  <c r="J29" i="4" s="1"/>
  <c r="M30" i="2" s="1"/>
  <c r="G29" i="4"/>
  <c r="F345" i="4"/>
  <c r="J345" i="4" s="1"/>
  <c r="E345" i="4"/>
  <c r="I345" i="4" s="1"/>
  <c r="G345" i="4"/>
  <c r="D345" i="4"/>
  <c r="H345" i="4" s="1"/>
  <c r="F329" i="4"/>
  <c r="J329" i="4" s="1"/>
  <c r="E329" i="4"/>
  <c r="I329" i="4" s="1"/>
  <c r="G329" i="4"/>
  <c r="D329" i="4"/>
  <c r="H329" i="4" s="1"/>
  <c r="F313" i="4"/>
  <c r="J313" i="4" s="1"/>
  <c r="E313" i="4"/>
  <c r="I313" i="4" s="1"/>
  <c r="G313" i="4"/>
  <c r="D313" i="4"/>
  <c r="H313" i="4" s="1"/>
  <c r="F297" i="4"/>
  <c r="J297" i="4" s="1"/>
  <c r="E297" i="4"/>
  <c r="I297" i="4" s="1"/>
  <c r="G297" i="4"/>
  <c r="D297" i="4"/>
  <c r="H297" i="4" s="1"/>
  <c r="F281" i="4"/>
  <c r="J281" i="4" s="1"/>
  <c r="E281" i="4"/>
  <c r="I281" i="4" s="1"/>
  <c r="G281" i="4"/>
  <c r="D281" i="4"/>
  <c r="H281" i="4" s="1"/>
  <c r="F265" i="4"/>
  <c r="J265" i="4" s="1"/>
  <c r="E265" i="4"/>
  <c r="I265" i="4" s="1"/>
  <c r="G265" i="4"/>
  <c r="D265" i="4"/>
  <c r="H265" i="4" s="1"/>
  <c r="F249" i="4"/>
  <c r="J249" i="4" s="1"/>
  <c r="E249" i="4"/>
  <c r="I249" i="4" s="1"/>
  <c r="G249" i="4"/>
  <c r="D249" i="4"/>
  <c r="H249" i="4" s="1"/>
  <c r="F46" i="4"/>
  <c r="J46" i="4" s="1"/>
  <c r="M47" i="2" s="1"/>
  <c r="E46" i="4"/>
  <c r="I46" i="4" s="1"/>
  <c r="L47" i="2" s="1"/>
  <c r="G46" i="4"/>
  <c r="D46" i="4"/>
  <c r="H46" i="4" s="1"/>
  <c r="K47" i="2" s="1"/>
  <c r="G237" i="4"/>
  <c r="F237" i="4"/>
  <c r="J237" i="4" s="1"/>
  <c r="D237" i="4"/>
  <c r="H237" i="4" s="1"/>
  <c r="E237" i="4"/>
  <c r="I237" i="4" s="1"/>
  <c r="F353" i="4"/>
  <c r="J353" i="4" s="1"/>
  <c r="E353" i="4"/>
  <c r="I353" i="4" s="1"/>
  <c r="G353" i="4"/>
  <c r="D353" i="4"/>
  <c r="H353" i="4" s="1"/>
  <c r="F321" i="4"/>
  <c r="J321" i="4" s="1"/>
  <c r="E321" i="4"/>
  <c r="I321" i="4" s="1"/>
  <c r="G321" i="4"/>
  <c r="D321" i="4"/>
  <c r="H321" i="4" s="1"/>
  <c r="F289" i="4"/>
  <c r="J289" i="4" s="1"/>
  <c r="E289" i="4"/>
  <c r="I289" i="4" s="1"/>
  <c r="G289" i="4"/>
  <c r="D289" i="4"/>
  <c r="H289" i="4" s="1"/>
  <c r="F257" i="4"/>
  <c r="J257" i="4" s="1"/>
  <c r="E257" i="4"/>
  <c r="I257" i="4" s="1"/>
  <c r="G257" i="4"/>
  <c r="D257" i="4"/>
  <c r="H257" i="4" s="1"/>
  <c r="F127" i="4"/>
  <c r="J127" i="4" s="1"/>
  <c r="M128" i="2" s="1"/>
  <c r="E127" i="4"/>
  <c r="I127" i="4" s="1"/>
  <c r="L128" i="2" s="1"/>
  <c r="D127" i="4"/>
  <c r="H127" i="4" s="1"/>
  <c r="K128" i="2" s="1"/>
  <c r="G127" i="4"/>
  <c r="G218" i="4"/>
  <c r="D140" i="4"/>
  <c r="H140" i="4" s="1"/>
  <c r="K141" i="2" s="1"/>
  <c r="G102" i="4"/>
  <c r="G74" i="4"/>
  <c r="D74" i="4"/>
  <c r="H74" i="4" s="1"/>
  <c r="K75" i="2" s="1"/>
  <c r="F74" i="4"/>
  <c r="J74" i="4" s="1"/>
  <c r="M75" i="2" s="1"/>
  <c r="E74" i="4"/>
  <c r="I74" i="4" s="1"/>
  <c r="L75" i="2" s="1"/>
  <c r="D386" i="4"/>
  <c r="H386" i="4" s="1"/>
  <c r="E386" i="4"/>
  <c r="I386" i="4" s="1"/>
  <c r="G386" i="4"/>
  <c r="F386" i="4"/>
  <c r="J386" i="4" s="1"/>
  <c r="D342" i="4"/>
  <c r="H342" i="4" s="1"/>
  <c r="G342" i="4"/>
  <c r="F342" i="4"/>
  <c r="J342" i="4" s="1"/>
  <c r="E342" i="4"/>
  <c r="I342" i="4" s="1"/>
  <c r="G222" i="4"/>
  <c r="F395" i="4"/>
  <c r="J395" i="4" s="1"/>
  <c r="E395" i="4"/>
  <c r="I395" i="4" s="1"/>
  <c r="G395" i="4"/>
  <c r="D395" i="4"/>
  <c r="H395" i="4" s="1"/>
  <c r="F188" i="4"/>
  <c r="J188" i="4" s="1"/>
  <c r="G188" i="4"/>
  <c r="D188" i="4"/>
  <c r="H188" i="4" s="1"/>
  <c r="E188" i="4"/>
  <c r="I188" i="4" s="1"/>
  <c r="G320" i="4"/>
  <c r="E320" i="4"/>
  <c r="I320" i="4" s="1"/>
  <c r="D288" i="4"/>
  <c r="H288" i="4" s="1"/>
  <c r="G288" i="4"/>
  <c r="F288" i="4"/>
  <c r="J288" i="4" s="1"/>
  <c r="E288" i="4"/>
  <c r="I288" i="4" s="1"/>
  <c r="D164" i="4"/>
  <c r="H164" i="4" s="1"/>
  <c r="K165" i="2" s="1"/>
  <c r="F164" i="4"/>
  <c r="J164" i="4" s="1"/>
  <c r="M165" i="2" s="1"/>
  <c r="G164" i="4"/>
  <c r="E164" i="4"/>
  <c r="I164" i="4" s="1"/>
  <c r="L165" i="2" s="1"/>
  <c r="D172" i="4"/>
  <c r="H172" i="4" s="1"/>
  <c r="K173" i="2" s="1"/>
  <c r="F172" i="4"/>
  <c r="J172" i="4" s="1"/>
  <c r="M173" i="2" s="1"/>
  <c r="G172" i="4"/>
  <c r="E172" i="4"/>
  <c r="I172" i="4" s="1"/>
  <c r="L173" i="2" s="1"/>
  <c r="G26" i="4"/>
  <c r="E26" i="4"/>
  <c r="I26" i="4" s="1"/>
  <c r="L27" i="2" s="1"/>
  <c r="F26" i="4"/>
  <c r="J26" i="4" s="1"/>
  <c r="M27" i="2" s="1"/>
  <c r="D26" i="4"/>
  <c r="H26" i="4" s="1"/>
  <c r="K27" i="2" s="1"/>
  <c r="AG912" i="4"/>
  <c r="AM912" i="4" s="1"/>
  <c r="AS912" i="4" s="1"/>
  <c r="AK912" i="4"/>
  <c r="AJ912" i="4"/>
  <c r="AI912" i="4"/>
  <c r="AO912" i="4" s="1"/>
  <c r="AU912" i="4" s="1"/>
  <c r="AF912" i="4"/>
  <c r="AL912" i="4" s="1"/>
  <c r="AR912" i="4" s="1"/>
  <c r="AH912" i="4"/>
  <c r="AN912" i="4" s="1"/>
  <c r="AT912" i="4" s="1"/>
  <c r="AG908" i="4"/>
  <c r="AM908" i="4" s="1"/>
  <c r="AS908" i="4" s="1"/>
  <c r="AK908" i="4"/>
  <c r="AJ908" i="4"/>
  <c r="AI908" i="4"/>
  <c r="AO908" i="4" s="1"/>
  <c r="AU908" i="4" s="1"/>
  <c r="AF908" i="4"/>
  <c r="AH908" i="4"/>
  <c r="AG904" i="4"/>
  <c r="AM904" i="4" s="1"/>
  <c r="AS904" i="4" s="1"/>
  <c r="AK904" i="4"/>
  <c r="AJ904" i="4"/>
  <c r="AI904" i="4"/>
  <c r="AO904" i="4" s="1"/>
  <c r="AU904" i="4" s="1"/>
  <c r="AF904" i="4"/>
  <c r="AL904" i="4" s="1"/>
  <c r="AR904" i="4" s="1"/>
  <c r="AH904" i="4"/>
  <c r="AN904" i="4" s="1"/>
  <c r="AT904" i="4" s="1"/>
  <c r="AG900" i="4"/>
  <c r="AM900" i="4" s="1"/>
  <c r="AS900" i="4" s="1"/>
  <c r="AK900" i="4"/>
  <c r="AJ900" i="4"/>
  <c r="AI900" i="4"/>
  <c r="AO900" i="4" s="1"/>
  <c r="AU900" i="4" s="1"/>
  <c r="AF900" i="4"/>
  <c r="AL900" i="4" s="1"/>
  <c r="AR900" i="4" s="1"/>
  <c r="AH900" i="4"/>
  <c r="AG896" i="4"/>
  <c r="AM896" i="4" s="1"/>
  <c r="AS896" i="4" s="1"/>
  <c r="AK896" i="4"/>
  <c r="AJ896" i="4"/>
  <c r="AI896" i="4"/>
  <c r="AO896" i="4" s="1"/>
  <c r="AU896" i="4" s="1"/>
  <c r="AF896" i="4"/>
  <c r="AL896" i="4" s="1"/>
  <c r="AR896" i="4" s="1"/>
  <c r="AH896" i="4"/>
  <c r="AN896" i="4" s="1"/>
  <c r="AT896" i="4" s="1"/>
  <c r="AG892" i="4"/>
  <c r="AM892" i="4" s="1"/>
  <c r="AS892" i="4" s="1"/>
  <c r="AK892" i="4"/>
  <c r="AJ892" i="4"/>
  <c r="AI892" i="4"/>
  <c r="AO892" i="4" s="1"/>
  <c r="AU892" i="4" s="1"/>
  <c r="AF892" i="4"/>
  <c r="AL892" i="4" s="1"/>
  <c r="AR892" i="4" s="1"/>
  <c r="AH892" i="4"/>
  <c r="AG888" i="4"/>
  <c r="AM888" i="4" s="1"/>
  <c r="AS888" i="4" s="1"/>
  <c r="AK888" i="4"/>
  <c r="AJ888" i="4"/>
  <c r="AI888" i="4"/>
  <c r="AO888" i="4" s="1"/>
  <c r="AU888" i="4" s="1"/>
  <c r="AF888" i="4"/>
  <c r="AL888" i="4" s="1"/>
  <c r="AR888" i="4" s="1"/>
  <c r="AH888" i="4"/>
  <c r="AN888" i="4" s="1"/>
  <c r="AT888" i="4" s="1"/>
  <c r="AG884" i="4"/>
  <c r="AM884" i="4" s="1"/>
  <c r="AS884" i="4" s="1"/>
  <c r="AK884" i="4"/>
  <c r="AJ884" i="4"/>
  <c r="AI884" i="4"/>
  <c r="AO884" i="4" s="1"/>
  <c r="AU884" i="4" s="1"/>
  <c r="AF884" i="4"/>
  <c r="AL884" i="4" s="1"/>
  <c r="AR884" i="4" s="1"/>
  <c r="AH884" i="4"/>
  <c r="AG880" i="4"/>
  <c r="AM880" i="4" s="1"/>
  <c r="AS880" i="4" s="1"/>
  <c r="AK880" i="4"/>
  <c r="AJ880" i="4"/>
  <c r="AI880" i="4"/>
  <c r="AO880" i="4" s="1"/>
  <c r="AU880" i="4" s="1"/>
  <c r="AF880" i="4"/>
  <c r="AL880" i="4" s="1"/>
  <c r="AR880" i="4" s="1"/>
  <c r="AH880" i="4"/>
  <c r="AN880" i="4" s="1"/>
  <c r="AT880" i="4" s="1"/>
  <c r="AG876" i="4"/>
  <c r="AM876" i="4" s="1"/>
  <c r="AS876" i="4" s="1"/>
  <c r="AK876" i="4"/>
  <c r="AJ876" i="4"/>
  <c r="AI876" i="4"/>
  <c r="AO876" i="4" s="1"/>
  <c r="AU876" i="4" s="1"/>
  <c r="AF876" i="4"/>
  <c r="AL876" i="4" s="1"/>
  <c r="AR876" i="4" s="1"/>
  <c r="AH876" i="4"/>
  <c r="AG872" i="4"/>
  <c r="AK872" i="4"/>
  <c r="AJ872" i="4"/>
  <c r="AI872" i="4"/>
  <c r="AO872" i="4" s="1"/>
  <c r="AU872" i="4" s="1"/>
  <c r="AF872" i="4"/>
  <c r="AL872" i="4" s="1"/>
  <c r="AR872" i="4" s="1"/>
  <c r="AH872" i="4"/>
  <c r="AN872" i="4" s="1"/>
  <c r="AT872" i="4" s="1"/>
  <c r="AG868" i="4"/>
  <c r="AK868" i="4"/>
  <c r="AJ868" i="4"/>
  <c r="AI868" i="4"/>
  <c r="AO868" i="4" s="1"/>
  <c r="AU868" i="4" s="1"/>
  <c r="AF868" i="4"/>
  <c r="AH868" i="4"/>
  <c r="AG864" i="4"/>
  <c r="AK864" i="4"/>
  <c r="AJ864" i="4"/>
  <c r="AI864" i="4"/>
  <c r="AO864" i="4" s="1"/>
  <c r="AU864" i="4" s="1"/>
  <c r="AF864" i="4"/>
  <c r="AH864" i="4"/>
  <c r="AN864" i="4" s="1"/>
  <c r="AT864" i="4" s="1"/>
  <c r="AG860" i="4"/>
  <c r="AK860" i="4"/>
  <c r="AJ860" i="4"/>
  <c r="AI860" i="4"/>
  <c r="AO860" i="4" s="1"/>
  <c r="AU860" i="4" s="1"/>
  <c r="AF860" i="4"/>
  <c r="AH860" i="4"/>
  <c r="AN860" i="4" s="1"/>
  <c r="AT860" i="4" s="1"/>
  <c r="AG856" i="4"/>
  <c r="AK856" i="4"/>
  <c r="AJ856" i="4"/>
  <c r="AI856" i="4"/>
  <c r="AF856" i="4"/>
  <c r="AL856" i="4" s="1"/>
  <c r="AR856" i="4" s="1"/>
  <c r="AH856" i="4"/>
  <c r="AN856" i="4" s="1"/>
  <c r="AT856" i="4" s="1"/>
  <c r="AG852" i="4"/>
  <c r="AK852" i="4"/>
  <c r="AJ852" i="4"/>
  <c r="AI852" i="4"/>
  <c r="AO852" i="4" s="1"/>
  <c r="AU852" i="4" s="1"/>
  <c r="AF852" i="4"/>
  <c r="AH852" i="4"/>
  <c r="AN852" i="4" s="1"/>
  <c r="AT852" i="4" s="1"/>
  <c r="AG848" i="4"/>
  <c r="AK848" i="4"/>
  <c r="AJ848" i="4"/>
  <c r="AI848" i="4"/>
  <c r="AO848" i="4" s="1"/>
  <c r="AU848" i="4" s="1"/>
  <c r="AF848" i="4"/>
  <c r="AH848" i="4"/>
  <c r="AN848" i="4" s="1"/>
  <c r="AT848" i="4" s="1"/>
  <c r="AG844" i="4"/>
  <c r="AK844" i="4"/>
  <c r="AJ844" i="4"/>
  <c r="AI844" i="4"/>
  <c r="AO844" i="4" s="1"/>
  <c r="AU844" i="4" s="1"/>
  <c r="AF844" i="4"/>
  <c r="AH844" i="4"/>
  <c r="AN844" i="4" s="1"/>
  <c r="AT844" i="4" s="1"/>
  <c r="AG840" i="4"/>
  <c r="AK840" i="4"/>
  <c r="AJ840" i="4"/>
  <c r="AI840" i="4"/>
  <c r="AO840" i="4" s="1"/>
  <c r="AU840" i="4" s="1"/>
  <c r="AF840" i="4"/>
  <c r="AH840" i="4"/>
  <c r="AN840" i="4" s="1"/>
  <c r="AT840" i="4" s="1"/>
  <c r="AG836" i="4"/>
  <c r="AK836" i="4"/>
  <c r="AJ836" i="4"/>
  <c r="AI836" i="4"/>
  <c r="AO836" i="4" s="1"/>
  <c r="AU836" i="4" s="1"/>
  <c r="AF836" i="4"/>
  <c r="AH836" i="4"/>
  <c r="AN836" i="4" s="1"/>
  <c r="AT836" i="4" s="1"/>
  <c r="AG832" i="4"/>
  <c r="AK832" i="4"/>
  <c r="AJ832" i="4"/>
  <c r="AI832" i="4"/>
  <c r="AF832" i="4"/>
  <c r="AL832" i="4" s="1"/>
  <c r="AR832" i="4" s="1"/>
  <c r="AH832" i="4"/>
  <c r="AN832" i="4" s="1"/>
  <c r="AT832" i="4" s="1"/>
  <c r="AG828" i="4"/>
  <c r="AK828" i="4"/>
  <c r="AJ828" i="4"/>
  <c r="AI828" i="4"/>
  <c r="AO828" i="4" s="1"/>
  <c r="AU828" i="4" s="1"/>
  <c r="AF828" i="4"/>
  <c r="AH828" i="4"/>
  <c r="AN828" i="4" s="1"/>
  <c r="AT828" i="4" s="1"/>
  <c r="AG824" i="4"/>
  <c r="AK824" i="4"/>
  <c r="AJ824" i="4"/>
  <c r="AI824" i="4"/>
  <c r="AO824" i="4" s="1"/>
  <c r="AU824" i="4" s="1"/>
  <c r="AF824" i="4"/>
  <c r="AH824" i="4"/>
  <c r="AN824" i="4" s="1"/>
  <c r="AT824" i="4" s="1"/>
  <c r="AG820" i="4"/>
  <c r="AK820" i="4"/>
  <c r="AJ820" i="4"/>
  <c r="AI820" i="4"/>
  <c r="AO820" i="4" s="1"/>
  <c r="AU820" i="4" s="1"/>
  <c r="AF820" i="4"/>
  <c r="AH820" i="4"/>
  <c r="AN820" i="4" s="1"/>
  <c r="AT820" i="4" s="1"/>
  <c r="AG816" i="4"/>
  <c r="AK816" i="4"/>
  <c r="AJ816" i="4"/>
  <c r="AI816" i="4"/>
  <c r="AF816" i="4"/>
  <c r="AL816" i="4" s="1"/>
  <c r="AR816" i="4" s="1"/>
  <c r="AH816" i="4"/>
  <c r="AN816" i="4" s="1"/>
  <c r="AT816" i="4" s="1"/>
  <c r="AG812" i="4"/>
  <c r="AK812" i="4"/>
  <c r="AJ812" i="4"/>
  <c r="AI812" i="4"/>
  <c r="AO812" i="4" s="1"/>
  <c r="AU812" i="4" s="1"/>
  <c r="AF812" i="4"/>
  <c r="AH812" i="4"/>
  <c r="AN812" i="4" s="1"/>
  <c r="AT812" i="4" s="1"/>
  <c r="AG808" i="4"/>
  <c r="AK808" i="4"/>
  <c r="AJ808" i="4"/>
  <c r="AI808" i="4"/>
  <c r="AO808" i="4" s="1"/>
  <c r="AU808" i="4" s="1"/>
  <c r="AF808" i="4"/>
  <c r="AH808" i="4"/>
  <c r="AN808" i="4" s="1"/>
  <c r="AT808" i="4" s="1"/>
  <c r="AG804" i="4"/>
  <c r="AK804" i="4"/>
  <c r="AJ804" i="4"/>
  <c r="AI804" i="4"/>
  <c r="AO804" i="4" s="1"/>
  <c r="AU804" i="4" s="1"/>
  <c r="AF804" i="4"/>
  <c r="AH804" i="4"/>
  <c r="AN804" i="4" s="1"/>
  <c r="AT804" i="4" s="1"/>
  <c r="AG800" i="4"/>
  <c r="AK800" i="4"/>
  <c r="AJ800" i="4"/>
  <c r="AI800" i="4"/>
  <c r="AF800" i="4"/>
  <c r="AL800" i="4" s="1"/>
  <c r="AR800" i="4" s="1"/>
  <c r="AH800" i="4"/>
  <c r="AN800" i="4" s="1"/>
  <c r="AT800" i="4" s="1"/>
  <c r="AG796" i="4"/>
  <c r="AK796" i="4"/>
  <c r="AJ796" i="4"/>
  <c r="AI796" i="4"/>
  <c r="AO796" i="4" s="1"/>
  <c r="AU796" i="4" s="1"/>
  <c r="AF796" i="4"/>
  <c r="AH796" i="4"/>
  <c r="AN796" i="4" s="1"/>
  <c r="AT796" i="4" s="1"/>
  <c r="AG792" i="4"/>
  <c r="AK792" i="4"/>
  <c r="AJ792" i="4"/>
  <c r="AI792" i="4"/>
  <c r="AO792" i="4" s="1"/>
  <c r="AU792" i="4" s="1"/>
  <c r="AF792" i="4"/>
  <c r="AH792" i="4"/>
  <c r="AN792" i="4" s="1"/>
  <c r="AT792" i="4" s="1"/>
  <c r="AG788" i="4"/>
  <c r="AK788" i="4"/>
  <c r="AJ788" i="4"/>
  <c r="AI788" i="4"/>
  <c r="AO788" i="4" s="1"/>
  <c r="AU788" i="4" s="1"/>
  <c r="AF788" i="4"/>
  <c r="AH788" i="4"/>
  <c r="AN788" i="4" s="1"/>
  <c r="AT788" i="4" s="1"/>
  <c r="AG784" i="4"/>
  <c r="AK784" i="4"/>
  <c r="AJ784" i="4"/>
  <c r="AI784" i="4"/>
  <c r="AF784" i="4"/>
  <c r="AL784" i="4" s="1"/>
  <c r="AR784" i="4" s="1"/>
  <c r="AH784" i="4"/>
  <c r="AN784" i="4" s="1"/>
  <c r="AT784" i="4" s="1"/>
  <c r="AG780" i="4"/>
  <c r="AK780" i="4"/>
  <c r="AJ780" i="4"/>
  <c r="AI780" i="4"/>
  <c r="AO780" i="4" s="1"/>
  <c r="AU780" i="4" s="1"/>
  <c r="AF780" i="4"/>
  <c r="AH780" i="4"/>
  <c r="AN780" i="4" s="1"/>
  <c r="AT780" i="4" s="1"/>
  <c r="AG776" i="4"/>
  <c r="AK776" i="4"/>
  <c r="AJ776" i="4"/>
  <c r="AI776" i="4"/>
  <c r="AO776" i="4" s="1"/>
  <c r="AU776" i="4" s="1"/>
  <c r="AF776" i="4"/>
  <c r="AH776" i="4"/>
  <c r="AN776" i="4" s="1"/>
  <c r="AT776" i="4" s="1"/>
  <c r="AG772" i="4"/>
  <c r="AK772" i="4"/>
  <c r="AJ772" i="4"/>
  <c r="AI772" i="4"/>
  <c r="AO772" i="4" s="1"/>
  <c r="AU772" i="4" s="1"/>
  <c r="AF772" i="4"/>
  <c r="AH772" i="4"/>
  <c r="AN772" i="4" s="1"/>
  <c r="AT772" i="4" s="1"/>
  <c r="AG768" i="4"/>
  <c r="AK768" i="4"/>
  <c r="AJ768" i="4"/>
  <c r="AI768" i="4"/>
  <c r="AF768" i="4"/>
  <c r="AL768" i="4" s="1"/>
  <c r="AR768" i="4" s="1"/>
  <c r="AH768" i="4"/>
  <c r="AN768" i="4" s="1"/>
  <c r="AT768" i="4" s="1"/>
  <c r="AG764" i="4"/>
  <c r="AK764" i="4"/>
  <c r="AJ764" i="4"/>
  <c r="AI764" i="4"/>
  <c r="AO764" i="4" s="1"/>
  <c r="AU764" i="4" s="1"/>
  <c r="AF764" i="4"/>
  <c r="AH764" i="4"/>
  <c r="AN764" i="4" s="1"/>
  <c r="AT764" i="4" s="1"/>
  <c r="AG760" i="4"/>
  <c r="AK760" i="4"/>
  <c r="AJ760" i="4"/>
  <c r="AI760" i="4"/>
  <c r="AF760" i="4"/>
  <c r="AH760" i="4"/>
  <c r="AN760" i="4" s="1"/>
  <c r="AT760" i="4" s="1"/>
  <c r="AG756" i="4"/>
  <c r="AK756" i="4"/>
  <c r="AJ756" i="4"/>
  <c r="AI756" i="4"/>
  <c r="AF756" i="4"/>
  <c r="AH756" i="4"/>
  <c r="AN756" i="4" s="1"/>
  <c r="AT756" i="4" s="1"/>
  <c r="AG752" i="4"/>
  <c r="AK752" i="4"/>
  <c r="AJ752" i="4"/>
  <c r="AI752" i="4"/>
  <c r="AF752" i="4"/>
  <c r="AH752" i="4"/>
  <c r="AN752" i="4" s="1"/>
  <c r="AT752" i="4" s="1"/>
  <c r="AG748" i="4"/>
  <c r="AK748" i="4"/>
  <c r="AJ748" i="4"/>
  <c r="AI748" i="4"/>
  <c r="AF748" i="4"/>
  <c r="AL748" i="4" s="1"/>
  <c r="AR748" i="4" s="1"/>
  <c r="AH748" i="4"/>
  <c r="AG744" i="4"/>
  <c r="AK744" i="4"/>
  <c r="AJ744" i="4"/>
  <c r="AI744" i="4"/>
  <c r="AF744" i="4"/>
  <c r="AH744" i="4"/>
  <c r="AN744" i="4" s="1"/>
  <c r="AT744" i="4" s="1"/>
  <c r="AG740" i="4"/>
  <c r="AK740" i="4"/>
  <c r="AJ740" i="4"/>
  <c r="AI740" i="4"/>
  <c r="AO740" i="4" s="1"/>
  <c r="AU740" i="4" s="1"/>
  <c r="AF740" i="4"/>
  <c r="AH740" i="4"/>
  <c r="AG736" i="4"/>
  <c r="AK736" i="4"/>
  <c r="AJ736" i="4"/>
  <c r="AI736" i="4"/>
  <c r="AF736" i="4"/>
  <c r="AH736" i="4"/>
  <c r="AN736" i="4" s="1"/>
  <c r="AT736" i="4" s="1"/>
  <c r="AG732" i="4"/>
  <c r="AK732" i="4"/>
  <c r="AJ732" i="4"/>
  <c r="AI732" i="4"/>
  <c r="AF732" i="4"/>
  <c r="AL732" i="4" s="1"/>
  <c r="AR732" i="4" s="1"/>
  <c r="AH732" i="4"/>
  <c r="AG728" i="4"/>
  <c r="AK728" i="4"/>
  <c r="AJ728" i="4"/>
  <c r="AI728" i="4"/>
  <c r="AF728" i="4"/>
  <c r="AH728" i="4"/>
  <c r="AN728" i="4" s="1"/>
  <c r="AT728" i="4" s="1"/>
  <c r="AG724" i="4"/>
  <c r="AK724" i="4"/>
  <c r="AJ724" i="4"/>
  <c r="AI724" i="4"/>
  <c r="AO724" i="4" s="1"/>
  <c r="AU724" i="4" s="1"/>
  <c r="AF724" i="4"/>
  <c r="AH724" i="4"/>
  <c r="AG720" i="4"/>
  <c r="AK720" i="4"/>
  <c r="AJ720" i="4"/>
  <c r="AI720" i="4"/>
  <c r="AF720" i="4"/>
  <c r="AH720" i="4"/>
  <c r="AN720" i="4" s="1"/>
  <c r="AT720" i="4" s="1"/>
  <c r="AG716" i="4"/>
  <c r="AK716" i="4"/>
  <c r="AJ716" i="4"/>
  <c r="AI716" i="4"/>
  <c r="AF716" i="4"/>
  <c r="AL716" i="4" s="1"/>
  <c r="AR716" i="4" s="1"/>
  <c r="AH716" i="4"/>
  <c r="AG712" i="4"/>
  <c r="AK712" i="4"/>
  <c r="AJ712" i="4"/>
  <c r="AI712" i="4"/>
  <c r="AF712" i="4"/>
  <c r="AH712" i="4"/>
  <c r="AN712" i="4" s="1"/>
  <c r="AT712" i="4" s="1"/>
  <c r="AG708" i="4"/>
  <c r="AK708" i="4"/>
  <c r="AJ708" i="4"/>
  <c r="AI708" i="4"/>
  <c r="AO708" i="4" s="1"/>
  <c r="AU708" i="4" s="1"/>
  <c r="AF708" i="4"/>
  <c r="AH708" i="4"/>
  <c r="AG704" i="4"/>
  <c r="AK704" i="4"/>
  <c r="AJ704" i="4"/>
  <c r="AI704" i="4"/>
  <c r="AF704" i="4"/>
  <c r="AH704" i="4"/>
  <c r="AN704" i="4" s="1"/>
  <c r="AT704" i="4" s="1"/>
  <c r="AG700" i="4"/>
  <c r="AK700" i="4"/>
  <c r="AJ700" i="4"/>
  <c r="AI700" i="4"/>
  <c r="AF700" i="4"/>
  <c r="AL700" i="4" s="1"/>
  <c r="AR700" i="4" s="1"/>
  <c r="AH700" i="4"/>
  <c r="AG696" i="4"/>
  <c r="AK696" i="4"/>
  <c r="AJ696" i="4"/>
  <c r="AI696" i="4"/>
  <c r="AF696" i="4"/>
  <c r="AH696" i="4"/>
  <c r="AN696" i="4" s="1"/>
  <c r="AT696" i="4" s="1"/>
  <c r="AG692" i="4"/>
  <c r="AK692" i="4"/>
  <c r="AJ692" i="4"/>
  <c r="AI692" i="4"/>
  <c r="AO692" i="4" s="1"/>
  <c r="AU692" i="4" s="1"/>
  <c r="AF692" i="4"/>
  <c r="AH692" i="4"/>
  <c r="AG688" i="4"/>
  <c r="AK688" i="4"/>
  <c r="AJ688" i="4"/>
  <c r="AI688" i="4"/>
  <c r="AF688" i="4"/>
  <c r="AH688" i="4"/>
  <c r="AN688" i="4" s="1"/>
  <c r="AT688" i="4" s="1"/>
  <c r="AG684" i="4"/>
  <c r="AK684" i="4"/>
  <c r="AJ684" i="4"/>
  <c r="AI684" i="4"/>
  <c r="AF684" i="4"/>
  <c r="AL684" i="4" s="1"/>
  <c r="AR684" i="4" s="1"/>
  <c r="AH684" i="4"/>
  <c r="AG680" i="4"/>
  <c r="AK680" i="4"/>
  <c r="AJ680" i="4"/>
  <c r="AI680" i="4"/>
  <c r="AF680" i="4"/>
  <c r="AH680" i="4"/>
  <c r="AN680" i="4" s="1"/>
  <c r="AT680" i="4" s="1"/>
  <c r="AG676" i="4"/>
  <c r="AK676" i="4"/>
  <c r="AJ676" i="4"/>
  <c r="AI676" i="4"/>
  <c r="AO676" i="4" s="1"/>
  <c r="AU676" i="4" s="1"/>
  <c r="AF676" i="4"/>
  <c r="AH676" i="4"/>
  <c r="AG672" i="4"/>
  <c r="AK672" i="4"/>
  <c r="AJ672" i="4"/>
  <c r="AI672" i="4"/>
  <c r="AF672" i="4"/>
  <c r="AH672" i="4"/>
  <c r="AN672" i="4" s="1"/>
  <c r="AT672" i="4" s="1"/>
  <c r="AG668" i="4"/>
  <c r="AK668" i="4"/>
  <c r="AJ668" i="4"/>
  <c r="AI668" i="4"/>
  <c r="AF668" i="4"/>
  <c r="AL668" i="4" s="1"/>
  <c r="AR668" i="4" s="1"/>
  <c r="AH668" i="4"/>
  <c r="AG664" i="4"/>
  <c r="AK664" i="4"/>
  <c r="AJ664" i="4"/>
  <c r="AI664" i="4"/>
  <c r="AF664" i="4"/>
  <c r="AH664" i="4"/>
  <c r="AN664" i="4" s="1"/>
  <c r="AT664" i="4" s="1"/>
  <c r="AG660" i="4"/>
  <c r="AK660" i="4"/>
  <c r="AJ660" i="4"/>
  <c r="AI660" i="4"/>
  <c r="AO660" i="4" s="1"/>
  <c r="AU660" i="4" s="1"/>
  <c r="AF660" i="4"/>
  <c r="AH660" i="4"/>
  <c r="AG656" i="4"/>
  <c r="AK656" i="4"/>
  <c r="AJ656" i="4"/>
  <c r="AI656" i="4"/>
  <c r="AF656" i="4"/>
  <c r="AH656" i="4"/>
  <c r="AN656" i="4" s="1"/>
  <c r="AT656" i="4" s="1"/>
  <c r="AG652" i="4"/>
  <c r="AK652" i="4"/>
  <c r="AJ652" i="4"/>
  <c r="AI652" i="4"/>
  <c r="AF652" i="4"/>
  <c r="AL652" i="4" s="1"/>
  <c r="AR652" i="4" s="1"/>
  <c r="AH652" i="4"/>
  <c r="AG648" i="4"/>
  <c r="AK648" i="4"/>
  <c r="AJ648" i="4"/>
  <c r="AI648" i="4"/>
  <c r="AF648" i="4"/>
  <c r="AH648" i="4"/>
  <c r="AN648" i="4" s="1"/>
  <c r="AT648" i="4" s="1"/>
  <c r="AG644" i="4"/>
  <c r="AK644" i="4"/>
  <c r="AJ644" i="4"/>
  <c r="AI644" i="4"/>
  <c r="AO644" i="4" s="1"/>
  <c r="AU644" i="4" s="1"/>
  <c r="AF644" i="4"/>
  <c r="AH644" i="4"/>
  <c r="AG640" i="4"/>
  <c r="AK640" i="4"/>
  <c r="AJ640" i="4"/>
  <c r="AI640" i="4"/>
  <c r="AF640" i="4"/>
  <c r="AH640" i="4"/>
  <c r="AN640" i="4" s="1"/>
  <c r="AT640" i="4" s="1"/>
  <c r="AG636" i="4"/>
  <c r="AK636" i="4"/>
  <c r="AJ636" i="4"/>
  <c r="AI636" i="4"/>
  <c r="AF636" i="4"/>
  <c r="AL636" i="4" s="1"/>
  <c r="AR636" i="4" s="1"/>
  <c r="AH636" i="4"/>
  <c r="AG632" i="4"/>
  <c r="AK632" i="4"/>
  <c r="AJ632" i="4"/>
  <c r="AI632" i="4"/>
  <c r="AF632" i="4"/>
  <c r="AH632" i="4"/>
  <c r="AN632" i="4" s="1"/>
  <c r="AT632" i="4" s="1"/>
  <c r="AG628" i="4"/>
  <c r="AK628" i="4"/>
  <c r="AJ628" i="4"/>
  <c r="AI628" i="4"/>
  <c r="AO628" i="4" s="1"/>
  <c r="AU628" i="4" s="1"/>
  <c r="AF628" i="4"/>
  <c r="AH628" i="4"/>
  <c r="AG624" i="4"/>
  <c r="AK624" i="4"/>
  <c r="AJ624" i="4"/>
  <c r="AI624" i="4"/>
  <c r="AF624" i="4"/>
  <c r="AH624" i="4"/>
  <c r="AN624" i="4" s="1"/>
  <c r="AT624" i="4" s="1"/>
  <c r="AG620" i="4"/>
  <c r="AK620" i="4"/>
  <c r="AJ620" i="4"/>
  <c r="AI620" i="4"/>
  <c r="AF620" i="4"/>
  <c r="AL620" i="4" s="1"/>
  <c r="AR620" i="4" s="1"/>
  <c r="AH620" i="4"/>
  <c r="AG616" i="4"/>
  <c r="AK616" i="4"/>
  <c r="AJ616" i="4"/>
  <c r="AI616" i="4"/>
  <c r="AF616" i="4"/>
  <c r="AH616" i="4"/>
  <c r="AN616" i="4" s="1"/>
  <c r="AT616" i="4" s="1"/>
  <c r="AG612" i="4"/>
  <c r="AK612" i="4"/>
  <c r="AJ612" i="4"/>
  <c r="AI612" i="4"/>
  <c r="AO612" i="4" s="1"/>
  <c r="AU612" i="4" s="1"/>
  <c r="AF612" i="4"/>
  <c r="AH612" i="4"/>
  <c r="AG608" i="4"/>
  <c r="AK608" i="4"/>
  <c r="AJ608" i="4"/>
  <c r="AI608" i="4"/>
  <c r="AO608" i="4" s="1"/>
  <c r="AU608" i="4" s="1"/>
  <c r="AF608" i="4"/>
  <c r="AH608" i="4"/>
  <c r="AG604" i="4"/>
  <c r="AK604" i="4"/>
  <c r="AJ604" i="4"/>
  <c r="AI604" i="4"/>
  <c r="AF604" i="4"/>
  <c r="AH604" i="4"/>
  <c r="AN604" i="4" s="1"/>
  <c r="AT604" i="4" s="1"/>
  <c r="AG600" i="4"/>
  <c r="AK600" i="4"/>
  <c r="AJ600" i="4"/>
  <c r="AI600" i="4"/>
  <c r="AF600" i="4"/>
  <c r="AL600" i="4" s="1"/>
  <c r="AR600" i="4" s="1"/>
  <c r="AH600" i="4"/>
  <c r="AG596" i="4"/>
  <c r="AK596" i="4"/>
  <c r="AJ596" i="4"/>
  <c r="AI596" i="4"/>
  <c r="AF596" i="4"/>
  <c r="AH596" i="4"/>
  <c r="AN596" i="4" s="1"/>
  <c r="AT596" i="4" s="1"/>
  <c r="AG592" i="4"/>
  <c r="AK592" i="4"/>
  <c r="AJ592" i="4"/>
  <c r="AI592" i="4"/>
  <c r="AO592" i="4" s="1"/>
  <c r="AU592" i="4" s="1"/>
  <c r="AF592" i="4"/>
  <c r="AH592" i="4"/>
  <c r="AG588" i="4"/>
  <c r="AK588" i="4"/>
  <c r="AJ588" i="4"/>
  <c r="AI588" i="4"/>
  <c r="AF588" i="4"/>
  <c r="AH588" i="4"/>
  <c r="AN588" i="4" s="1"/>
  <c r="AT588" i="4" s="1"/>
  <c r="AG584" i="4"/>
  <c r="AK584" i="4"/>
  <c r="AJ584" i="4"/>
  <c r="AI584" i="4"/>
  <c r="AF584" i="4"/>
  <c r="AL584" i="4" s="1"/>
  <c r="AR584" i="4" s="1"/>
  <c r="AH584" i="4"/>
  <c r="AG580" i="4"/>
  <c r="AK580" i="4"/>
  <c r="AJ580" i="4"/>
  <c r="AI580" i="4"/>
  <c r="AF580" i="4"/>
  <c r="AH580" i="4"/>
  <c r="AN580" i="4" s="1"/>
  <c r="AT580" i="4" s="1"/>
  <c r="AG576" i="4"/>
  <c r="AK576" i="4"/>
  <c r="AJ576" i="4"/>
  <c r="AI576" i="4"/>
  <c r="AO576" i="4" s="1"/>
  <c r="AU576" i="4" s="1"/>
  <c r="AF576" i="4"/>
  <c r="AH576" i="4"/>
  <c r="AG572" i="4"/>
  <c r="AK572" i="4"/>
  <c r="AJ572" i="4"/>
  <c r="AI572" i="4"/>
  <c r="AF572" i="4"/>
  <c r="AH572" i="4"/>
  <c r="AN572" i="4" s="1"/>
  <c r="AT572" i="4" s="1"/>
  <c r="AG568" i="4"/>
  <c r="AK568" i="4"/>
  <c r="AJ568" i="4"/>
  <c r="AI568" i="4"/>
  <c r="AF568" i="4"/>
  <c r="AL568" i="4" s="1"/>
  <c r="AR568" i="4" s="1"/>
  <c r="AH568" i="4"/>
  <c r="AG564" i="4"/>
  <c r="AK564" i="4"/>
  <c r="AJ564" i="4"/>
  <c r="AI564" i="4"/>
  <c r="AF564" i="4"/>
  <c r="AH564" i="4"/>
  <c r="AN564" i="4" s="1"/>
  <c r="AT564" i="4" s="1"/>
  <c r="AG560" i="4"/>
  <c r="AK560" i="4"/>
  <c r="AJ560" i="4"/>
  <c r="AI560" i="4"/>
  <c r="AO560" i="4" s="1"/>
  <c r="AU560" i="4" s="1"/>
  <c r="AF560" i="4"/>
  <c r="AH560" i="4"/>
  <c r="AG549" i="4"/>
  <c r="AK549" i="4"/>
  <c r="AJ549" i="4"/>
  <c r="AI549" i="4"/>
  <c r="AF549" i="4"/>
  <c r="AH549" i="4"/>
  <c r="AN549" i="4" s="1"/>
  <c r="AT549" i="4" s="1"/>
  <c r="AG517" i="4"/>
  <c r="AK517" i="4"/>
  <c r="AJ517" i="4"/>
  <c r="AI517" i="4"/>
  <c r="AF517" i="4"/>
  <c r="AL517" i="4" s="1"/>
  <c r="AR517" i="4" s="1"/>
  <c r="AH517" i="4"/>
  <c r="AG960" i="4"/>
  <c r="AK960" i="4"/>
  <c r="AF960" i="4"/>
  <c r="AL960" i="4" s="1"/>
  <c r="AR960" i="4" s="1"/>
  <c r="AI960" i="4"/>
  <c r="AH960" i="4"/>
  <c r="AJ960" i="4"/>
  <c r="AG944" i="4"/>
  <c r="AK944" i="4"/>
  <c r="AF944" i="4"/>
  <c r="AI944" i="4"/>
  <c r="AO944" i="4" s="1"/>
  <c r="AU944" i="4" s="1"/>
  <c r="AH944" i="4"/>
  <c r="AJ944" i="4"/>
  <c r="AG928" i="4"/>
  <c r="AK928" i="4"/>
  <c r="AF928" i="4"/>
  <c r="AL928" i="4" s="1"/>
  <c r="AR928" i="4" s="1"/>
  <c r="AI928" i="4"/>
  <c r="AH928" i="4"/>
  <c r="AJ928" i="4"/>
  <c r="AG527" i="4"/>
  <c r="AK527" i="4"/>
  <c r="AJ527" i="4"/>
  <c r="AI527" i="4"/>
  <c r="AF527" i="4"/>
  <c r="AL527" i="4" s="1"/>
  <c r="AR527" i="4" s="1"/>
  <c r="AH527" i="4"/>
  <c r="AG368" i="4"/>
  <c r="AK368" i="4"/>
  <c r="AF368" i="4"/>
  <c r="AL368" i="4" s="1"/>
  <c r="AR368" i="4" s="1"/>
  <c r="AI368" i="4"/>
  <c r="AH368" i="4"/>
  <c r="AJ368" i="4"/>
  <c r="AI20" i="4"/>
  <c r="AF20" i="4"/>
  <c r="AL20" i="4" s="1"/>
  <c r="AR20" i="4" s="1"/>
  <c r="AJ20" i="4"/>
  <c r="AG20" i="4"/>
  <c r="AK20" i="4"/>
  <c r="AH20" i="4"/>
  <c r="AF915" i="4"/>
  <c r="AL915" i="4" s="1"/>
  <c r="AR915" i="4" s="1"/>
  <c r="AJ915" i="4"/>
  <c r="AK915" i="4"/>
  <c r="AH915" i="4"/>
  <c r="AI915" i="4"/>
  <c r="AG915" i="4"/>
  <c r="AF883" i="4"/>
  <c r="AJ883" i="4"/>
  <c r="AK883" i="4"/>
  <c r="AH883" i="4"/>
  <c r="AI883" i="4"/>
  <c r="AO883" i="4" s="1"/>
  <c r="AU883" i="4" s="1"/>
  <c r="AG883" i="4"/>
  <c r="AF851" i="4"/>
  <c r="AJ851" i="4"/>
  <c r="AP851" i="4" s="1"/>
  <c r="AV851" i="4" s="1"/>
  <c r="AK851" i="4"/>
  <c r="AH851" i="4"/>
  <c r="AI851" i="4"/>
  <c r="AG851" i="4"/>
  <c r="AF819" i="4"/>
  <c r="AJ819" i="4"/>
  <c r="AK819" i="4"/>
  <c r="AH819" i="4"/>
  <c r="AI819" i="4"/>
  <c r="AG819" i="4"/>
  <c r="AF787" i="4"/>
  <c r="AL787" i="4" s="1"/>
  <c r="AR787" i="4" s="1"/>
  <c r="AJ787" i="4"/>
  <c r="AK787" i="4"/>
  <c r="AH787" i="4"/>
  <c r="AI787" i="4"/>
  <c r="AG787" i="4"/>
  <c r="AF755" i="4"/>
  <c r="AJ755" i="4"/>
  <c r="AP755" i="4" s="1"/>
  <c r="AV755" i="4" s="1"/>
  <c r="AK755" i="4"/>
  <c r="AH755" i="4"/>
  <c r="AI755" i="4"/>
  <c r="AG755" i="4"/>
  <c r="AF723" i="4"/>
  <c r="AJ723" i="4"/>
  <c r="AP723" i="4" s="1"/>
  <c r="AV723" i="4" s="1"/>
  <c r="AK723" i="4"/>
  <c r="AH723" i="4"/>
  <c r="AI723" i="4"/>
  <c r="AG723" i="4"/>
  <c r="AF691" i="4"/>
  <c r="AJ691" i="4"/>
  <c r="AK691" i="4"/>
  <c r="AH691" i="4"/>
  <c r="AI691" i="4"/>
  <c r="AG691" i="4"/>
  <c r="AM691" i="4" s="1"/>
  <c r="AS691" i="4" s="1"/>
  <c r="AF659" i="4"/>
  <c r="AJ659" i="4"/>
  <c r="AK659" i="4"/>
  <c r="AH659" i="4"/>
  <c r="AI659" i="4"/>
  <c r="AG659" i="4"/>
  <c r="AF607" i="4"/>
  <c r="AJ607" i="4"/>
  <c r="AK607" i="4"/>
  <c r="AH607" i="4"/>
  <c r="AI607" i="4"/>
  <c r="AG607" i="4"/>
  <c r="AH995" i="4"/>
  <c r="AI995" i="4"/>
  <c r="AG995" i="4"/>
  <c r="AF995" i="4"/>
  <c r="AJ995" i="4"/>
  <c r="AP995" i="4" s="1"/>
  <c r="AV995" i="4" s="1"/>
  <c r="AK995" i="4"/>
  <c r="AF627" i="4"/>
  <c r="AJ627" i="4"/>
  <c r="AK627" i="4"/>
  <c r="AQ627" i="4" s="1"/>
  <c r="AW627" i="4" s="1"/>
  <c r="AH627" i="4"/>
  <c r="AI627" i="4"/>
  <c r="AG627" i="4"/>
  <c r="AF563" i="4"/>
  <c r="AJ563" i="4"/>
  <c r="AK563" i="4"/>
  <c r="AH563" i="4"/>
  <c r="AI563" i="4"/>
  <c r="AG563" i="4"/>
  <c r="D993" i="4"/>
  <c r="H993" i="4" s="1"/>
  <c r="E993" i="4"/>
  <c r="I993" i="4" s="1"/>
  <c r="G993" i="4"/>
  <c r="F993" i="4"/>
  <c r="J993" i="4" s="1"/>
  <c r="D981" i="4"/>
  <c r="H981" i="4" s="1"/>
  <c r="E981" i="4"/>
  <c r="I981" i="4" s="1"/>
  <c r="F981" i="4"/>
  <c r="J981" i="4" s="1"/>
  <c r="G981" i="4"/>
  <c r="G531" i="4"/>
  <c r="F531" i="4"/>
  <c r="J531" i="4" s="1"/>
  <c r="D531" i="4"/>
  <c r="H531" i="4" s="1"/>
  <c r="E531" i="4"/>
  <c r="I531" i="4" s="1"/>
  <c r="G5" i="4"/>
  <c r="E5" i="4"/>
  <c r="I5" i="4" s="1"/>
  <c r="D5" i="4"/>
  <c r="H5" i="4" s="1"/>
  <c r="F5" i="4"/>
  <c r="J5" i="4" s="1"/>
  <c r="G966" i="4"/>
  <c r="D966" i="4"/>
  <c r="H966" i="4" s="1"/>
  <c r="F966" i="4"/>
  <c r="J966" i="4" s="1"/>
  <c r="E966" i="4"/>
  <c r="I966" i="4" s="1"/>
  <c r="G950" i="4"/>
  <c r="D950" i="4"/>
  <c r="H950" i="4" s="1"/>
  <c r="F950" i="4"/>
  <c r="J950" i="4" s="1"/>
  <c r="E950" i="4"/>
  <c r="I950" i="4" s="1"/>
  <c r="G930" i="4"/>
  <c r="D930" i="4"/>
  <c r="H930" i="4" s="1"/>
  <c r="F930" i="4"/>
  <c r="J930" i="4" s="1"/>
  <c r="E930" i="4"/>
  <c r="I930" i="4" s="1"/>
  <c r="G370" i="4"/>
  <c r="F370" i="4"/>
  <c r="J370" i="4" s="1"/>
  <c r="D370" i="4"/>
  <c r="H370" i="4" s="1"/>
  <c r="E370" i="4"/>
  <c r="I370" i="4" s="1"/>
  <c r="G358" i="4"/>
  <c r="D358" i="4"/>
  <c r="H358" i="4" s="1"/>
  <c r="F358" i="4"/>
  <c r="J358" i="4" s="1"/>
  <c r="E358" i="4"/>
  <c r="I358" i="4" s="1"/>
  <c r="G234" i="4"/>
  <c r="D234" i="4"/>
  <c r="H234" i="4" s="1"/>
  <c r="F234" i="4"/>
  <c r="J234" i="4" s="1"/>
  <c r="E234" i="4"/>
  <c r="I234" i="4" s="1"/>
  <c r="G148" i="4"/>
  <c r="D148" i="4"/>
  <c r="H148" i="4" s="1"/>
  <c r="K149" i="2" s="1"/>
  <c r="F148" i="4"/>
  <c r="J148" i="4" s="1"/>
  <c r="M149" i="2" s="1"/>
  <c r="E148" i="4"/>
  <c r="I148" i="4" s="1"/>
  <c r="L149" i="2" s="1"/>
  <c r="G106" i="4"/>
  <c r="D106" i="4"/>
  <c r="H106" i="4" s="1"/>
  <c r="K107" i="2" s="1"/>
  <c r="F106" i="4"/>
  <c r="J106" i="4" s="1"/>
  <c r="M107" i="2" s="1"/>
  <c r="E106" i="4"/>
  <c r="I106" i="4" s="1"/>
  <c r="L107" i="2" s="1"/>
  <c r="AL908" i="4"/>
  <c r="AR908" i="4" s="1"/>
  <c r="E917" i="4"/>
  <c r="I917" i="4" s="1"/>
  <c r="F917" i="4"/>
  <c r="J917" i="4" s="1"/>
  <c r="G917" i="4"/>
  <c r="D917" i="4"/>
  <c r="H917" i="4" s="1"/>
  <c r="E885" i="4"/>
  <c r="I885" i="4" s="1"/>
  <c r="F885" i="4"/>
  <c r="J885" i="4" s="1"/>
  <c r="G885" i="4"/>
  <c r="D885" i="4"/>
  <c r="H885" i="4" s="1"/>
  <c r="E853" i="4"/>
  <c r="I853" i="4" s="1"/>
  <c r="F853" i="4"/>
  <c r="J853" i="4" s="1"/>
  <c r="G853" i="4"/>
  <c r="D853" i="4"/>
  <c r="H853" i="4" s="1"/>
  <c r="F829" i="4"/>
  <c r="J829" i="4" s="1"/>
  <c r="E765" i="4"/>
  <c r="I765" i="4" s="1"/>
  <c r="F765" i="4"/>
  <c r="J765" i="4" s="1"/>
  <c r="G765" i="4"/>
  <c r="D765" i="4"/>
  <c r="H765" i="4" s="1"/>
  <c r="E733" i="4"/>
  <c r="I733" i="4" s="1"/>
  <c r="F733" i="4"/>
  <c r="J733" i="4" s="1"/>
  <c r="G733" i="4"/>
  <c r="D733" i="4"/>
  <c r="H733" i="4" s="1"/>
  <c r="E701" i="4"/>
  <c r="I701" i="4" s="1"/>
  <c r="F701" i="4"/>
  <c r="J701" i="4" s="1"/>
  <c r="G701" i="4"/>
  <c r="D701" i="4"/>
  <c r="H701" i="4" s="1"/>
  <c r="E661" i="4"/>
  <c r="I661" i="4" s="1"/>
  <c r="F661" i="4"/>
  <c r="J661" i="4" s="1"/>
  <c r="G661" i="4"/>
  <c r="D661" i="4"/>
  <c r="H661" i="4" s="1"/>
  <c r="E629" i="4"/>
  <c r="I629" i="4" s="1"/>
  <c r="F629" i="4"/>
  <c r="J629" i="4" s="1"/>
  <c r="G629" i="4"/>
  <c r="D629" i="4"/>
  <c r="H629" i="4" s="1"/>
  <c r="E597" i="4"/>
  <c r="I597" i="4" s="1"/>
  <c r="F597" i="4"/>
  <c r="J597" i="4" s="1"/>
  <c r="G597" i="4"/>
  <c r="D597" i="4"/>
  <c r="H597" i="4" s="1"/>
  <c r="E565" i="4"/>
  <c r="I565" i="4" s="1"/>
  <c r="F565" i="4"/>
  <c r="J565" i="4" s="1"/>
  <c r="G565" i="4"/>
  <c r="D565" i="4"/>
  <c r="H565" i="4" s="1"/>
  <c r="F532" i="4"/>
  <c r="J532" i="4" s="1"/>
  <c r="G532" i="4"/>
  <c r="E532" i="4"/>
  <c r="I532" i="4" s="1"/>
  <c r="D532" i="4"/>
  <c r="H532" i="4" s="1"/>
  <c r="F971" i="4"/>
  <c r="J971" i="4" s="1"/>
  <c r="G971" i="4"/>
  <c r="E971" i="4"/>
  <c r="I971" i="4" s="1"/>
  <c r="D971" i="4"/>
  <c r="H971" i="4" s="1"/>
  <c r="F955" i="4"/>
  <c r="J955" i="4" s="1"/>
  <c r="G955" i="4"/>
  <c r="E955" i="4"/>
  <c r="I955" i="4" s="1"/>
  <c r="D955" i="4"/>
  <c r="H955" i="4" s="1"/>
  <c r="F943" i="4"/>
  <c r="J943" i="4" s="1"/>
  <c r="G943" i="4"/>
  <c r="E943" i="4"/>
  <c r="I943" i="4" s="1"/>
  <c r="D943" i="4"/>
  <c r="H943" i="4" s="1"/>
  <c r="F923" i="4"/>
  <c r="J923" i="4" s="1"/>
  <c r="G923" i="4"/>
  <c r="E923" i="4"/>
  <c r="I923" i="4" s="1"/>
  <c r="D923" i="4"/>
  <c r="H923" i="4" s="1"/>
  <c r="D111" i="4"/>
  <c r="H111" i="4" s="1"/>
  <c r="K112" i="2" s="1"/>
  <c r="F111" i="4"/>
  <c r="J111" i="4" s="1"/>
  <c r="M112" i="2" s="1"/>
  <c r="G111" i="4"/>
  <c r="E111" i="4"/>
  <c r="I111" i="4" s="1"/>
  <c r="L112" i="2" s="1"/>
  <c r="F95" i="4"/>
  <c r="J95" i="4" s="1"/>
  <c r="M96" i="2" s="1"/>
  <c r="G95" i="4"/>
  <c r="E95" i="4"/>
  <c r="I95" i="4" s="1"/>
  <c r="L96" i="2" s="1"/>
  <c r="D95" i="4"/>
  <c r="H95" i="4" s="1"/>
  <c r="K96" i="2" s="1"/>
  <c r="F79" i="4"/>
  <c r="J79" i="4" s="1"/>
  <c r="M80" i="2" s="1"/>
  <c r="G79" i="4"/>
  <c r="E79" i="4"/>
  <c r="I79" i="4" s="1"/>
  <c r="L80" i="2" s="1"/>
  <c r="D79" i="4"/>
  <c r="H79" i="4" s="1"/>
  <c r="K80" i="2" s="1"/>
  <c r="F41" i="4"/>
  <c r="J41" i="4" s="1"/>
  <c r="M42" i="2" s="1"/>
  <c r="E41" i="4"/>
  <c r="I41" i="4" s="1"/>
  <c r="L42" i="2" s="1"/>
  <c r="G41" i="4"/>
  <c r="D41" i="4"/>
  <c r="H41" i="4" s="1"/>
  <c r="K42" i="2" s="1"/>
  <c r="E921" i="4"/>
  <c r="I921" i="4" s="1"/>
  <c r="D921" i="4"/>
  <c r="H921" i="4" s="1"/>
  <c r="G921" i="4"/>
  <c r="F921" i="4"/>
  <c r="J921" i="4" s="1"/>
  <c r="E905" i="4"/>
  <c r="I905" i="4" s="1"/>
  <c r="D905" i="4"/>
  <c r="H905" i="4" s="1"/>
  <c r="G905" i="4"/>
  <c r="F905" i="4"/>
  <c r="J905" i="4" s="1"/>
  <c r="E889" i="4"/>
  <c r="I889" i="4" s="1"/>
  <c r="D889" i="4"/>
  <c r="H889" i="4" s="1"/>
  <c r="G889" i="4"/>
  <c r="F889" i="4"/>
  <c r="J889" i="4" s="1"/>
  <c r="E873" i="4"/>
  <c r="I873" i="4" s="1"/>
  <c r="D873" i="4"/>
  <c r="H873" i="4" s="1"/>
  <c r="G873" i="4"/>
  <c r="F873" i="4"/>
  <c r="J873" i="4" s="1"/>
  <c r="E857" i="4"/>
  <c r="I857" i="4" s="1"/>
  <c r="D857" i="4"/>
  <c r="H857" i="4" s="1"/>
  <c r="G857" i="4"/>
  <c r="F857" i="4"/>
  <c r="J857" i="4" s="1"/>
  <c r="E841" i="4"/>
  <c r="I841" i="4" s="1"/>
  <c r="D841" i="4"/>
  <c r="H841" i="4" s="1"/>
  <c r="G841" i="4"/>
  <c r="F841" i="4"/>
  <c r="J841" i="4" s="1"/>
  <c r="E825" i="4"/>
  <c r="I825" i="4" s="1"/>
  <c r="D825" i="4"/>
  <c r="H825" i="4" s="1"/>
  <c r="G825" i="4"/>
  <c r="F825" i="4"/>
  <c r="J825" i="4" s="1"/>
  <c r="E809" i="4"/>
  <c r="I809" i="4" s="1"/>
  <c r="D809" i="4"/>
  <c r="H809" i="4" s="1"/>
  <c r="G809" i="4"/>
  <c r="F809" i="4"/>
  <c r="J809" i="4" s="1"/>
  <c r="E793" i="4"/>
  <c r="I793" i="4" s="1"/>
  <c r="D793" i="4"/>
  <c r="H793" i="4" s="1"/>
  <c r="G793" i="4"/>
  <c r="F793" i="4"/>
  <c r="J793" i="4" s="1"/>
  <c r="E777" i="4"/>
  <c r="I777" i="4" s="1"/>
  <c r="D777" i="4"/>
  <c r="H777" i="4" s="1"/>
  <c r="G777" i="4"/>
  <c r="F777" i="4"/>
  <c r="J777" i="4" s="1"/>
  <c r="E761" i="4"/>
  <c r="I761" i="4" s="1"/>
  <c r="D761" i="4"/>
  <c r="H761" i="4" s="1"/>
  <c r="G761" i="4"/>
  <c r="F761" i="4"/>
  <c r="J761" i="4" s="1"/>
  <c r="E745" i="4"/>
  <c r="I745" i="4" s="1"/>
  <c r="D745" i="4"/>
  <c r="H745" i="4" s="1"/>
  <c r="G745" i="4"/>
  <c r="F745" i="4"/>
  <c r="J745" i="4" s="1"/>
  <c r="E729" i="4"/>
  <c r="I729" i="4" s="1"/>
  <c r="D729" i="4"/>
  <c r="H729" i="4" s="1"/>
  <c r="G729" i="4"/>
  <c r="F729" i="4"/>
  <c r="J729" i="4" s="1"/>
  <c r="G713" i="4"/>
  <c r="E697" i="4"/>
  <c r="I697" i="4" s="1"/>
  <c r="D697" i="4"/>
  <c r="H697" i="4" s="1"/>
  <c r="G697" i="4"/>
  <c r="F697" i="4"/>
  <c r="J697" i="4" s="1"/>
  <c r="E681" i="4"/>
  <c r="I681" i="4" s="1"/>
  <c r="G681" i="4"/>
  <c r="E665" i="4"/>
  <c r="I665" i="4" s="1"/>
  <c r="D665" i="4"/>
  <c r="H665" i="4" s="1"/>
  <c r="G665" i="4"/>
  <c r="F665" i="4"/>
  <c r="J665" i="4" s="1"/>
  <c r="E633" i="4"/>
  <c r="I633" i="4" s="1"/>
  <c r="D633" i="4"/>
  <c r="H633" i="4" s="1"/>
  <c r="G633" i="4"/>
  <c r="F633" i="4"/>
  <c r="J633" i="4" s="1"/>
  <c r="E617" i="4"/>
  <c r="I617" i="4" s="1"/>
  <c r="D617" i="4"/>
  <c r="H617" i="4" s="1"/>
  <c r="G617" i="4"/>
  <c r="F617" i="4"/>
  <c r="J617" i="4" s="1"/>
  <c r="E601" i="4"/>
  <c r="I601" i="4" s="1"/>
  <c r="D601" i="4"/>
  <c r="H601" i="4" s="1"/>
  <c r="G601" i="4"/>
  <c r="F601" i="4"/>
  <c r="J601" i="4" s="1"/>
  <c r="E585" i="4"/>
  <c r="I585" i="4" s="1"/>
  <c r="D585" i="4"/>
  <c r="H585" i="4" s="1"/>
  <c r="G585" i="4"/>
  <c r="F585" i="4"/>
  <c r="J585" i="4" s="1"/>
  <c r="E569" i="4"/>
  <c r="I569" i="4" s="1"/>
  <c r="G569" i="4"/>
  <c r="F540" i="4"/>
  <c r="J540" i="4" s="1"/>
  <c r="E540" i="4"/>
  <c r="I540" i="4" s="1"/>
  <c r="D540" i="4"/>
  <c r="H540" i="4" s="1"/>
  <c r="G540" i="4"/>
  <c r="F550" i="4"/>
  <c r="J550" i="4" s="1"/>
  <c r="G550" i="4"/>
  <c r="E550" i="4"/>
  <c r="I550" i="4" s="1"/>
  <c r="D550" i="4"/>
  <c r="H550" i="4" s="1"/>
  <c r="F518" i="4"/>
  <c r="J518" i="4" s="1"/>
  <c r="D518" i="4"/>
  <c r="H518" i="4" s="1"/>
  <c r="F31" i="4"/>
  <c r="J31" i="4" s="1"/>
  <c r="M32" i="2" s="1"/>
  <c r="E31" i="4"/>
  <c r="I31" i="4" s="1"/>
  <c r="L32" i="2" s="1"/>
  <c r="G31" i="4"/>
  <c r="D31" i="4"/>
  <c r="H31" i="4" s="1"/>
  <c r="K32" i="2" s="1"/>
  <c r="D21" i="4"/>
  <c r="H21" i="4" s="1"/>
  <c r="K22" i="2" s="1"/>
  <c r="E21" i="4"/>
  <c r="I21" i="4" s="1"/>
  <c r="L22" i="2" s="1"/>
  <c r="F21" i="4"/>
  <c r="J21" i="4" s="1"/>
  <c r="M22" i="2" s="1"/>
  <c r="G21" i="4"/>
  <c r="E901" i="4"/>
  <c r="I901" i="4" s="1"/>
  <c r="F901" i="4"/>
  <c r="J901" i="4" s="1"/>
  <c r="G901" i="4"/>
  <c r="D901" i="4"/>
  <c r="H901" i="4" s="1"/>
  <c r="E869" i="4"/>
  <c r="I869" i="4" s="1"/>
  <c r="G869" i="4"/>
  <c r="E845" i="4"/>
  <c r="I845" i="4" s="1"/>
  <c r="F845" i="4"/>
  <c r="J845" i="4" s="1"/>
  <c r="G845" i="4"/>
  <c r="D845" i="4"/>
  <c r="H845" i="4" s="1"/>
  <c r="E813" i="4"/>
  <c r="I813" i="4" s="1"/>
  <c r="F813" i="4"/>
  <c r="J813" i="4" s="1"/>
  <c r="G813" i="4"/>
  <c r="D813" i="4"/>
  <c r="H813" i="4" s="1"/>
  <c r="E781" i="4"/>
  <c r="I781" i="4" s="1"/>
  <c r="F781" i="4"/>
  <c r="J781" i="4" s="1"/>
  <c r="G781" i="4"/>
  <c r="D781" i="4"/>
  <c r="H781" i="4" s="1"/>
  <c r="E749" i="4"/>
  <c r="I749" i="4" s="1"/>
  <c r="F749" i="4"/>
  <c r="J749" i="4" s="1"/>
  <c r="G749" i="4"/>
  <c r="D749" i="4"/>
  <c r="H749" i="4" s="1"/>
  <c r="E717" i="4"/>
  <c r="I717" i="4" s="1"/>
  <c r="F717" i="4"/>
  <c r="J717" i="4" s="1"/>
  <c r="G717" i="4"/>
  <c r="D717" i="4"/>
  <c r="H717" i="4" s="1"/>
  <c r="E645" i="4"/>
  <c r="I645" i="4" s="1"/>
  <c r="F645" i="4"/>
  <c r="J645" i="4" s="1"/>
  <c r="G645" i="4"/>
  <c r="D645" i="4"/>
  <c r="H645" i="4" s="1"/>
  <c r="E613" i="4"/>
  <c r="I613" i="4" s="1"/>
  <c r="F613" i="4"/>
  <c r="J613" i="4" s="1"/>
  <c r="G613" i="4"/>
  <c r="D613" i="4"/>
  <c r="H613" i="4" s="1"/>
  <c r="E581" i="4"/>
  <c r="I581" i="4" s="1"/>
  <c r="F581" i="4"/>
  <c r="J581" i="4" s="1"/>
  <c r="G581" i="4"/>
  <c r="D581" i="4"/>
  <c r="H581" i="4" s="1"/>
  <c r="G548" i="4"/>
  <c r="F548" i="4"/>
  <c r="J548" i="4" s="1"/>
  <c r="E548" i="4"/>
  <c r="I548" i="4" s="1"/>
  <c r="D548" i="4"/>
  <c r="H548" i="4" s="1"/>
  <c r="F516" i="4"/>
  <c r="J516" i="4" s="1"/>
  <c r="G516" i="4"/>
  <c r="E516" i="4"/>
  <c r="I516" i="4" s="1"/>
  <c r="D516" i="4"/>
  <c r="H516" i="4" s="1"/>
  <c r="E913" i="4"/>
  <c r="I913" i="4" s="1"/>
  <c r="D913" i="4"/>
  <c r="H913" i="4" s="1"/>
  <c r="G913" i="4"/>
  <c r="F913" i="4"/>
  <c r="J913" i="4" s="1"/>
  <c r="E897" i="4"/>
  <c r="I897" i="4" s="1"/>
  <c r="D897" i="4"/>
  <c r="H897" i="4" s="1"/>
  <c r="G897" i="4"/>
  <c r="F897" i="4"/>
  <c r="J897" i="4" s="1"/>
  <c r="E881" i="4"/>
  <c r="I881" i="4" s="1"/>
  <c r="D881" i="4"/>
  <c r="H881" i="4" s="1"/>
  <c r="G881" i="4"/>
  <c r="F881" i="4"/>
  <c r="J881" i="4" s="1"/>
  <c r="E865" i="4"/>
  <c r="I865" i="4" s="1"/>
  <c r="D865" i="4"/>
  <c r="H865" i="4" s="1"/>
  <c r="G865" i="4"/>
  <c r="F865" i="4"/>
  <c r="J865" i="4" s="1"/>
  <c r="E849" i="4"/>
  <c r="I849" i="4" s="1"/>
  <c r="D849" i="4"/>
  <c r="H849" i="4" s="1"/>
  <c r="G849" i="4"/>
  <c r="F849" i="4"/>
  <c r="J849" i="4" s="1"/>
  <c r="E833" i="4"/>
  <c r="I833" i="4" s="1"/>
  <c r="D833" i="4"/>
  <c r="H833" i="4" s="1"/>
  <c r="G833" i="4"/>
  <c r="F833" i="4"/>
  <c r="J833" i="4" s="1"/>
  <c r="E817" i="4"/>
  <c r="I817" i="4" s="1"/>
  <c r="D817" i="4"/>
  <c r="H817" i="4" s="1"/>
  <c r="G817" i="4"/>
  <c r="F817" i="4"/>
  <c r="J817" i="4" s="1"/>
  <c r="E801" i="4"/>
  <c r="I801" i="4" s="1"/>
  <c r="D801" i="4"/>
  <c r="H801" i="4" s="1"/>
  <c r="G801" i="4"/>
  <c r="F801" i="4"/>
  <c r="J801" i="4" s="1"/>
  <c r="E785" i="4"/>
  <c r="I785" i="4" s="1"/>
  <c r="D785" i="4"/>
  <c r="H785" i="4" s="1"/>
  <c r="G785" i="4"/>
  <c r="F785" i="4"/>
  <c r="J785" i="4" s="1"/>
  <c r="E769" i="4"/>
  <c r="I769" i="4" s="1"/>
  <c r="D769" i="4"/>
  <c r="H769" i="4" s="1"/>
  <c r="G769" i="4"/>
  <c r="F769" i="4"/>
  <c r="J769" i="4" s="1"/>
  <c r="E753" i="4"/>
  <c r="I753" i="4" s="1"/>
  <c r="G753" i="4"/>
  <c r="E737" i="4"/>
  <c r="I737" i="4" s="1"/>
  <c r="D737" i="4"/>
  <c r="H737" i="4" s="1"/>
  <c r="G737" i="4"/>
  <c r="F737" i="4"/>
  <c r="J737" i="4" s="1"/>
  <c r="E721" i="4"/>
  <c r="I721" i="4" s="1"/>
  <c r="D721" i="4"/>
  <c r="H721" i="4" s="1"/>
  <c r="G721" i="4"/>
  <c r="F721" i="4"/>
  <c r="J721" i="4" s="1"/>
  <c r="E705" i="4"/>
  <c r="I705" i="4" s="1"/>
  <c r="D705" i="4"/>
  <c r="H705" i="4" s="1"/>
  <c r="G705" i="4"/>
  <c r="F705" i="4"/>
  <c r="J705" i="4" s="1"/>
  <c r="E689" i="4"/>
  <c r="I689" i="4" s="1"/>
  <c r="D689" i="4"/>
  <c r="H689" i="4" s="1"/>
  <c r="G689" i="4"/>
  <c r="F689" i="4"/>
  <c r="J689" i="4" s="1"/>
  <c r="E673" i="4"/>
  <c r="I673" i="4" s="1"/>
  <c r="D673" i="4"/>
  <c r="H673" i="4" s="1"/>
  <c r="G673" i="4"/>
  <c r="F673" i="4"/>
  <c r="J673" i="4" s="1"/>
  <c r="E657" i="4"/>
  <c r="I657" i="4" s="1"/>
  <c r="D657" i="4"/>
  <c r="H657" i="4" s="1"/>
  <c r="G657" i="4"/>
  <c r="F657" i="4"/>
  <c r="J657" i="4" s="1"/>
  <c r="E641" i="4"/>
  <c r="I641" i="4" s="1"/>
  <c r="D641" i="4"/>
  <c r="H641" i="4" s="1"/>
  <c r="G641" i="4"/>
  <c r="F641" i="4"/>
  <c r="J641" i="4" s="1"/>
  <c r="E625" i="4"/>
  <c r="I625" i="4" s="1"/>
  <c r="D625" i="4"/>
  <c r="H625" i="4" s="1"/>
  <c r="G625" i="4"/>
  <c r="F625" i="4"/>
  <c r="J625" i="4" s="1"/>
  <c r="E609" i="4"/>
  <c r="I609" i="4" s="1"/>
  <c r="D609" i="4"/>
  <c r="H609" i="4" s="1"/>
  <c r="G609" i="4"/>
  <c r="F609" i="4"/>
  <c r="J609" i="4" s="1"/>
  <c r="E593" i="4"/>
  <c r="I593" i="4" s="1"/>
  <c r="D593" i="4"/>
  <c r="H593" i="4" s="1"/>
  <c r="G593" i="4"/>
  <c r="F593" i="4"/>
  <c r="J593" i="4" s="1"/>
  <c r="E577" i="4"/>
  <c r="I577" i="4" s="1"/>
  <c r="D577" i="4"/>
  <c r="H577" i="4" s="1"/>
  <c r="G577" i="4"/>
  <c r="F577" i="4"/>
  <c r="J577" i="4" s="1"/>
  <c r="E561" i="4"/>
  <c r="I561" i="4" s="1"/>
  <c r="D561" i="4"/>
  <c r="H561" i="4" s="1"/>
  <c r="G561" i="4"/>
  <c r="F561" i="4"/>
  <c r="J561" i="4" s="1"/>
  <c r="F524" i="4"/>
  <c r="J524" i="4" s="1"/>
  <c r="E524" i="4"/>
  <c r="I524" i="4" s="1"/>
  <c r="D524" i="4"/>
  <c r="H524" i="4" s="1"/>
  <c r="G524" i="4"/>
  <c r="G534" i="4"/>
  <c r="F534" i="4"/>
  <c r="J534" i="4" s="1"/>
  <c r="E534" i="4"/>
  <c r="I534" i="4" s="1"/>
  <c r="D534" i="4"/>
  <c r="H534" i="4" s="1"/>
  <c r="F379" i="4"/>
  <c r="J379" i="4" s="1"/>
  <c r="G379" i="4"/>
  <c r="D379" i="4"/>
  <c r="H379" i="4" s="1"/>
  <c r="E379" i="4"/>
  <c r="I379" i="4" s="1"/>
  <c r="F371" i="4"/>
  <c r="J371" i="4" s="1"/>
  <c r="G371" i="4"/>
  <c r="D371" i="4"/>
  <c r="H371" i="4" s="1"/>
  <c r="E371" i="4"/>
  <c r="I371" i="4" s="1"/>
  <c r="F363" i="4"/>
  <c r="J363" i="4" s="1"/>
  <c r="G363" i="4"/>
  <c r="D363" i="4"/>
  <c r="H363" i="4" s="1"/>
  <c r="E363" i="4"/>
  <c r="I363" i="4" s="1"/>
  <c r="F243" i="4"/>
  <c r="J243" i="4" s="1"/>
  <c r="G243" i="4"/>
  <c r="D243" i="4"/>
  <c r="H243" i="4" s="1"/>
  <c r="E243" i="4"/>
  <c r="I243" i="4" s="1"/>
  <c r="F235" i="4"/>
  <c r="J235" i="4" s="1"/>
  <c r="G235" i="4"/>
  <c r="D235" i="4"/>
  <c r="H235" i="4" s="1"/>
  <c r="E235" i="4"/>
  <c r="I235" i="4" s="1"/>
  <c r="D101" i="4"/>
  <c r="H101" i="4" s="1"/>
  <c r="K102" i="2" s="1"/>
  <c r="E101" i="4"/>
  <c r="I101" i="4" s="1"/>
  <c r="L102" i="2" s="1"/>
  <c r="F101" i="4"/>
  <c r="J101" i="4" s="1"/>
  <c r="M102" i="2" s="1"/>
  <c r="G101" i="4"/>
  <c r="D93" i="4"/>
  <c r="H93" i="4" s="1"/>
  <c r="K94" i="2" s="1"/>
  <c r="E93" i="4"/>
  <c r="I93" i="4" s="1"/>
  <c r="L94" i="2" s="1"/>
  <c r="F93" i="4"/>
  <c r="J93" i="4" s="1"/>
  <c r="M94" i="2" s="1"/>
  <c r="G93" i="4"/>
  <c r="D85" i="4"/>
  <c r="H85" i="4" s="1"/>
  <c r="K86" i="2" s="1"/>
  <c r="E85" i="4"/>
  <c r="I85" i="4" s="1"/>
  <c r="L86" i="2" s="1"/>
  <c r="F85" i="4"/>
  <c r="J85" i="4" s="1"/>
  <c r="M86" i="2" s="1"/>
  <c r="G85" i="4"/>
  <c r="G77" i="4"/>
  <c r="E77" i="4"/>
  <c r="I77" i="4" s="1"/>
  <c r="L78" i="2" s="1"/>
  <c r="F77" i="4"/>
  <c r="J77" i="4" s="1"/>
  <c r="M78" i="2" s="1"/>
  <c r="D77" i="4"/>
  <c r="H77" i="4" s="1"/>
  <c r="K78" i="2" s="1"/>
  <c r="E67" i="4"/>
  <c r="I67" i="4" s="1"/>
  <c r="L68" i="2" s="1"/>
  <c r="G67" i="4"/>
  <c r="F67" i="4"/>
  <c r="J67" i="4" s="1"/>
  <c r="M68" i="2" s="1"/>
  <c r="D67" i="4"/>
  <c r="H67" i="4" s="1"/>
  <c r="K68" i="2" s="1"/>
  <c r="F365" i="4"/>
  <c r="J365" i="4" s="1"/>
  <c r="G365" i="4"/>
  <c r="E365" i="4"/>
  <c r="I365" i="4" s="1"/>
  <c r="D365" i="4"/>
  <c r="H365" i="4" s="1"/>
  <c r="F23" i="4"/>
  <c r="J23" i="4" s="1"/>
  <c r="M24" i="2" s="1"/>
  <c r="E23" i="4"/>
  <c r="I23" i="4" s="1"/>
  <c r="L24" i="2" s="1"/>
  <c r="G23" i="4"/>
  <c r="D23" i="4"/>
  <c r="H23" i="4" s="1"/>
  <c r="K24" i="2" s="1"/>
  <c r="F373" i="4"/>
  <c r="J373" i="4" s="1"/>
  <c r="G373" i="4"/>
  <c r="D373" i="4"/>
  <c r="H373" i="4" s="1"/>
  <c r="E373" i="4"/>
  <c r="I373" i="4" s="1"/>
  <c r="F27" i="4"/>
  <c r="J27" i="4" s="1"/>
  <c r="M28" i="2" s="1"/>
  <c r="E27" i="4"/>
  <c r="I27" i="4" s="1"/>
  <c r="L28" i="2" s="1"/>
  <c r="G27" i="4"/>
  <c r="D27" i="4"/>
  <c r="H27" i="4" s="1"/>
  <c r="K28" i="2" s="1"/>
  <c r="D25" i="4"/>
  <c r="H25" i="4" s="1"/>
  <c r="K26" i="2" s="1"/>
  <c r="E25" i="4"/>
  <c r="I25" i="4" s="1"/>
  <c r="L26" i="2" s="1"/>
  <c r="F25" i="4"/>
  <c r="J25" i="4" s="1"/>
  <c r="M26" i="2" s="1"/>
  <c r="G25" i="4"/>
  <c r="D382" i="4"/>
  <c r="H382" i="4" s="1"/>
  <c r="F157" i="4"/>
  <c r="J157" i="4" s="1"/>
  <c r="M158" i="2" s="1"/>
  <c r="E157" i="4"/>
  <c r="I157" i="4" s="1"/>
  <c r="L158" i="2" s="1"/>
  <c r="G157" i="4"/>
  <c r="D157" i="4"/>
  <c r="H157" i="4" s="1"/>
  <c r="K158" i="2" s="1"/>
  <c r="D422" i="4"/>
  <c r="H422" i="4" s="1"/>
  <c r="E422" i="4"/>
  <c r="I422" i="4" s="1"/>
  <c r="F422" i="4"/>
  <c r="J422" i="4" s="1"/>
  <c r="G422" i="4"/>
  <c r="F337" i="4"/>
  <c r="J337" i="4" s="1"/>
  <c r="E337" i="4"/>
  <c r="I337" i="4" s="1"/>
  <c r="G337" i="4"/>
  <c r="D337" i="4"/>
  <c r="H337" i="4" s="1"/>
  <c r="F305" i="4"/>
  <c r="J305" i="4" s="1"/>
  <c r="E305" i="4"/>
  <c r="I305" i="4" s="1"/>
  <c r="G305" i="4"/>
  <c r="D305" i="4"/>
  <c r="H305" i="4" s="1"/>
  <c r="F273" i="4"/>
  <c r="J273" i="4" s="1"/>
  <c r="E273" i="4"/>
  <c r="I273" i="4" s="1"/>
  <c r="G273" i="4"/>
  <c r="D273" i="4"/>
  <c r="H273" i="4" s="1"/>
  <c r="F54" i="4"/>
  <c r="J54" i="4" s="1"/>
  <c r="M55" i="2" s="1"/>
  <c r="E54" i="4"/>
  <c r="I54" i="4" s="1"/>
  <c r="L55" i="2" s="1"/>
  <c r="G54" i="4"/>
  <c r="D54" i="4"/>
  <c r="H54" i="4" s="1"/>
  <c r="K55" i="2" s="1"/>
  <c r="D33" i="4"/>
  <c r="H33" i="4" s="1"/>
  <c r="K34" i="2" s="1"/>
  <c r="E33" i="4"/>
  <c r="I33" i="4" s="1"/>
  <c r="L34" i="2" s="1"/>
  <c r="F33" i="4"/>
  <c r="J33" i="4" s="1"/>
  <c r="M34" i="2" s="1"/>
  <c r="G33" i="4"/>
  <c r="G82" i="4"/>
  <c r="D82" i="4"/>
  <c r="H82" i="4" s="1"/>
  <c r="K83" i="2" s="1"/>
  <c r="F82" i="4"/>
  <c r="J82" i="4" s="1"/>
  <c r="M83" i="2" s="1"/>
  <c r="E82" i="4"/>
  <c r="I82" i="4" s="1"/>
  <c r="L83" i="2" s="1"/>
  <c r="G47" i="4"/>
  <c r="F47" i="4"/>
  <c r="J47" i="4" s="1"/>
  <c r="M48" i="2" s="1"/>
  <c r="D47" i="4"/>
  <c r="H47" i="4" s="1"/>
  <c r="K48" i="2" s="1"/>
  <c r="E47" i="4"/>
  <c r="I47" i="4" s="1"/>
  <c r="L48" i="2" s="1"/>
  <c r="G36" i="4"/>
  <c r="D36" i="4"/>
  <c r="H36" i="4" s="1"/>
  <c r="K37" i="2" s="1"/>
  <c r="F36" i="4"/>
  <c r="J36" i="4" s="1"/>
  <c r="M37" i="2" s="1"/>
  <c r="E36" i="4"/>
  <c r="I36" i="4" s="1"/>
  <c r="L37" i="2" s="1"/>
  <c r="D124" i="4"/>
  <c r="H124" i="4" s="1"/>
  <c r="K125" i="2" s="1"/>
  <c r="G124" i="4"/>
  <c r="F124" i="4"/>
  <c r="J124" i="4" s="1"/>
  <c r="M125" i="2" s="1"/>
  <c r="E124" i="4"/>
  <c r="I124" i="4" s="1"/>
  <c r="L125" i="2" s="1"/>
  <c r="G78" i="4"/>
  <c r="D78" i="4"/>
  <c r="H78" i="4" s="1"/>
  <c r="K79" i="2" s="1"/>
  <c r="F78" i="4"/>
  <c r="J78" i="4" s="1"/>
  <c r="M79" i="2" s="1"/>
  <c r="E78" i="4"/>
  <c r="I78" i="4" s="1"/>
  <c r="L79" i="2" s="1"/>
  <c r="F387" i="4"/>
  <c r="J387" i="4" s="1"/>
  <c r="E387" i="4"/>
  <c r="I387" i="4" s="1"/>
  <c r="G387" i="4"/>
  <c r="D387" i="4"/>
  <c r="H387" i="4" s="1"/>
  <c r="F507" i="4"/>
  <c r="J507" i="4" s="1"/>
  <c r="E507" i="4"/>
  <c r="I507" i="4" s="1"/>
  <c r="G507" i="4"/>
  <c r="D507" i="4"/>
  <c r="H507" i="4" s="1"/>
  <c r="G55" i="4"/>
  <c r="F55" i="4"/>
  <c r="J55" i="4" s="1"/>
  <c r="M56" i="2" s="1"/>
  <c r="D55" i="4"/>
  <c r="H55" i="4" s="1"/>
  <c r="K56" i="2" s="1"/>
  <c r="E55" i="4"/>
  <c r="I55" i="4" s="1"/>
  <c r="L56" i="2" s="1"/>
  <c r="F156" i="4"/>
  <c r="J156" i="4" s="1"/>
  <c r="M157" i="2" s="1"/>
  <c r="G156" i="4"/>
  <c r="D156" i="4"/>
  <c r="H156" i="4" s="1"/>
  <c r="K157" i="2" s="1"/>
  <c r="E156" i="4"/>
  <c r="I156" i="4" s="1"/>
  <c r="L157" i="2" s="1"/>
  <c r="G132" i="4"/>
  <c r="D132" i="4"/>
  <c r="H132" i="4" s="1"/>
  <c r="K133" i="2" s="1"/>
  <c r="F132" i="4"/>
  <c r="J132" i="4" s="1"/>
  <c r="M133" i="2" s="1"/>
  <c r="E132" i="4"/>
  <c r="I132" i="4" s="1"/>
  <c r="L133" i="2" s="1"/>
  <c r="G116" i="4"/>
  <c r="F116" i="4"/>
  <c r="J116" i="4" s="1"/>
  <c r="M117" i="2" s="1"/>
  <c r="D116" i="4"/>
  <c r="H116" i="4" s="1"/>
  <c r="K117" i="2" s="1"/>
  <c r="E116" i="4"/>
  <c r="I116" i="4" s="1"/>
  <c r="L117" i="2" s="1"/>
  <c r="D12" i="4"/>
  <c r="H12" i="4" s="1"/>
  <c r="K13" i="2" s="1"/>
  <c r="F12" i="4"/>
  <c r="J12" i="4" s="1"/>
  <c r="M13" i="2" s="1"/>
  <c r="G12" i="4"/>
  <c r="E12" i="4"/>
  <c r="I12" i="4" s="1"/>
  <c r="L13" i="2" s="1"/>
  <c r="D304" i="4"/>
  <c r="H304" i="4" s="1"/>
  <c r="AJ439" i="4"/>
  <c r="AK439" i="4"/>
  <c r="AQ439" i="4" s="1"/>
  <c r="AW439" i="4" s="1"/>
  <c r="AH439" i="4"/>
  <c r="AH407" i="4"/>
  <c r="AJ407" i="4"/>
  <c r="AK407" i="4"/>
  <c r="AG910" i="4"/>
  <c r="AM910" i="4" s="1"/>
  <c r="AS910" i="4" s="1"/>
  <c r="AK910" i="4"/>
  <c r="AQ910" i="4" s="1"/>
  <c r="AW910" i="4" s="1"/>
  <c r="AJ910" i="4"/>
  <c r="AP910" i="4" s="1"/>
  <c r="AV910" i="4" s="1"/>
  <c r="AI910" i="4"/>
  <c r="AO910" i="4" s="1"/>
  <c r="AU910" i="4" s="1"/>
  <c r="AF910" i="4"/>
  <c r="AL910" i="4" s="1"/>
  <c r="AR910" i="4" s="1"/>
  <c r="AH910" i="4"/>
  <c r="AG906" i="4"/>
  <c r="AM906" i="4" s="1"/>
  <c r="AS906" i="4" s="1"/>
  <c r="AK906" i="4"/>
  <c r="AJ906" i="4"/>
  <c r="AP906" i="4" s="1"/>
  <c r="AV906" i="4" s="1"/>
  <c r="AI906" i="4"/>
  <c r="AO906" i="4" s="1"/>
  <c r="AU906" i="4" s="1"/>
  <c r="AF906" i="4"/>
  <c r="AL906" i="4" s="1"/>
  <c r="AR906" i="4" s="1"/>
  <c r="AH906" i="4"/>
  <c r="AN906" i="4" s="1"/>
  <c r="AT906" i="4" s="1"/>
  <c r="AG902" i="4"/>
  <c r="AM902" i="4" s="1"/>
  <c r="AS902" i="4" s="1"/>
  <c r="AK902" i="4"/>
  <c r="AJ902" i="4"/>
  <c r="AP902" i="4" s="1"/>
  <c r="AV902" i="4" s="1"/>
  <c r="AI902" i="4"/>
  <c r="AO902" i="4" s="1"/>
  <c r="AU902" i="4" s="1"/>
  <c r="AF902" i="4"/>
  <c r="AL902" i="4" s="1"/>
  <c r="AR902" i="4" s="1"/>
  <c r="AH902" i="4"/>
  <c r="AG898" i="4"/>
  <c r="AM898" i="4" s="1"/>
  <c r="AS898" i="4" s="1"/>
  <c r="AK898" i="4"/>
  <c r="AJ898" i="4"/>
  <c r="AP898" i="4" s="1"/>
  <c r="AV898" i="4" s="1"/>
  <c r="AI898" i="4"/>
  <c r="AO898" i="4" s="1"/>
  <c r="AU898" i="4" s="1"/>
  <c r="AF898" i="4"/>
  <c r="AL898" i="4" s="1"/>
  <c r="AR898" i="4" s="1"/>
  <c r="AH898" i="4"/>
  <c r="AG894" i="4"/>
  <c r="AM894" i="4" s="1"/>
  <c r="AS894" i="4" s="1"/>
  <c r="AK894" i="4"/>
  <c r="AQ894" i="4" s="1"/>
  <c r="AW894" i="4" s="1"/>
  <c r="AJ894" i="4"/>
  <c r="AP894" i="4" s="1"/>
  <c r="AV894" i="4" s="1"/>
  <c r="AI894" i="4"/>
  <c r="AO894" i="4" s="1"/>
  <c r="AU894" i="4" s="1"/>
  <c r="AF894" i="4"/>
  <c r="AL894" i="4" s="1"/>
  <c r="AR894" i="4" s="1"/>
  <c r="AH894" i="4"/>
  <c r="AG890" i="4"/>
  <c r="AM890" i="4" s="1"/>
  <c r="AS890" i="4" s="1"/>
  <c r="AK890" i="4"/>
  <c r="AJ890" i="4"/>
  <c r="AP890" i="4" s="1"/>
  <c r="AV890" i="4" s="1"/>
  <c r="AI890" i="4"/>
  <c r="AO890" i="4" s="1"/>
  <c r="AU890" i="4" s="1"/>
  <c r="AF890" i="4"/>
  <c r="AL890" i="4" s="1"/>
  <c r="AR890" i="4" s="1"/>
  <c r="AH890" i="4"/>
  <c r="AN890" i="4" s="1"/>
  <c r="AT890" i="4" s="1"/>
  <c r="AG886" i="4"/>
  <c r="AM886" i="4" s="1"/>
  <c r="AS886" i="4" s="1"/>
  <c r="AK886" i="4"/>
  <c r="AQ886" i="4" s="1"/>
  <c r="AW886" i="4" s="1"/>
  <c r="AJ886" i="4"/>
  <c r="AP886" i="4" s="1"/>
  <c r="AV886" i="4" s="1"/>
  <c r="AI886" i="4"/>
  <c r="AO886" i="4" s="1"/>
  <c r="AU886" i="4" s="1"/>
  <c r="AF886" i="4"/>
  <c r="AL886" i="4" s="1"/>
  <c r="AR886" i="4" s="1"/>
  <c r="AH886" i="4"/>
  <c r="AG882" i="4"/>
  <c r="AM882" i="4" s="1"/>
  <c r="AS882" i="4" s="1"/>
  <c r="AK882" i="4"/>
  <c r="AJ882" i="4"/>
  <c r="AP882" i="4" s="1"/>
  <c r="AV882" i="4" s="1"/>
  <c r="AI882" i="4"/>
  <c r="AF882" i="4"/>
  <c r="AL882" i="4" s="1"/>
  <c r="AR882" i="4" s="1"/>
  <c r="AH882" i="4"/>
  <c r="AG878" i="4"/>
  <c r="AM878" i="4" s="1"/>
  <c r="AS878" i="4" s="1"/>
  <c r="AK878" i="4"/>
  <c r="AQ878" i="4" s="1"/>
  <c r="AW878" i="4" s="1"/>
  <c r="AJ878" i="4"/>
  <c r="AP878" i="4" s="1"/>
  <c r="AV878" i="4" s="1"/>
  <c r="AI878" i="4"/>
  <c r="AO878" i="4" s="1"/>
  <c r="AU878" i="4" s="1"/>
  <c r="AF878" i="4"/>
  <c r="AL878" i="4" s="1"/>
  <c r="AR878" i="4" s="1"/>
  <c r="AH878" i="4"/>
  <c r="AG874" i="4"/>
  <c r="AM874" i="4" s="1"/>
  <c r="AS874" i="4" s="1"/>
  <c r="AK874" i="4"/>
  <c r="AJ874" i="4"/>
  <c r="AP874" i="4" s="1"/>
  <c r="AV874" i="4" s="1"/>
  <c r="AI874" i="4"/>
  <c r="AO874" i="4" s="1"/>
  <c r="AU874" i="4" s="1"/>
  <c r="AF874" i="4"/>
  <c r="AL874" i="4" s="1"/>
  <c r="AR874" i="4" s="1"/>
  <c r="AH874" i="4"/>
  <c r="AN874" i="4" s="1"/>
  <c r="AT874" i="4" s="1"/>
  <c r="AG870" i="4"/>
  <c r="AM870" i="4" s="1"/>
  <c r="AS870" i="4" s="1"/>
  <c r="AK870" i="4"/>
  <c r="AJ870" i="4"/>
  <c r="AP870" i="4" s="1"/>
  <c r="AV870" i="4" s="1"/>
  <c r="AI870" i="4"/>
  <c r="AF870" i="4"/>
  <c r="AL870" i="4" s="1"/>
  <c r="AR870" i="4" s="1"/>
  <c r="AH870" i="4"/>
  <c r="AG866" i="4"/>
  <c r="AM866" i="4" s="1"/>
  <c r="AS866" i="4" s="1"/>
  <c r="AK866" i="4"/>
  <c r="AQ866" i="4" s="1"/>
  <c r="AW866" i="4" s="1"/>
  <c r="AJ866" i="4"/>
  <c r="AP866" i="4" s="1"/>
  <c r="AV866" i="4" s="1"/>
  <c r="AI866" i="4"/>
  <c r="AO866" i="4" s="1"/>
  <c r="AU866" i="4" s="1"/>
  <c r="AF866" i="4"/>
  <c r="AL866" i="4" s="1"/>
  <c r="AR866" i="4" s="1"/>
  <c r="AH866" i="4"/>
  <c r="AG862" i="4"/>
  <c r="AM862" i="4" s="1"/>
  <c r="AS862" i="4" s="1"/>
  <c r="AK862" i="4"/>
  <c r="AQ862" i="4" s="1"/>
  <c r="AW862" i="4" s="1"/>
  <c r="AJ862" i="4"/>
  <c r="AP862" i="4" s="1"/>
  <c r="AV862" i="4" s="1"/>
  <c r="AI862" i="4"/>
  <c r="AO862" i="4" s="1"/>
  <c r="AU862" i="4" s="1"/>
  <c r="AF862" i="4"/>
  <c r="AL862" i="4" s="1"/>
  <c r="AR862" i="4" s="1"/>
  <c r="AH862" i="4"/>
  <c r="AG858" i="4"/>
  <c r="AM858" i="4" s="1"/>
  <c r="AS858" i="4" s="1"/>
  <c r="AK858" i="4"/>
  <c r="AJ858" i="4"/>
  <c r="AP858" i="4" s="1"/>
  <c r="AV858" i="4" s="1"/>
  <c r="AI858" i="4"/>
  <c r="AF858" i="4"/>
  <c r="AL858" i="4" s="1"/>
  <c r="AR858" i="4" s="1"/>
  <c r="AH858" i="4"/>
  <c r="AN858" i="4" s="1"/>
  <c r="AT858" i="4" s="1"/>
  <c r="AG854" i="4"/>
  <c r="AM854" i="4" s="1"/>
  <c r="AS854" i="4" s="1"/>
  <c r="AK854" i="4"/>
  <c r="AJ854" i="4"/>
  <c r="AP854" i="4" s="1"/>
  <c r="AV854" i="4" s="1"/>
  <c r="AI854" i="4"/>
  <c r="AF854" i="4"/>
  <c r="AL854" i="4" s="1"/>
  <c r="AR854" i="4" s="1"/>
  <c r="AH854" i="4"/>
  <c r="AN854" i="4" s="1"/>
  <c r="AT854" i="4" s="1"/>
  <c r="AG850" i="4"/>
  <c r="AM850" i="4" s="1"/>
  <c r="AS850" i="4" s="1"/>
  <c r="AK850" i="4"/>
  <c r="AQ850" i="4" s="1"/>
  <c r="AW850" i="4" s="1"/>
  <c r="AJ850" i="4"/>
  <c r="AP850" i="4" s="1"/>
  <c r="AV850" i="4" s="1"/>
  <c r="AI850" i="4"/>
  <c r="AO850" i="4" s="1"/>
  <c r="AU850" i="4" s="1"/>
  <c r="AF850" i="4"/>
  <c r="AL850" i="4" s="1"/>
  <c r="AR850" i="4" s="1"/>
  <c r="AH850" i="4"/>
  <c r="AG846" i="4"/>
  <c r="AM846" i="4" s="1"/>
  <c r="AS846" i="4" s="1"/>
  <c r="AK846" i="4"/>
  <c r="AJ846" i="4"/>
  <c r="AP846" i="4" s="1"/>
  <c r="AV846" i="4" s="1"/>
  <c r="AI846" i="4"/>
  <c r="AO846" i="4" s="1"/>
  <c r="AU846" i="4" s="1"/>
  <c r="AF846" i="4"/>
  <c r="AL846" i="4" s="1"/>
  <c r="AR846" i="4" s="1"/>
  <c r="AH846" i="4"/>
  <c r="AG842" i="4"/>
  <c r="AM842" i="4" s="1"/>
  <c r="AS842" i="4" s="1"/>
  <c r="AK842" i="4"/>
  <c r="AJ842" i="4"/>
  <c r="AP842" i="4" s="1"/>
  <c r="AV842" i="4" s="1"/>
  <c r="AI842" i="4"/>
  <c r="AO842" i="4" s="1"/>
  <c r="AU842" i="4" s="1"/>
  <c r="AF842" i="4"/>
  <c r="AL842" i="4" s="1"/>
  <c r="AR842" i="4" s="1"/>
  <c r="AH842" i="4"/>
  <c r="AG838" i="4"/>
  <c r="AM838" i="4" s="1"/>
  <c r="AS838" i="4" s="1"/>
  <c r="AK838" i="4"/>
  <c r="AJ838" i="4"/>
  <c r="AP838" i="4" s="1"/>
  <c r="AV838" i="4" s="1"/>
  <c r="AI838" i="4"/>
  <c r="AF838" i="4"/>
  <c r="AL838" i="4" s="1"/>
  <c r="AR838" i="4" s="1"/>
  <c r="AH838" i="4"/>
  <c r="AN838" i="4" s="1"/>
  <c r="AT838" i="4" s="1"/>
  <c r="AG834" i="4"/>
  <c r="AM834" i="4" s="1"/>
  <c r="AS834" i="4" s="1"/>
  <c r="AK834" i="4"/>
  <c r="AQ834" i="4" s="1"/>
  <c r="AW834" i="4" s="1"/>
  <c r="AJ834" i="4"/>
  <c r="AP834" i="4" s="1"/>
  <c r="AV834" i="4" s="1"/>
  <c r="AI834" i="4"/>
  <c r="AF834" i="4"/>
  <c r="AL834" i="4" s="1"/>
  <c r="AR834" i="4" s="1"/>
  <c r="AH834" i="4"/>
  <c r="AG830" i="4"/>
  <c r="AM830" i="4" s="1"/>
  <c r="AS830" i="4" s="1"/>
  <c r="AK830" i="4"/>
  <c r="AJ830" i="4"/>
  <c r="AP830" i="4" s="1"/>
  <c r="AV830" i="4" s="1"/>
  <c r="AI830" i="4"/>
  <c r="AF830" i="4"/>
  <c r="AL830" i="4" s="1"/>
  <c r="AR830" i="4" s="1"/>
  <c r="AH830" i="4"/>
  <c r="AG826" i="4"/>
  <c r="AM826" i="4" s="1"/>
  <c r="AS826" i="4" s="1"/>
  <c r="AK826" i="4"/>
  <c r="AJ826" i="4"/>
  <c r="AP826" i="4" s="1"/>
  <c r="AV826" i="4" s="1"/>
  <c r="AI826" i="4"/>
  <c r="AO826" i="4" s="1"/>
  <c r="AU826" i="4" s="1"/>
  <c r="AF826" i="4"/>
  <c r="AL826" i="4" s="1"/>
  <c r="AR826" i="4" s="1"/>
  <c r="AH826" i="4"/>
  <c r="AG822" i="4"/>
  <c r="AM822" i="4" s="1"/>
  <c r="AS822" i="4" s="1"/>
  <c r="AK822" i="4"/>
  <c r="AJ822" i="4"/>
  <c r="AP822" i="4" s="1"/>
  <c r="AV822" i="4" s="1"/>
  <c r="AI822" i="4"/>
  <c r="AF822" i="4"/>
  <c r="AL822" i="4" s="1"/>
  <c r="AR822" i="4" s="1"/>
  <c r="AH822" i="4"/>
  <c r="AN822" i="4" s="1"/>
  <c r="AT822" i="4" s="1"/>
  <c r="AG818" i="4"/>
  <c r="AM818" i="4" s="1"/>
  <c r="AS818" i="4" s="1"/>
  <c r="AK818" i="4"/>
  <c r="AQ818" i="4" s="1"/>
  <c r="AW818" i="4" s="1"/>
  <c r="AJ818" i="4"/>
  <c r="AP818" i="4" s="1"/>
  <c r="AV818" i="4" s="1"/>
  <c r="AI818" i="4"/>
  <c r="AF818" i="4"/>
  <c r="AL818" i="4" s="1"/>
  <c r="AR818" i="4" s="1"/>
  <c r="AH818" i="4"/>
  <c r="AG814" i="4"/>
  <c r="AM814" i="4" s="1"/>
  <c r="AS814" i="4" s="1"/>
  <c r="AK814" i="4"/>
  <c r="AJ814" i="4"/>
  <c r="AP814" i="4" s="1"/>
  <c r="AV814" i="4" s="1"/>
  <c r="AI814" i="4"/>
  <c r="AF814" i="4"/>
  <c r="AL814" i="4" s="1"/>
  <c r="AR814" i="4" s="1"/>
  <c r="AH814" i="4"/>
  <c r="AG810" i="4"/>
  <c r="AM810" i="4" s="1"/>
  <c r="AS810" i="4" s="1"/>
  <c r="AK810" i="4"/>
  <c r="AJ810" i="4"/>
  <c r="AP810" i="4" s="1"/>
  <c r="AV810" i="4" s="1"/>
  <c r="AI810" i="4"/>
  <c r="AO810" i="4" s="1"/>
  <c r="AU810" i="4" s="1"/>
  <c r="AF810" i="4"/>
  <c r="AL810" i="4" s="1"/>
  <c r="AR810" i="4" s="1"/>
  <c r="AH810" i="4"/>
  <c r="AG806" i="4"/>
  <c r="AM806" i="4" s="1"/>
  <c r="AS806" i="4" s="1"/>
  <c r="AK806" i="4"/>
  <c r="AJ806" i="4"/>
  <c r="AP806" i="4" s="1"/>
  <c r="AV806" i="4" s="1"/>
  <c r="AI806" i="4"/>
  <c r="AF806" i="4"/>
  <c r="AL806" i="4" s="1"/>
  <c r="AR806" i="4" s="1"/>
  <c r="AH806" i="4"/>
  <c r="AN806" i="4" s="1"/>
  <c r="AT806" i="4" s="1"/>
  <c r="AG802" i="4"/>
  <c r="AM802" i="4" s="1"/>
  <c r="AS802" i="4" s="1"/>
  <c r="AK802" i="4"/>
  <c r="AQ802" i="4" s="1"/>
  <c r="AW802" i="4" s="1"/>
  <c r="AJ802" i="4"/>
  <c r="AP802" i="4" s="1"/>
  <c r="AV802" i="4" s="1"/>
  <c r="AI802" i="4"/>
  <c r="AF802" i="4"/>
  <c r="AL802" i="4" s="1"/>
  <c r="AR802" i="4" s="1"/>
  <c r="AH802" i="4"/>
  <c r="AG798" i="4"/>
  <c r="AM798" i="4" s="1"/>
  <c r="AS798" i="4" s="1"/>
  <c r="AK798" i="4"/>
  <c r="AJ798" i="4"/>
  <c r="AP798" i="4" s="1"/>
  <c r="AV798" i="4" s="1"/>
  <c r="AI798" i="4"/>
  <c r="AF798" i="4"/>
  <c r="AL798" i="4" s="1"/>
  <c r="AR798" i="4" s="1"/>
  <c r="AH798" i="4"/>
  <c r="AG794" i="4"/>
  <c r="AM794" i="4" s="1"/>
  <c r="AS794" i="4" s="1"/>
  <c r="AK794" i="4"/>
  <c r="AJ794" i="4"/>
  <c r="AP794" i="4" s="1"/>
  <c r="AV794" i="4" s="1"/>
  <c r="AI794" i="4"/>
  <c r="AO794" i="4" s="1"/>
  <c r="AU794" i="4" s="1"/>
  <c r="AF794" i="4"/>
  <c r="AL794" i="4" s="1"/>
  <c r="AR794" i="4" s="1"/>
  <c r="AH794" i="4"/>
  <c r="AG790" i="4"/>
  <c r="AM790" i="4" s="1"/>
  <c r="AS790" i="4" s="1"/>
  <c r="AK790" i="4"/>
  <c r="AJ790" i="4"/>
  <c r="AP790" i="4" s="1"/>
  <c r="AV790" i="4" s="1"/>
  <c r="AI790" i="4"/>
  <c r="AF790" i="4"/>
  <c r="AL790" i="4" s="1"/>
  <c r="AR790" i="4" s="1"/>
  <c r="AH790" i="4"/>
  <c r="AN790" i="4" s="1"/>
  <c r="AT790" i="4" s="1"/>
  <c r="AG786" i="4"/>
  <c r="AM786" i="4" s="1"/>
  <c r="AS786" i="4" s="1"/>
  <c r="AK786" i="4"/>
  <c r="AQ786" i="4" s="1"/>
  <c r="AW786" i="4" s="1"/>
  <c r="AJ786" i="4"/>
  <c r="AP786" i="4" s="1"/>
  <c r="AV786" i="4" s="1"/>
  <c r="AI786" i="4"/>
  <c r="AF786" i="4"/>
  <c r="AL786" i="4" s="1"/>
  <c r="AR786" i="4" s="1"/>
  <c r="AH786" i="4"/>
  <c r="AG782" i="4"/>
  <c r="AM782" i="4" s="1"/>
  <c r="AS782" i="4" s="1"/>
  <c r="AK782" i="4"/>
  <c r="AJ782" i="4"/>
  <c r="AP782" i="4" s="1"/>
  <c r="AV782" i="4" s="1"/>
  <c r="AI782" i="4"/>
  <c r="AF782" i="4"/>
  <c r="AL782" i="4" s="1"/>
  <c r="AR782" i="4" s="1"/>
  <c r="AH782" i="4"/>
  <c r="AG778" i="4"/>
  <c r="AM778" i="4" s="1"/>
  <c r="AS778" i="4" s="1"/>
  <c r="AK778" i="4"/>
  <c r="AJ778" i="4"/>
  <c r="AP778" i="4" s="1"/>
  <c r="AV778" i="4" s="1"/>
  <c r="AI778" i="4"/>
  <c r="AO778" i="4" s="1"/>
  <c r="AU778" i="4" s="1"/>
  <c r="AF778" i="4"/>
  <c r="AL778" i="4" s="1"/>
  <c r="AR778" i="4" s="1"/>
  <c r="AH778" i="4"/>
  <c r="AG774" i="4"/>
  <c r="AM774" i="4" s="1"/>
  <c r="AS774" i="4" s="1"/>
  <c r="AK774" i="4"/>
  <c r="AJ774" i="4"/>
  <c r="AP774" i="4" s="1"/>
  <c r="AV774" i="4" s="1"/>
  <c r="AI774" i="4"/>
  <c r="AF774" i="4"/>
  <c r="AL774" i="4" s="1"/>
  <c r="AR774" i="4" s="1"/>
  <c r="AH774" i="4"/>
  <c r="AN774" i="4" s="1"/>
  <c r="AT774" i="4" s="1"/>
  <c r="AG770" i="4"/>
  <c r="AM770" i="4" s="1"/>
  <c r="AS770" i="4" s="1"/>
  <c r="AK770" i="4"/>
  <c r="AQ770" i="4" s="1"/>
  <c r="AW770" i="4" s="1"/>
  <c r="AJ770" i="4"/>
  <c r="AP770" i="4" s="1"/>
  <c r="AV770" i="4" s="1"/>
  <c r="AI770" i="4"/>
  <c r="AF770" i="4"/>
  <c r="AL770" i="4" s="1"/>
  <c r="AR770" i="4" s="1"/>
  <c r="AH770" i="4"/>
  <c r="AG766" i="4"/>
  <c r="AM766" i="4" s="1"/>
  <c r="AS766" i="4" s="1"/>
  <c r="AK766" i="4"/>
  <c r="AJ766" i="4"/>
  <c r="AP766" i="4" s="1"/>
  <c r="AV766" i="4" s="1"/>
  <c r="AI766" i="4"/>
  <c r="AF766" i="4"/>
  <c r="AL766" i="4" s="1"/>
  <c r="AR766" i="4" s="1"/>
  <c r="AH766" i="4"/>
  <c r="AG762" i="4"/>
  <c r="AM762" i="4" s="1"/>
  <c r="AS762" i="4" s="1"/>
  <c r="AK762" i="4"/>
  <c r="AJ762" i="4"/>
  <c r="AP762" i="4" s="1"/>
  <c r="AV762" i="4" s="1"/>
  <c r="AI762" i="4"/>
  <c r="AF762" i="4"/>
  <c r="AL762" i="4" s="1"/>
  <c r="AR762" i="4" s="1"/>
  <c r="AH762" i="4"/>
  <c r="AG758" i="4"/>
  <c r="AM758" i="4" s="1"/>
  <c r="AS758" i="4" s="1"/>
  <c r="AK758" i="4"/>
  <c r="AQ758" i="4" s="1"/>
  <c r="AW758" i="4" s="1"/>
  <c r="AJ758" i="4"/>
  <c r="AP758" i="4" s="1"/>
  <c r="AV758" i="4" s="1"/>
  <c r="AI758" i="4"/>
  <c r="AF758" i="4"/>
  <c r="AL758" i="4" s="1"/>
  <c r="AR758" i="4" s="1"/>
  <c r="AH758" i="4"/>
  <c r="AG754" i="4"/>
  <c r="AM754" i="4" s="1"/>
  <c r="AS754" i="4" s="1"/>
  <c r="AK754" i="4"/>
  <c r="AJ754" i="4"/>
  <c r="AP754" i="4" s="1"/>
  <c r="AV754" i="4" s="1"/>
  <c r="AI754" i="4"/>
  <c r="AF754" i="4"/>
  <c r="AL754" i="4" s="1"/>
  <c r="AR754" i="4" s="1"/>
  <c r="AH754" i="4"/>
  <c r="AN754" i="4" s="1"/>
  <c r="AT754" i="4" s="1"/>
  <c r="AG750" i="4"/>
  <c r="AM750" i="4" s="1"/>
  <c r="AS750" i="4" s="1"/>
  <c r="AK750" i="4"/>
  <c r="AQ750" i="4" s="1"/>
  <c r="AW750" i="4" s="1"/>
  <c r="AJ750" i="4"/>
  <c r="AP750" i="4" s="1"/>
  <c r="AV750" i="4" s="1"/>
  <c r="AI750" i="4"/>
  <c r="AF750" i="4"/>
  <c r="AL750" i="4" s="1"/>
  <c r="AR750" i="4" s="1"/>
  <c r="AH750" i="4"/>
  <c r="AG746" i="4"/>
  <c r="AM746" i="4" s="1"/>
  <c r="AS746" i="4" s="1"/>
  <c r="AK746" i="4"/>
  <c r="AJ746" i="4"/>
  <c r="AP746" i="4" s="1"/>
  <c r="AV746" i="4" s="1"/>
  <c r="AI746" i="4"/>
  <c r="AF746" i="4"/>
  <c r="AL746" i="4" s="1"/>
  <c r="AR746" i="4" s="1"/>
  <c r="AH746" i="4"/>
  <c r="AG742" i="4"/>
  <c r="AM742" i="4" s="1"/>
  <c r="AS742" i="4" s="1"/>
  <c r="AK742" i="4"/>
  <c r="AJ742" i="4"/>
  <c r="AP742" i="4" s="1"/>
  <c r="AV742" i="4" s="1"/>
  <c r="AI742" i="4"/>
  <c r="AO742" i="4" s="1"/>
  <c r="AU742" i="4" s="1"/>
  <c r="AF742" i="4"/>
  <c r="AL742" i="4" s="1"/>
  <c r="AR742" i="4" s="1"/>
  <c r="AH742" i="4"/>
  <c r="AG738" i="4"/>
  <c r="AM738" i="4" s="1"/>
  <c r="AS738" i="4" s="1"/>
  <c r="AK738" i="4"/>
  <c r="AJ738" i="4"/>
  <c r="AP738" i="4" s="1"/>
  <c r="AV738" i="4" s="1"/>
  <c r="AI738" i="4"/>
  <c r="AF738" i="4"/>
  <c r="AL738" i="4" s="1"/>
  <c r="AR738" i="4" s="1"/>
  <c r="AH738" i="4"/>
  <c r="AN738" i="4" s="1"/>
  <c r="AT738" i="4" s="1"/>
  <c r="AG734" i="4"/>
  <c r="AM734" i="4" s="1"/>
  <c r="AS734" i="4" s="1"/>
  <c r="AK734" i="4"/>
  <c r="AJ734" i="4"/>
  <c r="AP734" i="4" s="1"/>
  <c r="AV734" i="4" s="1"/>
  <c r="AI734" i="4"/>
  <c r="AO734" i="4" s="1"/>
  <c r="AU734" i="4" s="1"/>
  <c r="AF734" i="4"/>
  <c r="AL734" i="4" s="1"/>
  <c r="AR734" i="4" s="1"/>
  <c r="AH734" i="4"/>
  <c r="AG730" i="4"/>
  <c r="AM730" i="4" s="1"/>
  <c r="AS730" i="4" s="1"/>
  <c r="AK730" i="4"/>
  <c r="AJ730" i="4"/>
  <c r="AP730" i="4" s="1"/>
  <c r="AV730" i="4" s="1"/>
  <c r="AI730" i="4"/>
  <c r="AF730" i="4"/>
  <c r="AL730" i="4" s="1"/>
  <c r="AR730" i="4" s="1"/>
  <c r="AH730" i="4"/>
  <c r="AG726" i="4"/>
  <c r="AM726" i="4" s="1"/>
  <c r="AS726" i="4" s="1"/>
  <c r="AK726" i="4"/>
  <c r="AQ726" i="4" s="1"/>
  <c r="AW726" i="4" s="1"/>
  <c r="AJ726" i="4"/>
  <c r="AP726" i="4" s="1"/>
  <c r="AV726" i="4" s="1"/>
  <c r="AI726" i="4"/>
  <c r="AF726" i="4"/>
  <c r="AL726" i="4" s="1"/>
  <c r="AR726" i="4" s="1"/>
  <c r="AH726" i="4"/>
  <c r="AG722" i="4"/>
  <c r="AM722" i="4" s="1"/>
  <c r="AS722" i="4" s="1"/>
  <c r="AK722" i="4"/>
  <c r="AJ722" i="4"/>
  <c r="AP722" i="4" s="1"/>
  <c r="AV722" i="4" s="1"/>
  <c r="AI722" i="4"/>
  <c r="AF722" i="4"/>
  <c r="AL722" i="4" s="1"/>
  <c r="AR722" i="4" s="1"/>
  <c r="AH722" i="4"/>
  <c r="AN722" i="4" s="1"/>
  <c r="AT722" i="4" s="1"/>
  <c r="AG718" i="4"/>
  <c r="AM718" i="4" s="1"/>
  <c r="AS718" i="4" s="1"/>
  <c r="AK718" i="4"/>
  <c r="AJ718" i="4"/>
  <c r="AP718" i="4" s="1"/>
  <c r="AV718" i="4" s="1"/>
  <c r="AI718" i="4"/>
  <c r="AO718" i="4" s="1"/>
  <c r="AU718" i="4" s="1"/>
  <c r="AF718" i="4"/>
  <c r="AL718" i="4" s="1"/>
  <c r="AR718" i="4" s="1"/>
  <c r="AH718" i="4"/>
  <c r="AN718" i="4" s="1"/>
  <c r="AT718" i="4" s="1"/>
  <c r="AG714" i="4"/>
  <c r="AM714" i="4" s="1"/>
  <c r="AS714" i="4" s="1"/>
  <c r="AK714" i="4"/>
  <c r="AQ714" i="4" s="1"/>
  <c r="AW714" i="4" s="1"/>
  <c r="AJ714" i="4"/>
  <c r="AP714" i="4" s="1"/>
  <c r="AV714" i="4" s="1"/>
  <c r="AI714" i="4"/>
  <c r="AO714" i="4" s="1"/>
  <c r="AU714" i="4" s="1"/>
  <c r="AF714" i="4"/>
  <c r="AL714" i="4" s="1"/>
  <c r="AR714" i="4" s="1"/>
  <c r="AH714" i="4"/>
  <c r="AN714" i="4" s="1"/>
  <c r="AT714" i="4" s="1"/>
  <c r="AG710" i="4"/>
  <c r="AM710" i="4" s="1"/>
  <c r="AS710" i="4" s="1"/>
  <c r="AK710" i="4"/>
  <c r="AQ710" i="4" s="1"/>
  <c r="AW710" i="4" s="1"/>
  <c r="AJ710" i="4"/>
  <c r="AP710" i="4" s="1"/>
  <c r="AV710" i="4" s="1"/>
  <c r="AI710" i="4"/>
  <c r="AO710" i="4" s="1"/>
  <c r="AU710" i="4" s="1"/>
  <c r="AF710" i="4"/>
  <c r="AL710" i="4" s="1"/>
  <c r="AR710" i="4" s="1"/>
  <c r="AH710" i="4"/>
  <c r="AG706" i="4"/>
  <c r="AM706" i="4" s="1"/>
  <c r="AS706" i="4" s="1"/>
  <c r="AK706" i="4"/>
  <c r="AJ706" i="4"/>
  <c r="AP706" i="4" s="1"/>
  <c r="AV706" i="4" s="1"/>
  <c r="AI706" i="4"/>
  <c r="AF706" i="4"/>
  <c r="AL706" i="4" s="1"/>
  <c r="AR706" i="4" s="1"/>
  <c r="AH706" i="4"/>
  <c r="AN706" i="4" s="1"/>
  <c r="AT706" i="4" s="1"/>
  <c r="AG702" i="4"/>
  <c r="AM702" i="4" s="1"/>
  <c r="AS702" i="4" s="1"/>
  <c r="AK702" i="4"/>
  <c r="AQ702" i="4" s="1"/>
  <c r="AW702" i="4" s="1"/>
  <c r="AJ702" i="4"/>
  <c r="AP702" i="4" s="1"/>
  <c r="AV702" i="4" s="1"/>
  <c r="AI702" i="4"/>
  <c r="AO702" i="4" s="1"/>
  <c r="AU702" i="4" s="1"/>
  <c r="AF702" i="4"/>
  <c r="AL702" i="4" s="1"/>
  <c r="AR702" i="4" s="1"/>
  <c r="AH702" i="4"/>
  <c r="AG698" i="4"/>
  <c r="AM698" i="4" s="1"/>
  <c r="AS698" i="4" s="1"/>
  <c r="AK698" i="4"/>
  <c r="AQ698" i="4" s="1"/>
  <c r="AW698" i="4" s="1"/>
  <c r="AJ698" i="4"/>
  <c r="AP698" i="4" s="1"/>
  <c r="AV698" i="4" s="1"/>
  <c r="AI698" i="4"/>
  <c r="AF698" i="4"/>
  <c r="AL698" i="4" s="1"/>
  <c r="AR698" i="4" s="1"/>
  <c r="AH698" i="4"/>
  <c r="AN698" i="4" s="1"/>
  <c r="AT698" i="4" s="1"/>
  <c r="AG694" i="4"/>
  <c r="AM694" i="4" s="1"/>
  <c r="AS694" i="4" s="1"/>
  <c r="AK694" i="4"/>
  <c r="AJ694" i="4"/>
  <c r="AP694" i="4" s="1"/>
  <c r="AV694" i="4" s="1"/>
  <c r="AI694" i="4"/>
  <c r="AO694" i="4" s="1"/>
  <c r="AU694" i="4" s="1"/>
  <c r="AF694" i="4"/>
  <c r="AL694" i="4" s="1"/>
  <c r="AR694" i="4" s="1"/>
  <c r="AH694" i="4"/>
  <c r="AN694" i="4" s="1"/>
  <c r="AT694" i="4" s="1"/>
  <c r="AG690" i="4"/>
  <c r="AK690" i="4"/>
  <c r="AQ690" i="4" s="1"/>
  <c r="AW690" i="4" s="1"/>
  <c r="AJ690" i="4"/>
  <c r="AI690" i="4"/>
  <c r="AF690" i="4"/>
  <c r="AL690" i="4" s="1"/>
  <c r="AR690" i="4" s="1"/>
  <c r="AH690" i="4"/>
  <c r="AN690" i="4" s="1"/>
  <c r="AT690" i="4" s="1"/>
  <c r="AG686" i="4"/>
  <c r="AM686" i="4" s="1"/>
  <c r="AS686" i="4" s="1"/>
  <c r="AK686" i="4"/>
  <c r="AJ686" i="4"/>
  <c r="AP686" i="4" s="1"/>
  <c r="AV686" i="4" s="1"/>
  <c r="AI686" i="4"/>
  <c r="AF686" i="4"/>
  <c r="AL686" i="4" s="1"/>
  <c r="AR686" i="4" s="1"/>
  <c r="AH686" i="4"/>
  <c r="AN686" i="4" s="1"/>
  <c r="AT686" i="4" s="1"/>
  <c r="AG682" i="4"/>
  <c r="AK682" i="4"/>
  <c r="AQ682" i="4" s="1"/>
  <c r="AW682" i="4" s="1"/>
  <c r="AJ682" i="4"/>
  <c r="AI682" i="4"/>
  <c r="AO682" i="4" s="1"/>
  <c r="AU682" i="4" s="1"/>
  <c r="AF682" i="4"/>
  <c r="AL682" i="4" s="1"/>
  <c r="AR682" i="4" s="1"/>
  <c r="AH682" i="4"/>
  <c r="AN682" i="4" s="1"/>
  <c r="AT682" i="4" s="1"/>
  <c r="AG678" i="4"/>
  <c r="AM678" i="4" s="1"/>
  <c r="AS678" i="4" s="1"/>
  <c r="AK678" i="4"/>
  <c r="AJ678" i="4"/>
  <c r="AP678" i="4" s="1"/>
  <c r="AV678" i="4" s="1"/>
  <c r="AI678" i="4"/>
  <c r="AO678" i="4" s="1"/>
  <c r="AU678" i="4" s="1"/>
  <c r="AF678" i="4"/>
  <c r="AL678" i="4" s="1"/>
  <c r="AR678" i="4" s="1"/>
  <c r="AH678" i="4"/>
  <c r="AG674" i="4"/>
  <c r="AM674" i="4" s="1"/>
  <c r="AS674" i="4" s="1"/>
  <c r="AK674" i="4"/>
  <c r="AJ674" i="4"/>
  <c r="AP674" i="4" s="1"/>
  <c r="AV674" i="4" s="1"/>
  <c r="AI674" i="4"/>
  <c r="AF674" i="4"/>
  <c r="AH674" i="4"/>
  <c r="AN674" i="4" s="1"/>
  <c r="AT674" i="4" s="1"/>
  <c r="AG670" i="4"/>
  <c r="AM670" i="4" s="1"/>
  <c r="AS670" i="4" s="1"/>
  <c r="AK670" i="4"/>
  <c r="AJ670" i="4"/>
  <c r="AP670" i="4" s="1"/>
  <c r="AV670" i="4" s="1"/>
  <c r="AI670" i="4"/>
  <c r="AO670" i="4" s="1"/>
  <c r="AU670" i="4" s="1"/>
  <c r="AF670" i="4"/>
  <c r="AL670" i="4" s="1"/>
  <c r="AR670" i="4" s="1"/>
  <c r="AH670" i="4"/>
  <c r="AG666" i="4"/>
  <c r="AK666" i="4"/>
  <c r="AQ666" i="4" s="1"/>
  <c r="AW666" i="4" s="1"/>
  <c r="AJ666" i="4"/>
  <c r="AI666" i="4"/>
  <c r="AO666" i="4" s="1"/>
  <c r="AU666" i="4" s="1"/>
  <c r="AF666" i="4"/>
  <c r="AL666" i="4" s="1"/>
  <c r="AR666" i="4" s="1"/>
  <c r="AH666" i="4"/>
  <c r="AG662" i="4"/>
  <c r="AM662" i="4" s="1"/>
  <c r="AS662" i="4" s="1"/>
  <c r="AK662" i="4"/>
  <c r="AJ662" i="4"/>
  <c r="AP662" i="4" s="1"/>
  <c r="AV662" i="4" s="1"/>
  <c r="AI662" i="4"/>
  <c r="AF662" i="4"/>
  <c r="AL662" i="4" s="1"/>
  <c r="AR662" i="4" s="1"/>
  <c r="AH662" i="4"/>
  <c r="AN662" i="4" s="1"/>
  <c r="AT662" i="4" s="1"/>
  <c r="AG658" i="4"/>
  <c r="AM658" i="4" s="1"/>
  <c r="AS658" i="4" s="1"/>
  <c r="AK658" i="4"/>
  <c r="AJ658" i="4"/>
  <c r="AP658" i="4" s="1"/>
  <c r="AV658" i="4" s="1"/>
  <c r="AI658" i="4"/>
  <c r="AF658" i="4"/>
  <c r="AH658" i="4"/>
  <c r="AN658" i="4" s="1"/>
  <c r="AT658" i="4" s="1"/>
  <c r="AG654" i="4"/>
  <c r="AM654" i="4" s="1"/>
  <c r="AS654" i="4" s="1"/>
  <c r="AK654" i="4"/>
  <c r="AJ654" i="4"/>
  <c r="AP654" i="4" s="1"/>
  <c r="AV654" i="4" s="1"/>
  <c r="AI654" i="4"/>
  <c r="AO654" i="4" s="1"/>
  <c r="AU654" i="4" s="1"/>
  <c r="AF654" i="4"/>
  <c r="AL654" i="4" s="1"/>
  <c r="AR654" i="4" s="1"/>
  <c r="AH654" i="4"/>
  <c r="AG650" i="4"/>
  <c r="AM650" i="4" s="1"/>
  <c r="AS650" i="4" s="1"/>
  <c r="AK650" i="4"/>
  <c r="AJ650" i="4"/>
  <c r="AP650" i="4" s="1"/>
  <c r="AV650" i="4" s="1"/>
  <c r="AI650" i="4"/>
  <c r="AF650" i="4"/>
  <c r="AH650" i="4"/>
  <c r="AN650" i="4" s="1"/>
  <c r="AT650" i="4" s="1"/>
  <c r="AG646" i="4"/>
  <c r="AM646" i="4" s="1"/>
  <c r="AS646" i="4" s="1"/>
  <c r="AK646" i="4"/>
  <c r="AJ646" i="4"/>
  <c r="AP646" i="4" s="1"/>
  <c r="AV646" i="4" s="1"/>
  <c r="AI646" i="4"/>
  <c r="AO646" i="4" s="1"/>
  <c r="AU646" i="4" s="1"/>
  <c r="AF646" i="4"/>
  <c r="AL646" i="4" s="1"/>
  <c r="AR646" i="4" s="1"/>
  <c r="AH646" i="4"/>
  <c r="AN646" i="4" s="1"/>
  <c r="AT646" i="4" s="1"/>
  <c r="AG642" i="4"/>
  <c r="AK642" i="4"/>
  <c r="AQ642" i="4" s="1"/>
  <c r="AW642" i="4" s="1"/>
  <c r="AJ642" i="4"/>
  <c r="AI642" i="4"/>
  <c r="AO642" i="4" s="1"/>
  <c r="AU642" i="4" s="1"/>
  <c r="AF642" i="4"/>
  <c r="AL642" i="4" s="1"/>
  <c r="AR642" i="4" s="1"/>
  <c r="AH642" i="4"/>
  <c r="AG638" i="4"/>
  <c r="AM638" i="4" s="1"/>
  <c r="AS638" i="4" s="1"/>
  <c r="AK638" i="4"/>
  <c r="AJ638" i="4"/>
  <c r="AP638" i="4" s="1"/>
  <c r="AV638" i="4" s="1"/>
  <c r="AI638" i="4"/>
  <c r="AF638" i="4"/>
  <c r="AL638" i="4" s="1"/>
  <c r="AR638" i="4" s="1"/>
  <c r="AH638" i="4"/>
  <c r="AN638" i="4" s="1"/>
  <c r="AT638" i="4" s="1"/>
  <c r="AG634" i="4"/>
  <c r="AM634" i="4" s="1"/>
  <c r="AS634" i="4" s="1"/>
  <c r="AK634" i="4"/>
  <c r="AJ634" i="4"/>
  <c r="AP634" i="4" s="1"/>
  <c r="AV634" i="4" s="1"/>
  <c r="AI634" i="4"/>
  <c r="AF634" i="4"/>
  <c r="AH634" i="4"/>
  <c r="AN634" i="4" s="1"/>
  <c r="AT634" i="4" s="1"/>
  <c r="AG630" i="4"/>
  <c r="AM630" i="4" s="1"/>
  <c r="AS630" i="4" s="1"/>
  <c r="AK630" i="4"/>
  <c r="AJ630" i="4"/>
  <c r="AP630" i="4" s="1"/>
  <c r="AV630" i="4" s="1"/>
  <c r="AI630" i="4"/>
  <c r="AO630" i="4" s="1"/>
  <c r="AU630" i="4" s="1"/>
  <c r="AF630" i="4"/>
  <c r="AL630" i="4" s="1"/>
  <c r="AR630" i="4" s="1"/>
  <c r="AH630" i="4"/>
  <c r="AG626" i="4"/>
  <c r="AM626" i="4" s="1"/>
  <c r="AS626" i="4" s="1"/>
  <c r="AK626" i="4"/>
  <c r="AJ626" i="4"/>
  <c r="AP626" i="4" s="1"/>
  <c r="AV626" i="4" s="1"/>
  <c r="AI626" i="4"/>
  <c r="AF626" i="4"/>
  <c r="AH626" i="4"/>
  <c r="AN626" i="4" s="1"/>
  <c r="AT626" i="4" s="1"/>
  <c r="AG622" i="4"/>
  <c r="AM622" i="4" s="1"/>
  <c r="AS622" i="4" s="1"/>
  <c r="AK622" i="4"/>
  <c r="AQ622" i="4" s="1"/>
  <c r="AW622" i="4" s="1"/>
  <c r="AJ622" i="4"/>
  <c r="AP622" i="4" s="1"/>
  <c r="AV622" i="4" s="1"/>
  <c r="AI622" i="4"/>
  <c r="AO622" i="4" s="1"/>
  <c r="AU622" i="4" s="1"/>
  <c r="AF622" i="4"/>
  <c r="AL622" i="4" s="1"/>
  <c r="AR622" i="4" s="1"/>
  <c r="AH622" i="4"/>
  <c r="AG618" i="4"/>
  <c r="AM618" i="4" s="1"/>
  <c r="AS618" i="4" s="1"/>
  <c r="AK618" i="4"/>
  <c r="AQ618" i="4" s="1"/>
  <c r="AW618" i="4" s="1"/>
  <c r="AJ618" i="4"/>
  <c r="AP618" i="4" s="1"/>
  <c r="AV618" i="4" s="1"/>
  <c r="AI618" i="4"/>
  <c r="AF618" i="4"/>
  <c r="AH618" i="4"/>
  <c r="AN618" i="4" s="1"/>
  <c r="AT618" i="4" s="1"/>
  <c r="AG614" i="4"/>
  <c r="AM614" i="4" s="1"/>
  <c r="AS614" i="4" s="1"/>
  <c r="AK614" i="4"/>
  <c r="AJ614" i="4"/>
  <c r="AP614" i="4" s="1"/>
  <c r="AV614" i="4" s="1"/>
  <c r="AI614" i="4"/>
  <c r="AO614" i="4" s="1"/>
  <c r="AU614" i="4" s="1"/>
  <c r="AF614" i="4"/>
  <c r="AL614" i="4" s="1"/>
  <c r="AR614" i="4" s="1"/>
  <c r="AH614" i="4"/>
  <c r="AN614" i="4" s="1"/>
  <c r="AT614" i="4" s="1"/>
  <c r="AG610" i="4"/>
  <c r="AK610" i="4"/>
  <c r="AQ610" i="4" s="1"/>
  <c r="AW610" i="4" s="1"/>
  <c r="AJ610" i="4"/>
  <c r="AI610" i="4"/>
  <c r="AF610" i="4"/>
  <c r="AL610" i="4" s="1"/>
  <c r="AR610" i="4" s="1"/>
  <c r="AH610" i="4"/>
  <c r="AN610" i="4" s="1"/>
  <c r="AT610" i="4" s="1"/>
  <c r="AG606" i="4"/>
  <c r="AM606" i="4" s="1"/>
  <c r="AS606" i="4" s="1"/>
  <c r="AK606" i="4"/>
  <c r="AJ606" i="4"/>
  <c r="AP606" i="4" s="1"/>
  <c r="AV606" i="4" s="1"/>
  <c r="AI606" i="4"/>
  <c r="AO606" i="4" s="1"/>
  <c r="AU606" i="4" s="1"/>
  <c r="AF606" i="4"/>
  <c r="AL606" i="4" s="1"/>
  <c r="AR606" i="4" s="1"/>
  <c r="AH606" i="4"/>
  <c r="AN606" i="4" s="1"/>
  <c r="AT606" i="4" s="1"/>
  <c r="AG602" i="4"/>
  <c r="AK602" i="4"/>
  <c r="AQ602" i="4" s="1"/>
  <c r="AW602" i="4" s="1"/>
  <c r="AJ602" i="4"/>
  <c r="AI602" i="4"/>
  <c r="AO602" i="4" s="1"/>
  <c r="AU602" i="4" s="1"/>
  <c r="AF602" i="4"/>
  <c r="AL602" i="4" s="1"/>
  <c r="AR602" i="4" s="1"/>
  <c r="AH602" i="4"/>
  <c r="AG598" i="4"/>
  <c r="AM598" i="4" s="1"/>
  <c r="AS598" i="4" s="1"/>
  <c r="AK598" i="4"/>
  <c r="AJ598" i="4"/>
  <c r="AP598" i="4" s="1"/>
  <c r="AV598" i="4" s="1"/>
  <c r="AI598" i="4"/>
  <c r="AF598" i="4"/>
  <c r="AL598" i="4" s="1"/>
  <c r="AR598" i="4" s="1"/>
  <c r="AH598" i="4"/>
  <c r="AN598" i="4" s="1"/>
  <c r="AT598" i="4" s="1"/>
  <c r="AG594" i="4"/>
  <c r="AK594" i="4"/>
  <c r="AQ594" i="4" s="1"/>
  <c r="AW594" i="4" s="1"/>
  <c r="AJ594" i="4"/>
  <c r="AI594" i="4"/>
  <c r="AO594" i="4" s="1"/>
  <c r="AU594" i="4" s="1"/>
  <c r="AF594" i="4"/>
  <c r="AL594" i="4" s="1"/>
  <c r="AR594" i="4" s="1"/>
  <c r="AH594" i="4"/>
  <c r="AG590" i="4"/>
  <c r="AM590" i="4" s="1"/>
  <c r="AS590" i="4" s="1"/>
  <c r="AK590" i="4"/>
  <c r="AJ590" i="4"/>
  <c r="AP590" i="4" s="1"/>
  <c r="AV590" i="4" s="1"/>
  <c r="AI590" i="4"/>
  <c r="AF590" i="4"/>
  <c r="AL590" i="4" s="1"/>
  <c r="AR590" i="4" s="1"/>
  <c r="AH590" i="4"/>
  <c r="AG586" i="4"/>
  <c r="AK586" i="4"/>
  <c r="AQ586" i="4" s="1"/>
  <c r="AW586" i="4" s="1"/>
  <c r="AJ586" i="4"/>
  <c r="AI586" i="4"/>
  <c r="AF586" i="4"/>
  <c r="AL586" i="4" s="1"/>
  <c r="AR586" i="4" s="1"/>
  <c r="AH586" i="4"/>
  <c r="AN586" i="4" s="1"/>
  <c r="AT586" i="4" s="1"/>
  <c r="AG582" i="4"/>
  <c r="AM582" i="4" s="1"/>
  <c r="AS582" i="4" s="1"/>
  <c r="AK582" i="4"/>
  <c r="AJ582" i="4"/>
  <c r="AP582" i="4" s="1"/>
  <c r="AV582" i="4" s="1"/>
  <c r="AI582" i="4"/>
  <c r="AO582" i="4" s="1"/>
  <c r="AU582" i="4" s="1"/>
  <c r="AF582" i="4"/>
  <c r="AL582" i="4" s="1"/>
  <c r="AR582" i="4" s="1"/>
  <c r="AH582" i="4"/>
  <c r="AN582" i="4" s="1"/>
  <c r="AT582" i="4" s="1"/>
  <c r="AG578" i="4"/>
  <c r="AM578" i="4" s="1"/>
  <c r="AS578" i="4" s="1"/>
  <c r="AK578" i="4"/>
  <c r="AQ578" i="4" s="1"/>
  <c r="AW578" i="4" s="1"/>
  <c r="AJ578" i="4"/>
  <c r="AP578" i="4" s="1"/>
  <c r="AV578" i="4" s="1"/>
  <c r="AI578" i="4"/>
  <c r="AF578" i="4"/>
  <c r="AH578" i="4"/>
  <c r="AN578" i="4" s="1"/>
  <c r="AT578" i="4" s="1"/>
  <c r="AG574" i="4"/>
  <c r="AM574" i="4" s="1"/>
  <c r="AS574" i="4" s="1"/>
  <c r="AK574" i="4"/>
  <c r="AQ574" i="4" s="1"/>
  <c r="AW574" i="4" s="1"/>
  <c r="AJ574" i="4"/>
  <c r="AP574" i="4" s="1"/>
  <c r="AV574" i="4" s="1"/>
  <c r="AI574" i="4"/>
  <c r="AO574" i="4" s="1"/>
  <c r="AU574" i="4" s="1"/>
  <c r="AF574" i="4"/>
  <c r="AL574" i="4" s="1"/>
  <c r="AR574" i="4" s="1"/>
  <c r="AH574" i="4"/>
  <c r="AG570" i="4"/>
  <c r="AM570" i="4" s="1"/>
  <c r="AS570" i="4" s="1"/>
  <c r="AK570" i="4"/>
  <c r="AQ570" i="4" s="1"/>
  <c r="AW570" i="4" s="1"/>
  <c r="AJ570" i="4"/>
  <c r="AP570" i="4" s="1"/>
  <c r="AV570" i="4" s="1"/>
  <c r="AI570" i="4"/>
  <c r="AF570" i="4"/>
  <c r="AH570" i="4"/>
  <c r="AN570" i="4" s="1"/>
  <c r="AT570" i="4" s="1"/>
  <c r="AG566" i="4"/>
  <c r="AM566" i="4" s="1"/>
  <c r="AS566" i="4" s="1"/>
  <c r="AK566" i="4"/>
  <c r="AJ566" i="4"/>
  <c r="AP566" i="4" s="1"/>
  <c r="AV566" i="4" s="1"/>
  <c r="AI566" i="4"/>
  <c r="AO566" i="4" s="1"/>
  <c r="AU566" i="4" s="1"/>
  <c r="AF566" i="4"/>
  <c r="AL566" i="4" s="1"/>
  <c r="AR566" i="4" s="1"/>
  <c r="AH566" i="4"/>
  <c r="AG562" i="4"/>
  <c r="AM562" i="4" s="1"/>
  <c r="AS562" i="4" s="1"/>
  <c r="AK562" i="4"/>
  <c r="AJ562" i="4"/>
  <c r="AP562" i="4" s="1"/>
  <c r="AV562" i="4" s="1"/>
  <c r="AI562" i="4"/>
  <c r="AF562" i="4"/>
  <c r="AL562" i="4" s="1"/>
  <c r="AR562" i="4" s="1"/>
  <c r="AH562" i="4"/>
  <c r="AG558" i="4"/>
  <c r="AK558" i="4"/>
  <c r="AJ558" i="4"/>
  <c r="AI558" i="4"/>
  <c r="AF558" i="4"/>
  <c r="AL558" i="4" s="1"/>
  <c r="AR558" i="4" s="1"/>
  <c r="AH558" i="4"/>
  <c r="AN558" i="4" s="1"/>
  <c r="AT558" i="4" s="1"/>
  <c r="AG533" i="4"/>
  <c r="AM533" i="4" s="1"/>
  <c r="AS533" i="4" s="1"/>
  <c r="AK533" i="4"/>
  <c r="AJ533" i="4"/>
  <c r="AP533" i="4" s="1"/>
  <c r="AV533" i="4" s="1"/>
  <c r="AI533" i="4"/>
  <c r="AF533" i="4"/>
  <c r="AL533" i="4" s="1"/>
  <c r="AR533" i="4" s="1"/>
  <c r="AH533" i="4"/>
  <c r="AG968" i="4"/>
  <c r="AK968" i="4"/>
  <c r="AF968" i="4"/>
  <c r="AL968" i="4" s="1"/>
  <c r="AR968" i="4" s="1"/>
  <c r="AI968" i="4"/>
  <c r="AH968" i="4"/>
  <c r="AN968" i="4" s="1"/>
  <c r="AT968" i="4" s="1"/>
  <c r="AJ968" i="4"/>
  <c r="AG952" i="4"/>
  <c r="AM952" i="4" s="1"/>
  <c r="AS952" i="4" s="1"/>
  <c r="AK952" i="4"/>
  <c r="AF952" i="4"/>
  <c r="AL952" i="4" s="1"/>
  <c r="AR952" i="4" s="1"/>
  <c r="AI952" i="4"/>
  <c r="AH952" i="4"/>
  <c r="AN952" i="4" s="1"/>
  <c r="AT952" i="4" s="1"/>
  <c r="AJ952" i="4"/>
  <c r="AG936" i="4"/>
  <c r="AK936" i="4"/>
  <c r="AF936" i="4"/>
  <c r="AL936" i="4" s="1"/>
  <c r="AR936" i="4" s="1"/>
  <c r="AI936" i="4"/>
  <c r="AH936" i="4"/>
  <c r="AN936" i="4" s="1"/>
  <c r="AT936" i="4" s="1"/>
  <c r="AJ936" i="4"/>
  <c r="AG543" i="4"/>
  <c r="AM543" i="4" s="1"/>
  <c r="AS543" i="4" s="1"/>
  <c r="AK543" i="4"/>
  <c r="AJ543" i="4"/>
  <c r="AP543" i="4" s="1"/>
  <c r="AV543" i="4" s="1"/>
  <c r="AI543" i="4"/>
  <c r="AO543" i="4" s="1"/>
  <c r="AU543" i="4" s="1"/>
  <c r="AF543" i="4"/>
  <c r="AL543" i="4" s="1"/>
  <c r="AR543" i="4" s="1"/>
  <c r="AH543" i="4"/>
  <c r="AN543" i="4" s="1"/>
  <c r="AT543" i="4" s="1"/>
  <c r="AG376" i="4"/>
  <c r="AK376" i="4"/>
  <c r="AQ376" i="4" s="1"/>
  <c r="AW376" i="4" s="1"/>
  <c r="AF376" i="4"/>
  <c r="AL376" i="4" s="1"/>
  <c r="AR376" i="4" s="1"/>
  <c r="AI376" i="4"/>
  <c r="AH376" i="4"/>
  <c r="AJ376" i="4"/>
  <c r="AP376" i="4" s="1"/>
  <c r="AV376" i="4" s="1"/>
  <c r="AG360" i="4"/>
  <c r="AM360" i="4" s="1"/>
  <c r="AS360" i="4" s="1"/>
  <c r="AK360" i="4"/>
  <c r="AQ360" i="4" s="1"/>
  <c r="AW360" i="4" s="1"/>
  <c r="AF360" i="4"/>
  <c r="AI360" i="4"/>
  <c r="AH360" i="4"/>
  <c r="AN360" i="4" s="1"/>
  <c r="AT360" i="4" s="1"/>
  <c r="AJ360" i="4"/>
  <c r="AP360" i="4" s="1"/>
  <c r="AV360" i="4" s="1"/>
  <c r="G1000" i="4"/>
  <c r="D1000" i="4"/>
  <c r="H1000" i="4" s="1"/>
  <c r="F1000" i="4"/>
  <c r="J1000" i="4" s="1"/>
  <c r="E1000" i="4"/>
  <c r="I1000" i="4" s="1"/>
  <c r="G992" i="4"/>
  <c r="D992" i="4"/>
  <c r="H992" i="4" s="1"/>
  <c r="F992" i="4"/>
  <c r="J992" i="4" s="1"/>
  <c r="E992" i="4"/>
  <c r="I992" i="4" s="1"/>
  <c r="G984" i="4"/>
  <c r="D984" i="4"/>
  <c r="H984" i="4" s="1"/>
  <c r="F984" i="4"/>
  <c r="J984" i="4" s="1"/>
  <c r="E984" i="4"/>
  <c r="I984" i="4" s="1"/>
  <c r="G976" i="4"/>
  <c r="D976" i="4"/>
  <c r="H976" i="4" s="1"/>
  <c r="F976" i="4"/>
  <c r="J976" i="4" s="1"/>
  <c r="E976" i="4"/>
  <c r="I976" i="4" s="1"/>
  <c r="G537" i="4"/>
  <c r="F537" i="4"/>
  <c r="J537" i="4" s="1"/>
  <c r="D537" i="4"/>
  <c r="H537" i="4" s="1"/>
  <c r="E537" i="4"/>
  <c r="I537" i="4" s="1"/>
  <c r="G958" i="4"/>
  <c r="D958" i="4"/>
  <c r="H958" i="4" s="1"/>
  <c r="F958" i="4"/>
  <c r="J958" i="4" s="1"/>
  <c r="E958" i="4"/>
  <c r="I958" i="4" s="1"/>
  <c r="D938" i="4"/>
  <c r="H938" i="4" s="1"/>
  <c r="G362" i="4"/>
  <c r="G238" i="4"/>
  <c r="G152" i="4"/>
  <c r="E152" i="4"/>
  <c r="I152" i="4" s="1"/>
  <c r="L153" i="2" s="1"/>
  <c r="G22" i="4"/>
  <c r="F22" i="4"/>
  <c r="J22" i="4" s="1"/>
  <c r="M23" i="2" s="1"/>
  <c r="E22" i="4"/>
  <c r="I22" i="4" s="1"/>
  <c r="L23" i="2" s="1"/>
  <c r="D22" i="4"/>
  <c r="H22" i="4" s="1"/>
  <c r="K23" i="2" s="1"/>
  <c r="Y240" i="4"/>
  <c r="AC240" i="4" s="1"/>
  <c r="Y154" i="4"/>
  <c r="AC154" i="4" s="1"/>
  <c r="Y419" i="4"/>
  <c r="AA419" i="4" s="1"/>
  <c r="Y403" i="4"/>
  <c r="AA403" i="4" s="1"/>
  <c r="Y511" i="4"/>
  <c r="AP389" i="4"/>
  <c r="AV389" i="4" s="1"/>
  <c r="Y306" i="4"/>
  <c r="AA306" i="4" s="1"/>
  <c r="Y274" i="4"/>
  <c r="AA274" i="4" s="1"/>
  <c r="Y202" i="4"/>
  <c r="AA202" i="4" s="1"/>
  <c r="Y170" i="4"/>
  <c r="AD170" i="4" s="1"/>
  <c r="Y495" i="4"/>
  <c r="AD495" i="4" s="1"/>
  <c r="Y479" i="4"/>
  <c r="AD479" i="4" s="1"/>
  <c r="Y463" i="4"/>
  <c r="AD463" i="4" s="1"/>
  <c r="Y310" i="4"/>
  <c r="Y278" i="4"/>
  <c r="AD278" i="4" s="1"/>
  <c r="Y96" i="4"/>
  <c r="AB96" i="4" s="1"/>
  <c r="Y182" i="4"/>
  <c r="AA182" i="4" s="1"/>
  <c r="AP10" i="4"/>
  <c r="AV10" i="4" s="1"/>
  <c r="AP512" i="4"/>
  <c r="AV512" i="4" s="1"/>
  <c r="AN496" i="4"/>
  <c r="AT496" i="4" s="1"/>
  <c r="AP480" i="4"/>
  <c r="AV480" i="4" s="1"/>
  <c r="AN464" i="4"/>
  <c r="AT464" i="4" s="1"/>
  <c r="AP448" i="4"/>
  <c r="AV448" i="4" s="1"/>
  <c r="AP416" i="4"/>
  <c r="AV416" i="4" s="1"/>
  <c r="AP384" i="4"/>
  <c r="AV384" i="4" s="1"/>
  <c r="AP327" i="4"/>
  <c r="AV327" i="4" s="1"/>
  <c r="AO61" i="4"/>
  <c r="AU61" i="4" s="1"/>
  <c r="AM138" i="4"/>
  <c r="AS138" i="4" s="1"/>
  <c r="AN138" i="4"/>
  <c r="AT138" i="4" s="1"/>
  <c r="AO138" i="4"/>
  <c r="AU138" i="4" s="1"/>
  <c r="AP138" i="4"/>
  <c r="AV138" i="4" s="1"/>
  <c r="AO8" i="4"/>
  <c r="AU8" i="4" s="1"/>
  <c r="AM8" i="4"/>
  <c r="AS8" i="4" s="1"/>
  <c r="AP13" i="4"/>
  <c r="AV13" i="4" s="1"/>
  <c r="AQ13" i="4"/>
  <c r="AW13" i="4" s="1"/>
  <c r="AM7" i="4"/>
  <c r="AS7" i="4" s="1"/>
  <c r="AO7" i="4"/>
  <c r="AU7" i="4" s="1"/>
  <c r="AO66" i="4"/>
  <c r="AU66" i="4" s="1"/>
  <c r="AP66" i="4"/>
  <c r="AV66" i="4" s="1"/>
  <c r="AM66" i="4"/>
  <c r="AS66" i="4" s="1"/>
  <c r="AL9" i="4"/>
  <c r="AR9" i="4" s="1"/>
  <c r="AQ9" i="4"/>
  <c r="AW9" i="4" s="1"/>
  <c r="AL10" i="4"/>
  <c r="AR10" i="4" s="1"/>
  <c r="AQ10" i="4"/>
  <c r="AW10" i="4" s="1"/>
  <c r="AQ122" i="4"/>
  <c r="AW122" i="4" s="1"/>
  <c r="AL122" i="4"/>
  <c r="AR122" i="4" s="1"/>
  <c r="AO16" i="4"/>
  <c r="AU16" i="4" s="1"/>
  <c r="AP16" i="4"/>
  <c r="AV16" i="4" s="1"/>
  <c r="AM16" i="4"/>
  <c r="AS16" i="4" s="1"/>
  <c r="AN16" i="4"/>
  <c r="AT16" i="4" s="1"/>
  <c r="AM6" i="4"/>
  <c r="AS6" i="4" s="1"/>
  <c r="AN6" i="4"/>
  <c r="AT6" i="4" s="1"/>
  <c r="AL6" i="4"/>
  <c r="AR6" i="4" s="1"/>
  <c r="AP460" i="4"/>
  <c r="AV460" i="4" s="1"/>
  <c r="AP396" i="4"/>
  <c r="AV396" i="4" s="1"/>
  <c r="AP299" i="4"/>
  <c r="AV299" i="4" s="1"/>
  <c r="AL8" i="4"/>
  <c r="AR8" i="4" s="1"/>
  <c r="AL13" i="4"/>
  <c r="AR13" i="4" s="1"/>
  <c r="AO13" i="4"/>
  <c r="AU13" i="4" s="1"/>
  <c r="AM13" i="4"/>
  <c r="AS13" i="4" s="1"/>
  <c r="AN66" i="4"/>
  <c r="AT66" i="4" s="1"/>
  <c r="AQ66" i="4"/>
  <c r="AW66" i="4" s="1"/>
  <c r="AP9" i="4"/>
  <c r="AV9" i="4" s="1"/>
  <c r="AM9" i="4"/>
  <c r="AS9" i="4" s="1"/>
  <c r="AN10" i="4"/>
  <c r="AT10" i="4" s="1"/>
  <c r="AL16" i="4"/>
  <c r="AR16" i="4" s="1"/>
  <c r="AO6" i="4"/>
  <c r="AU6" i="4" s="1"/>
  <c r="AP6" i="4"/>
  <c r="AV6" i="4" s="1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 s="1"/>
  <c r="AQ253" i="4"/>
  <c r="AW253" i="4" s="1"/>
  <c r="AN492" i="4"/>
  <c r="AT492" i="4" s="1"/>
  <c r="AQ460" i="4"/>
  <c r="AW460" i="4" s="1"/>
  <c r="AN428" i="4"/>
  <c r="AT428" i="4" s="1"/>
  <c r="AQ396" i="4"/>
  <c r="AW396" i="4" s="1"/>
  <c r="AN331" i="4"/>
  <c r="AT331" i="4" s="1"/>
  <c r="AQ299" i="4"/>
  <c r="AW299" i="4" s="1"/>
  <c r="AN267" i="4"/>
  <c r="AT267" i="4" s="1"/>
  <c r="AP231" i="4"/>
  <c r="AV231" i="4" s="1"/>
  <c r="AQ231" i="4"/>
  <c r="AW231" i="4" s="1"/>
  <c r="AN199" i="4"/>
  <c r="AT199" i="4" s="1"/>
  <c r="AP167" i="4"/>
  <c r="AV167" i="4" s="1"/>
  <c r="AQ167" i="4"/>
  <c r="AW167" i="4" s="1"/>
  <c r="AN117" i="4"/>
  <c r="AT117" i="4" s="1"/>
  <c r="AO68" i="4"/>
  <c r="AU68" i="4" s="1"/>
  <c r="AP68" i="4"/>
  <c r="AV68" i="4" s="1"/>
  <c r="AM68" i="4"/>
  <c r="AS68" i="4" s="1"/>
  <c r="AN32" i="4"/>
  <c r="AT32" i="4" s="1"/>
  <c r="AL32" i="4"/>
  <c r="AR32" i="4" s="1"/>
  <c r="AQ32" i="4"/>
  <c r="AW32" i="4" s="1"/>
  <c r="AM61" i="4"/>
  <c r="AS61" i="4" s="1"/>
  <c r="AM922" i="4"/>
  <c r="AS922" i="4" s="1"/>
  <c r="AP922" i="4"/>
  <c r="AV922" i="4" s="1"/>
  <c r="AN40" i="4"/>
  <c r="AT40" i="4" s="1"/>
  <c r="AQ40" i="4"/>
  <c r="AW40" i="4" s="1"/>
  <c r="AP40" i="4"/>
  <c r="AV40" i="4" s="1"/>
  <c r="AO40" i="4"/>
  <c r="AU40" i="4" s="1"/>
  <c r="AL98" i="4"/>
  <c r="AR98" i="4" s="1"/>
  <c r="AQ98" i="4"/>
  <c r="AW98" i="4" s="1"/>
  <c r="AP453" i="4"/>
  <c r="AV453" i="4" s="1"/>
  <c r="AM453" i="4"/>
  <c r="AS453" i="4" s="1"/>
  <c r="AN453" i="4"/>
  <c r="AT453" i="4" s="1"/>
  <c r="AO437" i="4"/>
  <c r="AU437" i="4" s="1"/>
  <c r="AL437" i="4"/>
  <c r="AR437" i="4" s="1"/>
  <c r="AQ437" i="4"/>
  <c r="AW437" i="4" s="1"/>
  <c r="AP421" i="4"/>
  <c r="AV421" i="4" s="1"/>
  <c r="AM421" i="4"/>
  <c r="AS421" i="4" s="1"/>
  <c r="AN421" i="4"/>
  <c r="AT421" i="4" s="1"/>
  <c r="AO405" i="4"/>
  <c r="AU405" i="4" s="1"/>
  <c r="AL405" i="4"/>
  <c r="AR405" i="4" s="1"/>
  <c r="AQ405" i="4"/>
  <c r="AW405" i="4" s="1"/>
  <c r="AM389" i="4"/>
  <c r="AS389" i="4" s="1"/>
  <c r="AN389" i="4"/>
  <c r="AT389" i="4" s="1"/>
  <c r="AM356" i="4"/>
  <c r="AS356" i="4" s="1"/>
  <c r="AQ356" i="4"/>
  <c r="AW356" i="4" s="1"/>
  <c r="AO356" i="4"/>
  <c r="AU356" i="4" s="1"/>
  <c r="AP356" i="4"/>
  <c r="AV356" i="4" s="1"/>
  <c r="AN340" i="4"/>
  <c r="AT340" i="4" s="1"/>
  <c r="AL340" i="4"/>
  <c r="AR340" i="4" s="1"/>
  <c r="AO134" i="4"/>
  <c r="AU134" i="4" s="1"/>
  <c r="AQ134" i="4"/>
  <c r="AW134" i="4" s="1"/>
  <c r="AL118" i="4"/>
  <c r="AR118" i="4" s="1"/>
  <c r="AM118" i="4"/>
  <c r="AS118" i="4" s="1"/>
  <c r="AN118" i="4"/>
  <c r="AT118" i="4" s="1"/>
  <c r="AM383" i="4"/>
  <c r="AS383" i="4" s="1"/>
  <c r="AQ383" i="4"/>
  <c r="AW383" i="4" s="1"/>
  <c r="AO383" i="4"/>
  <c r="AU383" i="4" s="1"/>
  <c r="AP383" i="4"/>
  <c r="AV383" i="4" s="1"/>
  <c r="AN330" i="4"/>
  <c r="AT330" i="4" s="1"/>
  <c r="AP282" i="4"/>
  <c r="AV282" i="4" s="1"/>
  <c r="AQ282" i="4"/>
  <c r="AW282" i="4" s="1"/>
  <c r="AN266" i="4"/>
  <c r="AT266" i="4" s="1"/>
  <c r="AQ194" i="4"/>
  <c r="AW194" i="4" s="1"/>
  <c r="AN194" i="4"/>
  <c r="AT194" i="4" s="1"/>
  <c r="AP178" i="4"/>
  <c r="AV178" i="4" s="1"/>
  <c r="AP162" i="4"/>
  <c r="AV162" i="4" s="1"/>
  <c r="AN162" i="4"/>
  <c r="AT162" i="4" s="1"/>
  <c r="AP499" i="4"/>
  <c r="AV499" i="4" s="1"/>
  <c r="AQ499" i="4"/>
  <c r="AW499" i="4" s="1"/>
  <c r="AP491" i="4"/>
  <c r="AV491" i="4" s="1"/>
  <c r="AN491" i="4"/>
  <c r="AT491" i="4" s="1"/>
  <c r="AP483" i="4"/>
  <c r="AV483" i="4" s="1"/>
  <c r="AQ483" i="4"/>
  <c r="AW483" i="4" s="1"/>
  <c r="AP475" i="4"/>
  <c r="AV475" i="4" s="1"/>
  <c r="AN475" i="4"/>
  <c r="AT475" i="4" s="1"/>
  <c r="AP467" i="4"/>
  <c r="AV467" i="4" s="1"/>
  <c r="AQ467" i="4"/>
  <c r="AW467" i="4" s="1"/>
  <c r="AP459" i="4"/>
  <c r="AV459" i="4" s="1"/>
  <c r="AN459" i="4"/>
  <c r="AT459" i="4" s="1"/>
  <c r="AP53" i="4"/>
  <c r="AV53" i="4" s="1"/>
  <c r="AQ53" i="4"/>
  <c r="AW53" i="4" s="1"/>
  <c r="AP45" i="4"/>
  <c r="AV45" i="4" s="1"/>
  <c r="AN45" i="4"/>
  <c r="AT45" i="4" s="1"/>
  <c r="AQ326" i="4"/>
  <c r="AW326" i="4" s="1"/>
  <c r="AP326" i="4"/>
  <c r="AV326" i="4" s="1"/>
  <c r="AM457" i="4"/>
  <c r="AS457" i="4" s="1"/>
  <c r="AM425" i="4"/>
  <c r="AS425" i="4" s="1"/>
  <c r="AM393" i="4"/>
  <c r="AS393" i="4" s="1"/>
  <c r="AN14" i="4"/>
  <c r="AT14" i="4" s="1"/>
  <c r="AL14" i="4"/>
  <c r="AR14" i="4" s="1"/>
  <c r="AQ505" i="4"/>
  <c r="AW505" i="4" s="1"/>
  <c r="AO505" i="4"/>
  <c r="AU505" i="4" s="1"/>
  <c r="AP505" i="4"/>
  <c r="AV505" i="4" s="1"/>
  <c r="AL445" i="4"/>
  <c r="AR445" i="4" s="1"/>
  <c r="AM445" i="4"/>
  <c r="AS445" i="4" s="1"/>
  <c r="AN445" i="4"/>
  <c r="AT445" i="4" s="1"/>
  <c r="AP429" i="4"/>
  <c r="AV429" i="4" s="1"/>
  <c r="AQ429" i="4"/>
  <c r="AW429" i="4" s="1"/>
  <c r="AL413" i="4"/>
  <c r="AR413" i="4" s="1"/>
  <c r="AM413" i="4"/>
  <c r="AS413" i="4" s="1"/>
  <c r="AN413" i="4"/>
  <c r="AT413" i="4" s="1"/>
  <c r="AP397" i="4"/>
  <c r="AV397" i="4" s="1"/>
  <c r="AQ397" i="4"/>
  <c r="AW397" i="4" s="1"/>
  <c r="AL381" i="4"/>
  <c r="AR381" i="4" s="1"/>
  <c r="AM381" i="4"/>
  <c r="AS381" i="4" s="1"/>
  <c r="AN381" i="4"/>
  <c r="AT381" i="4" s="1"/>
  <c r="AO348" i="4"/>
  <c r="AU348" i="4" s="1"/>
  <c r="AP348" i="4"/>
  <c r="AV348" i="4" s="1"/>
  <c r="AP126" i="4"/>
  <c r="AV126" i="4" s="1"/>
  <c r="AN391" i="4"/>
  <c r="AT391" i="4" s="1"/>
  <c r="AL391" i="4"/>
  <c r="AR391" i="4" s="1"/>
  <c r="AO503" i="4"/>
  <c r="AU503" i="4" s="1"/>
  <c r="AP503" i="4"/>
  <c r="AV503" i="4" s="1"/>
  <c r="AQ449" i="4"/>
  <c r="AW449" i="4" s="1"/>
  <c r="AN449" i="4"/>
  <c r="AT449" i="4" s="1"/>
  <c r="AL449" i="4"/>
  <c r="AR449" i="4" s="1"/>
  <c r="AM433" i="4"/>
  <c r="AS433" i="4" s="1"/>
  <c r="AO433" i="4"/>
  <c r="AU433" i="4" s="1"/>
  <c r="AP433" i="4"/>
  <c r="AV433" i="4" s="1"/>
  <c r="AQ417" i="4"/>
  <c r="AW417" i="4" s="1"/>
  <c r="AN417" i="4"/>
  <c r="AT417" i="4" s="1"/>
  <c r="AL417" i="4"/>
  <c r="AR417" i="4" s="1"/>
  <c r="AM401" i="4"/>
  <c r="AS401" i="4" s="1"/>
  <c r="AO401" i="4"/>
  <c r="AU401" i="4" s="1"/>
  <c r="AP401" i="4"/>
  <c r="AV401" i="4" s="1"/>
  <c r="AQ385" i="4"/>
  <c r="AW385" i="4" s="1"/>
  <c r="AN385" i="4"/>
  <c r="AT385" i="4" s="1"/>
  <c r="AL385" i="4"/>
  <c r="AR385" i="4" s="1"/>
  <c r="AP24" i="4"/>
  <c r="AV24" i="4" s="1"/>
  <c r="AM24" i="4"/>
  <c r="AS24" i="4" s="1"/>
  <c r="AN24" i="4"/>
  <c r="AT24" i="4" s="1"/>
  <c r="AM4" i="4"/>
  <c r="AS4" i="4" s="1"/>
  <c r="AN4" i="4"/>
  <c r="AT4" i="4" s="1"/>
  <c r="AL4" i="4"/>
  <c r="AR4" i="4" s="1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 s="1"/>
  <c r="AQ508" i="4"/>
  <c r="AW508" i="4" s="1"/>
  <c r="AN444" i="4"/>
  <c r="AT444" i="4" s="1"/>
  <c r="AP347" i="4"/>
  <c r="AV347" i="4" s="1"/>
  <c r="AQ347" i="4"/>
  <c r="AW347" i="4" s="1"/>
  <c r="AN283" i="4"/>
  <c r="AT283" i="4" s="1"/>
  <c r="AP215" i="4"/>
  <c r="AV215" i="4" s="1"/>
  <c r="AQ215" i="4"/>
  <c r="AW215" i="4" s="1"/>
  <c r="AN56" i="4"/>
  <c r="AT56" i="4" s="1"/>
  <c r="AP333" i="4"/>
  <c r="AV333" i="4" s="1"/>
  <c r="AQ333" i="4"/>
  <c r="AW333" i="4" s="1"/>
  <c r="AN301" i="4"/>
  <c r="AT301" i="4" s="1"/>
  <c r="AP269" i="4"/>
  <c r="AV269" i="4" s="1"/>
  <c r="AQ269" i="4"/>
  <c r="AW269" i="4" s="1"/>
  <c r="AN50" i="4"/>
  <c r="AT50" i="4" s="1"/>
  <c r="AQ512" i="4"/>
  <c r="AW512" i="4" s="1"/>
  <c r="AQ480" i="4"/>
  <c r="AW480" i="4" s="1"/>
  <c r="AQ448" i="4"/>
  <c r="AW448" i="4" s="1"/>
  <c r="AN432" i="4"/>
  <c r="AT432" i="4" s="1"/>
  <c r="AQ416" i="4"/>
  <c r="AW416" i="4" s="1"/>
  <c r="AN400" i="4"/>
  <c r="AT400" i="4" s="1"/>
  <c r="AQ384" i="4"/>
  <c r="AW384" i="4" s="1"/>
  <c r="AN343" i="4"/>
  <c r="AT343" i="4" s="1"/>
  <c r="AQ327" i="4"/>
  <c r="AW327" i="4" s="1"/>
  <c r="AN311" i="4"/>
  <c r="AT311" i="4" s="1"/>
  <c r="AP295" i="4"/>
  <c r="AV295" i="4" s="1"/>
  <c r="AQ295" i="4"/>
  <c r="AW295" i="4" s="1"/>
  <c r="AN279" i="4"/>
  <c r="AT279" i="4" s="1"/>
  <c r="AN68" i="4"/>
  <c r="AT68" i="4" s="1"/>
  <c r="AL68" i="4"/>
  <c r="AR68" i="4" s="1"/>
  <c r="AQ68" i="4"/>
  <c r="AW68" i="4" s="1"/>
  <c r="AO32" i="4"/>
  <c r="AU32" i="4" s="1"/>
  <c r="AP32" i="4"/>
  <c r="AV32" i="4" s="1"/>
  <c r="AM32" i="4"/>
  <c r="AS32" i="4" s="1"/>
  <c r="AL61" i="4"/>
  <c r="AR61" i="4" s="1"/>
  <c r="AN61" i="4"/>
  <c r="AT61" i="4" s="1"/>
  <c r="AQ61" i="4"/>
  <c r="AW61" i="4" s="1"/>
  <c r="AL922" i="4"/>
  <c r="AR922" i="4" s="1"/>
  <c r="AQ922" i="4"/>
  <c r="AW922" i="4" s="1"/>
  <c r="AN922" i="4"/>
  <c r="AT922" i="4" s="1"/>
  <c r="AO922" i="4"/>
  <c r="AU922" i="4" s="1"/>
  <c r="AL40" i="4"/>
  <c r="AR40" i="4" s="1"/>
  <c r="AM40" i="4"/>
  <c r="AS40" i="4" s="1"/>
  <c r="AN98" i="4"/>
  <c r="AT98" i="4" s="1"/>
  <c r="AO98" i="4"/>
  <c r="AU98" i="4" s="1"/>
  <c r="AP98" i="4"/>
  <c r="AV98" i="4" s="1"/>
  <c r="AM98" i="4"/>
  <c r="AS98" i="4" s="1"/>
  <c r="AO453" i="4"/>
  <c r="AU453" i="4" s="1"/>
  <c r="AL453" i="4"/>
  <c r="AR453" i="4" s="1"/>
  <c r="AQ453" i="4"/>
  <c r="AW453" i="4" s="1"/>
  <c r="AP437" i="4"/>
  <c r="AV437" i="4" s="1"/>
  <c r="AM437" i="4"/>
  <c r="AS437" i="4" s="1"/>
  <c r="AN437" i="4"/>
  <c r="AT437" i="4" s="1"/>
  <c r="AO421" i="4"/>
  <c r="AU421" i="4" s="1"/>
  <c r="AL421" i="4"/>
  <c r="AR421" i="4" s="1"/>
  <c r="AQ421" i="4"/>
  <c r="AW421" i="4" s="1"/>
  <c r="AP405" i="4"/>
  <c r="AV405" i="4" s="1"/>
  <c r="AM405" i="4"/>
  <c r="AS405" i="4" s="1"/>
  <c r="AN405" i="4"/>
  <c r="AT405" i="4" s="1"/>
  <c r="AO389" i="4"/>
  <c r="AU389" i="4" s="1"/>
  <c r="AL389" i="4"/>
  <c r="AR389" i="4" s="1"/>
  <c r="AQ389" i="4"/>
  <c r="AW389" i="4" s="1"/>
  <c r="AN356" i="4"/>
  <c r="AT356" i="4" s="1"/>
  <c r="AL356" i="4"/>
  <c r="AR356" i="4" s="1"/>
  <c r="AM340" i="4"/>
  <c r="AS340" i="4" s="1"/>
  <c r="AQ340" i="4"/>
  <c r="AW340" i="4" s="1"/>
  <c r="AO340" i="4"/>
  <c r="AU340" i="4" s="1"/>
  <c r="AP340" i="4"/>
  <c r="AV340" i="4" s="1"/>
  <c r="AL134" i="4"/>
  <c r="AR134" i="4" s="1"/>
  <c r="AM134" i="4"/>
  <c r="AS134" i="4" s="1"/>
  <c r="AN134" i="4"/>
  <c r="AT134" i="4" s="1"/>
  <c r="AO118" i="4"/>
  <c r="AU118" i="4" s="1"/>
  <c r="AQ118" i="4"/>
  <c r="AW118" i="4" s="1"/>
  <c r="AN383" i="4"/>
  <c r="AT383" i="4" s="1"/>
  <c r="AL383" i="4"/>
  <c r="AR383" i="4" s="1"/>
  <c r="AP330" i="4"/>
  <c r="AV330" i="4" s="1"/>
  <c r="AQ330" i="4"/>
  <c r="AW330" i="4" s="1"/>
  <c r="AN282" i="4"/>
  <c r="AT282" i="4" s="1"/>
  <c r="AP266" i="4"/>
  <c r="AV266" i="4" s="1"/>
  <c r="AQ266" i="4"/>
  <c r="AW266" i="4" s="1"/>
  <c r="AP194" i="4"/>
  <c r="AV194" i="4" s="1"/>
  <c r="AQ178" i="4"/>
  <c r="AW178" i="4" s="1"/>
  <c r="AN178" i="4"/>
  <c r="AT178" i="4" s="1"/>
  <c r="AQ162" i="4"/>
  <c r="AW162" i="4" s="1"/>
  <c r="AN499" i="4"/>
  <c r="AT499" i="4" s="1"/>
  <c r="AQ491" i="4"/>
  <c r="AW491" i="4" s="1"/>
  <c r="AN483" i="4"/>
  <c r="AT483" i="4" s="1"/>
  <c r="AQ475" i="4"/>
  <c r="AW475" i="4" s="1"/>
  <c r="AN467" i="4"/>
  <c r="AT467" i="4" s="1"/>
  <c r="AQ459" i="4"/>
  <c r="AW459" i="4" s="1"/>
  <c r="AN53" i="4"/>
  <c r="AT53" i="4" s="1"/>
  <c r="AQ45" i="4"/>
  <c r="AW45" i="4" s="1"/>
  <c r="AN326" i="4"/>
  <c r="AT326" i="4" s="1"/>
  <c r="AN457" i="4"/>
  <c r="AT457" i="4" s="1"/>
  <c r="AL457" i="4"/>
  <c r="AR457" i="4" s="1"/>
  <c r="AM441" i="4"/>
  <c r="AS441" i="4" s="1"/>
  <c r="AQ441" i="4"/>
  <c r="AW441" i="4" s="1"/>
  <c r="AO441" i="4"/>
  <c r="AU441" i="4" s="1"/>
  <c r="AP441" i="4"/>
  <c r="AV441" i="4" s="1"/>
  <c r="AN425" i="4"/>
  <c r="AT425" i="4" s="1"/>
  <c r="AL425" i="4"/>
  <c r="AR425" i="4" s="1"/>
  <c r="AM409" i="4"/>
  <c r="AS409" i="4" s="1"/>
  <c r="AQ409" i="4"/>
  <c r="AW409" i="4" s="1"/>
  <c r="AO409" i="4"/>
  <c r="AU409" i="4" s="1"/>
  <c r="AP409" i="4"/>
  <c r="AV409" i="4" s="1"/>
  <c r="AN393" i="4"/>
  <c r="AT393" i="4" s="1"/>
  <c r="AL393" i="4"/>
  <c r="AR393" i="4" s="1"/>
  <c r="AM14" i="4"/>
  <c r="AS14" i="4" s="1"/>
  <c r="AQ14" i="4"/>
  <c r="AW14" i="4" s="1"/>
  <c r="AO14" i="4"/>
  <c r="AU14" i="4" s="1"/>
  <c r="AP14" i="4"/>
  <c r="AV14" i="4" s="1"/>
  <c r="AN505" i="4"/>
  <c r="AT505" i="4" s="1"/>
  <c r="AL505" i="4"/>
  <c r="AR505" i="4" s="1"/>
  <c r="AP445" i="4"/>
  <c r="AV445" i="4" s="1"/>
  <c r="AQ445" i="4"/>
  <c r="AW445" i="4" s="1"/>
  <c r="AL429" i="4"/>
  <c r="AR429" i="4" s="1"/>
  <c r="AO429" i="4"/>
  <c r="AU429" i="4" s="1"/>
  <c r="AM429" i="4"/>
  <c r="AS429" i="4" s="1"/>
  <c r="AN429" i="4"/>
  <c r="AT429" i="4" s="1"/>
  <c r="AP413" i="4"/>
  <c r="AV413" i="4" s="1"/>
  <c r="AQ413" i="4"/>
  <c r="AW413" i="4" s="1"/>
  <c r="AL397" i="4"/>
  <c r="AR397" i="4" s="1"/>
  <c r="AO397" i="4"/>
  <c r="AU397" i="4" s="1"/>
  <c r="AM397" i="4"/>
  <c r="AS397" i="4" s="1"/>
  <c r="AN397" i="4"/>
  <c r="AT397" i="4" s="1"/>
  <c r="AP381" i="4"/>
  <c r="AV381" i="4" s="1"/>
  <c r="AQ381" i="4"/>
  <c r="AW381" i="4" s="1"/>
  <c r="AQ348" i="4"/>
  <c r="AW348" i="4" s="1"/>
  <c r="AN348" i="4"/>
  <c r="AT348" i="4" s="1"/>
  <c r="AL348" i="4"/>
  <c r="AR348" i="4" s="1"/>
  <c r="AM142" i="4"/>
  <c r="AS142" i="4" s="1"/>
  <c r="AN142" i="4"/>
  <c r="AT142" i="4" s="1"/>
  <c r="AO142" i="4"/>
  <c r="AU142" i="4" s="1"/>
  <c r="AP142" i="4"/>
  <c r="AV142" i="4" s="1"/>
  <c r="AQ126" i="4"/>
  <c r="AW126" i="4" s="1"/>
  <c r="AL126" i="4"/>
  <c r="AR126" i="4" s="1"/>
  <c r="AM391" i="4"/>
  <c r="AS391" i="4" s="1"/>
  <c r="AO391" i="4"/>
  <c r="AU391" i="4" s="1"/>
  <c r="AP391" i="4"/>
  <c r="AV391" i="4" s="1"/>
  <c r="AQ503" i="4"/>
  <c r="AW503" i="4" s="1"/>
  <c r="AN503" i="4"/>
  <c r="AT503" i="4" s="1"/>
  <c r="AL503" i="4"/>
  <c r="AR503" i="4" s="1"/>
  <c r="AM449" i="4"/>
  <c r="AS449" i="4" s="1"/>
  <c r="AO449" i="4"/>
  <c r="AU449" i="4" s="1"/>
  <c r="AP449" i="4"/>
  <c r="AV449" i="4" s="1"/>
  <c r="AQ433" i="4"/>
  <c r="AW433" i="4" s="1"/>
  <c r="AN433" i="4"/>
  <c r="AT433" i="4" s="1"/>
  <c r="AL433" i="4"/>
  <c r="AR433" i="4" s="1"/>
  <c r="AM417" i="4"/>
  <c r="AS417" i="4" s="1"/>
  <c r="AO417" i="4"/>
  <c r="AU417" i="4" s="1"/>
  <c r="AP417" i="4"/>
  <c r="AV417" i="4" s="1"/>
  <c r="AQ401" i="4"/>
  <c r="AW401" i="4" s="1"/>
  <c r="AN401" i="4"/>
  <c r="AT401" i="4" s="1"/>
  <c r="AL401" i="4"/>
  <c r="AR401" i="4" s="1"/>
  <c r="AM385" i="4"/>
  <c r="AS385" i="4" s="1"/>
  <c r="AO385" i="4"/>
  <c r="AU385" i="4" s="1"/>
  <c r="AP385" i="4"/>
  <c r="AV385" i="4" s="1"/>
  <c r="AL24" i="4"/>
  <c r="AR24" i="4" s="1"/>
  <c r="AQ24" i="4"/>
  <c r="AW24" i="4" s="1"/>
  <c r="AO24" i="4"/>
  <c r="AU24" i="4" s="1"/>
  <c r="AQ4" i="4"/>
  <c r="AW4" i="4" s="1"/>
  <c r="AO4" i="4"/>
  <c r="AU4" i="4" s="1"/>
  <c r="AP4" i="4"/>
  <c r="AV4" i="4" s="1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 s="1"/>
  <c r="AL253" i="4"/>
  <c r="AR253" i="4" s="1"/>
  <c r="AM253" i="4"/>
  <c r="AS253" i="4" s="1"/>
  <c r="AL508" i="4"/>
  <c r="AR508" i="4" s="1"/>
  <c r="AM508" i="4"/>
  <c r="AS508" i="4" s="1"/>
  <c r="AO444" i="4"/>
  <c r="AU444" i="4" s="1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 s="1"/>
  <c r="AL333" i="4"/>
  <c r="AR333" i="4" s="1"/>
  <c r="AM333" i="4"/>
  <c r="AS333" i="4" s="1"/>
  <c r="AO301" i="4"/>
  <c r="AU301" i="4" s="1"/>
  <c r="AL269" i="4"/>
  <c r="AR269" i="4" s="1"/>
  <c r="AM269" i="4"/>
  <c r="AS269" i="4" s="1"/>
  <c r="AO50" i="4"/>
  <c r="AU50" i="4" s="1"/>
  <c r="AO492" i="4"/>
  <c r="AU492" i="4" s="1"/>
  <c r="AL460" i="4"/>
  <c r="AR460" i="4" s="1"/>
  <c r="AM460" i="4"/>
  <c r="AS460" i="4" s="1"/>
  <c r="AO428" i="4"/>
  <c r="AU428" i="4" s="1"/>
  <c r="AL396" i="4"/>
  <c r="AR396" i="4" s="1"/>
  <c r="AM396" i="4"/>
  <c r="AS396" i="4" s="1"/>
  <c r="AO331" i="4"/>
  <c r="AU331" i="4" s="1"/>
  <c r="AL299" i="4"/>
  <c r="AR299" i="4" s="1"/>
  <c r="AM299" i="4"/>
  <c r="AS299" i="4" s="1"/>
  <c r="AO267" i="4"/>
  <c r="AU267" i="4" s="1"/>
  <c r="AL231" i="4"/>
  <c r="AR231" i="4" s="1"/>
  <c r="AM231" i="4"/>
  <c r="AS231" i="4" s="1"/>
  <c r="AO199" i="4"/>
  <c r="AU199" i="4" s="1"/>
  <c r="AL167" i="4"/>
  <c r="AR167" i="4" s="1"/>
  <c r="AM167" i="4"/>
  <c r="AS167" i="4" s="1"/>
  <c r="AO117" i="4"/>
  <c r="AU117" i="4" s="1"/>
  <c r="AP317" i="4"/>
  <c r="AV317" i="4" s="1"/>
  <c r="AL317" i="4"/>
  <c r="AR317" i="4" s="1"/>
  <c r="AQ317" i="4"/>
  <c r="AW317" i="4" s="1"/>
  <c r="AM317" i="4"/>
  <c r="AS317" i="4" s="1"/>
  <c r="AN253" i="4"/>
  <c r="AT253" i="4" s="1"/>
  <c r="AO253" i="4"/>
  <c r="AU253" i="4" s="1"/>
  <c r="AN508" i="4"/>
  <c r="AT508" i="4" s="1"/>
  <c r="AO508" i="4"/>
  <c r="AU508" i="4" s="1"/>
  <c r="AP444" i="4"/>
  <c r="AV444" i="4" s="1"/>
  <c r="AL444" i="4"/>
  <c r="AR444" i="4" s="1"/>
  <c r="AQ444" i="4"/>
  <c r="AW444" i="4" s="1"/>
  <c r="AM444" i="4"/>
  <c r="AS444" i="4" s="1"/>
  <c r="AN347" i="4"/>
  <c r="AT347" i="4" s="1"/>
  <c r="AO347" i="4"/>
  <c r="AU347" i="4" s="1"/>
  <c r="AP283" i="4"/>
  <c r="AV283" i="4" s="1"/>
  <c r="AL283" i="4"/>
  <c r="AR283" i="4" s="1"/>
  <c r="AQ283" i="4"/>
  <c r="AW283" i="4" s="1"/>
  <c r="AM283" i="4"/>
  <c r="AS283" i="4" s="1"/>
  <c r="AN215" i="4"/>
  <c r="AT215" i="4" s="1"/>
  <c r="AO215" i="4"/>
  <c r="AU215" i="4" s="1"/>
  <c r="AP56" i="4"/>
  <c r="AV56" i="4" s="1"/>
  <c r="AL56" i="4"/>
  <c r="AR56" i="4" s="1"/>
  <c r="AQ56" i="4"/>
  <c r="AW56" i="4" s="1"/>
  <c r="AM56" i="4"/>
  <c r="AS56" i="4" s="1"/>
  <c r="AN333" i="4"/>
  <c r="AT333" i="4" s="1"/>
  <c r="AO333" i="4"/>
  <c r="AU333" i="4" s="1"/>
  <c r="AP301" i="4"/>
  <c r="AV301" i="4" s="1"/>
  <c r="AL301" i="4"/>
  <c r="AR301" i="4" s="1"/>
  <c r="AQ301" i="4"/>
  <c r="AW301" i="4" s="1"/>
  <c r="AM301" i="4"/>
  <c r="AS301" i="4" s="1"/>
  <c r="AN269" i="4"/>
  <c r="AT269" i="4" s="1"/>
  <c r="AO269" i="4"/>
  <c r="AU269" i="4" s="1"/>
  <c r="AP50" i="4"/>
  <c r="AV50" i="4" s="1"/>
  <c r="AL50" i="4"/>
  <c r="AR50" i="4" s="1"/>
  <c r="AQ50" i="4"/>
  <c r="AW50" i="4" s="1"/>
  <c r="AM50" i="4"/>
  <c r="AS50" i="4" s="1"/>
  <c r="AP492" i="4"/>
  <c r="AV492" i="4" s="1"/>
  <c r="AL492" i="4"/>
  <c r="AR492" i="4" s="1"/>
  <c r="AQ492" i="4"/>
  <c r="AW492" i="4" s="1"/>
  <c r="AM492" i="4"/>
  <c r="AS492" i="4" s="1"/>
  <c r="AN460" i="4"/>
  <c r="AT460" i="4" s="1"/>
  <c r="AO460" i="4"/>
  <c r="AU460" i="4" s="1"/>
  <c r="AP428" i="4"/>
  <c r="AV428" i="4" s="1"/>
  <c r="AL428" i="4"/>
  <c r="AR428" i="4" s="1"/>
  <c r="AQ428" i="4"/>
  <c r="AW428" i="4" s="1"/>
  <c r="AM428" i="4"/>
  <c r="AS428" i="4" s="1"/>
  <c r="AN396" i="4"/>
  <c r="AT396" i="4" s="1"/>
  <c r="AO396" i="4"/>
  <c r="AU396" i="4" s="1"/>
  <c r="AP331" i="4"/>
  <c r="AV331" i="4" s="1"/>
  <c r="AL331" i="4"/>
  <c r="AR331" i="4" s="1"/>
  <c r="AQ331" i="4"/>
  <c r="AW331" i="4" s="1"/>
  <c r="AM331" i="4"/>
  <c r="AS331" i="4" s="1"/>
  <c r="AN299" i="4"/>
  <c r="AT299" i="4" s="1"/>
  <c r="AO299" i="4"/>
  <c r="AU299" i="4" s="1"/>
  <c r="AP267" i="4"/>
  <c r="AV267" i="4" s="1"/>
  <c r="AL267" i="4"/>
  <c r="AR267" i="4" s="1"/>
  <c r="AQ267" i="4"/>
  <c r="AW267" i="4" s="1"/>
  <c r="AM267" i="4"/>
  <c r="AS267" i="4" s="1"/>
  <c r="AN231" i="4"/>
  <c r="AT231" i="4" s="1"/>
  <c r="AO231" i="4"/>
  <c r="AU231" i="4" s="1"/>
  <c r="AP199" i="4"/>
  <c r="AV199" i="4" s="1"/>
  <c r="AL199" i="4"/>
  <c r="AR199" i="4" s="1"/>
  <c r="AQ199" i="4"/>
  <c r="AW199" i="4" s="1"/>
  <c r="AM199" i="4"/>
  <c r="AS199" i="4" s="1"/>
  <c r="AN167" i="4"/>
  <c r="AT167" i="4" s="1"/>
  <c r="AO167" i="4"/>
  <c r="AU167" i="4" s="1"/>
  <c r="AP117" i="4"/>
  <c r="AV117" i="4" s="1"/>
  <c r="AL117" i="4"/>
  <c r="AR117" i="4" s="1"/>
  <c r="AQ117" i="4"/>
  <c r="AW117" i="4" s="1"/>
  <c r="AM117" i="4"/>
  <c r="AS117" i="4" s="1"/>
  <c r="AL341" i="4"/>
  <c r="AR341" i="4" s="1"/>
  <c r="AQ341" i="4"/>
  <c r="AW341" i="4" s="1"/>
  <c r="AL484" i="4"/>
  <c r="AR484" i="4" s="1"/>
  <c r="AM484" i="4"/>
  <c r="AS484" i="4" s="1"/>
  <c r="AL420" i="4"/>
  <c r="AR420" i="4" s="1"/>
  <c r="AL191" i="4"/>
  <c r="AR191" i="4" s="1"/>
  <c r="AL954" i="4"/>
  <c r="AR954" i="4" s="1"/>
  <c r="AL539" i="4"/>
  <c r="AR539" i="4" s="1"/>
  <c r="AQ556" i="4"/>
  <c r="AW556" i="4" s="1"/>
  <c r="AL488" i="4"/>
  <c r="AR488" i="4" s="1"/>
  <c r="AL424" i="4"/>
  <c r="AR424" i="4" s="1"/>
  <c r="AQ392" i="4"/>
  <c r="AW392" i="4" s="1"/>
  <c r="AL335" i="4"/>
  <c r="AR335" i="4" s="1"/>
  <c r="AL183" i="4"/>
  <c r="AR183" i="4" s="1"/>
  <c r="AN364" i="4"/>
  <c r="AT364" i="4" s="1"/>
  <c r="AM244" i="4"/>
  <c r="AS244" i="4" s="1"/>
  <c r="AP357" i="4"/>
  <c r="AV357" i="4" s="1"/>
  <c r="AL357" i="4"/>
  <c r="AR357" i="4" s="1"/>
  <c r="AO357" i="4"/>
  <c r="AU357" i="4" s="1"/>
  <c r="AP325" i="4"/>
  <c r="AV325" i="4" s="1"/>
  <c r="AL325" i="4"/>
  <c r="AR325" i="4" s="1"/>
  <c r="AQ325" i="4"/>
  <c r="AW325" i="4" s="1"/>
  <c r="AM325" i="4"/>
  <c r="AS325" i="4" s="1"/>
  <c r="AN293" i="4"/>
  <c r="AT293" i="4" s="1"/>
  <c r="AO293" i="4"/>
  <c r="AU293" i="4" s="1"/>
  <c r="AP261" i="4"/>
  <c r="AV261" i="4" s="1"/>
  <c r="AL261" i="4"/>
  <c r="AR261" i="4" s="1"/>
  <c r="AQ261" i="4"/>
  <c r="AW261" i="4" s="1"/>
  <c r="AM261" i="4"/>
  <c r="AS261" i="4" s="1"/>
  <c r="AP500" i="4"/>
  <c r="AV500" i="4" s="1"/>
  <c r="AL500" i="4"/>
  <c r="AR500" i="4" s="1"/>
  <c r="AQ500" i="4"/>
  <c r="AW500" i="4" s="1"/>
  <c r="AM500" i="4"/>
  <c r="AS500" i="4" s="1"/>
  <c r="AN468" i="4"/>
  <c r="AT468" i="4" s="1"/>
  <c r="AO468" i="4"/>
  <c r="AU468" i="4" s="1"/>
  <c r="AP436" i="4"/>
  <c r="AV436" i="4" s="1"/>
  <c r="AL436" i="4"/>
  <c r="AR436" i="4" s="1"/>
  <c r="AQ436" i="4"/>
  <c r="AW436" i="4" s="1"/>
  <c r="AM436" i="4"/>
  <c r="AS436" i="4" s="1"/>
  <c r="AN404" i="4"/>
  <c r="AT404" i="4" s="1"/>
  <c r="AO404" i="4"/>
  <c r="AU404" i="4" s="1"/>
  <c r="AP355" i="4"/>
  <c r="AV355" i="4" s="1"/>
  <c r="AL355" i="4"/>
  <c r="AR355" i="4" s="1"/>
  <c r="AQ355" i="4"/>
  <c r="AW355" i="4" s="1"/>
  <c r="AM355" i="4"/>
  <c r="AS355" i="4" s="1"/>
  <c r="AN323" i="4"/>
  <c r="AT323" i="4" s="1"/>
  <c r="AO323" i="4"/>
  <c r="AU323" i="4" s="1"/>
  <c r="AP291" i="4"/>
  <c r="AV291" i="4" s="1"/>
  <c r="AL291" i="4"/>
  <c r="AR291" i="4" s="1"/>
  <c r="AQ291" i="4"/>
  <c r="AW291" i="4" s="1"/>
  <c r="AM291" i="4"/>
  <c r="AS291" i="4" s="1"/>
  <c r="AN259" i="4"/>
  <c r="AT259" i="4" s="1"/>
  <c r="AO259" i="4"/>
  <c r="AU259" i="4" s="1"/>
  <c r="AP207" i="4"/>
  <c r="AV207" i="4" s="1"/>
  <c r="AL207" i="4"/>
  <c r="AR207" i="4" s="1"/>
  <c r="AQ207" i="4"/>
  <c r="AW207" i="4" s="1"/>
  <c r="AM207" i="4"/>
  <c r="AS207" i="4" s="1"/>
  <c r="AN175" i="4"/>
  <c r="AT175" i="4" s="1"/>
  <c r="AO175" i="4"/>
  <c r="AU175" i="4" s="1"/>
  <c r="AP141" i="4"/>
  <c r="AV141" i="4" s="1"/>
  <c r="AL141" i="4"/>
  <c r="AR141" i="4" s="1"/>
  <c r="AQ141" i="4"/>
  <c r="AW141" i="4" s="1"/>
  <c r="AM141" i="4"/>
  <c r="AS141" i="4" s="1"/>
  <c r="AN48" i="4"/>
  <c r="AT48" i="4" s="1"/>
  <c r="AO48" i="4"/>
  <c r="AU48" i="4" s="1"/>
  <c r="AL998" i="4"/>
  <c r="AR998" i="4" s="1"/>
  <c r="AO998" i="4"/>
  <c r="AU998" i="4" s="1"/>
  <c r="AP990" i="4"/>
  <c r="AV990" i="4" s="1"/>
  <c r="AN990" i="4"/>
  <c r="AT990" i="4" s="1"/>
  <c r="AQ990" i="4"/>
  <c r="AW990" i="4" s="1"/>
  <c r="AM990" i="4"/>
  <c r="AS990" i="4" s="1"/>
  <c r="AL982" i="4"/>
  <c r="AR982" i="4" s="1"/>
  <c r="AO982" i="4"/>
  <c r="AU982" i="4" s="1"/>
  <c r="AP974" i="4"/>
  <c r="AV974" i="4" s="1"/>
  <c r="AN974" i="4"/>
  <c r="AT974" i="4" s="1"/>
  <c r="AQ974" i="4"/>
  <c r="AW974" i="4" s="1"/>
  <c r="AM974" i="4"/>
  <c r="AS974" i="4" s="1"/>
  <c r="AL529" i="4"/>
  <c r="AR529" i="4" s="1"/>
  <c r="AO529" i="4"/>
  <c r="AU529" i="4" s="1"/>
  <c r="AL962" i="4"/>
  <c r="AR962" i="4" s="1"/>
  <c r="AQ962" i="4"/>
  <c r="AW962" i="4" s="1"/>
  <c r="AM962" i="4"/>
  <c r="AS962" i="4" s="1"/>
  <c r="AN946" i="4"/>
  <c r="AT946" i="4" s="1"/>
  <c r="AP946" i="4"/>
  <c r="AV946" i="4" s="1"/>
  <c r="AO946" i="4"/>
  <c r="AU946" i="4" s="1"/>
  <c r="AL934" i="4"/>
  <c r="AR934" i="4" s="1"/>
  <c r="AQ934" i="4"/>
  <c r="AW934" i="4" s="1"/>
  <c r="AM934" i="4"/>
  <c r="AS934" i="4" s="1"/>
  <c r="AL547" i="4"/>
  <c r="AR547" i="4" s="1"/>
  <c r="AO547" i="4"/>
  <c r="AU547" i="4" s="1"/>
  <c r="AP523" i="4"/>
  <c r="AV523" i="4" s="1"/>
  <c r="AN523" i="4"/>
  <c r="AT523" i="4" s="1"/>
  <c r="AQ523" i="4"/>
  <c r="AW523" i="4" s="1"/>
  <c r="AM523" i="4"/>
  <c r="AS523" i="4" s="1"/>
  <c r="AN374" i="4"/>
  <c r="AT374" i="4" s="1"/>
  <c r="AP374" i="4"/>
  <c r="AV374" i="4" s="1"/>
  <c r="AO374" i="4"/>
  <c r="AU374" i="4" s="1"/>
  <c r="AN512" i="4"/>
  <c r="AT512" i="4" s="1"/>
  <c r="AO512" i="4"/>
  <c r="AU512" i="4" s="1"/>
  <c r="AP496" i="4"/>
  <c r="AV496" i="4" s="1"/>
  <c r="AL496" i="4"/>
  <c r="AR496" i="4" s="1"/>
  <c r="AQ496" i="4"/>
  <c r="AW496" i="4" s="1"/>
  <c r="AM496" i="4"/>
  <c r="AS496" i="4" s="1"/>
  <c r="AN480" i="4"/>
  <c r="AT480" i="4" s="1"/>
  <c r="AO480" i="4"/>
  <c r="AU480" i="4" s="1"/>
  <c r="AP464" i="4"/>
  <c r="AV464" i="4" s="1"/>
  <c r="AL464" i="4"/>
  <c r="AR464" i="4" s="1"/>
  <c r="AQ464" i="4"/>
  <c r="AW464" i="4" s="1"/>
  <c r="AM464" i="4"/>
  <c r="AS464" i="4" s="1"/>
  <c r="AN448" i="4"/>
  <c r="AT448" i="4" s="1"/>
  <c r="AO448" i="4"/>
  <c r="AU448" i="4" s="1"/>
  <c r="AP432" i="4"/>
  <c r="AV432" i="4" s="1"/>
  <c r="AL432" i="4"/>
  <c r="AR432" i="4" s="1"/>
  <c r="AQ432" i="4"/>
  <c r="AW432" i="4" s="1"/>
  <c r="AM432" i="4"/>
  <c r="AS432" i="4" s="1"/>
  <c r="AN416" i="4"/>
  <c r="AT416" i="4" s="1"/>
  <c r="AO416" i="4"/>
  <c r="AU416" i="4" s="1"/>
  <c r="AP400" i="4"/>
  <c r="AV400" i="4" s="1"/>
  <c r="AL400" i="4"/>
  <c r="AR400" i="4" s="1"/>
  <c r="AQ400" i="4"/>
  <c r="AW400" i="4" s="1"/>
  <c r="AM400" i="4"/>
  <c r="AS400" i="4" s="1"/>
  <c r="AN384" i="4"/>
  <c r="AT384" i="4" s="1"/>
  <c r="AO384" i="4"/>
  <c r="AU384" i="4" s="1"/>
  <c r="AP343" i="4"/>
  <c r="AV343" i="4" s="1"/>
  <c r="AL343" i="4"/>
  <c r="AR343" i="4" s="1"/>
  <c r="AQ343" i="4"/>
  <c r="AW343" i="4" s="1"/>
  <c r="AM343" i="4"/>
  <c r="AS343" i="4" s="1"/>
  <c r="AN327" i="4"/>
  <c r="AT327" i="4" s="1"/>
  <c r="AO327" i="4"/>
  <c r="AU327" i="4" s="1"/>
  <c r="AP311" i="4"/>
  <c r="AV311" i="4" s="1"/>
  <c r="AL311" i="4"/>
  <c r="AR311" i="4" s="1"/>
  <c r="AQ311" i="4"/>
  <c r="AW311" i="4" s="1"/>
  <c r="AM311" i="4"/>
  <c r="AS311" i="4" s="1"/>
  <c r="AN295" i="4"/>
  <c r="AT295" i="4" s="1"/>
  <c r="AO295" i="4"/>
  <c r="AU295" i="4" s="1"/>
  <c r="AP279" i="4"/>
  <c r="AV279" i="4" s="1"/>
  <c r="AL279" i="4"/>
  <c r="AR279" i="4" s="1"/>
  <c r="AQ279" i="4"/>
  <c r="AW279" i="4" s="1"/>
  <c r="AM279" i="4"/>
  <c r="AS279" i="4" s="1"/>
  <c r="AN263" i="4"/>
  <c r="AT263" i="4" s="1"/>
  <c r="AO263" i="4"/>
  <c r="AU263" i="4" s="1"/>
  <c r="AP247" i="4"/>
  <c r="AV247" i="4" s="1"/>
  <c r="AL247" i="4"/>
  <c r="AR247" i="4" s="1"/>
  <c r="AQ247" i="4"/>
  <c r="AW247" i="4" s="1"/>
  <c r="AM247" i="4"/>
  <c r="AS247" i="4" s="1"/>
  <c r="AN219" i="4"/>
  <c r="AT219" i="4" s="1"/>
  <c r="AO219" i="4"/>
  <c r="AU219" i="4" s="1"/>
  <c r="AP203" i="4"/>
  <c r="AV203" i="4" s="1"/>
  <c r="AL203" i="4"/>
  <c r="AR203" i="4" s="1"/>
  <c r="AQ203" i="4"/>
  <c r="AW203" i="4" s="1"/>
  <c r="AM203" i="4"/>
  <c r="AS203" i="4" s="1"/>
  <c r="AN187" i="4"/>
  <c r="AT187" i="4" s="1"/>
  <c r="AO187" i="4"/>
  <c r="AU187" i="4" s="1"/>
  <c r="AP171" i="4"/>
  <c r="AV171" i="4" s="1"/>
  <c r="AL171" i="4"/>
  <c r="AR171" i="4" s="1"/>
  <c r="AQ171" i="4"/>
  <c r="AW171" i="4" s="1"/>
  <c r="AM171" i="4"/>
  <c r="AS171" i="4" s="1"/>
  <c r="AN145" i="4"/>
  <c r="AT145" i="4" s="1"/>
  <c r="AO145" i="4"/>
  <c r="AU145" i="4" s="1"/>
  <c r="AP129" i="4"/>
  <c r="AV129" i="4" s="1"/>
  <c r="AL129" i="4"/>
  <c r="AR129" i="4" s="1"/>
  <c r="AQ129" i="4"/>
  <c r="AW129" i="4" s="1"/>
  <c r="AM129" i="4"/>
  <c r="AS129" i="4" s="1"/>
  <c r="AN113" i="4"/>
  <c r="AT113" i="4" s="1"/>
  <c r="AO113" i="4"/>
  <c r="AU113" i="4" s="1"/>
  <c r="AP52" i="4"/>
  <c r="AV52" i="4" s="1"/>
  <c r="AL52" i="4"/>
  <c r="AR52" i="4" s="1"/>
  <c r="AQ52" i="4"/>
  <c r="AW52" i="4" s="1"/>
  <c r="AM52" i="4"/>
  <c r="AS52" i="4" s="1"/>
  <c r="AN587" i="4"/>
  <c r="AT587" i="4" s="1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O484" i="4"/>
  <c r="AU484" i="4" s="1"/>
  <c r="AO339" i="4"/>
  <c r="AU339" i="4" s="1"/>
  <c r="AP223" i="4"/>
  <c r="AV223" i="4" s="1"/>
  <c r="AO125" i="4"/>
  <c r="AU125" i="4" s="1"/>
  <c r="AL942" i="4"/>
  <c r="AR942" i="4" s="1"/>
  <c r="AP440" i="4"/>
  <c r="AV440" i="4" s="1"/>
  <c r="AQ351" i="4"/>
  <c r="AW351" i="4" s="1"/>
  <c r="AO227" i="4"/>
  <c r="AU227" i="4" s="1"/>
  <c r="AQ251" i="4"/>
  <c r="AW251" i="4" s="1"/>
  <c r="AP244" i="4"/>
  <c r="AV244" i="4" s="1"/>
  <c r="AN357" i="4"/>
  <c r="AT357" i="4" s="1"/>
  <c r="AQ357" i="4"/>
  <c r="AW357" i="4" s="1"/>
  <c r="AM357" i="4"/>
  <c r="AS357" i="4" s="1"/>
  <c r="AN325" i="4"/>
  <c r="AT325" i="4" s="1"/>
  <c r="AO325" i="4"/>
  <c r="AU325" i="4" s="1"/>
  <c r="AP293" i="4"/>
  <c r="AV293" i="4" s="1"/>
  <c r="AL293" i="4"/>
  <c r="AR293" i="4" s="1"/>
  <c r="AQ293" i="4"/>
  <c r="AW293" i="4" s="1"/>
  <c r="AM293" i="4"/>
  <c r="AS293" i="4" s="1"/>
  <c r="AN261" i="4"/>
  <c r="AT261" i="4" s="1"/>
  <c r="AO261" i="4"/>
  <c r="AU261" i="4" s="1"/>
  <c r="AN500" i="4"/>
  <c r="AT500" i="4" s="1"/>
  <c r="AO500" i="4"/>
  <c r="AU500" i="4" s="1"/>
  <c r="AP468" i="4"/>
  <c r="AV468" i="4" s="1"/>
  <c r="AL468" i="4"/>
  <c r="AR468" i="4" s="1"/>
  <c r="AQ468" i="4"/>
  <c r="AW468" i="4" s="1"/>
  <c r="AM468" i="4"/>
  <c r="AS468" i="4" s="1"/>
  <c r="AN436" i="4"/>
  <c r="AT436" i="4" s="1"/>
  <c r="AO436" i="4"/>
  <c r="AU436" i="4" s="1"/>
  <c r="AP404" i="4"/>
  <c r="AV404" i="4" s="1"/>
  <c r="AL404" i="4"/>
  <c r="AR404" i="4" s="1"/>
  <c r="AQ404" i="4"/>
  <c r="AW404" i="4" s="1"/>
  <c r="AM404" i="4"/>
  <c r="AS404" i="4" s="1"/>
  <c r="AN355" i="4"/>
  <c r="AT355" i="4" s="1"/>
  <c r="AO355" i="4"/>
  <c r="AU355" i="4" s="1"/>
  <c r="AP323" i="4"/>
  <c r="AV323" i="4" s="1"/>
  <c r="AL323" i="4"/>
  <c r="AR323" i="4" s="1"/>
  <c r="AQ323" i="4"/>
  <c r="AW323" i="4" s="1"/>
  <c r="AM323" i="4"/>
  <c r="AS323" i="4" s="1"/>
  <c r="AN291" i="4"/>
  <c r="AT291" i="4" s="1"/>
  <c r="AO291" i="4"/>
  <c r="AU291" i="4" s="1"/>
  <c r="AP259" i="4"/>
  <c r="AV259" i="4" s="1"/>
  <c r="AL259" i="4"/>
  <c r="AR259" i="4" s="1"/>
  <c r="AQ259" i="4"/>
  <c r="AW259" i="4" s="1"/>
  <c r="AM259" i="4"/>
  <c r="AS259" i="4" s="1"/>
  <c r="AN207" i="4"/>
  <c r="AT207" i="4" s="1"/>
  <c r="AO207" i="4"/>
  <c r="AU207" i="4" s="1"/>
  <c r="AP175" i="4"/>
  <c r="AV175" i="4" s="1"/>
  <c r="AL175" i="4"/>
  <c r="AR175" i="4" s="1"/>
  <c r="AQ175" i="4"/>
  <c r="AW175" i="4" s="1"/>
  <c r="AM175" i="4"/>
  <c r="AS175" i="4" s="1"/>
  <c r="AN141" i="4"/>
  <c r="AT141" i="4" s="1"/>
  <c r="AO141" i="4"/>
  <c r="AU141" i="4" s="1"/>
  <c r="AP48" i="4"/>
  <c r="AV48" i="4" s="1"/>
  <c r="AL48" i="4"/>
  <c r="AR48" i="4" s="1"/>
  <c r="AQ48" i="4"/>
  <c r="AW48" i="4" s="1"/>
  <c r="AM48" i="4"/>
  <c r="AS48" i="4" s="1"/>
  <c r="AP998" i="4"/>
  <c r="AV998" i="4" s="1"/>
  <c r="AN998" i="4"/>
  <c r="AT998" i="4" s="1"/>
  <c r="AQ998" i="4"/>
  <c r="AW998" i="4" s="1"/>
  <c r="AM998" i="4"/>
  <c r="AS998" i="4" s="1"/>
  <c r="AL990" i="4"/>
  <c r="AR990" i="4" s="1"/>
  <c r="AO990" i="4"/>
  <c r="AU990" i="4" s="1"/>
  <c r="AP982" i="4"/>
  <c r="AV982" i="4" s="1"/>
  <c r="AN982" i="4"/>
  <c r="AT982" i="4" s="1"/>
  <c r="AQ982" i="4"/>
  <c r="AW982" i="4" s="1"/>
  <c r="AM982" i="4"/>
  <c r="AS982" i="4" s="1"/>
  <c r="AL974" i="4"/>
  <c r="AR974" i="4" s="1"/>
  <c r="AO974" i="4"/>
  <c r="AU974" i="4" s="1"/>
  <c r="AP529" i="4"/>
  <c r="AV529" i="4" s="1"/>
  <c r="AN529" i="4"/>
  <c r="AT529" i="4" s="1"/>
  <c r="AQ529" i="4"/>
  <c r="AW529" i="4" s="1"/>
  <c r="AM529" i="4"/>
  <c r="AS529" i="4" s="1"/>
  <c r="AN962" i="4"/>
  <c r="AT962" i="4" s="1"/>
  <c r="AP962" i="4"/>
  <c r="AV962" i="4" s="1"/>
  <c r="AO962" i="4"/>
  <c r="AU962" i="4" s="1"/>
  <c r="AL946" i="4"/>
  <c r="AR946" i="4" s="1"/>
  <c r="AQ946" i="4"/>
  <c r="AW946" i="4" s="1"/>
  <c r="AM946" i="4"/>
  <c r="AS946" i="4" s="1"/>
  <c r="AN934" i="4"/>
  <c r="AT934" i="4" s="1"/>
  <c r="AP934" i="4"/>
  <c r="AV934" i="4" s="1"/>
  <c r="AO934" i="4"/>
  <c r="AU934" i="4" s="1"/>
  <c r="AP547" i="4"/>
  <c r="AV547" i="4" s="1"/>
  <c r="AN547" i="4"/>
  <c r="AT547" i="4" s="1"/>
  <c r="AQ547" i="4"/>
  <c r="AW547" i="4" s="1"/>
  <c r="AM547" i="4"/>
  <c r="AS547" i="4" s="1"/>
  <c r="AL523" i="4"/>
  <c r="AR523" i="4" s="1"/>
  <c r="AO523" i="4"/>
  <c r="AU523" i="4" s="1"/>
  <c r="AL374" i="4"/>
  <c r="AR374" i="4" s="1"/>
  <c r="AQ374" i="4"/>
  <c r="AW374" i="4" s="1"/>
  <c r="AM374" i="4"/>
  <c r="AS374" i="4" s="1"/>
  <c r="AL512" i="4"/>
  <c r="AR512" i="4" s="1"/>
  <c r="AM512" i="4"/>
  <c r="AS512" i="4" s="1"/>
  <c r="AO496" i="4"/>
  <c r="AU496" i="4" s="1"/>
  <c r="AL480" i="4"/>
  <c r="AR480" i="4" s="1"/>
  <c r="AM480" i="4"/>
  <c r="AS480" i="4" s="1"/>
  <c r="AO464" i="4"/>
  <c r="AU464" i="4" s="1"/>
  <c r="AL448" i="4"/>
  <c r="AR448" i="4" s="1"/>
  <c r="AM448" i="4"/>
  <c r="AS448" i="4" s="1"/>
  <c r="AO432" i="4"/>
  <c r="AU432" i="4" s="1"/>
  <c r="AL416" i="4"/>
  <c r="AR416" i="4" s="1"/>
  <c r="AM416" i="4"/>
  <c r="AS416" i="4" s="1"/>
  <c r="AO400" i="4"/>
  <c r="AU400" i="4" s="1"/>
  <c r="AL384" i="4"/>
  <c r="AR384" i="4" s="1"/>
  <c r="AM384" i="4"/>
  <c r="AS384" i="4" s="1"/>
  <c r="AO343" i="4"/>
  <c r="AU343" i="4" s="1"/>
  <c r="AL327" i="4"/>
  <c r="AR327" i="4" s="1"/>
  <c r="AM327" i="4"/>
  <c r="AS327" i="4" s="1"/>
  <c r="AO311" i="4"/>
  <c r="AU311" i="4" s="1"/>
  <c r="AL295" i="4"/>
  <c r="AR295" i="4" s="1"/>
  <c r="AM295" i="4"/>
  <c r="AS295" i="4" s="1"/>
  <c r="AO279" i="4"/>
  <c r="AU279" i="4" s="1"/>
  <c r="AP263" i="4"/>
  <c r="AV263" i="4" s="1"/>
  <c r="AL263" i="4"/>
  <c r="AR263" i="4" s="1"/>
  <c r="AQ263" i="4"/>
  <c r="AW263" i="4" s="1"/>
  <c r="AM263" i="4"/>
  <c r="AS263" i="4" s="1"/>
  <c r="AN247" i="4"/>
  <c r="AT247" i="4" s="1"/>
  <c r="AO247" i="4"/>
  <c r="AU247" i="4" s="1"/>
  <c r="AP219" i="4"/>
  <c r="AV219" i="4" s="1"/>
  <c r="AL219" i="4"/>
  <c r="AR219" i="4" s="1"/>
  <c r="AQ219" i="4"/>
  <c r="AW219" i="4" s="1"/>
  <c r="AM219" i="4"/>
  <c r="AS219" i="4" s="1"/>
  <c r="AN203" i="4"/>
  <c r="AT203" i="4" s="1"/>
  <c r="AO203" i="4"/>
  <c r="AU203" i="4" s="1"/>
  <c r="AP187" i="4"/>
  <c r="AV187" i="4" s="1"/>
  <c r="AL187" i="4"/>
  <c r="AR187" i="4" s="1"/>
  <c r="AQ187" i="4"/>
  <c r="AW187" i="4" s="1"/>
  <c r="AM187" i="4"/>
  <c r="AS187" i="4" s="1"/>
  <c r="AN171" i="4"/>
  <c r="AT171" i="4" s="1"/>
  <c r="AO171" i="4"/>
  <c r="AU171" i="4" s="1"/>
  <c r="AP145" i="4"/>
  <c r="AV145" i="4" s="1"/>
  <c r="AL145" i="4"/>
  <c r="AR145" i="4" s="1"/>
  <c r="AQ145" i="4"/>
  <c r="AW145" i="4" s="1"/>
  <c r="AM145" i="4"/>
  <c r="AS145" i="4" s="1"/>
  <c r="AN129" i="4"/>
  <c r="AT129" i="4" s="1"/>
  <c r="AO129" i="4"/>
  <c r="AU129" i="4" s="1"/>
  <c r="AP113" i="4"/>
  <c r="AV113" i="4" s="1"/>
  <c r="AL113" i="4"/>
  <c r="AR113" i="4" s="1"/>
  <c r="AQ113" i="4"/>
  <c r="AW113" i="4" s="1"/>
  <c r="AM113" i="4"/>
  <c r="AS113" i="4" s="1"/>
  <c r="AN52" i="4"/>
  <c r="AT52" i="4" s="1"/>
  <c r="AO52" i="4"/>
  <c r="AU52" i="4" s="1"/>
  <c r="J9" i="3"/>
  <c r="K9" i="3"/>
  <c r="D10" i="3"/>
  <c r="AP287" i="4" l="1"/>
  <c r="AV287" i="4" s="1"/>
  <c r="AN277" i="4"/>
  <c r="AT277" i="4" s="1"/>
  <c r="AM341" i="4"/>
  <c r="AS341" i="4" s="1"/>
  <c r="F110" i="4"/>
  <c r="J110" i="4" s="1"/>
  <c r="M111" i="2" s="1"/>
  <c r="E228" i="4"/>
  <c r="I228" i="4" s="1"/>
  <c r="D344" i="4"/>
  <c r="H344" i="4" s="1"/>
  <c r="E725" i="4"/>
  <c r="I725" i="4" s="1"/>
  <c r="F180" i="4"/>
  <c r="J180" i="4" s="1"/>
  <c r="M181" i="2" s="1"/>
  <c r="E959" i="4"/>
  <c r="I959" i="4" s="1"/>
  <c r="AQ941" i="4"/>
  <c r="AW941" i="4" s="1"/>
  <c r="AQ455" i="4"/>
  <c r="AW455" i="4" s="1"/>
  <c r="AL44" i="4"/>
  <c r="AR44" i="4" s="1"/>
  <c r="AQ319" i="4"/>
  <c r="AW319" i="4" s="1"/>
  <c r="AO557" i="4"/>
  <c r="AU557" i="4" s="1"/>
  <c r="AM412" i="4"/>
  <c r="AS412" i="4" s="1"/>
  <c r="AQ942" i="4"/>
  <c r="AW942" i="4" s="1"/>
  <c r="D653" i="4"/>
  <c r="H653" i="4" s="1"/>
  <c r="AL611" i="4"/>
  <c r="AR611" i="4" s="1"/>
  <c r="AL848" i="4"/>
  <c r="AR848" i="4" s="1"/>
  <c r="G848" i="4" s="1"/>
  <c r="G683" i="4"/>
  <c r="G891" i="4"/>
  <c r="AM635" i="4"/>
  <c r="AS635" i="4" s="1"/>
  <c r="AL372" i="4"/>
  <c r="AR372" i="4" s="1"/>
  <c r="G372" i="4" s="1"/>
  <c r="AN349" i="4"/>
  <c r="AT349" i="4" s="1"/>
  <c r="AO121" i="4"/>
  <c r="AU121" i="4" s="1"/>
  <c r="AO195" i="4"/>
  <c r="AU195" i="4" s="1"/>
  <c r="AO271" i="4"/>
  <c r="AU271" i="4" s="1"/>
  <c r="AN556" i="4"/>
  <c r="AT556" i="4" s="1"/>
  <c r="AO926" i="4"/>
  <c r="AU926" i="4" s="1"/>
  <c r="AM986" i="4"/>
  <c r="AS986" i="4" s="1"/>
  <c r="D677" i="4"/>
  <c r="H677" i="4" s="1"/>
  <c r="F677" i="4"/>
  <c r="J677" i="4" s="1"/>
  <c r="E382" i="4"/>
  <c r="I382" i="4" s="1"/>
  <c r="F382" i="4"/>
  <c r="J382" i="4" s="1"/>
  <c r="D713" i="4"/>
  <c r="H713" i="4" s="1"/>
  <c r="E713" i="4"/>
  <c r="I713" i="4" s="1"/>
  <c r="F509" i="4"/>
  <c r="J509" i="4" s="1"/>
  <c r="G509" i="4"/>
  <c r="G518" i="4"/>
  <c r="E518" i="4"/>
  <c r="I518" i="4" s="1"/>
  <c r="E829" i="4"/>
  <c r="I829" i="4" s="1"/>
  <c r="G829" i="4"/>
  <c r="D639" i="4"/>
  <c r="H639" i="4" s="1"/>
  <c r="F639" i="4"/>
  <c r="J639" i="4" s="1"/>
  <c r="F190" i="4"/>
  <c r="J190" i="4" s="1"/>
  <c r="G190" i="4"/>
  <c r="AQ722" i="4"/>
  <c r="AW722" i="4" s="1"/>
  <c r="AO726" i="4"/>
  <c r="AU726" i="4" s="1"/>
  <c r="AN730" i="4"/>
  <c r="AT730" i="4" s="1"/>
  <c r="AN734" i="4"/>
  <c r="AT734" i="4" s="1"/>
  <c r="AQ738" i="4"/>
  <c r="AW738" i="4" s="1"/>
  <c r="AN746" i="4"/>
  <c r="AT746" i="4" s="1"/>
  <c r="AQ746" i="4"/>
  <c r="AW746" i="4" s="1"/>
  <c r="AO750" i="4"/>
  <c r="AU750" i="4" s="1"/>
  <c r="AQ754" i="4"/>
  <c r="AW754" i="4" s="1"/>
  <c r="AO758" i="4"/>
  <c r="AU758" i="4" s="1"/>
  <c r="AN762" i="4"/>
  <c r="AT762" i="4" s="1"/>
  <c r="AN766" i="4"/>
  <c r="AT766" i="4" s="1"/>
  <c r="AO766" i="4"/>
  <c r="AU766" i="4" s="1"/>
  <c r="AN770" i="4"/>
  <c r="AT770" i="4" s="1"/>
  <c r="AQ774" i="4"/>
  <c r="AW774" i="4" s="1"/>
  <c r="AQ778" i="4"/>
  <c r="AW778" i="4" s="1"/>
  <c r="AN782" i="4"/>
  <c r="AT782" i="4" s="1"/>
  <c r="AO782" i="4"/>
  <c r="AU782" i="4" s="1"/>
  <c r="AN786" i="4"/>
  <c r="AT786" i="4" s="1"/>
  <c r="AQ790" i="4"/>
  <c r="AW790" i="4" s="1"/>
  <c r="AQ794" i="4"/>
  <c r="AW794" i="4" s="1"/>
  <c r="AN798" i="4"/>
  <c r="AT798" i="4" s="1"/>
  <c r="AO798" i="4"/>
  <c r="AU798" i="4" s="1"/>
  <c r="AN802" i="4"/>
  <c r="AT802" i="4" s="1"/>
  <c r="AQ806" i="4"/>
  <c r="AW806" i="4" s="1"/>
  <c r="AQ810" i="4"/>
  <c r="AW810" i="4" s="1"/>
  <c r="AN814" i="4"/>
  <c r="AT814" i="4" s="1"/>
  <c r="AO814" i="4"/>
  <c r="AU814" i="4" s="1"/>
  <c r="AN818" i="4"/>
  <c r="AT818" i="4" s="1"/>
  <c r="AQ822" i="4"/>
  <c r="AW822" i="4" s="1"/>
  <c r="AQ826" i="4"/>
  <c r="AW826" i="4" s="1"/>
  <c r="AN830" i="4"/>
  <c r="AT830" i="4" s="1"/>
  <c r="AO830" i="4"/>
  <c r="AU830" i="4" s="1"/>
  <c r="AN834" i="4"/>
  <c r="AT834" i="4" s="1"/>
  <c r="AQ838" i="4"/>
  <c r="AW838" i="4" s="1"/>
  <c r="AQ842" i="4"/>
  <c r="AW842" i="4" s="1"/>
  <c r="AN846" i="4"/>
  <c r="AT846" i="4" s="1"/>
  <c r="AN850" i="4"/>
  <c r="AT850" i="4" s="1"/>
  <c r="AQ854" i="4"/>
  <c r="AW854" i="4" s="1"/>
  <c r="AQ858" i="4"/>
  <c r="AW858" i="4" s="1"/>
  <c r="AN862" i="4"/>
  <c r="AT862" i="4" s="1"/>
  <c r="AN866" i="4"/>
  <c r="AT866" i="4" s="1"/>
  <c r="AQ870" i="4"/>
  <c r="AW870" i="4" s="1"/>
  <c r="AQ874" i="4"/>
  <c r="AW874" i="4" s="1"/>
  <c r="AN878" i="4"/>
  <c r="AT878" i="4" s="1"/>
  <c r="AQ882" i="4"/>
  <c r="AW882" i="4" s="1"/>
  <c r="AN886" i="4"/>
  <c r="AT886" i="4" s="1"/>
  <c r="AQ890" i="4"/>
  <c r="AW890" i="4" s="1"/>
  <c r="AN894" i="4"/>
  <c r="AT894" i="4" s="1"/>
  <c r="AQ898" i="4"/>
  <c r="AW898" i="4" s="1"/>
  <c r="AN902" i="4"/>
  <c r="AT902" i="4" s="1"/>
  <c r="AQ906" i="4"/>
  <c r="AW906" i="4" s="1"/>
  <c r="AN910" i="4"/>
  <c r="AT910" i="4" s="1"/>
  <c r="AM883" i="4"/>
  <c r="AS883" i="4" s="1"/>
  <c r="AN612" i="4"/>
  <c r="AT612" i="4" s="1"/>
  <c r="AN620" i="4"/>
  <c r="AT620" i="4" s="1"/>
  <c r="AN628" i="4"/>
  <c r="AT628" i="4" s="1"/>
  <c r="AO632" i="4"/>
  <c r="AU632" i="4" s="1"/>
  <c r="AN636" i="4"/>
  <c r="AT636" i="4" s="1"/>
  <c r="AO640" i="4"/>
  <c r="AU640" i="4" s="1"/>
  <c r="AO648" i="4"/>
  <c r="AU648" i="4" s="1"/>
  <c r="AO652" i="4"/>
  <c r="AU652" i="4" s="1"/>
  <c r="AO656" i="4"/>
  <c r="AU656" i="4" s="1"/>
  <c r="AO664" i="4"/>
  <c r="AU664" i="4" s="1"/>
  <c r="AO668" i="4"/>
  <c r="AU668" i="4" s="1"/>
  <c r="AO672" i="4"/>
  <c r="AU672" i="4" s="1"/>
  <c r="AO680" i="4"/>
  <c r="AU680" i="4" s="1"/>
  <c r="AO684" i="4"/>
  <c r="AU684" i="4" s="1"/>
  <c r="AO768" i="4"/>
  <c r="AU768" i="4" s="1"/>
  <c r="AO784" i="4"/>
  <c r="AU784" i="4" s="1"/>
  <c r="AN366" i="4"/>
  <c r="AT366" i="4" s="1"/>
  <c r="AN978" i="4"/>
  <c r="AT978" i="4" s="1"/>
  <c r="AL795" i="4"/>
  <c r="AR795" i="4" s="1"/>
  <c r="E795" i="4" s="1"/>
  <c r="I795" i="4" s="1"/>
  <c r="AM843" i="4"/>
  <c r="AS843" i="4" s="1"/>
  <c r="AP651" i="4"/>
  <c r="AN859" i="4"/>
  <c r="AT859" i="4" s="1"/>
  <c r="AO827" i="4"/>
  <c r="AU827" i="4" s="1"/>
  <c r="AP987" i="4"/>
  <c r="AV987" i="4" s="1"/>
  <c r="AM699" i="4"/>
  <c r="AP647" i="4"/>
  <c r="AQ637" i="4"/>
  <c r="AW637" i="4" s="1"/>
  <c r="E94" i="4"/>
  <c r="I94" i="4" s="1"/>
  <c r="L95" i="2" s="1"/>
  <c r="F693" i="4"/>
  <c r="J693" i="4" s="1"/>
  <c r="AQ647" i="4"/>
  <c r="AW647" i="4" s="1"/>
  <c r="AO699" i="4"/>
  <c r="AU699" i="4" s="1"/>
  <c r="AQ987" i="4"/>
  <c r="AW987" i="4" s="1"/>
  <c r="E859" i="4"/>
  <c r="I859" i="4" s="1"/>
  <c r="D859" i="4"/>
  <c r="H859" i="4" s="1"/>
  <c r="F859" i="4"/>
  <c r="J859" i="4" s="1"/>
  <c r="G859" i="4"/>
  <c r="AO440" i="4"/>
  <c r="AU440" i="4" s="1"/>
  <c r="AO539" i="4"/>
  <c r="AU539" i="4" s="1"/>
  <c r="AL159" i="4"/>
  <c r="AR159" i="4" s="1"/>
  <c r="D159" i="4" s="1"/>
  <c r="H159" i="4" s="1"/>
  <c r="K160" i="2" s="1"/>
  <c r="AQ314" i="4"/>
  <c r="AW314" i="4" s="1"/>
  <c r="AN699" i="4"/>
  <c r="AL987" i="4"/>
  <c r="AR987" i="4" s="1"/>
  <c r="F236" i="4"/>
  <c r="J236" i="4" s="1"/>
  <c r="F378" i="4"/>
  <c r="J378" i="4" s="1"/>
  <c r="AO802" i="4"/>
  <c r="AU802" i="4" s="1"/>
  <c r="AO806" i="4"/>
  <c r="AU806" i="4" s="1"/>
  <c r="AN810" i="4"/>
  <c r="AT810" i="4" s="1"/>
  <c r="AQ814" i="4"/>
  <c r="AW814" i="4" s="1"/>
  <c r="AO818" i="4"/>
  <c r="AU818" i="4" s="1"/>
  <c r="AO822" i="4"/>
  <c r="AU822" i="4" s="1"/>
  <c r="AN826" i="4"/>
  <c r="AT826" i="4" s="1"/>
  <c r="AQ830" i="4"/>
  <c r="AW830" i="4" s="1"/>
  <c r="AO834" i="4"/>
  <c r="AU834" i="4" s="1"/>
  <c r="AO838" i="4"/>
  <c r="AU838" i="4" s="1"/>
  <c r="AN842" i="4"/>
  <c r="AT842" i="4" s="1"/>
  <c r="AQ846" i="4"/>
  <c r="AW846" i="4" s="1"/>
  <c r="AO854" i="4"/>
  <c r="AU854" i="4" s="1"/>
  <c r="AO858" i="4"/>
  <c r="AU858" i="4" s="1"/>
  <c r="AN870" i="4"/>
  <c r="AT870" i="4" s="1"/>
  <c r="AO870" i="4"/>
  <c r="AU870" i="4" s="1"/>
  <c r="AN882" i="4"/>
  <c r="AT882" i="4" s="1"/>
  <c r="AO882" i="4"/>
  <c r="AU882" i="4" s="1"/>
  <c r="AN898" i="4"/>
  <c r="AT898" i="4" s="1"/>
  <c r="AQ902" i="4"/>
  <c r="AW902" i="4" s="1"/>
  <c r="D15" i="4"/>
  <c r="H15" i="4" s="1"/>
  <c r="K16" i="2" s="1"/>
  <c r="D94" i="4"/>
  <c r="H94" i="4" s="1"/>
  <c r="K95" i="2" s="1"/>
  <c r="F753" i="4"/>
  <c r="J753" i="4" s="1"/>
  <c r="D869" i="4"/>
  <c r="H869" i="4" s="1"/>
  <c r="F569" i="4"/>
  <c r="J569" i="4" s="1"/>
  <c r="F681" i="4"/>
  <c r="J681" i="4" s="1"/>
  <c r="G246" i="4"/>
  <c r="D739" i="4"/>
  <c r="H739" i="4" s="1"/>
  <c r="E669" i="4"/>
  <c r="I669" i="4" s="1"/>
  <c r="AM372" i="4"/>
  <c r="AS372" i="4" s="1"/>
  <c r="AQ683" i="4"/>
  <c r="AW683" i="4" s="1"/>
  <c r="AP667" i="4"/>
  <c r="AV667" i="4" s="1"/>
  <c r="AP557" i="4"/>
  <c r="AV557" i="4" s="1"/>
  <c r="AM875" i="4"/>
  <c r="AS875" i="4" s="1"/>
  <c r="AQ747" i="4"/>
  <c r="AW747" i="4" s="1"/>
  <c r="AN843" i="4"/>
  <c r="AT843" i="4" s="1"/>
  <c r="AO647" i="4"/>
  <c r="AU647" i="4" s="1"/>
  <c r="AM827" i="4"/>
  <c r="AS827" i="4" s="1"/>
  <c r="AP795" i="4"/>
  <c r="AV795" i="4" s="1"/>
  <c r="AQ715" i="4"/>
  <c r="AW715" i="4" s="1"/>
  <c r="AM859" i="4"/>
  <c r="AS859" i="4" s="1"/>
  <c r="AQ779" i="4"/>
  <c r="AW779" i="4" s="1"/>
  <c r="AL731" i="4"/>
  <c r="AR731" i="4" s="1"/>
  <c r="AL715" i="4"/>
  <c r="AR715" i="4" s="1"/>
  <c r="AL121" i="4"/>
  <c r="AR121" i="4" s="1"/>
  <c r="E121" i="4" s="1"/>
  <c r="I121" i="4" s="1"/>
  <c r="L122" i="2" s="1"/>
  <c r="AO163" i="4"/>
  <c r="AU163" i="4" s="1"/>
  <c r="AL195" i="4"/>
  <c r="AR195" i="4" s="1"/>
  <c r="G195" i="4" s="1"/>
  <c r="AL476" i="4"/>
  <c r="AR476" i="4" s="1"/>
  <c r="G476" i="4" s="1"/>
  <c r="AN986" i="4"/>
  <c r="AT986" i="4" s="1"/>
  <c r="AN125" i="4"/>
  <c r="AT125" i="4" s="1"/>
  <c r="AN191" i="4"/>
  <c r="AT191" i="4" s="1"/>
  <c r="AN339" i="4"/>
  <c r="AT339" i="4" s="1"/>
  <c r="AO420" i="4"/>
  <c r="AU420" i="4" s="1"/>
  <c r="AP892" i="4"/>
  <c r="AV892" i="4" s="1"/>
  <c r="AQ183" i="4"/>
  <c r="AW183" i="4" s="1"/>
  <c r="AL392" i="4"/>
  <c r="AR392" i="4" s="1"/>
  <c r="G392" i="4" s="1"/>
  <c r="D152" i="4"/>
  <c r="H152" i="4" s="1"/>
  <c r="K153" i="2" s="1"/>
  <c r="F228" i="4"/>
  <c r="J228" i="4" s="1"/>
  <c r="G382" i="4"/>
  <c r="F713" i="4"/>
  <c r="J713" i="4" s="1"/>
  <c r="AO607" i="4"/>
  <c r="AU607" i="4" s="1"/>
  <c r="AL612" i="4"/>
  <c r="AR612" i="4" s="1"/>
  <c r="G612" i="4" s="1"/>
  <c r="AL772" i="4"/>
  <c r="AR772" i="4" s="1"/>
  <c r="F772" i="4" s="1"/>
  <c r="J772" i="4" s="1"/>
  <c r="AL788" i="4"/>
  <c r="AR788" i="4" s="1"/>
  <c r="G788" i="4" s="1"/>
  <c r="AL804" i="4"/>
  <c r="AR804" i="4" s="1"/>
  <c r="F804" i="4" s="1"/>
  <c r="J804" i="4" s="1"/>
  <c r="AL820" i="4"/>
  <c r="AR820" i="4" s="1"/>
  <c r="G820" i="4" s="1"/>
  <c r="AL836" i="4"/>
  <c r="AR836" i="4" s="1"/>
  <c r="D836" i="4" s="1"/>
  <c r="H836" i="4" s="1"/>
  <c r="AL852" i="4"/>
  <c r="AR852" i="4" s="1"/>
  <c r="G852" i="4" s="1"/>
  <c r="AL868" i="4"/>
  <c r="AR868" i="4" s="1"/>
  <c r="D868" i="4" s="1"/>
  <c r="H868" i="4" s="1"/>
  <c r="AP876" i="4"/>
  <c r="AV876" i="4" s="1"/>
  <c r="AP880" i="4"/>
  <c r="AV880" i="4" s="1"/>
  <c r="AP884" i="4"/>
  <c r="AV884" i="4" s="1"/>
  <c r="AP888" i="4"/>
  <c r="AV888" i="4" s="1"/>
  <c r="AP896" i="4"/>
  <c r="AV896" i="4" s="1"/>
  <c r="AP900" i="4"/>
  <c r="AV900" i="4" s="1"/>
  <c r="AP904" i="4"/>
  <c r="AV904" i="4" s="1"/>
  <c r="AP908" i="4"/>
  <c r="AV908" i="4" s="1"/>
  <c r="AP912" i="4"/>
  <c r="AV912" i="4" s="1"/>
  <c r="F86" i="4"/>
  <c r="J86" i="4" s="1"/>
  <c r="M87" i="2" s="1"/>
  <c r="F555" i="4"/>
  <c r="J555" i="4" s="1"/>
  <c r="AL587" i="4"/>
  <c r="AR587" i="4" s="1"/>
  <c r="F587" i="4" s="1"/>
  <c r="J587" i="4" s="1"/>
  <c r="AL619" i="4"/>
  <c r="AR619" i="4" s="1"/>
  <c r="E619" i="4" s="1"/>
  <c r="I619" i="4" s="1"/>
  <c r="AL939" i="4"/>
  <c r="AR939" i="4" s="1"/>
  <c r="G939" i="4" s="1"/>
  <c r="AO939" i="4"/>
  <c r="AU939" i="4" s="1"/>
  <c r="G909" i="4"/>
  <c r="F909" i="4"/>
  <c r="J909" i="4" s="1"/>
  <c r="E891" i="4"/>
  <c r="I891" i="4" s="1"/>
  <c r="D891" i="4"/>
  <c r="H891" i="4" s="1"/>
  <c r="E683" i="4"/>
  <c r="I683" i="4" s="1"/>
  <c r="D683" i="4"/>
  <c r="H683" i="4" s="1"/>
  <c r="D509" i="4"/>
  <c r="H509" i="4" s="1"/>
  <c r="E509" i="4"/>
  <c r="I509" i="4" s="1"/>
  <c r="AQ623" i="4"/>
  <c r="AW623" i="4" s="1"/>
  <c r="AO688" i="4"/>
  <c r="AU688" i="4" s="1"/>
  <c r="AO696" i="4"/>
  <c r="AU696" i="4" s="1"/>
  <c r="AO700" i="4"/>
  <c r="AU700" i="4" s="1"/>
  <c r="AO704" i="4"/>
  <c r="AU704" i="4" s="1"/>
  <c r="AO712" i="4"/>
  <c r="AU712" i="4" s="1"/>
  <c r="AO716" i="4"/>
  <c r="AU716" i="4" s="1"/>
  <c r="AO720" i="4"/>
  <c r="AU720" i="4" s="1"/>
  <c r="AO728" i="4"/>
  <c r="AU728" i="4" s="1"/>
  <c r="AO732" i="4"/>
  <c r="AU732" i="4" s="1"/>
  <c r="AO736" i="4"/>
  <c r="AU736" i="4" s="1"/>
  <c r="AO744" i="4"/>
  <c r="AU744" i="4" s="1"/>
  <c r="AO748" i="4"/>
  <c r="AU748" i="4" s="1"/>
  <c r="AQ752" i="4"/>
  <c r="AW752" i="4" s="1"/>
  <c r="AO756" i="4"/>
  <c r="AU756" i="4" s="1"/>
  <c r="AQ760" i="4"/>
  <c r="AW760" i="4" s="1"/>
  <c r="AQ772" i="4"/>
  <c r="AW772" i="4" s="1"/>
  <c r="AQ780" i="4"/>
  <c r="AW780" i="4" s="1"/>
  <c r="AQ788" i="4"/>
  <c r="AW788" i="4" s="1"/>
  <c r="AQ796" i="4"/>
  <c r="AW796" i="4" s="1"/>
  <c r="AO800" i="4"/>
  <c r="AU800" i="4" s="1"/>
  <c r="AQ804" i="4"/>
  <c r="AW804" i="4" s="1"/>
  <c r="AQ812" i="4"/>
  <c r="AW812" i="4" s="1"/>
  <c r="AO816" i="4"/>
  <c r="AU816" i="4" s="1"/>
  <c r="AQ820" i="4"/>
  <c r="AW820" i="4" s="1"/>
  <c r="AQ828" i="4"/>
  <c r="AW828" i="4" s="1"/>
  <c r="AO832" i="4"/>
  <c r="AU832" i="4" s="1"/>
  <c r="AQ836" i="4"/>
  <c r="AW836" i="4" s="1"/>
  <c r="AQ844" i="4"/>
  <c r="AW844" i="4" s="1"/>
  <c r="AQ852" i="4"/>
  <c r="AW852" i="4" s="1"/>
  <c r="AO856" i="4"/>
  <c r="AU856" i="4" s="1"/>
  <c r="AQ860" i="4"/>
  <c r="AW860" i="4" s="1"/>
  <c r="AN868" i="4"/>
  <c r="AT868" i="4" s="1"/>
  <c r="AQ868" i="4"/>
  <c r="AW868" i="4" s="1"/>
  <c r="AN876" i="4"/>
  <c r="AT876" i="4" s="1"/>
  <c r="AN884" i="4"/>
  <c r="AT884" i="4" s="1"/>
  <c r="AN892" i="4"/>
  <c r="AT892" i="4" s="1"/>
  <c r="AN900" i="4"/>
  <c r="AT900" i="4" s="1"/>
  <c r="AN908" i="4"/>
  <c r="AT908" i="4" s="1"/>
  <c r="F320" i="4"/>
  <c r="J320" i="4" s="1"/>
  <c r="G575" i="4"/>
  <c r="E190" i="4"/>
  <c r="I190" i="4" s="1"/>
  <c r="D920" i="4"/>
  <c r="H920" i="4" s="1"/>
  <c r="E789" i="4"/>
  <c r="I789" i="4" s="1"/>
  <c r="AP587" i="4"/>
  <c r="AV587" i="4" s="1"/>
  <c r="AP372" i="4"/>
  <c r="AV372" i="4" s="1"/>
  <c r="D959" i="4"/>
  <c r="H959" i="4" s="1"/>
  <c r="G947" i="4"/>
  <c r="AN183" i="4"/>
  <c r="AT183" i="4" s="1"/>
  <c r="AO303" i="4"/>
  <c r="AU303" i="4" s="1"/>
  <c r="AO392" i="4"/>
  <c r="AU392" i="4" s="1"/>
  <c r="AO456" i="4"/>
  <c r="AU456" i="4" s="1"/>
  <c r="G80" i="4"/>
  <c r="AP388" i="4"/>
  <c r="AV388" i="4" s="1"/>
  <c r="E75" i="4"/>
  <c r="I75" i="4" s="1"/>
  <c r="L76" i="2" s="1"/>
  <c r="D80" i="4"/>
  <c r="H80" i="4" s="1"/>
  <c r="K81" i="2" s="1"/>
  <c r="AL314" i="4"/>
  <c r="AR314" i="4" s="1"/>
  <c r="E314" i="4" s="1"/>
  <c r="I314" i="4" s="1"/>
  <c r="AN763" i="4"/>
  <c r="AT763" i="4" s="1"/>
  <c r="AM811" i="4"/>
  <c r="AS811" i="4" s="1"/>
  <c r="AQ611" i="4"/>
  <c r="AW611" i="4" s="1"/>
  <c r="AO611" i="4"/>
  <c r="AU611" i="4" s="1"/>
  <c r="AN747" i="4"/>
  <c r="AO591" i="4"/>
  <c r="AU591" i="4" s="1"/>
  <c r="AM939" i="4"/>
  <c r="AS939" i="4" s="1"/>
  <c r="D102" i="4"/>
  <c r="H102" i="4" s="1"/>
  <c r="K103" i="2" s="1"/>
  <c r="E102" i="4"/>
  <c r="I102" i="4" s="1"/>
  <c r="L103" i="2" s="1"/>
  <c r="F218" i="4"/>
  <c r="J218" i="4" s="1"/>
  <c r="E218" i="4"/>
  <c r="I218" i="4" s="1"/>
  <c r="F867" i="4"/>
  <c r="J867" i="4" s="1"/>
  <c r="G867" i="4"/>
  <c r="G916" i="4"/>
  <c r="D916" i="4"/>
  <c r="H916" i="4" s="1"/>
  <c r="F222" i="4"/>
  <c r="J222" i="4" s="1"/>
  <c r="E222" i="4"/>
  <c r="I222" i="4" s="1"/>
  <c r="G140" i="4"/>
  <c r="E140" i="4"/>
  <c r="I140" i="4" s="1"/>
  <c r="L141" i="2" s="1"/>
  <c r="G1001" i="4"/>
  <c r="F1001" i="4"/>
  <c r="J1001" i="4" s="1"/>
  <c r="D91" i="4"/>
  <c r="H91" i="4" s="1"/>
  <c r="K92" i="2" s="1"/>
  <c r="E91" i="4"/>
  <c r="I91" i="4" s="1"/>
  <c r="L92" i="2" s="1"/>
  <c r="D685" i="4"/>
  <c r="H685" i="4" s="1"/>
  <c r="G685" i="4"/>
  <c r="D352" i="4"/>
  <c r="H352" i="4" s="1"/>
  <c r="F352" i="4"/>
  <c r="J352" i="4" s="1"/>
  <c r="E773" i="4"/>
  <c r="I773" i="4" s="1"/>
  <c r="D773" i="4"/>
  <c r="H773" i="4" s="1"/>
  <c r="G338" i="4"/>
  <c r="F338" i="4"/>
  <c r="J338" i="4" s="1"/>
  <c r="AL640" i="4"/>
  <c r="AR640" i="4" s="1"/>
  <c r="G640" i="4" s="1"/>
  <c r="AL648" i="4"/>
  <c r="AR648" i="4" s="1"/>
  <c r="G648" i="4" s="1"/>
  <c r="AL664" i="4"/>
  <c r="AR664" i="4" s="1"/>
  <c r="F664" i="4" s="1"/>
  <c r="J664" i="4" s="1"/>
  <c r="AL680" i="4"/>
  <c r="AR680" i="4" s="1"/>
  <c r="G680" i="4" s="1"/>
  <c r="AL688" i="4"/>
  <c r="AR688" i="4" s="1"/>
  <c r="F688" i="4" s="1"/>
  <c r="J688" i="4" s="1"/>
  <c r="AL696" i="4"/>
  <c r="AR696" i="4" s="1"/>
  <c r="F696" i="4" s="1"/>
  <c r="J696" i="4" s="1"/>
  <c r="AL704" i="4"/>
  <c r="AR704" i="4" s="1"/>
  <c r="F704" i="4" s="1"/>
  <c r="J704" i="4" s="1"/>
  <c r="AL712" i="4"/>
  <c r="AR712" i="4" s="1"/>
  <c r="G712" i="4" s="1"/>
  <c r="AL728" i="4"/>
  <c r="AR728" i="4" s="1"/>
  <c r="G728" i="4" s="1"/>
  <c r="AL744" i="4"/>
  <c r="AR744" i="4" s="1"/>
  <c r="G744" i="4" s="1"/>
  <c r="AP752" i="4"/>
  <c r="AV752" i="4" s="1"/>
  <c r="AM752" i="4"/>
  <c r="AS752" i="4" s="1"/>
  <c r="AL756" i="4"/>
  <c r="AR756" i="4" s="1"/>
  <c r="G756" i="4" s="1"/>
  <c r="AP760" i="4"/>
  <c r="AV760" i="4" s="1"/>
  <c r="AP772" i="4"/>
  <c r="AV772" i="4" s="1"/>
  <c r="AM772" i="4"/>
  <c r="AS772" i="4" s="1"/>
  <c r="AL776" i="4"/>
  <c r="AR776" i="4" s="1"/>
  <c r="D776" i="4" s="1"/>
  <c r="H776" i="4" s="1"/>
  <c r="AP780" i="4"/>
  <c r="AV780" i="4" s="1"/>
  <c r="AM780" i="4"/>
  <c r="AS780" i="4" s="1"/>
  <c r="AP788" i="4"/>
  <c r="AV788" i="4" s="1"/>
  <c r="AM788" i="4"/>
  <c r="AS788" i="4" s="1"/>
  <c r="AL792" i="4"/>
  <c r="AR792" i="4" s="1"/>
  <c r="G792" i="4" s="1"/>
  <c r="AP796" i="4"/>
  <c r="AV796" i="4" s="1"/>
  <c r="AM796" i="4"/>
  <c r="AS796" i="4" s="1"/>
  <c r="AP804" i="4"/>
  <c r="AV804" i="4" s="1"/>
  <c r="AM804" i="4"/>
  <c r="AS804" i="4" s="1"/>
  <c r="AL808" i="4"/>
  <c r="AR808" i="4" s="1"/>
  <c r="F808" i="4" s="1"/>
  <c r="J808" i="4" s="1"/>
  <c r="AP812" i="4"/>
  <c r="AV812" i="4" s="1"/>
  <c r="AM812" i="4"/>
  <c r="AS812" i="4" s="1"/>
  <c r="AP820" i="4"/>
  <c r="AV820" i="4" s="1"/>
  <c r="AM820" i="4"/>
  <c r="AS820" i="4" s="1"/>
  <c r="AL824" i="4"/>
  <c r="AR824" i="4" s="1"/>
  <c r="G824" i="4" s="1"/>
  <c r="AP828" i="4"/>
  <c r="AV828" i="4" s="1"/>
  <c r="AM828" i="4"/>
  <c r="AS828" i="4" s="1"/>
  <c r="AP836" i="4"/>
  <c r="AV836" i="4" s="1"/>
  <c r="AM836" i="4"/>
  <c r="AS836" i="4" s="1"/>
  <c r="AL840" i="4"/>
  <c r="AR840" i="4" s="1"/>
  <c r="D840" i="4" s="1"/>
  <c r="H840" i="4" s="1"/>
  <c r="AP844" i="4"/>
  <c r="AV844" i="4" s="1"/>
  <c r="AM844" i="4"/>
  <c r="AS844" i="4" s="1"/>
  <c r="AP852" i="4"/>
  <c r="AV852" i="4" s="1"/>
  <c r="AM852" i="4"/>
  <c r="AS852" i="4" s="1"/>
  <c r="AP860" i="4"/>
  <c r="AV860" i="4" s="1"/>
  <c r="AM860" i="4"/>
  <c r="AS860" i="4" s="1"/>
  <c r="AL864" i="4"/>
  <c r="AR864" i="4" s="1"/>
  <c r="D864" i="4" s="1"/>
  <c r="H864" i="4" s="1"/>
  <c r="AP868" i="4"/>
  <c r="AV868" i="4" s="1"/>
  <c r="AM868" i="4"/>
  <c r="AS868" i="4" s="1"/>
  <c r="AP619" i="4"/>
  <c r="AV619" i="4" s="1"/>
  <c r="AL635" i="4"/>
  <c r="AR635" i="4" s="1"/>
  <c r="F635" i="4" s="1"/>
  <c r="J635" i="4" s="1"/>
  <c r="AQ603" i="4"/>
  <c r="AW603" i="4" s="1"/>
  <c r="AO244" i="4"/>
  <c r="AU244" i="4" s="1"/>
  <c r="AO493" i="4"/>
  <c r="AU493" i="4" s="1"/>
  <c r="AO637" i="4"/>
  <c r="AU637" i="4" s="1"/>
  <c r="AL287" i="4"/>
  <c r="AR287" i="4" s="1"/>
  <c r="E287" i="4" s="1"/>
  <c r="I287" i="4" s="1"/>
  <c r="AN159" i="4"/>
  <c r="AT159" i="4" s="1"/>
  <c r="AN307" i="4"/>
  <c r="AT307" i="4" s="1"/>
  <c r="AM60" i="4"/>
  <c r="AS60" i="4" s="1"/>
  <c r="AM255" i="4"/>
  <c r="AS255" i="4" s="1"/>
  <c r="AM557" i="4"/>
  <c r="AS557" i="4" s="1"/>
  <c r="F491" i="4"/>
  <c r="J491" i="4" s="1"/>
  <c r="AM251" i="4"/>
  <c r="AS251" i="4" s="1"/>
  <c r="AP179" i="4"/>
  <c r="AV179" i="4" s="1"/>
  <c r="AP255" i="4"/>
  <c r="AV255" i="4" s="1"/>
  <c r="AL349" i="4"/>
  <c r="AR349" i="4" s="1"/>
  <c r="E349" i="4" s="1"/>
  <c r="I349" i="4" s="1"/>
  <c r="AL163" i="4"/>
  <c r="AR163" i="4" s="1"/>
  <c r="G163" i="4" s="1"/>
  <c r="E947" i="4"/>
  <c r="I947" i="4" s="1"/>
  <c r="AN875" i="4"/>
  <c r="AT875" i="4" s="1"/>
  <c r="AN627" i="4"/>
  <c r="AT627" i="4" s="1"/>
  <c r="AM607" i="4"/>
  <c r="AS607" i="4" s="1"/>
  <c r="AN819" i="4"/>
  <c r="AT819" i="4" s="1"/>
  <c r="AM851" i="4"/>
  <c r="AS851" i="4" s="1"/>
  <c r="AP368" i="4"/>
  <c r="AV368" i="4" s="1"/>
  <c r="AQ527" i="4"/>
  <c r="AW527" i="4" s="1"/>
  <c r="AQ944" i="4"/>
  <c r="AW944" i="4" s="1"/>
  <c r="AP960" i="4"/>
  <c r="AV960" i="4" s="1"/>
  <c r="AQ517" i="4"/>
  <c r="AW517" i="4" s="1"/>
  <c r="AQ560" i="4"/>
  <c r="AW560" i="4" s="1"/>
  <c r="AQ568" i="4"/>
  <c r="AW568" i="4" s="1"/>
  <c r="AQ576" i="4"/>
  <c r="AW576" i="4" s="1"/>
  <c r="E699" i="4"/>
  <c r="I699" i="4" s="1"/>
  <c r="D699" i="4"/>
  <c r="H699" i="4" s="1"/>
  <c r="F699" i="4"/>
  <c r="J699" i="4" s="1"/>
  <c r="G699" i="4"/>
  <c r="AO942" i="4"/>
  <c r="AU942" i="4" s="1"/>
  <c r="AQ557" i="4"/>
  <c r="AW557" i="4" s="1"/>
  <c r="G174" i="4"/>
  <c r="E296" i="4"/>
  <c r="I296" i="4" s="1"/>
  <c r="G959" i="4"/>
  <c r="AN635" i="4"/>
  <c r="AT635" i="4" s="1"/>
  <c r="AL244" i="4"/>
  <c r="AR244" i="4" s="1"/>
  <c r="D244" i="4" s="1"/>
  <c r="H244" i="4" s="1"/>
  <c r="AO556" i="4"/>
  <c r="AU556" i="4" s="1"/>
  <c r="F80" i="4"/>
  <c r="J80" i="4" s="1"/>
  <c r="M81" i="2" s="1"/>
  <c r="AO364" i="4"/>
  <c r="AU364" i="4" s="1"/>
  <c r="D75" i="4"/>
  <c r="H75" i="4" s="1"/>
  <c r="K76" i="2" s="1"/>
  <c r="AN341" i="4"/>
  <c r="AT341" i="4" s="1"/>
  <c r="AL747" i="4"/>
  <c r="AR747" i="4" s="1"/>
  <c r="AO763" i="4"/>
  <c r="AU763" i="4" s="1"/>
  <c r="AL380" i="4"/>
  <c r="AR380" i="4" s="1"/>
  <c r="G380" i="4" s="1"/>
  <c r="AP747" i="4"/>
  <c r="AV747" i="4" s="1"/>
  <c r="E573" i="4"/>
  <c r="I573" i="4" s="1"/>
  <c r="F573" i="4"/>
  <c r="J573" i="4" s="1"/>
  <c r="G573" i="4"/>
  <c r="E639" i="4"/>
  <c r="I639" i="4" s="1"/>
  <c r="G639" i="4"/>
  <c r="D272" i="4"/>
  <c r="H272" i="4" s="1"/>
  <c r="E272" i="4"/>
  <c r="I272" i="4" s="1"/>
  <c r="E677" i="4"/>
  <c r="I677" i="4" s="1"/>
  <c r="G677" i="4"/>
  <c r="G214" i="4"/>
  <c r="F214" i="4"/>
  <c r="J214" i="4" s="1"/>
  <c r="E45" i="4"/>
  <c r="I45" i="4" s="1"/>
  <c r="L46" i="2" s="1"/>
  <c r="D45" i="4"/>
  <c r="H45" i="4" s="1"/>
  <c r="K46" i="2" s="1"/>
  <c r="E475" i="4"/>
  <c r="I475" i="4" s="1"/>
  <c r="F475" i="4"/>
  <c r="J475" i="4" s="1"/>
  <c r="D709" i="4"/>
  <c r="H709" i="4" s="1"/>
  <c r="F709" i="4"/>
  <c r="J709" i="4" s="1"/>
  <c r="G304" i="4"/>
  <c r="F304" i="4"/>
  <c r="J304" i="4" s="1"/>
  <c r="F196" i="4"/>
  <c r="J196" i="4" s="1"/>
  <c r="G196" i="4"/>
  <c r="D256" i="4"/>
  <c r="H256" i="4" s="1"/>
  <c r="E256" i="4"/>
  <c r="I256" i="4" s="1"/>
  <c r="D212" i="4"/>
  <c r="H212" i="4" s="1"/>
  <c r="E212" i="4"/>
  <c r="I212" i="4" s="1"/>
  <c r="G344" i="4"/>
  <c r="E344" i="4"/>
  <c r="I344" i="4" s="1"/>
  <c r="F485" i="4"/>
  <c r="J485" i="4" s="1"/>
  <c r="G485" i="4"/>
  <c r="G354" i="4"/>
  <c r="F354" i="4"/>
  <c r="J354" i="4" s="1"/>
  <c r="AM623" i="4"/>
  <c r="AS623" i="4" s="1"/>
  <c r="AP125" i="4"/>
  <c r="AV125" i="4" s="1"/>
  <c r="AP341" i="4"/>
  <c r="AV341" i="4" s="1"/>
  <c r="AO341" i="4"/>
  <c r="AU341" i="4" s="1"/>
  <c r="E107" i="4"/>
  <c r="I107" i="4" s="1"/>
  <c r="L108" i="2" s="1"/>
  <c r="F107" i="4"/>
  <c r="J107" i="4" s="1"/>
  <c r="M108" i="2" s="1"/>
  <c r="F653" i="4"/>
  <c r="J653" i="4" s="1"/>
  <c r="G653" i="4"/>
  <c r="E909" i="4"/>
  <c r="I909" i="4" s="1"/>
  <c r="D909" i="4"/>
  <c r="H909" i="4" s="1"/>
  <c r="F238" i="4"/>
  <c r="J238" i="4" s="1"/>
  <c r="E238" i="4"/>
  <c r="I238" i="4" s="1"/>
  <c r="D362" i="4"/>
  <c r="H362" i="4" s="1"/>
  <c r="E362" i="4"/>
  <c r="I362" i="4" s="1"/>
  <c r="G555" i="4"/>
  <c r="D555" i="4"/>
  <c r="H555" i="4" s="1"/>
  <c r="D973" i="4"/>
  <c r="H973" i="4" s="1"/>
  <c r="F973" i="4"/>
  <c r="J973" i="4" s="1"/>
  <c r="AN811" i="4"/>
  <c r="AO811" i="4"/>
  <c r="AU811" i="4" s="1"/>
  <c r="AO376" i="4"/>
  <c r="AU376" i="4" s="1"/>
  <c r="AQ543" i="4"/>
  <c r="AW543" i="4" s="1"/>
  <c r="AP936" i="4"/>
  <c r="AV936" i="4" s="1"/>
  <c r="AO936" i="4"/>
  <c r="AU936" i="4" s="1"/>
  <c r="AO952" i="4"/>
  <c r="AU952" i="4" s="1"/>
  <c r="AQ952" i="4"/>
  <c r="AW952" i="4" s="1"/>
  <c r="AP968" i="4"/>
  <c r="AV968" i="4" s="1"/>
  <c r="AO968" i="4"/>
  <c r="AU968" i="4" s="1"/>
  <c r="AN533" i="4"/>
  <c r="AT533" i="4" s="1"/>
  <c r="AO533" i="4"/>
  <c r="AU533" i="4" s="1"/>
  <c r="AQ533" i="4"/>
  <c r="AW533" i="4" s="1"/>
  <c r="AO558" i="4"/>
  <c r="AU558" i="4" s="1"/>
  <c r="AN562" i="4"/>
  <c r="AT562" i="4" s="1"/>
  <c r="AO562" i="4"/>
  <c r="AU562" i="4" s="1"/>
  <c r="AQ562" i="4"/>
  <c r="AW562" i="4" s="1"/>
  <c r="AN566" i="4"/>
  <c r="AT566" i="4" s="1"/>
  <c r="AQ566" i="4"/>
  <c r="AW566" i="4" s="1"/>
  <c r="AO570" i="4"/>
  <c r="AU570" i="4" s="1"/>
  <c r="AN574" i="4"/>
  <c r="AT574" i="4" s="1"/>
  <c r="AO578" i="4"/>
  <c r="AU578" i="4" s="1"/>
  <c r="AQ582" i="4"/>
  <c r="AW582" i="4" s="1"/>
  <c r="AO586" i="4"/>
  <c r="AU586" i="4" s="1"/>
  <c r="AN590" i="4"/>
  <c r="AT590" i="4" s="1"/>
  <c r="AO590" i="4"/>
  <c r="AU590" i="4" s="1"/>
  <c r="AQ590" i="4"/>
  <c r="AW590" i="4" s="1"/>
  <c r="AN594" i="4"/>
  <c r="AT594" i="4" s="1"/>
  <c r="AO598" i="4"/>
  <c r="AU598" i="4" s="1"/>
  <c r="AQ598" i="4"/>
  <c r="AW598" i="4" s="1"/>
  <c r="AN602" i="4"/>
  <c r="AT602" i="4" s="1"/>
  <c r="AQ606" i="4"/>
  <c r="AW606" i="4" s="1"/>
  <c r="AO610" i="4"/>
  <c r="AU610" i="4" s="1"/>
  <c r="AQ614" i="4"/>
  <c r="AW614" i="4" s="1"/>
  <c r="AO618" i="4"/>
  <c r="AU618" i="4" s="1"/>
  <c r="AN622" i="4"/>
  <c r="AT622" i="4" s="1"/>
  <c r="AO626" i="4"/>
  <c r="AU626" i="4" s="1"/>
  <c r="AQ626" i="4"/>
  <c r="AW626" i="4" s="1"/>
  <c r="AN630" i="4"/>
  <c r="AT630" i="4" s="1"/>
  <c r="AQ630" i="4"/>
  <c r="AW630" i="4" s="1"/>
  <c r="AO634" i="4"/>
  <c r="AU634" i="4" s="1"/>
  <c r="AQ634" i="4"/>
  <c r="AW634" i="4" s="1"/>
  <c r="AO638" i="4"/>
  <c r="AU638" i="4" s="1"/>
  <c r="AQ638" i="4"/>
  <c r="AW638" i="4" s="1"/>
  <c r="AN642" i="4"/>
  <c r="AT642" i="4" s="1"/>
  <c r="AQ646" i="4"/>
  <c r="AW646" i="4" s="1"/>
  <c r="AO650" i="4"/>
  <c r="AU650" i="4" s="1"/>
  <c r="AQ650" i="4"/>
  <c r="AW650" i="4" s="1"/>
  <c r="AN654" i="4"/>
  <c r="AT654" i="4" s="1"/>
  <c r="AQ654" i="4"/>
  <c r="AW654" i="4" s="1"/>
  <c r="AO658" i="4"/>
  <c r="AU658" i="4" s="1"/>
  <c r="AQ658" i="4"/>
  <c r="AW658" i="4" s="1"/>
  <c r="AO662" i="4"/>
  <c r="AU662" i="4" s="1"/>
  <c r="AQ662" i="4"/>
  <c r="AW662" i="4" s="1"/>
  <c r="AN666" i="4"/>
  <c r="AT666" i="4" s="1"/>
  <c r="AN670" i="4"/>
  <c r="AT670" i="4" s="1"/>
  <c r="AQ670" i="4"/>
  <c r="AW670" i="4" s="1"/>
  <c r="AO674" i="4"/>
  <c r="AU674" i="4" s="1"/>
  <c r="AQ674" i="4"/>
  <c r="AW674" i="4" s="1"/>
  <c r="AN678" i="4"/>
  <c r="AT678" i="4" s="1"/>
  <c r="AQ678" i="4"/>
  <c r="AW678" i="4" s="1"/>
  <c r="AO686" i="4"/>
  <c r="AU686" i="4" s="1"/>
  <c r="AQ686" i="4"/>
  <c r="AW686" i="4" s="1"/>
  <c r="AO690" i="4"/>
  <c r="AU690" i="4" s="1"/>
  <c r="AQ694" i="4"/>
  <c r="AW694" i="4" s="1"/>
  <c r="AO698" i="4"/>
  <c r="AU698" i="4" s="1"/>
  <c r="AN702" i="4"/>
  <c r="AT702" i="4" s="1"/>
  <c r="AO706" i="4"/>
  <c r="AU706" i="4" s="1"/>
  <c r="AQ706" i="4"/>
  <c r="AW706" i="4" s="1"/>
  <c r="AN710" i="4"/>
  <c r="AT710" i="4" s="1"/>
  <c r="AQ718" i="4"/>
  <c r="AW718" i="4" s="1"/>
  <c r="AO722" i="4"/>
  <c r="AU722" i="4" s="1"/>
  <c r="AN726" i="4"/>
  <c r="AT726" i="4" s="1"/>
  <c r="AO730" i="4"/>
  <c r="AU730" i="4" s="1"/>
  <c r="AQ730" i="4"/>
  <c r="AW730" i="4" s="1"/>
  <c r="AQ734" i="4"/>
  <c r="AW734" i="4" s="1"/>
  <c r="AO738" i="4"/>
  <c r="AU738" i="4" s="1"/>
  <c r="AN742" i="4"/>
  <c r="AT742" i="4" s="1"/>
  <c r="AQ742" i="4"/>
  <c r="AW742" i="4" s="1"/>
  <c r="AO746" i="4"/>
  <c r="AU746" i="4" s="1"/>
  <c r="AN750" i="4"/>
  <c r="AT750" i="4" s="1"/>
  <c r="AO754" i="4"/>
  <c r="AU754" i="4" s="1"/>
  <c r="AN758" i="4"/>
  <c r="AT758" i="4" s="1"/>
  <c r="AO762" i="4"/>
  <c r="AU762" i="4" s="1"/>
  <c r="AQ762" i="4"/>
  <c r="AW762" i="4" s="1"/>
  <c r="AQ766" i="4"/>
  <c r="AW766" i="4" s="1"/>
  <c r="AO770" i="4"/>
  <c r="AU770" i="4" s="1"/>
  <c r="AO774" i="4"/>
  <c r="AU774" i="4" s="1"/>
  <c r="AN778" i="4"/>
  <c r="AT778" i="4" s="1"/>
  <c r="AQ782" i="4"/>
  <c r="AW782" i="4" s="1"/>
  <c r="AO786" i="4"/>
  <c r="AU786" i="4" s="1"/>
  <c r="AO790" i="4"/>
  <c r="AU790" i="4" s="1"/>
  <c r="AN794" i="4"/>
  <c r="AT794" i="4" s="1"/>
  <c r="AQ798" i="4"/>
  <c r="AW798" i="4" s="1"/>
  <c r="AN607" i="4"/>
  <c r="AT607" i="4" s="1"/>
  <c r="AN883" i="4"/>
  <c r="AT883" i="4" s="1"/>
  <c r="AM20" i="4"/>
  <c r="AS20" i="4" s="1"/>
  <c r="AQ636" i="4"/>
  <c r="AW636" i="4" s="1"/>
  <c r="AN644" i="4"/>
  <c r="AT644" i="4" s="1"/>
  <c r="AN660" i="4"/>
  <c r="AT660" i="4" s="1"/>
  <c r="AQ668" i="4"/>
  <c r="AW668" i="4" s="1"/>
  <c r="AN676" i="4"/>
  <c r="AT676" i="4" s="1"/>
  <c r="AN692" i="4"/>
  <c r="AT692" i="4" s="1"/>
  <c r="AN716" i="4"/>
  <c r="AT716" i="4" s="1"/>
  <c r="AN732" i="4"/>
  <c r="AT732" i="4" s="1"/>
  <c r="AN748" i="4"/>
  <c r="AT748" i="4" s="1"/>
  <c r="AQ756" i="4"/>
  <c r="AW756" i="4" s="1"/>
  <c r="AQ876" i="4"/>
  <c r="AW876" i="4" s="1"/>
  <c r="AQ880" i="4"/>
  <c r="AW880" i="4" s="1"/>
  <c r="AQ884" i="4"/>
  <c r="AW884" i="4" s="1"/>
  <c r="AQ888" i="4"/>
  <c r="AW888" i="4" s="1"/>
  <c r="AQ892" i="4"/>
  <c r="AW892" i="4" s="1"/>
  <c r="AQ896" i="4"/>
  <c r="AW896" i="4" s="1"/>
  <c r="AQ900" i="4"/>
  <c r="AW900" i="4" s="1"/>
  <c r="AQ904" i="4"/>
  <c r="AW904" i="4" s="1"/>
  <c r="AQ908" i="4"/>
  <c r="AW908" i="4" s="1"/>
  <c r="AQ912" i="4"/>
  <c r="AW912" i="4" s="1"/>
  <c r="AM364" i="4"/>
  <c r="AS364" i="4" s="1"/>
  <c r="AM366" i="4"/>
  <c r="AS366" i="4" s="1"/>
  <c r="AM539" i="4"/>
  <c r="AS539" i="4" s="1"/>
  <c r="AM970" i="4"/>
  <c r="AS970" i="4" s="1"/>
  <c r="AP994" i="4"/>
  <c r="AV994" i="4" s="1"/>
  <c r="AP476" i="4"/>
  <c r="AV476" i="4" s="1"/>
  <c r="AP986" i="4"/>
  <c r="AV986" i="4" s="1"/>
  <c r="AP191" i="4"/>
  <c r="AV191" i="4" s="1"/>
  <c r="E350" i="4"/>
  <c r="I350" i="4" s="1"/>
  <c r="AM716" i="4"/>
  <c r="AS716" i="4" s="1"/>
  <c r="F230" i="4"/>
  <c r="J230" i="4" s="1"/>
  <c r="D346" i="4"/>
  <c r="H346" i="4" s="1"/>
  <c r="F334" i="4"/>
  <c r="J334" i="4" s="1"/>
  <c r="F595" i="4"/>
  <c r="J595" i="4" s="1"/>
  <c r="D302" i="4"/>
  <c r="H302" i="4" s="1"/>
  <c r="D525" i="4"/>
  <c r="H525" i="4" s="1"/>
  <c r="E461" i="4"/>
  <c r="I461" i="4" s="1"/>
  <c r="E861" i="4"/>
  <c r="I861" i="4" s="1"/>
  <c r="AL364" i="4"/>
  <c r="AR364" i="4" s="1"/>
  <c r="D364" i="4" s="1"/>
  <c r="H364" i="4" s="1"/>
  <c r="AO137" i="4"/>
  <c r="AU137" i="4" s="1"/>
  <c r="AO211" i="4"/>
  <c r="AU211" i="4" s="1"/>
  <c r="AO351" i="4"/>
  <c r="AU351" i="4" s="1"/>
  <c r="AO504" i="4"/>
  <c r="AU504" i="4" s="1"/>
  <c r="AL366" i="4"/>
  <c r="AR366" i="4" s="1"/>
  <c r="G366" i="4" s="1"/>
  <c r="AO970" i="4"/>
  <c r="AU970" i="4" s="1"/>
  <c r="AN271" i="4"/>
  <c r="AT271" i="4" s="1"/>
  <c r="AN335" i="4"/>
  <c r="AT335" i="4" s="1"/>
  <c r="AM392" i="4"/>
  <c r="AS392" i="4" s="1"/>
  <c r="AN545" i="4"/>
  <c r="AT545" i="4" s="1"/>
  <c r="AN942" i="4"/>
  <c r="AT942" i="4" s="1"/>
  <c r="AM314" i="4"/>
  <c r="AS314" i="4" s="1"/>
  <c r="AM589" i="4"/>
  <c r="AS589" i="4" s="1"/>
  <c r="AL589" i="4"/>
  <c r="AR589" i="4" s="1"/>
  <c r="E589" i="4" s="1"/>
  <c r="I589" i="4" s="1"/>
  <c r="AP605" i="4"/>
  <c r="AV605" i="4" s="1"/>
  <c r="D939" i="4"/>
  <c r="H939" i="4" s="1"/>
  <c r="AP307" i="4"/>
  <c r="AV307" i="4" s="1"/>
  <c r="AP452" i="4"/>
  <c r="AV452" i="4" s="1"/>
  <c r="AN927" i="4"/>
  <c r="AT927" i="4" s="1"/>
  <c r="G296" i="4"/>
  <c r="AN605" i="4"/>
  <c r="AT605" i="4" s="1"/>
  <c r="AQ191" i="4"/>
  <c r="AW191" i="4" s="1"/>
  <c r="AM603" i="4"/>
  <c r="AS603" i="4" s="1"/>
  <c r="AL986" i="4"/>
  <c r="AR986" i="4" s="1"/>
  <c r="D986" i="4" s="1"/>
  <c r="H986" i="4" s="1"/>
  <c r="AM191" i="4"/>
  <c r="AS191" i="4" s="1"/>
  <c r="AM339" i="4"/>
  <c r="AS339" i="4" s="1"/>
  <c r="AN420" i="4"/>
  <c r="AT420" i="4" s="1"/>
  <c r="AN484" i="4"/>
  <c r="AT484" i="4" s="1"/>
  <c r="F907" i="4"/>
  <c r="J907" i="4" s="1"/>
  <c r="G907" i="4"/>
  <c r="E907" i="4"/>
  <c r="I907" i="4" s="1"/>
  <c r="D907" i="4"/>
  <c r="H907" i="4" s="1"/>
  <c r="AM285" i="4"/>
  <c r="AS285" i="4" s="1"/>
  <c r="AL211" i="4"/>
  <c r="AR211" i="4" s="1"/>
  <c r="G211" i="4" s="1"/>
  <c r="AL440" i="4"/>
  <c r="AR440" i="4" s="1"/>
  <c r="D440" i="4" s="1"/>
  <c r="H440" i="4" s="1"/>
  <c r="AP942" i="4"/>
  <c r="AV942" i="4" s="1"/>
  <c r="AP970" i="4"/>
  <c r="AV970" i="4" s="1"/>
  <c r="AO58" i="4"/>
  <c r="AU58" i="4" s="1"/>
  <c r="AL994" i="4"/>
  <c r="AR994" i="4" s="1"/>
  <c r="F994" i="4" s="1"/>
  <c r="J994" i="4" s="1"/>
  <c r="AM856" i="4"/>
  <c r="AS856" i="4" s="1"/>
  <c r="AO515" i="4"/>
  <c r="AU515" i="4" s="1"/>
  <c r="AN44" i="4"/>
  <c r="AT44" i="4" s="1"/>
  <c r="AN227" i="4"/>
  <c r="AT227" i="4" s="1"/>
  <c r="AN515" i="4"/>
  <c r="AT515" i="4" s="1"/>
  <c r="AO191" i="4"/>
  <c r="AU191" i="4" s="1"/>
  <c r="AO683" i="4"/>
  <c r="AU683" i="4" s="1"/>
  <c r="AQ591" i="4"/>
  <c r="AW591" i="4" s="1"/>
  <c r="AL275" i="4"/>
  <c r="AR275" i="4" s="1"/>
  <c r="G275" i="4" s="1"/>
  <c r="AM408" i="4"/>
  <c r="AS408" i="4" s="1"/>
  <c r="G236" i="4"/>
  <c r="G110" i="4"/>
  <c r="G378" i="4"/>
  <c r="G938" i="4"/>
  <c r="AL360" i="4"/>
  <c r="AR360" i="4" s="1"/>
  <c r="D360" i="4" s="1"/>
  <c r="H360" i="4" s="1"/>
  <c r="AN376" i="4"/>
  <c r="AT376" i="4" s="1"/>
  <c r="AM376" i="4"/>
  <c r="AS376" i="4" s="1"/>
  <c r="AM936" i="4"/>
  <c r="AS936" i="4" s="1"/>
  <c r="AM968" i="4"/>
  <c r="AS968" i="4" s="1"/>
  <c r="AP558" i="4"/>
  <c r="AV558" i="4" s="1"/>
  <c r="AM558" i="4"/>
  <c r="AS558" i="4" s="1"/>
  <c r="AL570" i="4"/>
  <c r="AR570" i="4" s="1"/>
  <c r="G570" i="4" s="1"/>
  <c r="AL578" i="4"/>
  <c r="AR578" i="4" s="1"/>
  <c r="G578" i="4" s="1"/>
  <c r="AP586" i="4"/>
  <c r="AV586" i="4" s="1"/>
  <c r="AM586" i="4"/>
  <c r="AS586" i="4" s="1"/>
  <c r="AP594" i="4"/>
  <c r="AV594" i="4" s="1"/>
  <c r="AM594" i="4"/>
  <c r="AS594" i="4" s="1"/>
  <c r="AP602" i="4"/>
  <c r="AV602" i="4" s="1"/>
  <c r="AM602" i="4"/>
  <c r="AS602" i="4" s="1"/>
  <c r="AP610" i="4"/>
  <c r="AV610" i="4" s="1"/>
  <c r="AM610" i="4"/>
  <c r="AS610" i="4" s="1"/>
  <c r="AL618" i="4"/>
  <c r="AR618" i="4" s="1"/>
  <c r="G618" i="4" s="1"/>
  <c r="AL626" i="4"/>
  <c r="AR626" i="4" s="1"/>
  <c r="G626" i="4" s="1"/>
  <c r="AL634" i="4"/>
  <c r="AR634" i="4" s="1"/>
  <c r="G634" i="4" s="1"/>
  <c r="AP642" i="4"/>
  <c r="AV642" i="4" s="1"/>
  <c r="AM642" i="4"/>
  <c r="AS642" i="4" s="1"/>
  <c r="AL650" i="4"/>
  <c r="AR650" i="4" s="1"/>
  <c r="G650" i="4" s="1"/>
  <c r="AL658" i="4"/>
  <c r="AR658" i="4" s="1"/>
  <c r="G658" i="4" s="1"/>
  <c r="AP666" i="4"/>
  <c r="AV666" i="4" s="1"/>
  <c r="AM666" i="4"/>
  <c r="AS666" i="4" s="1"/>
  <c r="AL674" i="4"/>
  <c r="AR674" i="4" s="1"/>
  <c r="G674" i="4" s="1"/>
  <c r="AP682" i="4"/>
  <c r="AV682" i="4" s="1"/>
  <c r="AM682" i="4"/>
  <c r="AS682" i="4" s="1"/>
  <c r="AP690" i="4"/>
  <c r="AV690" i="4" s="1"/>
  <c r="AM690" i="4"/>
  <c r="AS690" i="4" s="1"/>
  <c r="G228" i="4"/>
  <c r="F272" i="4"/>
  <c r="J272" i="4" s="1"/>
  <c r="E15" i="4"/>
  <c r="I15" i="4" s="1"/>
  <c r="L16" i="2" s="1"/>
  <c r="F94" i="4"/>
  <c r="J94" i="4" s="1"/>
  <c r="M95" i="2" s="1"/>
  <c r="D354" i="4"/>
  <c r="H354" i="4" s="1"/>
  <c r="AL627" i="4"/>
  <c r="AR627" i="4" s="1"/>
  <c r="E627" i="4" s="1"/>
  <c r="I627" i="4" s="1"/>
  <c r="AQ787" i="4"/>
  <c r="AW787" i="4" s="1"/>
  <c r="AQ819" i="4"/>
  <c r="AW819" i="4" s="1"/>
  <c r="AP824" i="4"/>
  <c r="AV824" i="4" s="1"/>
  <c r="D246" i="4"/>
  <c r="H246" i="4" s="1"/>
  <c r="G989" i="4"/>
  <c r="G158" i="4"/>
  <c r="D451" i="4"/>
  <c r="H451" i="4" s="1"/>
  <c r="D57" i="4"/>
  <c r="H57" i="4" s="1"/>
  <c r="K58" i="2" s="1"/>
  <c r="G178" i="4"/>
  <c r="D461" i="4"/>
  <c r="H461" i="4" s="1"/>
  <c r="AQ587" i="4"/>
  <c r="AW587" i="4" s="1"/>
  <c r="AQ619" i="4"/>
  <c r="AW619" i="4" s="1"/>
  <c r="AN163" i="4"/>
  <c r="AT163" i="4" s="1"/>
  <c r="AN303" i="4"/>
  <c r="AT303" i="4" s="1"/>
  <c r="AN392" i="4"/>
  <c r="AT392" i="4" s="1"/>
  <c r="AO424" i="4"/>
  <c r="AU424" i="4" s="1"/>
  <c r="AN456" i="4"/>
  <c r="AT456" i="4" s="1"/>
  <c r="AO488" i="4"/>
  <c r="AU488" i="4" s="1"/>
  <c r="AO954" i="4"/>
  <c r="AU954" i="4" s="1"/>
  <c r="AO545" i="4"/>
  <c r="AU545" i="4" s="1"/>
  <c r="D107" i="4"/>
  <c r="H107" i="4" s="1"/>
  <c r="K108" i="2" s="1"/>
  <c r="E973" i="4"/>
  <c r="I973" i="4" s="1"/>
  <c r="AM277" i="4"/>
  <c r="AS277" i="4" s="1"/>
  <c r="AN314" i="4"/>
  <c r="AT314" i="4" s="1"/>
  <c r="AP611" i="4"/>
  <c r="E827" i="4"/>
  <c r="I827" i="4" s="1"/>
  <c r="D827" i="4"/>
  <c r="H827" i="4" s="1"/>
  <c r="F827" i="4"/>
  <c r="J827" i="4" s="1"/>
  <c r="G827" i="4"/>
  <c r="G988" i="4"/>
  <c r="G803" i="4"/>
  <c r="E451" i="4"/>
  <c r="I451" i="4" s="1"/>
  <c r="F57" i="4"/>
  <c r="J57" i="4" s="1"/>
  <c r="M58" i="2" s="1"/>
  <c r="E459" i="4"/>
  <c r="I459" i="4" s="1"/>
  <c r="D178" i="4"/>
  <c r="H178" i="4" s="1"/>
  <c r="K179" i="2" s="1"/>
  <c r="D380" i="4"/>
  <c r="H380" i="4" s="1"/>
  <c r="AQ223" i="4"/>
  <c r="AW223" i="4" s="1"/>
  <c r="AM605" i="4"/>
  <c r="AS605" i="4" s="1"/>
  <c r="AL125" i="4"/>
  <c r="AR125" i="4" s="1"/>
  <c r="D125" i="4" s="1"/>
  <c r="H125" i="4" s="1"/>
  <c r="K126" i="2" s="1"/>
  <c r="AQ420" i="4"/>
  <c r="AW420" i="4" s="1"/>
  <c r="AQ484" i="4"/>
  <c r="AW484" i="4" s="1"/>
  <c r="E651" i="4"/>
  <c r="I651" i="4" s="1"/>
  <c r="D651" i="4"/>
  <c r="H651" i="4" s="1"/>
  <c r="F651" i="4"/>
  <c r="J651" i="4" s="1"/>
  <c r="G651" i="4"/>
  <c r="AN637" i="4"/>
  <c r="AT637" i="4" s="1"/>
  <c r="AQ605" i="4"/>
  <c r="AW605" i="4" s="1"/>
  <c r="AO587" i="4"/>
  <c r="AU587" i="4" s="1"/>
  <c r="AO994" i="4"/>
  <c r="AU994" i="4" s="1"/>
  <c r="G142" i="4"/>
  <c r="AN557" i="4"/>
  <c r="AT557" i="4" s="1"/>
  <c r="AN621" i="4"/>
  <c r="AT621" i="4" s="1"/>
  <c r="AQ407" i="4"/>
  <c r="AW407" i="4" s="1"/>
  <c r="AN407" i="4"/>
  <c r="AT407" i="4" s="1"/>
  <c r="AP564" i="4"/>
  <c r="AV564" i="4" s="1"/>
  <c r="AO619" i="4"/>
  <c r="AU619" i="4" s="1"/>
  <c r="AP133" i="4"/>
  <c r="AV133" i="4" s="1"/>
  <c r="AO412" i="4"/>
  <c r="AU412" i="4" s="1"/>
  <c r="AP412" i="4"/>
  <c r="AV412" i="4" s="1"/>
  <c r="AL60" i="4"/>
  <c r="AR60" i="4" s="1"/>
  <c r="F60" i="4" s="1"/>
  <c r="J60" i="4" s="1"/>
  <c r="M61" i="2" s="1"/>
  <c r="AL179" i="4"/>
  <c r="AR179" i="4" s="1"/>
  <c r="E179" i="4" s="1"/>
  <c r="I179" i="4" s="1"/>
  <c r="L180" i="2" s="1"/>
  <c r="AL408" i="4"/>
  <c r="AR408" i="4" s="1"/>
  <c r="F408" i="4" s="1"/>
  <c r="J408" i="4" s="1"/>
  <c r="AP504" i="4"/>
  <c r="AV504" i="4" s="1"/>
  <c r="AQ978" i="4"/>
  <c r="AW978" i="4" s="1"/>
  <c r="AQ994" i="4"/>
  <c r="AW994" i="4" s="1"/>
  <c r="AQ58" i="4"/>
  <c r="AW58" i="4" s="1"/>
  <c r="AM183" i="4"/>
  <c r="AS183" i="4" s="1"/>
  <c r="AO315" i="4"/>
  <c r="AU315" i="4" s="1"/>
  <c r="AQ121" i="4"/>
  <c r="AW121" i="4" s="1"/>
  <c r="AQ954" i="4"/>
  <c r="AW954" i="4" s="1"/>
  <c r="AQ545" i="4"/>
  <c r="AW545" i="4" s="1"/>
  <c r="AM684" i="4"/>
  <c r="AS684" i="4" s="1"/>
  <c r="AO978" i="4"/>
  <c r="AU978" i="4" s="1"/>
  <c r="AQ44" i="4"/>
  <c r="AW44" i="4" s="1"/>
  <c r="AQ163" i="4"/>
  <c r="AW163" i="4" s="1"/>
  <c r="AQ227" i="4"/>
  <c r="AW227" i="4" s="1"/>
  <c r="AL271" i="4"/>
  <c r="AR271" i="4" s="1"/>
  <c r="E271" i="4" s="1"/>
  <c r="I271" i="4" s="1"/>
  <c r="AO335" i="4"/>
  <c r="AU335" i="4" s="1"/>
  <c r="AP556" i="4"/>
  <c r="AV556" i="4" s="1"/>
  <c r="AM125" i="4"/>
  <c r="AS125" i="4" s="1"/>
  <c r="AP420" i="4"/>
  <c r="AV420" i="4" s="1"/>
  <c r="AP484" i="4"/>
  <c r="AV484" i="4" s="1"/>
  <c r="AP589" i="4"/>
  <c r="AV589" i="4" s="1"/>
  <c r="AL970" i="4"/>
  <c r="AR970" i="4" s="1"/>
  <c r="D970" i="4" s="1"/>
  <c r="H970" i="4" s="1"/>
  <c r="AM840" i="4"/>
  <c r="AS840" i="4" s="1"/>
  <c r="AO635" i="4"/>
  <c r="AU635" i="4" s="1"/>
  <c r="AL621" i="4"/>
  <c r="AR621" i="4" s="1"/>
  <c r="AO747" i="4"/>
  <c r="AU747" i="4" s="1"/>
  <c r="AP891" i="4"/>
  <c r="AV891" i="4" s="1"/>
  <c r="AP621" i="4"/>
  <c r="AV621" i="4" s="1"/>
  <c r="AM621" i="4"/>
  <c r="AS621" i="4" s="1"/>
  <c r="AO621" i="4"/>
  <c r="AU621" i="4" s="1"/>
  <c r="AQ621" i="4"/>
  <c r="AW621" i="4" s="1"/>
  <c r="AL623" i="4"/>
  <c r="AR623" i="4" s="1"/>
  <c r="AL605" i="4"/>
  <c r="AR605" i="4" s="1"/>
  <c r="F605" i="4" s="1"/>
  <c r="J605" i="4" s="1"/>
  <c r="D637" i="4"/>
  <c r="H637" i="4" s="1"/>
  <c r="E637" i="4"/>
  <c r="I637" i="4" s="1"/>
  <c r="F637" i="4"/>
  <c r="J637" i="4" s="1"/>
  <c r="G637" i="4"/>
  <c r="E667" i="4"/>
  <c r="I667" i="4" s="1"/>
  <c r="D667" i="4"/>
  <c r="H667" i="4" s="1"/>
  <c r="F667" i="4"/>
  <c r="J667" i="4" s="1"/>
  <c r="G667" i="4"/>
  <c r="E763" i="4"/>
  <c r="I763" i="4" s="1"/>
  <c r="D763" i="4"/>
  <c r="H763" i="4" s="1"/>
  <c r="F763" i="4"/>
  <c r="J763" i="4" s="1"/>
  <c r="G763" i="4"/>
  <c r="F875" i="4"/>
  <c r="J875" i="4" s="1"/>
  <c r="G875" i="4"/>
  <c r="E875" i="4"/>
  <c r="I875" i="4" s="1"/>
  <c r="D875" i="4"/>
  <c r="H875" i="4" s="1"/>
  <c r="G557" i="4"/>
  <c r="F557" i="4"/>
  <c r="J557" i="4" s="1"/>
  <c r="E557" i="4"/>
  <c r="I557" i="4" s="1"/>
  <c r="AL415" i="4"/>
  <c r="AR415" i="4" s="1"/>
  <c r="F415" i="4" s="1"/>
  <c r="J415" i="4" s="1"/>
  <c r="AP591" i="4"/>
  <c r="AV591" i="4" s="1"/>
  <c r="E236" i="4"/>
  <c r="I236" i="4" s="1"/>
  <c r="E110" i="4"/>
  <c r="I110" i="4" s="1"/>
  <c r="L111" i="2" s="1"/>
  <c r="E378" i="4"/>
  <c r="I378" i="4" s="1"/>
  <c r="E938" i="4"/>
  <c r="I938" i="4" s="1"/>
  <c r="AO360" i="4"/>
  <c r="AU360" i="4" s="1"/>
  <c r="AQ936" i="4"/>
  <c r="AW936" i="4" s="1"/>
  <c r="AP952" i="4"/>
  <c r="AV952" i="4" s="1"/>
  <c r="AQ968" i="4"/>
  <c r="AW968" i="4" s="1"/>
  <c r="AQ558" i="4"/>
  <c r="AW558" i="4" s="1"/>
  <c r="E196" i="4"/>
  <c r="I196" i="4" s="1"/>
  <c r="E304" i="4"/>
  <c r="I304" i="4" s="1"/>
  <c r="F15" i="4"/>
  <c r="J15" i="4" s="1"/>
  <c r="M16" i="2" s="1"/>
  <c r="G212" i="4"/>
  <c r="E354" i="4"/>
  <c r="I354" i="4" s="1"/>
  <c r="F242" i="4"/>
  <c r="J242" i="4" s="1"/>
  <c r="AL819" i="4"/>
  <c r="AR819" i="4" s="1"/>
  <c r="F819" i="4" s="1"/>
  <c r="J819" i="4" s="1"/>
  <c r="AQ915" i="4"/>
  <c r="AW915" i="4" s="1"/>
  <c r="AL644" i="4"/>
  <c r="AR644" i="4" s="1"/>
  <c r="F644" i="4" s="1"/>
  <c r="J644" i="4" s="1"/>
  <c r="AL660" i="4"/>
  <c r="AR660" i="4" s="1"/>
  <c r="G660" i="4" s="1"/>
  <c r="AL676" i="4"/>
  <c r="AR676" i="4" s="1"/>
  <c r="G676" i="4" s="1"/>
  <c r="AL692" i="4"/>
  <c r="AR692" i="4" s="1"/>
  <c r="F692" i="4" s="1"/>
  <c r="J692" i="4" s="1"/>
  <c r="AM692" i="4"/>
  <c r="AS692" i="4" s="1"/>
  <c r="AL708" i="4"/>
  <c r="AR708" i="4" s="1"/>
  <c r="D708" i="4" s="1"/>
  <c r="H708" i="4" s="1"/>
  <c r="AL724" i="4"/>
  <c r="AR724" i="4" s="1"/>
  <c r="G724" i="4" s="1"/>
  <c r="AP724" i="4"/>
  <c r="AV724" i="4" s="1"/>
  <c r="AL740" i="4"/>
  <c r="AR740" i="4" s="1"/>
  <c r="G740" i="4" s="1"/>
  <c r="AL752" i="4"/>
  <c r="AR752" i="4" s="1"/>
  <c r="F752" i="4" s="1"/>
  <c r="J752" i="4" s="1"/>
  <c r="AP756" i="4"/>
  <c r="AV756" i="4" s="1"/>
  <c r="AM756" i="4"/>
  <c r="AS756" i="4" s="1"/>
  <c r="AL760" i="4"/>
  <c r="AR760" i="4" s="1"/>
  <c r="F760" i="4" s="1"/>
  <c r="J760" i="4" s="1"/>
  <c r="AL764" i="4"/>
  <c r="AR764" i="4" s="1"/>
  <c r="F764" i="4" s="1"/>
  <c r="J764" i="4" s="1"/>
  <c r="AP764" i="4"/>
  <c r="AV764" i="4" s="1"/>
  <c r="AM764" i="4"/>
  <c r="AS764" i="4" s="1"/>
  <c r="AP768" i="4"/>
  <c r="AV768" i="4" s="1"/>
  <c r="AM768" i="4"/>
  <c r="AS768" i="4" s="1"/>
  <c r="AP776" i="4"/>
  <c r="AV776" i="4" s="1"/>
  <c r="AM776" i="4"/>
  <c r="AS776" i="4" s="1"/>
  <c r="AL780" i="4"/>
  <c r="AR780" i="4" s="1"/>
  <c r="G780" i="4" s="1"/>
  <c r="AP784" i="4"/>
  <c r="AV784" i="4" s="1"/>
  <c r="AM784" i="4"/>
  <c r="AS784" i="4" s="1"/>
  <c r="AP792" i="4"/>
  <c r="AV792" i="4" s="1"/>
  <c r="AM792" i="4"/>
  <c r="AS792" i="4" s="1"/>
  <c r="AL796" i="4"/>
  <c r="AR796" i="4" s="1"/>
  <c r="D796" i="4" s="1"/>
  <c r="H796" i="4" s="1"/>
  <c r="AP800" i="4"/>
  <c r="AV800" i="4" s="1"/>
  <c r="AM800" i="4"/>
  <c r="AS800" i="4" s="1"/>
  <c r="AP808" i="4"/>
  <c r="AV808" i="4" s="1"/>
  <c r="AM808" i="4"/>
  <c r="AS808" i="4" s="1"/>
  <c r="AL812" i="4"/>
  <c r="AR812" i="4" s="1"/>
  <c r="F812" i="4" s="1"/>
  <c r="J812" i="4" s="1"/>
  <c r="AP816" i="4"/>
  <c r="AV816" i="4" s="1"/>
  <c r="AM816" i="4"/>
  <c r="AS816" i="4" s="1"/>
  <c r="AM824" i="4"/>
  <c r="AS824" i="4" s="1"/>
  <c r="AL828" i="4"/>
  <c r="AR828" i="4" s="1"/>
  <c r="D828" i="4" s="1"/>
  <c r="H828" i="4" s="1"/>
  <c r="AP832" i="4"/>
  <c r="AV832" i="4" s="1"/>
  <c r="AM832" i="4"/>
  <c r="AS832" i="4" s="1"/>
  <c r="AP840" i="4"/>
  <c r="AV840" i="4" s="1"/>
  <c r="AL844" i="4"/>
  <c r="AR844" i="4" s="1"/>
  <c r="D844" i="4" s="1"/>
  <c r="H844" i="4" s="1"/>
  <c r="AP848" i="4"/>
  <c r="AV848" i="4" s="1"/>
  <c r="AM848" i="4"/>
  <c r="AS848" i="4" s="1"/>
  <c r="AP856" i="4"/>
  <c r="AV856" i="4" s="1"/>
  <c r="AL860" i="4"/>
  <c r="AR860" i="4" s="1"/>
  <c r="D860" i="4" s="1"/>
  <c r="H860" i="4" s="1"/>
  <c r="AP864" i="4"/>
  <c r="AV864" i="4" s="1"/>
  <c r="AM864" i="4"/>
  <c r="AS864" i="4" s="1"/>
  <c r="AP872" i="4"/>
  <c r="AV872" i="4" s="1"/>
  <c r="AM872" i="4"/>
  <c r="AS872" i="4" s="1"/>
  <c r="F256" i="4"/>
  <c r="J256" i="4" s="1"/>
  <c r="E246" i="4"/>
  <c r="I246" i="4" s="1"/>
  <c r="F989" i="4"/>
  <c r="J989" i="4" s="1"/>
  <c r="E318" i="4"/>
  <c r="I318" i="4" s="1"/>
  <c r="G595" i="4"/>
  <c r="G623" i="4"/>
  <c r="F803" i="4"/>
  <c r="J803" i="4" s="1"/>
  <c r="G451" i="4"/>
  <c r="G57" i="4"/>
  <c r="G45" i="4"/>
  <c r="D475" i="4"/>
  <c r="H475" i="4" s="1"/>
  <c r="G491" i="4"/>
  <c r="E178" i="4"/>
  <c r="I178" i="4" s="1"/>
  <c r="L179" i="2" s="1"/>
  <c r="E525" i="4"/>
  <c r="I525" i="4" s="1"/>
  <c r="G461" i="4"/>
  <c r="AN603" i="4"/>
  <c r="AT603" i="4" s="1"/>
  <c r="E709" i="4"/>
  <c r="I709" i="4" s="1"/>
  <c r="AP315" i="4"/>
  <c r="AV315" i="4" s="1"/>
  <c r="AP349" i="4"/>
  <c r="AV349" i="4" s="1"/>
  <c r="AP44" i="4"/>
  <c r="AV44" i="4" s="1"/>
  <c r="AM121" i="4"/>
  <c r="AS121" i="4" s="1"/>
  <c r="AM195" i="4"/>
  <c r="AS195" i="4" s="1"/>
  <c r="AP227" i="4"/>
  <c r="AV227" i="4" s="1"/>
  <c r="AM271" i="4"/>
  <c r="AS271" i="4" s="1"/>
  <c r="AM303" i="4"/>
  <c r="AS303" i="4" s="1"/>
  <c r="AP303" i="4"/>
  <c r="AV303" i="4" s="1"/>
  <c r="AM335" i="4"/>
  <c r="AS335" i="4" s="1"/>
  <c r="AM424" i="4"/>
  <c r="AS424" i="4" s="1"/>
  <c r="AN488" i="4"/>
  <c r="AT488" i="4" s="1"/>
  <c r="AM488" i="4"/>
  <c r="AS488" i="4" s="1"/>
  <c r="AP515" i="4"/>
  <c r="AV515" i="4" s="1"/>
  <c r="AM515" i="4"/>
  <c r="AS515" i="4" s="1"/>
  <c r="AM545" i="4"/>
  <c r="AS545" i="4" s="1"/>
  <c r="AQ986" i="4"/>
  <c r="AW986" i="4" s="1"/>
  <c r="AO579" i="4"/>
  <c r="AU579" i="4" s="1"/>
  <c r="E264" i="4"/>
  <c r="I264" i="4" s="1"/>
  <c r="G973" i="4"/>
  <c r="AN683" i="4"/>
  <c r="AM683" i="4"/>
  <c r="AO380" i="4"/>
  <c r="AO623" i="4"/>
  <c r="AU623" i="4" s="1"/>
  <c r="AN611" i="4"/>
  <c r="AT611" i="4" s="1"/>
  <c r="AL591" i="4"/>
  <c r="AR591" i="4" s="1"/>
  <c r="E647" i="4"/>
  <c r="I647" i="4" s="1"/>
  <c r="G647" i="4"/>
  <c r="F647" i="4"/>
  <c r="J647" i="4" s="1"/>
  <c r="D647" i="4"/>
  <c r="H647" i="4" s="1"/>
  <c r="AM587" i="4"/>
  <c r="AS587" i="4" s="1"/>
  <c r="AP978" i="4"/>
  <c r="AV978" i="4" s="1"/>
  <c r="AP58" i="4"/>
  <c r="AV58" i="4" s="1"/>
  <c r="AL514" i="4"/>
  <c r="AR514" i="4" s="1"/>
  <c r="D514" i="4" s="1"/>
  <c r="H514" i="4" s="1"/>
  <c r="AQ255" i="4"/>
  <c r="AW255" i="4" s="1"/>
  <c r="AP275" i="4"/>
  <c r="AV275" i="4" s="1"/>
  <c r="AQ649" i="4"/>
  <c r="AW649" i="4" s="1"/>
  <c r="F473" i="4"/>
  <c r="J473" i="4" s="1"/>
  <c r="AM223" i="4"/>
  <c r="AS223" i="4" s="1"/>
  <c r="AP549" i="4"/>
  <c r="AV549" i="4" s="1"/>
  <c r="AL285" i="4"/>
  <c r="AR285" i="4" s="1"/>
  <c r="F285" i="4" s="1"/>
  <c r="J285" i="4" s="1"/>
  <c r="AQ298" i="4"/>
  <c r="AW298" i="4" s="1"/>
  <c r="AM493" i="4"/>
  <c r="AS493" i="4" s="1"/>
  <c r="AQ133" i="4"/>
  <c r="AW133" i="4" s="1"/>
  <c r="AQ412" i="4"/>
  <c r="AW412" i="4" s="1"/>
  <c r="AP60" i="4"/>
  <c r="AV60" i="4" s="1"/>
  <c r="AL137" i="4"/>
  <c r="AR137" i="4" s="1"/>
  <c r="F137" i="4" s="1"/>
  <c r="J137" i="4" s="1"/>
  <c r="M138" i="2" s="1"/>
  <c r="AP319" i="4"/>
  <c r="AV319" i="4" s="1"/>
  <c r="AL351" i="4"/>
  <c r="AR351" i="4" s="1"/>
  <c r="F351" i="4" s="1"/>
  <c r="J351" i="4" s="1"/>
  <c r="AL504" i="4"/>
  <c r="AR504" i="4" s="1"/>
  <c r="G504" i="4" s="1"/>
  <c r="AO366" i="4"/>
  <c r="AU366" i="4" s="1"/>
  <c r="AN223" i="4"/>
  <c r="AT223" i="4" s="1"/>
  <c r="AN388" i="4"/>
  <c r="AT388" i="4" s="1"/>
  <c r="AL315" i="4"/>
  <c r="AR315" i="4" s="1"/>
  <c r="D315" i="4" s="1"/>
  <c r="H315" i="4" s="1"/>
  <c r="AQ476" i="4"/>
  <c r="AW476" i="4" s="1"/>
  <c r="AQ195" i="4"/>
  <c r="AW195" i="4" s="1"/>
  <c r="AL227" i="4"/>
  <c r="AR227" i="4" s="1"/>
  <c r="E227" i="4" s="1"/>
  <c r="I227" i="4" s="1"/>
  <c r="AL303" i="4"/>
  <c r="AR303" i="4" s="1"/>
  <c r="E303" i="4" s="1"/>
  <c r="I303" i="4" s="1"/>
  <c r="AQ335" i="4"/>
  <c r="AW335" i="4" s="1"/>
  <c r="AQ488" i="4"/>
  <c r="AW488" i="4" s="1"/>
  <c r="AQ515" i="4"/>
  <c r="AW515" i="4" s="1"/>
  <c r="AQ926" i="4"/>
  <c r="AW926" i="4" s="1"/>
  <c r="AN539" i="4"/>
  <c r="AT539" i="4" s="1"/>
  <c r="D214" i="4"/>
  <c r="H214" i="4" s="1"/>
  <c r="G553" i="4"/>
  <c r="D535" i="4"/>
  <c r="H535" i="4" s="1"/>
  <c r="G948" i="4"/>
  <c r="F931" i="4"/>
  <c r="J931" i="4" s="1"/>
  <c r="F296" i="4"/>
  <c r="J296" i="4" s="1"/>
  <c r="AM315" i="4"/>
  <c r="AS315" i="4" s="1"/>
  <c r="AN121" i="4"/>
  <c r="AT121" i="4" s="1"/>
  <c r="AN195" i="4"/>
  <c r="AT195" i="4" s="1"/>
  <c r="AP335" i="4"/>
  <c r="AV335" i="4" s="1"/>
  <c r="AP392" i="4"/>
  <c r="AV392" i="4" s="1"/>
  <c r="AP424" i="4"/>
  <c r="AV424" i="4" s="1"/>
  <c r="AM456" i="4"/>
  <c r="AS456" i="4" s="1"/>
  <c r="AP456" i="4"/>
  <c r="AV456" i="4" s="1"/>
  <c r="AP488" i="4"/>
  <c r="AV488" i="4" s="1"/>
  <c r="AM556" i="4"/>
  <c r="AS556" i="4" s="1"/>
  <c r="AM926" i="4"/>
  <c r="AS926" i="4" s="1"/>
  <c r="AP545" i="4"/>
  <c r="AV545" i="4" s="1"/>
  <c r="D557" i="4"/>
  <c r="H557" i="4" s="1"/>
  <c r="AQ275" i="4"/>
  <c r="AW275" i="4" s="1"/>
  <c r="AO563" i="4"/>
  <c r="AU563" i="4" s="1"/>
  <c r="AM995" i="4"/>
  <c r="AS995" i="4" s="1"/>
  <c r="AO691" i="4"/>
  <c r="AU691" i="4" s="1"/>
  <c r="AO723" i="4"/>
  <c r="AU723" i="4" s="1"/>
  <c r="AQ723" i="4"/>
  <c r="AW723" i="4" s="1"/>
  <c r="AQ755" i="4"/>
  <c r="AW755" i="4" s="1"/>
  <c r="AO787" i="4"/>
  <c r="AU787" i="4" s="1"/>
  <c r="AL851" i="4"/>
  <c r="AR851" i="4" s="1"/>
  <c r="F851" i="4" s="1"/>
  <c r="J851" i="4" s="1"/>
  <c r="AQ20" i="4"/>
  <c r="AW20" i="4" s="1"/>
  <c r="AP20" i="4"/>
  <c r="AV20" i="4" s="1"/>
  <c r="AN928" i="4"/>
  <c r="AT928" i="4" s="1"/>
  <c r="AM928" i="4"/>
  <c r="AS928" i="4" s="1"/>
  <c r="AN960" i="4"/>
  <c r="AT960" i="4" s="1"/>
  <c r="AM960" i="4"/>
  <c r="AS960" i="4" s="1"/>
  <c r="AL549" i="4"/>
  <c r="AR549" i="4" s="1"/>
  <c r="G549" i="4" s="1"/>
  <c r="AM549" i="4"/>
  <c r="AS549" i="4" s="1"/>
  <c r="AM564" i="4"/>
  <c r="AS564" i="4" s="1"/>
  <c r="AL572" i="4"/>
  <c r="AR572" i="4" s="1"/>
  <c r="G572" i="4" s="1"/>
  <c r="AP572" i="4"/>
  <c r="AV572" i="4" s="1"/>
  <c r="AM572" i="4"/>
  <c r="AS572" i="4" s="1"/>
  <c r="AL576" i="4"/>
  <c r="AR576" i="4" s="1"/>
  <c r="G576" i="4" s="1"/>
  <c r="AL580" i="4"/>
  <c r="AR580" i="4" s="1"/>
  <c r="G580" i="4" s="1"/>
  <c r="AP580" i="4"/>
  <c r="AV580" i="4" s="1"/>
  <c r="AM580" i="4"/>
  <c r="AS580" i="4" s="1"/>
  <c r="AP588" i="4"/>
  <c r="AV588" i="4" s="1"/>
  <c r="AM588" i="4"/>
  <c r="AS588" i="4" s="1"/>
  <c r="AL596" i="4"/>
  <c r="AR596" i="4" s="1"/>
  <c r="G596" i="4" s="1"/>
  <c r="AP596" i="4"/>
  <c r="AV596" i="4" s="1"/>
  <c r="AM596" i="4"/>
  <c r="AS596" i="4" s="1"/>
  <c r="AP604" i="4"/>
  <c r="AV604" i="4" s="1"/>
  <c r="AM604" i="4"/>
  <c r="AS604" i="4" s="1"/>
  <c r="AP612" i="4"/>
  <c r="AV612" i="4" s="1"/>
  <c r="AM612" i="4"/>
  <c r="AS612" i="4" s="1"/>
  <c r="AP620" i="4"/>
  <c r="AV620" i="4" s="1"/>
  <c r="AM620" i="4"/>
  <c r="AS620" i="4" s="1"/>
  <c r="AP628" i="4"/>
  <c r="AV628" i="4" s="1"/>
  <c r="AM628" i="4"/>
  <c r="AS628" i="4" s="1"/>
  <c r="AP636" i="4"/>
  <c r="AV636" i="4" s="1"/>
  <c r="AM636" i="4"/>
  <c r="AS636" i="4" s="1"/>
  <c r="AM648" i="4"/>
  <c r="AS648" i="4" s="1"/>
  <c r="AM656" i="4"/>
  <c r="AS656" i="4" s="1"/>
  <c r="AM664" i="4"/>
  <c r="AS664" i="4" s="1"/>
  <c r="AM704" i="4"/>
  <c r="AS704" i="4" s="1"/>
  <c r="AM712" i="4"/>
  <c r="AS712" i="4" s="1"/>
  <c r="AM720" i="4"/>
  <c r="AS720" i="4" s="1"/>
  <c r="AM728" i="4"/>
  <c r="AS728" i="4" s="1"/>
  <c r="AP736" i="4"/>
  <c r="AV736" i="4" s="1"/>
  <c r="F326" i="4"/>
  <c r="J326" i="4" s="1"/>
  <c r="E899" i="4"/>
  <c r="I899" i="4" s="1"/>
  <c r="AN412" i="4"/>
  <c r="AT412" i="4" s="1"/>
  <c r="AO183" i="4"/>
  <c r="AU183" i="4" s="1"/>
  <c r="AO476" i="4"/>
  <c r="AU476" i="4" s="1"/>
  <c r="AM579" i="4"/>
  <c r="AS579" i="4" s="1"/>
  <c r="AL447" i="4"/>
  <c r="AR447" i="4" s="1"/>
  <c r="D447" i="4" s="1"/>
  <c r="H447" i="4" s="1"/>
  <c r="AO941" i="4"/>
  <c r="AU941" i="4" s="1"/>
  <c r="G350" i="4"/>
  <c r="G242" i="4"/>
  <c r="AL563" i="4"/>
  <c r="AR563" i="4" s="1"/>
  <c r="F563" i="4" s="1"/>
  <c r="J563" i="4" s="1"/>
  <c r="AQ659" i="4"/>
  <c r="AW659" i="4" s="1"/>
  <c r="AL944" i="4"/>
  <c r="AR944" i="4" s="1"/>
  <c r="F944" i="4" s="1"/>
  <c r="J944" i="4" s="1"/>
  <c r="AP644" i="4"/>
  <c r="AV644" i="4" s="1"/>
  <c r="AP652" i="4"/>
  <c r="AV652" i="4" s="1"/>
  <c r="AM652" i="4"/>
  <c r="AS652" i="4" s="1"/>
  <c r="AP660" i="4"/>
  <c r="AV660" i="4" s="1"/>
  <c r="AP668" i="4"/>
  <c r="AV668" i="4" s="1"/>
  <c r="AM668" i="4"/>
  <c r="AS668" i="4" s="1"/>
  <c r="AP676" i="4"/>
  <c r="AV676" i="4" s="1"/>
  <c r="AM676" i="4"/>
  <c r="AS676" i="4" s="1"/>
  <c r="AP684" i="4"/>
  <c r="AV684" i="4" s="1"/>
  <c r="AP692" i="4"/>
  <c r="AV692" i="4" s="1"/>
  <c r="AP700" i="4"/>
  <c r="AV700" i="4" s="1"/>
  <c r="AM700" i="4"/>
  <c r="AS700" i="4" s="1"/>
  <c r="AP708" i="4"/>
  <c r="AV708" i="4" s="1"/>
  <c r="AM708" i="4"/>
  <c r="AS708" i="4" s="1"/>
  <c r="AP716" i="4"/>
  <c r="AV716" i="4" s="1"/>
  <c r="AM724" i="4"/>
  <c r="AS724" i="4" s="1"/>
  <c r="AP732" i="4"/>
  <c r="AV732" i="4" s="1"/>
  <c r="AM732" i="4"/>
  <c r="AS732" i="4" s="1"/>
  <c r="AP740" i="4"/>
  <c r="AV740" i="4" s="1"/>
  <c r="AM740" i="4"/>
  <c r="AS740" i="4" s="1"/>
  <c r="D338" i="4"/>
  <c r="H338" i="4" s="1"/>
  <c r="G318" i="4"/>
  <c r="D491" i="4"/>
  <c r="H491" i="4" s="1"/>
  <c r="G162" i="4"/>
  <c r="AO605" i="4"/>
  <c r="AU605" i="4" s="1"/>
  <c r="AP649" i="4"/>
  <c r="AV649" i="4" s="1"/>
  <c r="AI154" i="4"/>
  <c r="AO995" i="4"/>
  <c r="AU995" i="4" s="1"/>
  <c r="AP514" i="4"/>
  <c r="AV514" i="4" s="1"/>
  <c r="AM649" i="4"/>
  <c r="AS649" i="4" s="1"/>
  <c r="AL649" i="4"/>
  <c r="AR649" i="4" s="1"/>
  <c r="AO298" i="4"/>
  <c r="AU298" i="4" s="1"/>
  <c r="AQ493" i="4"/>
  <c r="AW493" i="4" s="1"/>
  <c r="AP493" i="4"/>
  <c r="AV493" i="4" s="1"/>
  <c r="AO760" i="4"/>
  <c r="AU760" i="4" s="1"/>
  <c r="D972" i="4"/>
  <c r="H972" i="4" s="1"/>
  <c r="F972" i="4"/>
  <c r="J972" i="4" s="1"/>
  <c r="D286" i="4"/>
  <c r="H286" i="4" s="1"/>
  <c r="E286" i="4"/>
  <c r="I286" i="4" s="1"/>
  <c r="G100" i="4"/>
  <c r="E100" i="4"/>
  <c r="I100" i="4" s="1"/>
  <c r="L101" i="2" s="1"/>
  <c r="G76" i="4"/>
  <c r="E76" i="4"/>
  <c r="I76" i="4" s="1"/>
  <c r="L77" i="2" s="1"/>
  <c r="F779" i="4"/>
  <c r="J779" i="4" s="1"/>
  <c r="E779" i="4"/>
  <c r="I779" i="4" s="1"/>
  <c r="D70" i="4"/>
  <c r="H70" i="4" s="1"/>
  <c r="K71" i="2" s="1"/>
  <c r="F70" i="4"/>
  <c r="J70" i="4" s="1"/>
  <c r="M71" i="2" s="1"/>
  <c r="G90" i="4"/>
  <c r="D90" i="4"/>
  <c r="H90" i="4" s="1"/>
  <c r="K91" i="2" s="1"/>
  <c r="D741" i="4"/>
  <c r="H741" i="4" s="1"/>
  <c r="E741" i="4"/>
  <c r="I741" i="4" s="1"/>
  <c r="F459" i="4"/>
  <c r="J459" i="4" s="1"/>
  <c r="G459" i="4"/>
  <c r="F526" i="4"/>
  <c r="J526" i="4" s="1"/>
  <c r="G526" i="4"/>
  <c r="D931" i="4"/>
  <c r="H931" i="4" s="1"/>
  <c r="E931" i="4"/>
  <c r="I931" i="4" s="1"/>
  <c r="D725" i="4"/>
  <c r="H725" i="4" s="1"/>
  <c r="G725" i="4"/>
  <c r="D861" i="4"/>
  <c r="H861" i="4" s="1"/>
  <c r="G861" i="4"/>
  <c r="F174" i="4"/>
  <c r="J174" i="4" s="1"/>
  <c r="M175" i="2" s="1"/>
  <c r="E174" i="4"/>
  <c r="I174" i="4" s="1"/>
  <c r="L175" i="2" s="1"/>
  <c r="G302" i="4"/>
  <c r="E302" i="4"/>
  <c r="I302" i="4" s="1"/>
  <c r="G334" i="4"/>
  <c r="E334" i="4"/>
  <c r="I334" i="4" s="1"/>
  <c r="G230" i="4"/>
  <c r="D230" i="4"/>
  <c r="H230" i="4" s="1"/>
  <c r="D86" i="4"/>
  <c r="H86" i="4" s="1"/>
  <c r="K87" i="2" s="1"/>
  <c r="E86" i="4"/>
  <c r="I86" i="4" s="1"/>
  <c r="L87" i="2" s="1"/>
  <c r="D485" i="4"/>
  <c r="H485" i="4" s="1"/>
  <c r="E485" i="4"/>
  <c r="I485" i="4" s="1"/>
  <c r="D49" i="4"/>
  <c r="H49" i="4" s="1"/>
  <c r="K50" i="2" s="1"/>
  <c r="E49" i="4"/>
  <c r="I49" i="4" s="1"/>
  <c r="L50" i="2" s="1"/>
  <c r="E526" i="4"/>
  <c r="I526" i="4" s="1"/>
  <c r="AQ250" i="4"/>
  <c r="AW250" i="4" s="1"/>
  <c r="G450" i="4"/>
  <c r="AM415" i="4"/>
  <c r="AS415" i="4" s="1"/>
  <c r="AO415" i="4"/>
  <c r="AU415" i="4" s="1"/>
  <c r="AQ927" i="4"/>
  <c r="AW927" i="4" s="1"/>
  <c r="F553" i="4"/>
  <c r="J553" i="4" s="1"/>
  <c r="E553" i="4"/>
  <c r="I553" i="4" s="1"/>
  <c r="D988" i="4"/>
  <c r="H988" i="4" s="1"/>
  <c r="E988" i="4"/>
  <c r="I988" i="4" s="1"/>
  <c r="F158" i="4"/>
  <c r="J158" i="4" s="1"/>
  <c r="M159" i="2" s="1"/>
  <c r="E158" i="4"/>
  <c r="I158" i="4" s="1"/>
  <c r="L159" i="2" s="1"/>
  <c r="F535" i="4"/>
  <c r="J535" i="4" s="1"/>
  <c r="E535" i="4"/>
  <c r="I535" i="4" s="1"/>
  <c r="D948" i="4"/>
  <c r="H948" i="4" s="1"/>
  <c r="E948" i="4"/>
  <c r="I948" i="4" s="1"/>
  <c r="F450" i="4"/>
  <c r="J450" i="4" s="1"/>
  <c r="G282" i="4"/>
  <c r="F282" i="4"/>
  <c r="J282" i="4" s="1"/>
  <c r="E146" i="4"/>
  <c r="I146" i="4" s="1"/>
  <c r="L147" i="2" s="1"/>
  <c r="G346" i="4"/>
  <c r="E346" i="4"/>
  <c r="I346" i="4" s="1"/>
  <c r="G17" i="4"/>
  <c r="F17" i="4"/>
  <c r="J17" i="4" s="1"/>
  <c r="M18" i="2" s="1"/>
  <c r="AO368" i="4"/>
  <c r="AU368" i="4" s="1"/>
  <c r="AO960" i="4"/>
  <c r="AU960" i="4" s="1"/>
  <c r="AO549" i="4"/>
  <c r="AU549" i="4" s="1"/>
  <c r="AO564" i="4"/>
  <c r="AU564" i="4" s="1"/>
  <c r="AO572" i="4"/>
  <c r="AU572" i="4" s="1"/>
  <c r="AO580" i="4"/>
  <c r="AU580" i="4" s="1"/>
  <c r="AO588" i="4"/>
  <c r="AU588" i="4" s="1"/>
  <c r="AO596" i="4"/>
  <c r="AU596" i="4" s="1"/>
  <c r="AO604" i="4"/>
  <c r="AU604" i="4" s="1"/>
  <c r="AN652" i="4"/>
  <c r="AT652" i="4" s="1"/>
  <c r="AN668" i="4"/>
  <c r="AT668" i="4" s="1"/>
  <c r="AN684" i="4"/>
  <c r="AT684" i="4" s="1"/>
  <c r="AN700" i="4"/>
  <c r="AT700" i="4" s="1"/>
  <c r="AN708" i="4"/>
  <c r="AT708" i="4" s="1"/>
  <c r="AN724" i="4"/>
  <c r="AT724" i="4" s="1"/>
  <c r="AN740" i="4"/>
  <c r="AT740" i="4" s="1"/>
  <c r="AO752" i="4"/>
  <c r="AU752" i="4" s="1"/>
  <c r="AQ768" i="4"/>
  <c r="AW768" i="4" s="1"/>
  <c r="AQ776" i="4"/>
  <c r="AW776" i="4" s="1"/>
  <c r="AQ784" i="4"/>
  <c r="AW784" i="4" s="1"/>
  <c r="AQ792" i="4"/>
  <c r="AW792" i="4" s="1"/>
  <c r="AQ800" i="4"/>
  <c r="AW800" i="4" s="1"/>
  <c r="AQ808" i="4"/>
  <c r="AW808" i="4" s="1"/>
  <c r="AQ816" i="4"/>
  <c r="AW816" i="4" s="1"/>
  <c r="AQ824" i="4"/>
  <c r="AW824" i="4" s="1"/>
  <c r="AQ832" i="4"/>
  <c r="AW832" i="4" s="1"/>
  <c r="AQ840" i="4"/>
  <c r="AW840" i="4" s="1"/>
  <c r="AQ848" i="4"/>
  <c r="AW848" i="4" s="1"/>
  <c r="AQ856" i="4"/>
  <c r="AW856" i="4" s="1"/>
  <c r="AQ864" i="4"/>
  <c r="AW864" i="4" s="1"/>
  <c r="AQ872" i="4"/>
  <c r="AW872" i="4" s="1"/>
  <c r="AN250" i="4"/>
  <c r="AT250" i="4" s="1"/>
  <c r="F146" i="4"/>
  <c r="J146" i="4" s="1"/>
  <c r="M147" i="2" s="1"/>
  <c r="D146" i="4"/>
  <c r="H146" i="4" s="1"/>
  <c r="K147" i="2" s="1"/>
  <c r="AI495" i="4"/>
  <c r="AN563" i="4"/>
  <c r="AT563" i="4" s="1"/>
  <c r="AL995" i="4"/>
  <c r="AR995" i="4" s="1"/>
  <c r="D995" i="4" s="1"/>
  <c r="H995" i="4" s="1"/>
  <c r="AM915" i="4"/>
  <c r="AS915" i="4" s="1"/>
  <c r="AP915" i="4"/>
  <c r="AV915" i="4" s="1"/>
  <c r="AQ584" i="4"/>
  <c r="AW584" i="4" s="1"/>
  <c r="AQ592" i="4"/>
  <c r="AW592" i="4" s="1"/>
  <c r="AQ600" i="4"/>
  <c r="AW600" i="4" s="1"/>
  <c r="AQ608" i="4"/>
  <c r="AW608" i="4" s="1"/>
  <c r="AQ616" i="4"/>
  <c r="AW616" i="4" s="1"/>
  <c r="AQ624" i="4"/>
  <c r="AW624" i="4" s="1"/>
  <c r="G409" i="4"/>
  <c r="AP285" i="4"/>
  <c r="AV285" i="4" s="1"/>
  <c r="AO285" i="4"/>
  <c r="AU285" i="4" s="1"/>
  <c r="AM388" i="4"/>
  <c r="AS388" i="4" s="1"/>
  <c r="D450" i="4"/>
  <c r="H450" i="4" s="1"/>
  <c r="AN589" i="4"/>
  <c r="AT589" i="4" s="1"/>
  <c r="AO314" i="4"/>
  <c r="AU314" i="4" s="1"/>
  <c r="D526" i="4"/>
  <c r="H526" i="4" s="1"/>
  <c r="AN415" i="4"/>
  <c r="AT415" i="4" s="1"/>
  <c r="AD306" i="4"/>
  <c r="D280" i="4"/>
  <c r="H280" i="4" s="1"/>
  <c r="F280" i="4"/>
  <c r="J280" i="4" s="1"/>
  <c r="G138" i="4"/>
  <c r="AQ366" i="4"/>
  <c r="AW366" i="4" s="1"/>
  <c r="G741" i="4"/>
  <c r="E17" i="4"/>
  <c r="I17" i="4" s="1"/>
  <c r="L18" i="2" s="1"/>
  <c r="E280" i="4"/>
  <c r="I280" i="4" s="1"/>
  <c r="AQ60" i="4"/>
  <c r="AW60" i="4" s="1"/>
  <c r="AQ179" i="4"/>
  <c r="AW179" i="4" s="1"/>
  <c r="AQ408" i="4"/>
  <c r="AW408" i="4" s="1"/>
  <c r="AQ472" i="4"/>
  <c r="AW472" i="4" s="1"/>
  <c r="AL978" i="4"/>
  <c r="AR978" i="4" s="1"/>
  <c r="G978" i="4" s="1"/>
  <c r="AP159" i="4"/>
  <c r="AV159" i="4" s="1"/>
  <c r="AL251" i="4"/>
  <c r="AR251" i="4" s="1"/>
  <c r="G251" i="4" s="1"/>
  <c r="AL133" i="4"/>
  <c r="AR133" i="4" s="1"/>
  <c r="D133" i="4" s="1"/>
  <c r="H133" i="4" s="1"/>
  <c r="K134" i="2" s="1"/>
  <c r="AP277" i="4"/>
  <c r="AV277" i="4" s="1"/>
  <c r="AM275" i="4"/>
  <c r="AS275" i="4" s="1"/>
  <c r="AN275" i="4"/>
  <c r="AT275" i="4" s="1"/>
  <c r="AL58" i="4"/>
  <c r="AR58" i="4" s="1"/>
  <c r="E58" i="4" s="1"/>
  <c r="I58" i="4" s="1"/>
  <c r="L59" i="2" s="1"/>
  <c r="G264" i="4"/>
  <c r="D264" i="4"/>
  <c r="H264" i="4" s="1"/>
  <c r="AP539" i="4"/>
  <c r="AV539" i="4" s="1"/>
  <c r="AM994" i="4"/>
  <c r="AS994" i="4" s="1"/>
  <c r="AM58" i="4"/>
  <c r="AS58" i="4" s="1"/>
  <c r="AP309" i="4"/>
  <c r="AV309" i="4" s="1"/>
  <c r="D250" i="4"/>
  <c r="H250" i="4" s="1"/>
  <c r="E250" i="4"/>
  <c r="I250" i="4" s="1"/>
  <c r="AM133" i="4"/>
  <c r="AS133" i="4" s="1"/>
  <c r="AP137" i="4"/>
  <c r="AV137" i="4" s="1"/>
  <c r="AP211" i="4"/>
  <c r="AV211" i="4" s="1"/>
  <c r="AL255" i="4"/>
  <c r="AR255" i="4" s="1"/>
  <c r="E255" i="4" s="1"/>
  <c r="I255" i="4" s="1"/>
  <c r="AL319" i="4"/>
  <c r="AR319" i="4" s="1"/>
  <c r="F319" i="4" s="1"/>
  <c r="J319" i="4" s="1"/>
  <c r="AP351" i="4"/>
  <c r="AV351" i="4" s="1"/>
  <c r="AL472" i="4"/>
  <c r="AR472" i="4" s="1"/>
  <c r="D472" i="4" s="1"/>
  <c r="H472" i="4" s="1"/>
  <c r="AP366" i="4"/>
  <c r="AV366" i="4" s="1"/>
  <c r="AQ539" i="4"/>
  <c r="AW539" i="4" s="1"/>
  <c r="AQ309" i="4"/>
  <c r="AW309" i="4" s="1"/>
  <c r="AQ588" i="4"/>
  <c r="AW588" i="4" s="1"/>
  <c r="AQ628" i="4"/>
  <c r="AW628" i="4" s="1"/>
  <c r="AP819" i="4"/>
  <c r="AV819" i="4" s="1"/>
  <c r="AP926" i="4"/>
  <c r="AV926" i="4" s="1"/>
  <c r="AP954" i="4"/>
  <c r="AV954" i="4" s="1"/>
  <c r="AO223" i="4"/>
  <c r="AU223" i="4" s="1"/>
  <c r="AL564" i="4"/>
  <c r="AR564" i="4" s="1"/>
  <c r="G564" i="4" s="1"/>
  <c r="AL588" i="4"/>
  <c r="AR588" i="4" s="1"/>
  <c r="D588" i="4" s="1"/>
  <c r="H588" i="4" s="1"/>
  <c r="AL604" i="4"/>
  <c r="AR604" i="4" s="1"/>
  <c r="F604" i="4" s="1"/>
  <c r="J604" i="4" s="1"/>
  <c r="AQ423" i="4"/>
  <c r="AW423" i="4" s="1"/>
  <c r="AL307" i="4"/>
  <c r="AR307" i="4" s="1"/>
  <c r="G307" i="4" s="1"/>
  <c r="AO616" i="4"/>
  <c r="AU616" i="4" s="1"/>
  <c r="AM644" i="4"/>
  <c r="AS644" i="4" s="1"/>
  <c r="AM660" i="4"/>
  <c r="AS660" i="4" s="1"/>
  <c r="AP748" i="4"/>
  <c r="AV748" i="4" s="1"/>
  <c r="AM748" i="4"/>
  <c r="AS748" i="4" s="1"/>
  <c r="AQ244" i="4"/>
  <c r="AW244" i="4" s="1"/>
  <c r="AN298" i="4"/>
  <c r="AT298" i="4" s="1"/>
  <c r="AN58" i="4"/>
  <c r="AT58" i="4" s="1"/>
  <c r="AM978" i="4"/>
  <c r="AS978" i="4" s="1"/>
  <c r="AN994" i="4"/>
  <c r="AT994" i="4" s="1"/>
  <c r="AL628" i="4"/>
  <c r="AR628" i="4" s="1"/>
  <c r="F628" i="4" s="1"/>
  <c r="J628" i="4" s="1"/>
  <c r="AL656" i="4"/>
  <c r="AR656" i="4" s="1"/>
  <c r="G656" i="4" s="1"/>
  <c r="AL672" i="4"/>
  <c r="AR672" i="4" s="1"/>
  <c r="D672" i="4" s="1"/>
  <c r="H672" i="4" s="1"/>
  <c r="AL720" i="4"/>
  <c r="AR720" i="4" s="1"/>
  <c r="F720" i="4" s="1"/>
  <c r="J720" i="4" s="1"/>
  <c r="AL736" i="4"/>
  <c r="AR736" i="4" s="1"/>
  <c r="F736" i="4" s="1"/>
  <c r="J736" i="4" s="1"/>
  <c r="AM760" i="4"/>
  <c r="AS760" i="4" s="1"/>
  <c r="F66" i="4"/>
  <c r="J66" i="4" s="1"/>
  <c r="M67" i="2" s="1"/>
  <c r="AN319" i="4"/>
  <c r="AT319" i="4" s="1"/>
  <c r="AO349" i="4"/>
  <c r="AU349" i="4" s="1"/>
  <c r="AO388" i="4"/>
  <c r="AU388" i="4" s="1"/>
  <c r="AL452" i="4"/>
  <c r="AR452" i="4" s="1"/>
  <c r="F452" i="4" s="1"/>
  <c r="J452" i="4" s="1"/>
  <c r="AK278" i="4"/>
  <c r="AC495" i="4"/>
  <c r="F350" i="4"/>
  <c r="J350" i="4" s="1"/>
  <c r="E242" i="4"/>
  <c r="I242" i="4" s="1"/>
  <c r="AP627" i="4"/>
  <c r="AV627" i="4" s="1"/>
  <c r="AN659" i="4"/>
  <c r="AT659" i="4" s="1"/>
  <c r="AP691" i="4"/>
  <c r="AV691" i="4" s="1"/>
  <c r="AM819" i="4"/>
  <c r="AS819" i="4" s="1"/>
  <c r="AN851" i="4"/>
  <c r="AT851" i="4" s="1"/>
  <c r="AN915" i="4"/>
  <c r="AT915" i="4" s="1"/>
  <c r="AN527" i="4"/>
  <c r="AT527" i="4" s="1"/>
  <c r="AP944" i="4"/>
  <c r="AV944" i="4" s="1"/>
  <c r="AN517" i="4"/>
  <c r="AT517" i="4" s="1"/>
  <c r="AN560" i="4"/>
  <c r="AT560" i="4" s="1"/>
  <c r="AN568" i="4"/>
  <c r="AT568" i="4" s="1"/>
  <c r="AN576" i="4"/>
  <c r="AT576" i="4" s="1"/>
  <c r="AN584" i="4"/>
  <c r="AT584" i="4" s="1"/>
  <c r="AN592" i="4"/>
  <c r="AT592" i="4" s="1"/>
  <c r="AN600" i="4"/>
  <c r="AT600" i="4" s="1"/>
  <c r="AN608" i="4"/>
  <c r="AT608" i="4" s="1"/>
  <c r="AO620" i="4"/>
  <c r="AU620" i="4" s="1"/>
  <c r="AO624" i="4"/>
  <c r="AU624" i="4" s="1"/>
  <c r="AO636" i="4"/>
  <c r="AU636" i="4" s="1"/>
  <c r="AQ640" i="4"/>
  <c r="AW640" i="4" s="1"/>
  <c r="AQ648" i="4"/>
  <c r="AW648" i="4" s="1"/>
  <c r="AQ656" i="4"/>
  <c r="AW656" i="4" s="1"/>
  <c r="AQ664" i="4"/>
  <c r="AW664" i="4" s="1"/>
  <c r="AQ672" i="4"/>
  <c r="AW672" i="4" s="1"/>
  <c r="AQ680" i="4"/>
  <c r="AW680" i="4" s="1"/>
  <c r="AQ688" i="4"/>
  <c r="AW688" i="4" s="1"/>
  <c r="AQ696" i="4"/>
  <c r="AW696" i="4" s="1"/>
  <c r="AQ704" i="4"/>
  <c r="AW704" i="4" s="1"/>
  <c r="AQ712" i="4"/>
  <c r="AW712" i="4" s="1"/>
  <c r="AQ720" i="4"/>
  <c r="AW720" i="4" s="1"/>
  <c r="AQ728" i="4"/>
  <c r="AW728" i="4" s="1"/>
  <c r="AQ736" i="4"/>
  <c r="AW736" i="4" s="1"/>
  <c r="AQ744" i="4"/>
  <c r="AW744" i="4" s="1"/>
  <c r="AQ764" i="4"/>
  <c r="AW764" i="4" s="1"/>
  <c r="E70" i="4"/>
  <c r="I70" i="4" s="1"/>
  <c r="L71" i="2" s="1"/>
  <c r="F90" i="4"/>
  <c r="J90" i="4" s="1"/>
  <c r="M91" i="2" s="1"/>
  <c r="E338" i="4"/>
  <c r="I338" i="4" s="1"/>
  <c r="D435" i="4"/>
  <c r="H435" i="4" s="1"/>
  <c r="F318" i="4"/>
  <c r="J318" i="4" s="1"/>
  <c r="F100" i="4"/>
  <c r="J100" i="4" s="1"/>
  <c r="M101" i="2" s="1"/>
  <c r="F76" i="4"/>
  <c r="J76" i="4" s="1"/>
  <c r="M77" i="2" s="1"/>
  <c r="E326" i="4"/>
  <c r="I326" i="4" s="1"/>
  <c r="E282" i="4"/>
  <c r="I282" i="4" s="1"/>
  <c r="D595" i="4"/>
  <c r="H595" i="4" s="1"/>
  <c r="D779" i="4"/>
  <c r="H779" i="4" s="1"/>
  <c r="D803" i="4"/>
  <c r="H803" i="4" s="1"/>
  <c r="D899" i="4"/>
  <c r="H899" i="4" s="1"/>
  <c r="G443" i="4"/>
  <c r="F286" i="4"/>
  <c r="J286" i="4" s="1"/>
  <c r="E162" i="4"/>
  <c r="I162" i="4" s="1"/>
  <c r="L163" i="2" s="1"/>
  <c r="G972" i="4"/>
  <c r="F525" i="4"/>
  <c r="J525" i="4" s="1"/>
  <c r="D489" i="4"/>
  <c r="H489" i="4" s="1"/>
  <c r="AQ364" i="4"/>
  <c r="AW364" i="4" s="1"/>
  <c r="AN251" i="4"/>
  <c r="AT251" i="4" s="1"/>
  <c r="AP408" i="4"/>
  <c r="AV408" i="4" s="1"/>
  <c r="AP472" i="4"/>
  <c r="AV472" i="4" s="1"/>
  <c r="AN452" i="4"/>
  <c r="AT452" i="4" s="1"/>
  <c r="AQ271" i="4"/>
  <c r="AW271" i="4" s="1"/>
  <c r="AQ424" i="4"/>
  <c r="AW424" i="4" s="1"/>
  <c r="AL456" i="4"/>
  <c r="AR456" i="4" s="1"/>
  <c r="E456" i="4" s="1"/>
  <c r="I456" i="4" s="1"/>
  <c r="G805" i="4"/>
  <c r="AO307" i="4"/>
  <c r="AU307" i="4" s="1"/>
  <c r="E115" i="4"/>
  <c r="I115" i="4" s="1"/>
  <c r="L116" i="2" s="1"/>
  <c r="D115" i="4"/>
  <c r="H115" i="4" s="1"/>
  <c r="K116" i="2" s="1"/>
  <c r="G115" i="4"/>
  <c r="F115" i="4"/>
  <c r="J115" i="4" s="1"/>
  <c r="M116" i="2" s="1"/>
  <c r="AL927" i="4"/>
  <c r="AR927" i="4" s="1"/>
  <c r="F927" i="4" s="1"/>
  <c r="J927" i="4" s="1"/>
  <c r="AQ883" i="4"/>
  <c r="AW883" i="4" s="1"/>
  <c r="AM927" i="4"/>
  <c r="AS927" i="4" s="1"/>
  <c r="AP927" i="4"/>
  <c r="AV927" i="4" s="1"/>
  <c r="F805" i="4"/>
  <c r="J805" i="4" s="1"/>
  <c r="AM659" i="4"/>
  <c r="AS659" i="4" s="1"/>
  <c r="AP659" i="4"/>
  <c r="AV659" i="4" s="1"/>
  <c r="AM755" i="4"/>
  <c r="AS755" i="4" s="1"/>
  <c r="AQ632" i="4"/>
  <c r="AW632" i="4" s="1"/>
  <c r="D675" i="4"/>
  <c r="H675" i="4" s="1"/>
  <c r="G779" i="4"/>
  <c r="AM723" i="4"/>
  <c r="AS723" i="4" s="1"/>
  <c r="AM640" i="4"/>
  <c r="AS640" i="4" s="1"/>
  <c r="AQ652" i="4"/>
  <c r="AW652" i="4" s="1"/>
  <c r="AM672" i="4"/>
  <c r="AS672" i="4" s="1"/>
  <c r="AQ684" i="4"/>
  <c r="AW684" i="4" s="1"/>
  <c r="AM688" i="4"/>
  <c r="AS688" i="4" s="1"/>
  <c r="AQ700" i="4"/>
  <c r="AW700" i="4" s="1"/>
  <c r="AP712" i="4"/>
  <c r="AV712" i="4" s="1"/>
  <c r="AP728" i="4"/>
  <c r="AV728" i="4" s="1"/>
  <c r="AM736" i="4"/>
  <c r="AS736" i="4" s="1"/>
  <c r="AP744" i="4"/>
  <c r="AV744" i="4" s="1"/>
  <c r="AL493" i="4"/>
  <c r="AR493" i="4" s="1"/>
  <c r="AQ604" i="4"/>
  <c r="AW604" i="4" s="1"/>
  <c r="AQ607" i="4"/>
  <c r="AW607" i="4" s="1"/>
  <c r="AO517" i="4"/>
  <c r="AU517" i="4" s="1"/>
  <c r="AO568" i="4"/>
  <c r="AU568" i="4" s="1"/>
  <c r="AO584" i="4"/>
  <c r="AU584" i="4" s="1"/>
  <c r="AO600" i="4"/>
  <c r="AU600" i="4" s="1"/>
  <c r="AN439" i="4"/>
  <c r="AT439" i="4" s="1"/>
  <c r="AN368" i="4"/>
  <c r="AT368" i="4" s="1"/>
  <c r="AM368" i="4"/>
  <c r="AS368" i="4" s="1"/>
  <c r="E409" i="4"/>
  <c r="I409" i="4" s="1"/>
  <c r="F443" i="4"/>
  <c r="J443" i="4" s="1"/>
  <c r="AN472" i="4"/>
  <c r="AT472" i="4" s="1"/>
  <c r="AL388" i="4"/>
  <c r="AR388" i="4" s="1"/>
  <c r="E388" i="4" s="1"/>
  <c r="I388" i="4" s="1"/>
  <c r="AO309" i="4"/>
  <c r="AU309" i="4" s="1"/>
  <c r="F611" i="4"/>
  <c r="J611" i="4" s="1"/>
  <c r="D611" i="4"/>
  <c r="H611" i="4" s="1"/>
  <c r="F835" i="4"/>
  <c r="J835" i="4" s="1"/>
  <c r="E835" i="4"/>
  <c r="I835" i="4" s="1"/>
  <c r="D835" i="4"/>
  <c r="H835" i="4" s="1"/>
  <c r="G932" i="4"/>
  <c r="D932" i="4"/>
  <c r="H932" i="4" s="1"/>
  <c r="E932" i="4"/>
  <c r="I932" i="4" s="1"/>
  <c r="G210" i="4"/>
  <c r="E210" i="4"/>
  <c r="I210" i="4" s="1"/>
  <c r="D985" i="4"/>
  <c r="H985" i="4" s="1"/>
  <c r="E985" i="4"/>
  <c r="I985" i="4" s="1"/>
  <c r="G985" i="4"/>
  <c r="F985" i="4"/>
  <c r="J985" i="4" s="1"/>
  <c r="AD310" i="4"/>
  <c r="AK310" i="4"/>
  <c r="D266" i="4"/>
  <c r="H266" i="4" s="1"/>
  <c r="E266" i="4"/>
  <c r="I266" i="4" s="1"/>
  <c r="F467" i="4"/>
  <c r="J467" i="4" s="1"/>
  <c r="E467" i="4"/>
  <c r="I467" i="4" s="1"/>
  <c r="D467" i="4"/>
  <c r="H467" i="4" s="1"/>
  <c r="F499" i="4"/>
  <c r="J499" i="4" s="1"/>
  <c r="E499" i="4"/>
  <c r="I499" i="4" s="1"/>
  <c r="AN455" i="4"/>
  <c r="AT455" i="4" s="1"/>
  <c r="E611" i="4"/>
  <c r="I611" i="4" s="1"/>
  <c r="F431" i="4"/>
  <c r="J431" i="4" s="1"/>
  <c r="D431" i="4"/>
  <c r="H431" i="4" s="1"/>
  <c r="F771" i="4"/>
  <c r="J771" i="4" s="1"/>
  <c r="E771" i="4"/>
  <c r="I771" i="4" s="1"/>
  <c r="AP407" i="4"/>
  <c r="AV407" i="4" s="1"/>
  <c r="AO527" i="4"/>
  <c r="AU527" i="4" s="1"/>
  <c r="AQ716" i="4"/>
  <c r="AW716" i="4" s="1"/>
  <c r="AQ732" i="4"/>
  <c r="AW732" i="4" s="1"/>
  <c r="AQ748" i="4"/>
  <c r="AW748" i="4" s="1"/>
  <c r="D142" i="4"/>
  <c r="H142" i="4" s="1"/>
  <c r="K143" i="2" s="1"/>
  <c r="E441" i="4"/>
  <c r="I441" i="4" s="1"/>
  <c r="E675" i="4"/>
  <c r="I675" i="4" s="1"/>
  <c r="G206" i="4"/>
  <c r="AO133" i="4"/>
  <c r="AU133" i="4" s="1"/>
  <c r="AM159" i="4"/>
  <c r="AS159" i="4" s="1"/>
  <c r="AM307" i="4"/>
  <c r="AS307" i="4" s="1"/>
  <c r="AM452" i="4"/>
  <c r="AS452" i="4" s="1"/>
  <c r="AQ368" i="4"/>
  <c r="AW368" i="4" s="1"/>
  <c r="AQ580" i="4"/>
  <c r="AW580" i="4" s="1"/>
  <c r="AQ596" i="4"/>
  <c r="AW596" i="4" s="1"/>
  <c r="AP183" i="4"/>
  <c r="AV183" i="4" s="1"/>
  <c r="AL556" i="4"/>
  <c r="AR556" i="4" s="1"/>
  <c r="D556" i="4" s="1"/>
  <c r="H556" i="4" s="1"/>
  <c r="E805" i="4"/>
  <c r="I805" i="4" s="1"/>
  <c r="AN619" i="4"/>
  <c r="AT619" i="4" s="1"/>
  <c r="AM309" i="4"/>
  <c r="AS309" i="4" s="1"/>
  <c r="AM423" i="4"/>
  <c r="AS423" i="4" s="1"/>
  <c r="AP298" i="4"/>
  <c r="AV298" i="4" s="1"/>
  <c r="AM298" i="4"/>
  <c r="AS298" i="4" s="1"/>
  <c r="AN309" i="4"/>
  <c r="AT309" i="4" s="1"/>
  <c r="AL560" i="4"/>
  <c r="AR560" i="4" s="1"/>
  <c r="G560" i="4" s="1"/>
  <c r="AL592" i="4"/>
  <c r="AR592" i="4" s="1"/>
  <c r="F592" i="4" s="1"/>
  <c r="J592" i="4" s="1"/>
  <c r="AL608" i="4"/>
  <c r="AR608" i="4" s="1"/>
  <c r="F608" i="4" s="1"/>
  <c r="J608" i="4" s="1"/>
  <c r="AL624" i="4"/>
  <c r="AR624" i="4" s="1"/>
  <c r="D624" i="4" s="1"/>
  <c r="H624" i="4" s="1"/>
  <c r="AM680" i="4"/>
  <c r="AS680" i="4" s="1"/>
  <c r="AM696" i="4"/>
  <c r="AS696" i="4" s="1"/>
  <c r="AP704" i="4"/>
  <c r="AV704" i="4" s="1"/>
  <c r="AQ708" i="4"/>
  <c r="AW708" i="4" s="1"/>
  <c r="AP720" i="4"/>
  <c r="AV720" i="4" s="1"/>
  <c r="AQ724" i="4"/>
  <c r="AW724" i="4" s="1"/>
  <c r="AQ740" i="4"/>
  <c r="AW740" i="4" s="1"/>
  <c r="AM744" i="4"/>
  <c r="AS744" i="4" s="1"/>
  <c r="AO423" i="4"/>
  <c r="AU423" i="4" s="1"/>
  <c r="G441" i="4"/>
  <c r="G49" i="4"/>
  <c r="AN244" i="4"/>
  <c r="AT244" i="4" s="1"/>
  <c r="AQ447" i="4"/>
  <c r="AW447" i="4" s="1"/>
  <c r="AO455" i="4"/>
  <c r="AU455" i="4" s="1"/>
  <c r="AQ285" i="4"/>
  <c r="AW285" i="4" s="1"/>
  <c r="AQ970" i="4"/>
  <c r="AW970" i="4" s="1"/>
  <c r="AM476" i="4"/>
  <c r="AS476" i="4" s="1"/>
  <c r="F427" i="4"/>
  <c r="J427" i="4" s="1"/>
  <c r="E427" i="4"/>
  <c r="I427" i="4" s="1"/>
  <c r="D427" i="4"/>
  <c r="H427" i="4" s="1"/>
  <c r="D254" i="4"/>
  <c r="H254" i="4" s="1"/>
  <c r="G254" i="4"/>
  <c r="E254" i="4"/>
  <c r="I254" i="4" s="1"/>
  <c r="G519" i="4"/>
  <c r="D519" i="4"/>
  <c r="H519" i="4" s="1"/>
  <c r="G964" i="4"/>
  <c r="E964" i="4"/>
  <c r="I964" i="4" s="1"/>
  <c r="F399" i="4"/>
  <c r="J399" i="4" s="1"/>
  <c r="D399" i="4"/>
  <c r="H399" i="4" s="1"/>
  <c r="E53" i="4"/>
  <c r="I53" i="4" s="1"/>
  <c r="L54" i="2" s="1"/>
  <c r="D53" i="4"/>
  <c r="H53" i="4" s="1"/>
  <c r="K54" i="2" s="1"/>
  <c r="F53" i="4"/>
  <c r="J53" i="4" s="1"/>
  <c r="M54" i="2" s="1"/>
  <c r="F483" i="4"/>
  <c r="J483" i="4" s="1"/>
  <c r="E483" i="4"/>
  <c r="I483" i="4" s="1"/>
  <c r="D483" i="4"/>
  <c r="H483" i="4" s="1"/>
  <c r="F194" i="4"/>
  <c r="J194" i="4" s="1"/>
  <c r="E194" i="4"/>
  <c r="I194" i="4" s="1"/>
  <c r="G298" i="4"/>
  <c r="F298" i="4"/>
  <c r="J298" i="4" s="1"/>
  <c r="D336" i="4"/>
  <c r="H336" i="4" s="1"/>
  <c r="G336" i="4"/>
  <c r="E336" i="4"/>
  <c r="I336" i="4" s="1"/>
  <c r="D979" i="4"/>
  <c r="H979" i="4" s="1"/>
  <c r="G979" i="4"/>
  <c r="F707" i="4"/>
  <c r="J707" i="4" s="1"/>
  <c r="D707" i="4"/>
  <c r="H707" i="4" s="1"/>
  <c r="G541" i="4"/>
  <c r="D541" i="4"/>
  <c r="H541" i="4" s="1"/>
  <c r="E541" i="4"/>
  <c r="I541" i="4" s="1"/>
  <c r="D226" i="4"/>
  <c r="H226" i="4" s="1"/>
  <c r="E226" i="4"/>
  <c r="I226" i="4" s="1"/>
  <c r="G226" i="4"/>
  <c r="G180" i="4"/>
  <c r="E180" i="4"/>
  <c r="I180" i="4" s="1"/>
  <c r="L181" i="2" s="1"/>
  <c r="AD511" i="4"/>
  <c r="AF511" i="4"/>
  <c r="E979" i="4"/>
  <c r="I979" i="4" s="1"/>
  <c r="G270" i="4"/>
  <c r="F270" i="4"/>
  <c r="J270" i="4" s="1"/>
  <c r="G314" i="4"/>
  <c r="D964" i="4"/>
  <c r="H964" i="4" s="1"/>
  <c r="D298" i="4"/>
  <c r="H298" i="4" s="1"/>
  <c r="F519" i="4"/>
  <c r="J519" i="4" s="1"/>
  <c r="G399" i="4"/>
  <c r="G194" i="4"/>
  <c r="AL607" i="4"/>
  <c r="AR607" i="4" s="1"/>
  <c r="F607" i="4" s="1"/>
  <c r="J607" i="4" s="1"/>
  <c r="AO755" i="4"/>
  <c r="AU755" i="4" s="1"/>
  <c r="AL883" i="4"/>
  <c r="AR883" i="4" s="1"/>
  <c r="F883" i="4" s="1"/>
  <c r="J883" i="4" s="1"/>
  <c r="AO251" i="4"/>
  <c r="AU251" i="4" s="1"/>
  <c r="AO514" i="4"/>
  <c r="AU514" i="4" s="1"/>
  <c r="F546" i="4"/>
  <c r="J546" i="4" s="1"/>
  <c r="E546" i="4"/>
  <c r="I546" i="4" s="1"/>
  <c r="D546" i="4"/>
  <c r="H546" i="4" s="1"/>
  <c r="G546" i="4"/>
  <c r="AM563" i="4"/>
  <c r="AS563" i="4" s="1"/>
  <c r="AQ644" i="4"/>
  <c r="AW644" i="4" s="1"/>
  <c r="AQ660" i="4"/>
  <c r="AW660" i="4" s="1"/>
  <c r="AQ676" i="4"/>
  <c r="AW676" i="4" s="1"/>
  <c r="AQ692" i="4"/>
  <c r="AW692" i="4" s="1"/>
  <c r="AL407" i="4"/>
  <c r="AR407" i="4" s="1"/>
  <c r="F407" i="4" s="1"/>
  <c r="J407" i="4" s="1"/>
  <c r="AP941" i="4"/>
  <c r="AV941" i="4" s="1"/>
  <c r="AA240" i="4"/>
  <c r="G250" i="4"/>
  <c r="D232" i="4"/>
  <c r="H232" i="4" s="1"/>
  <c r="E232" i="4"/>
  <c r="I232" i="4" s="1"/>
  <c r="G232" i="4"/>
  <c r="AK154" i="4"/>
  <c r="AE154" i="4"/>
  <c r="AP563" i="4"/>
  <c r="AV563" i="4" s="1"/>
  <c r="AQ995" i="4"/>
  <c r="AW995" i="4" s="1"/>
  <c r="AP787" i="4"/>
  <c r="AV787" i="4" s="1"/>
  <c r="AM787" i="4"/>
  <c r="AS787" i="4" s="1"/>
  <c r="AQ928" i="4"/>
  <c r="AW928" i="4" s="1"/>
  <c r="AQ960" i="4"/>
  <c r="AW960" i="4" s="1"/>
  <c r="AP517" i="4"/>
  <c r="AV517" i="4" s="1"/>
  <c r="AQ549" i="4"/>
  <c r="AW549" i="4" s="1"/>
  <c r="AP560" i="4"/>
  <c r="AV560" i="4" s="1"/>
  <c r="AQ564" i="4"/>
  <c r="AW564" i="4" s="1"/>
  <c r="AP568" i="4"/>
  <c r="AV568" i="4" s="1"/>
  <c r="AQ572" i="4"/>
  <c r="AW572" i="4" s="1"/>
  <c r="AP608" i="4"/>
  <c r="AV608" i="4" s="1"/>
  <c r="AQ612" i="4"/>
  <c r="AW612" i="4" s="1"/>
  <c r="AP616" i="4"/>
  <c r="AV616" i="4" s="1"/>
  <c r="AQ620" i="4"/>
  <c r="AW620" i="4" s="1"/>
  <c r="AO928" i="4"/>
  <c r="AU928" i="4" s="1"/>
  <c r="F11" i="4"/>
  <c r="J11" i="4" s="1"/>
  <c r="M12" i="2" s="1"/>
  <c r="AP607" i="4"/>
  <c r="AV607" i="4" s="1"/>
  <c r="AQ691" i="4"/>
  <c r="AW691" i="4" s="1"/>
  <c r="AP883" i="4"/>
  <c r="AV883" i="4" s="1"/>
  <c r="AL616" i="4"/>
  <c r="AR616" i="4" s="1"/>
  <c r="F616" i="4" s="1"/>
  <c r="J616" i="4" s="1"/>
  <c r="AL632" i="4"/>
  <c r="AR632" i="4" s="1"/>
  <c r="F632" i="4" s="1"/>
  <c r="J632" i="4" s="1"/>
  <c r="E961" i="4"/>
  <c r="I961" i="4" s="1"/>
  <c r="D961" i="4"/>
  <c r="H961" i="4" s="1"/>
  <c r="F961" i="4"/>
  <c r="J961" i="4" s="1"/>
  <c r="G961" i="4"/>
  <c r="AF240" i="4"/>
  <c r="AC182" i="4"/>
  <c r="Z278" i="4"/>
  <c r="AB463" i="4"/>
  <c r="AJ495" i="4"/>
  <c r="AP495" i="4" s="1"/>
  <c r="AV495" i="4" s="1"/>
  <c r="AC202" i="4"/>
  <c r="AH511" i="4"/>
  <c r="AC419" i="4"/>
  <c r="F336" i="4"/>
  <c r="J336" i="4" s="1"/>
  <c r="AP439" i="4"/>
  <c r="AV439" i="4" s="1"/>
  <c r="AQ563" i="4"/>
  <c r="AW563" i="4" s="1"/>
  <c r="AO627" i="4"/>
  <c r="AU627" i="4" s="1"/>
  <c r="AN995" i="4"/>
  <c r="AT995" i="4" s="1"/>
  <c r="AO659" i="4"/>
  <c r="AU659" i="4" s="1"/>
  <c r="AL659" i="4"/>
  <c r="AR659" i="4" s="1"/>
  <c r="F659" i="4" s="1"/>
  <c r="J659" i="4" s="1"/>
  <c r="AL691" i="4"/>
  <c r="AR691" i="4" s="1"/>
  <c r="F691" i="4" s="1"/>
  <c r="J691" i="4" s="1"/>
  <c r="AL723" i="4"/>
  <c r="AR723" i="4" s="1"/>
  <c r="F723" i="4" s="1"/>
  <c r="J723" i="4" s="1"/>
  <c r="AL755" i="4"/>
  <c r="AR755" i="4" s="1"/>
  <c r="F755" i="4" s="1"/>
  <c r="J755" i="4" s="1"/>
  <c r="AO819" i="4"/>
  <c r="AU819" i="4" s="1"/>
  <c r="AO851" i="4"/>
  <c r="AU851" i="4" s="1"/>
  <c r="AQ851" i="4"/>
  <c r="AW851" i="4" s="1"/>
  <c r="AO915" i="4"/>
  <c r="AU915" i="4" s="1"/>
  <c r="AO20" i="4"/>
  <c r="AU20" i="4" s="1"/>
  <c r="AP527" i="4"/>
  <c r="AV527" i="4" s="1"/>
  <c r="AM527" i="4"/>
  <c r="AS527" i="4" s="1"/>
  <c r="AN944" i="4"/>
  <c r="AT944" i="4" s="1"/>
  <c r="AM944" i="4"/>
  <c r="AS944" i="4" s="1"/>
  <c r="AM517" i="4"/>
  <c r="AS517" i="4" s="1"/>
  <c r="AM560" i="4"/>
  <c r="AS560" i="4" s="1"/>
  <c r="AM568" i="4"/>
  <c r="AS568" i="4" s="1"/>
  <c r="AP576" i="4"/>
  <c r="AV576" i="4" s="1"/>
  <c r="AM576" i="4"/>
  <c r="AS576" i="4" s="1"/>
  <c r="AP584" i="4"/>
  <c r="AV584" i="4" s="1"/>
  <c r="AM584" i="4"/>
  <c r="AS584" i="4" s="1"/>
  <c r="AP592" i="4"/>
  <c r="AV592" i="4" s="1"/>
  <c r="AM592" i="4"/>
  <c r="AS592" i="4" s="1"/>
  <c r="AP600" i="4"/>
  <c r="AV600" i="4" s="1"/>
  <c r="AM600" i="4"/>
  <c r="AS600" i="4" s="1"/>
  <c r="AM608" i="4"/>
  <c r="AS608" i="4" s="1"/>
  <c r="AM616" i="4"/>
  <c r="AS616" i="4" s="1"/>
  <c r="AP624" i="4"/>
  <c r="AV624" i="4" s="1"/>
  <c r="AM624" i="4"/>
  <c r="AS624" i="4" s="1"/>
  <c r="AP632" i="4"/>
  <c r="AV632" i="4" s="1"/>
  <c r="AM632" i="4"/>
  <c r="AS632" i="4" s="1"/>
  <c r="AP640" i="4"/>
  <c r="AV640" i="4" s="1"/>
  <c r="AP648" i="4"/>
  <c r="AV648" i="4" s="1"/>
  <c r="AP656" i="4"/>
  <c r="AV656" i="4" s="1"/>
  <c r="AP664" i="4"/>
  <c r="AV664" i="4" s="1"/>
  <c r="AP672" i="4"/>
  <c r="AV672" i="4" s="1"/>
  <c r="AP680" i="4"/>
  <c r="AV680" i="4" s="1"/>
  <c r="AP688" i="4"/>
  <c r="AV688" i="4" s="1"/>
  <c r="AP696" i="4"/>
  <c r="AV696" i="4" s="1"/>
  <c r="D210" i="4"/>
  <c r="H210" i="4" s="1"/>
  <c r="E142" i="4"/>
  <c r="I142" i="4" s="1"/>
  <c r="L143" i="2" s="1"/>
  <c r="D270" i="4"/>
  <c r="H270" i="4" s="1"/>
  <c r="F409" i="4"/>
  <c r="J409" i="4" s="1"/>
  <c r="F441" i="4"/>
  <c r="J441" i="4" s="1"/>
  <c r="G53" i="4"/>
  <c r="G467" i="4"/>
  <c r="G483" i="4"/>
  <c r="G499" i="4"/>
  <c r="F250" i="4"/>
  <c r="J250" i="4" s="1"/>
  <c r="G611" i="4"/>
  <c r="F979" i="4"/>
  <c r="J979" i="4" s="1"/>
  <c r="G707" i="4"/>
  <c r="G835" i="4"/>
  <c r="G899" i="4"/>
  <c r="F932" i="4"/>
  <c r="J932" i="4" s="1"/>
  <c r="F541" i="4"/>
  <c r="J541" i="4" s="1"/>
  <c r="E399" i="4"/>
  <c r="I399" i="4" s="1"/>
  <c r="D443" i="4"/>
  <c r="H443" i="4" s="1"/>
  <c r="D206" i="4"/>
  <c r="H206" i="4" s="1"/>
  <c r="F49" i="4"/>
  <c r="J49" i="4" s="1"/>
  <c r="M50" i="2" s="1"/>
  <c r="D194" i="4"/>
  <c r="H194" i="4" s="1"/>
  <c r="E298" i="4"/>
  <c r="I298" i="4" s="1"/>
  <c r="E972" i="4"/>
  <c r="I972" i="4" s="1"/>
  <c r="F489" i="4"/>
  <c r="J489" i="4" s="1"/>
  <c r="AP447" i="4"/>
  <c r="AV447" i="4" s="1"/>
  <c r="AP251" i="4"/>
  <c r="AV251" i="4" s="1"/>
  <c r="G248" i="4"/>
  <c r="AP579" i="4"/>
  <c r="AV579" i="4" s="1"/>
  <c r="AL455" i="4"/>
  <c r="AR455" i="4" s="1"/>
  <c r="E455" i="4" s="1"/>
  <c r="I455" i="4" s="1"/>
  <c r="AM250" i="4"/>
  <c r="AS250" i="4" s="1"/>
  <c r="AO447" i="4"/>
  <c r="AU447" i="4" s="1"/>
  <c r="AD274" i="4"/>
  <c r="AC511" i="4"/>
  <c r="AL423" i="4"/>
  <c r="AR423" i="4" s="1"/>
  <c r="G423" i="4" s="1"/>
  <c r="AJ170" i="4"/>
  <c r="AP170" i="4" s="1"/>
  <c r="AV170" i="4" s="1"/>
  <c r="AN20" i="4"/>
  <c r="AT20" i="4" s="1"/>
  <c r="AI479" i="4"/>
  <c r="AF403" i="4"/>
  <c r="AL579" i="4"/>
  <c r="AR579" i="4" s="1"/>
  <c r="E579" i="4" s="1"/>
  <c r="I579" i="4" s="1"/>
  <c r="D11" i="4"/>
  <c r="H11" i="4" s="1"/>
  <c r="K12" i="2" s="1"/>
  <c r="G11" i="4"/>
  <c r="AH96" i="4"/>
  <c r="AN96" i="4" s="1"/>
  <c r="AT96" i="4" s="1"/>
  <c r="AC479" i="4"/>
  <c r="E940" i="4"/>
  <c r="I940" i="4" s="1"/>
  <c r="AL439" i="4"/>
  <c r="AR439" i="4" s="1"/>
  <c r="D439" i="4" s="1"/>
  <c r="H439" i="4" s="1"/>
  <c r="AE96" i="4"/>
  <c r="Z310" i="4"/>
  <c r="E435" i="4"/>
  <c r="I435" i="4" s="1"/>
  <c r="D940" i="4"/>
  <c r="H940" i="4" s="1"/>
  <c r="AQ579" i="4"/>
  <c r="AW579" i="4" s="1"/>
  <c r="AD240" i="4"/>
  <c r="AK182" i="4"/>
  <c r="AB182" i="4"/>
  <c r="AB278" i="4"/>
  <c r="AK463" i="4"/>
  <c r="Z463" i="4"/>
  <c r="AK495" i="4"/>
  <c r="AB495" i="4"/>
  <c r="Z495" i="4"/>
  <c r="AK202" i="4"/>
  <c r="AB202" i="4"/>
  <c r="AK306" i="4"/>
  <c r="AB306" i="4"/>
  <c r="AG511" i="4"/>
  <c r="AB511" i="4"/>
  <c r="Z511" i="4"/>
  <c r="AG419" i="4"/>
  <c r="AM419" i="4" s="1"/>
  <c r="AS419" i="4" s="1"/>
  <c r="AB419" i="4"/>
  <c r="AM627" i="4"/>
  <c r="AS627" i="4" s="1"/>
  <c r="AN691" i="4"/>
  <c r="AT691" i="4" s="1"/>
  <c r="AN723" i="4"/>
  <c r="AT723" i="4" s="1"/>
  <c r="AN755" i="4"/>
  <c r="AT755" i="4" s="1"/>
  <c r="AN787" i="4"/>
  <c r="AT787" i="4" s="1"/>
  <c r="AP928" i="4"/>
  <c r="AV928" i="4" s="1"/>
  <c r="E66" i="4"/>
  <c r="I66" i="4" s="1"/>
  <c r="L67" i="2" s="1"/>
  <c r="E7" i="4"/>
  <c r="I7" i="4" s="1"/>
  <c r="L8" i="2" s="1"/>
  <c r="D138" i="4"/>
  <c r="H138" i="4" s="1"/>
  <c r="K139" i="2" s="1"/>
  <c r="E431" i="4"/>
  <c r="I431" i="4" s="1"/>
  <c r="G427" i="4"/>
  <c r="G435" i="4"/>
  <c r="F254" i="4"/>
  <c r="J254" i="4" s="1"/>
  <c r="D326" i="4"/>
  <c r="H326" i="4" s="1"/>
  <c r="G675" i="4"/>
  <c r="G771" i="4"/>
  <c r="E519" i="4"/>
  <c r="I519" i="4" s="1"/>
  <c r="F964" i="4"/>
  <c r="J964" i="4" s="1"/>
  <c r="F162" i="4"/>
  <c r="J162" i="4" s="1"/>
  <c r="M163" i="2" s="1"/>
  <c r="F266" i="4"/>
  <c r="J266" i="4" s="1"/>
  <c r="E248" i="4"/>
  <c r="I248" i="4" s="1"/>
  <c r="AM941" i="4"/>
  <c r="AS941" i="4" s="1"/>
  <c r="AL941" i="4"/>
  <c r="AR941" i="4" s="1"/>
  <c r="F941" i="4" s="1"/>
  <c r="J941" i="4" s="1"/>
  <c r="AM514" i="4"/>
  <c r="AS514" i="4" s="1"/>
  <c r="I9" i="3"/>
  <c r="F9" i="3"/>
  <c r="AK96" i="4"/>
  <c r="AB310" i="4"/>
  <c r="AJ479" i="4"/>
  <c r="AP479" i="4" s="1"/>
  <c r="AV479" i="4" s="1"/>
  <c r="AI170" i="4"/>
  <c r="AC170" i="4"/>
  <c r="AK274" i="4"/>
  <c r="AB274" i="4"/>
  <c r="AH403" i="4"/>
  <c r="AE403" i="4"/>
  <c r="D66" i="4"/>
  <c r="H66" i="4" s="1"/>
  <c r="K67" i="2" s="1"/>
  <c r="E138" i="4"/>
  <c r="I138" i="4" s="1"/>
  <c r="L139" i="2" s="1"/>
  <c r="E270" i="4"/>
  <c r="I270" i="4" s="1"/>
  <c r="E206" i="4"/>
  <c r="I206" i="4" s="1"/>
  <c r="E330" i="4"/>
  <c r="I330" i="4" s="1"/>
  <c r="F940" i="4"/>
  <c r="J940" i="4" s="1"/>
  <c r="AO407" i="4"/>
  <c r="AU407" i="4" s="1"/>
  <c r="AN514" i="4"/>
  <c r="AT514" i="4" s="1"/>
  <c r="F7" i="4"/>
  <c r="J7" i="4" s="1"/>
  <c r="M8" i="2" s="1"/>
  <c r="M6" i="2"/>
  <c r="L6" i="2"/>
  <c r="K6" i="2"/>
  <c r="L12" i="2"/>
  <c r="AJ154" i="4"/>
  <c r="AD154" i="4"/>
  <c r="AA154" i="4"/>
  <c r="AJ96" i="4"/>
  <c r="AA96" i="4"/>
  <c r="AC96" i="4"/>
  <c r="AI310" i="4"/>
  <c r="AJ310" i="4"/>
  <c r="AC310" i="4"/>
  <c r="AO310" i="4" s="1"/>
  <c r="AU310" i="4" s="1"/>
  <c r="AK479" i="4"/>
  <c r="AB479" i="4"/>
  <c r="Z479" i="4"/>
  <c r="AK170" i="4"/>
  <c r="AB170" i="4"/>
  <c r="Z170" i="4"/>
  <c r="AI274" i="4"/>
  <c r="AJ274" i="4"/>
  <c r="AE274" i="4"/>
  <c r="AG403" i="4"/>
  <c r="AM403" i="4" s="1"/>
  <c r="AS403" i="4" s="1"/>
  <c r="AC403" i="4"/>
  <c r="AB403" i="4"/>
  <c r="D7" i="4"/>
  <c r="H7" i="4" s="1"/>
  <c r="G330" i="4"/>
  <c r="F330" i="4"/>
  <c r="J330" i="4" s="1"/>
  <c r="AM447" i="4"/>
  <c r="AS447" i="4" s="1"/>
  <c r="AP455" i="4"/>
  <c r="AV455" i="4" s="1"/>
  <c r="AH240" i="4"/>
  <c r="AG240" i="4"/>
  <c r="AE240" i="4"/>
  <c r="AI182" i="4"/>
  <c r="AJ182" i="4"/>
  <c r="AE182" i="4"/>
  <c r="AI278" i="4"/>
  <c r="AJ278" i="4"/>
  <c r="AP278" i="4" s="1"/>
  <c r="AV278" i="4" s="1"/>
  <c r="AC278" i="4"/>
  <c r="AI463" i="4"/>
  <c r="AJ463" i="4"/>
  <c r="AP463" i="4" s="1"/>
  <c r="AV463" i="4" s="1"/>
  <c r="AC463" i="4"/>
  <c r="AI202" i="4"/>
  <c r="AJ202" i="4"/>
  <c r="AE202" i="4"/>
  <c r="AI306" i="4"/>
  <c r="AJ306" i="4"/>
  <c r="AE306" i="4"/>
  <c r="AH419" i="4"/>
  <c r="AF419" i="4"/>
  <c r="AE419" i="4"/>
  <c r="AJ240" i="4"/>
  <c r="AI240" i="4"/>
  <c r="AO240" i="4" s="1"/>
  <c r="AU240" i="4" s="1"/>
  <c r="AK240" i="4"/>
  <c r="AB240" i="4"/>
  <c r="AN240" i="4" s="1"/>
  <c r="AT240" i="4" s="1"/>
  <c r="Z240" i="4"/>
  <c r="AG182" i="4"/>
  <c r="AM182" i="4" s="1"/>
  <c r="AS182" i="4" s="1"/>
  <c r="AF182" i="4"/>
  <c r="AH182" i="4"/>
  <c r="Z182" i="4"/>
  <c r="AL182" i="4" s="1"/>
  <c r="AR182" i="4" s="1"/>
  <c r="AD182" i="4"/>
  <c r="AG278" i="4"/>
  <c r="AF278" i="4"/>
  <c r="AH278" i="4"/>
  <c r="AA278" i="4"/>
  <c r="AE278" i="4"/>
  <c r="AG463" i="4"/>
  <c r="AF463" i="4"/>
  <c r="AH463" i="4"/>
  <c r="AA463" i="4"/>
  <c r="AE463" i="4"/>
  <c r="AG495" i="4"/>
  <c r="AF495" i="4"/>
  <c r="AH495" i="4"/>
  <c r="AA495" i="4"/>
  <c r="AE495" i="4"/>
  <c r="AG202" i="4"/>
  <c r="AM202" i="4" s="1"/>
  <c r="AS202" i="4" s="1"/>
  <c r="AF202" i="4"/>
  <c r="AH202" i="4"/>
  <c r="Z202" i="4"/>
  <c r="AL202" i="4" s="1"/>
  <c r="AR202" i="4" s="1"/>
  <c r="AD202" i="4"/>
  <c r="AG306" i="4"/>
  <c r="AM306" i="4" s="1"/>
  <c r="AS306" i="4" s="1"/>
  <c r="AF306" i="4"/>
  <c r="AH306" i="4"/>
  <c r="AC306" i="4"/>
  <c r="Z306" i="4"/>
  <c r="AK511" i="4"/>
  <c r="AJ511" i="4"/>
  <c r="AI511" i="4"/>
  <c r="AA511" i="4"/>
  <c r="AE511" i="4"/>
  <c r="AQ511" i="4" s="1"/>
  <c r="AW511" i="4" s="1"/>
  <c r="AK419" i="4"/>
  <c r="AJ419" i="4"/>
  <c r="AI419" i="4"/>
  <c r="Z419" i="4"/>
  <c r="AD419" i="4"/>
  <c r="G489" i="4"/>
  <c r="AM407" i="4"/>
  <c r="AS407" i="4" s="1"/>
  <c r="AN423" i="4"/>
  <c r="AT423" i="4" s="1"/>
  <c r="AF154" i="4"/>
  <c r="AG154" i="4"/>
  <c r="AH154" i="4"/>
  <c r="AB154" i="4"/>
  <c r="Z154" i="4"/>
  <c r="AF96" i="4"/>
  <c r="AG96" i="4"/>
  <c r="AI96" i="4"/>
  <c r="AD96" i="4"/>
  <c r="Z96" i="4"/>
  <c r="AL96" i="4" s="1"/>
  <c r="AR96" i="4" s="1"/>
  <c r="AG310" i="4"/>
  <c r="AF310" i="4"/>
  <c r="AH310" i="4"/>
  <c r="AA310" i="4"/>
  <c r="AE310" i="4"/>
  <c r="AG479" i="4"/>
  <c r="AF479" i="4"/>
  <c r="AH479" i="4"/>
  <c r="AA479" i="4"/>
  <c r="AE479" i="4"/>
  <c r="AG170" i="4"/>
  <c r="AF170" i="4"/>
  <c r="AH170" i="4"/>
  <c r="AA170" i="4"/>
  <c r="AE170" i="4"/>
  <c r="AG274" i="4"/>
  <c r="AM274" i="4" s="1"/>
  <c r="AS274" i="4" s="1"/>
  <c r="AF274" i="4"/>
  <c r="AH274" i="4"/>
  <c r="AC274" i="4"/>
  <c r="Z274" i="4"/>
  <c r="AK403" i="4"/>
  <c r="AJ403" i="4"/>
  <c r="AI403" i="4"/>
  <c r="Z403" i="4"/>
  <c r="AD403" i="4"/>
  <c r="D473" i="4"/>
  <c r="H473" i="4" s="1"/>
  <c r="AO439" i="4"/>
  <c r="AU439" i="4" s="1"/>
  <c r="G473" i="4"/>
  <c r="G465" i="4"/>
  <c r="D465" i="4"/>
  <c r="H465" i="4" s="1"/>
  <c r="E465" i="4"/>
  <c r="I465" i="4" s="1"/>
  <c r="F465" i="4"/>
  <c r="J465" i="4" s="1"/>
  <c r="G481" i="4"/>
  <c r="D481" i="4"/>
  <c r="H481" i="4" s="1"/>
  <c r="E481" i="4"/>
  <c r="I481" i="4" s="1"/>
  <c r="F481" i="4"/>
  <c r="J481" i="4" s="1"/>
  <c r="G497" i="4"/>
  <c r="D497" i="4"/>
  <c r="H497" i="4" s="1"/>
  <c r="E497" i="4"/>
  <c r="I497" i="4" s="1"/>
  <c r="F497" i="4"/>
  <c r="J497" i="4" s="1"/>
  <c r="H10" i="3"/>
  <c r="G376" i="4"/>
  <c r="D376" i="4"/>
  <c r="H376" i="4" s="1"/>
  <c r="E376" i="4"/>
  <c r="I376" i="4" s="1"/>
  <c r="F376" i="4"/>
  <c r="J376" i="4" s="1"/>
  <c r="G936" i="4"/>
  <c r="F936" i="4"/>
  <c r="J936" i="4" s="1"/>
  <c r="D936" i="4"/>
  <c r="H936" i="4" s="1"/>
  <c r="E936" i="4"/>
  <c r="I936" i="4" s="1"/>
  <c r="G952" i="4"/>
  <c r="F952" i="4"/>
  <c r="J952" i="4" s="1"/>
  <c r="E952" i="4"/>
  <c r="I952" i="4" s="1"/>
  <c r="D952" i="4"/>
  <c r="H952" i="4" s="1"/>
  <c r="G968" i="4"/>
  <c r="F968" i="4"/>
  <c r="J968" i="4" s="1"/>
  <c r="E968" i="4"/>
  <c r="I968" i="4" s="1"/>
  <c r="D968" i="4"/>
  <c r="H968" i="4" s="1"/>
  <c r="E327" i="4"/>
  <c r="I327" i="4" s="1"/>
  <c r="F327" i="4"/>
  <c r="J327" i="4" s="1"/>
  <c r="G327" i="4"/>
  <c r="D327" i="4"/>
  <c r="H327" i="4" s="1"/>
  <c r="F416" i="4"/>
  <c r="J416" i="4" s="1"/>
  <c r="E416" i="4"/>
  <c r="I416" i="4" s="1"/>
  <c r="D416" i="4"/>
  <c r="H416" i="4" s="1"/>
  <c r="G416" i="4"/>
  <c r="G480" i="4"/>
  <c r="F480" i="4"/>
  <c r="J480" i="4" s="1"/>
  <c r="E480" i="4"/>
  <c r="I480" i="4" s="1"/>
  <c r="D480" i="4"/>
  <c r="H480" i="4" s="1"/>
  <c r="G523" i="4"/>
  <c r="D523" i="4"/>
  <c r="H523" i="4" s="1"/>
  <c r="F523" i="4"/>
  <c r="J523" i="4" s="1"/>
  <c r="E523" i="4"/>
  <c r="I523" i="4" s="1"/>
  <c r="G946" i="4"/>
  <c r="D946" i="4"/>
  <c r="H946" i="4" s="1"/>
  <c r="F946" i="4"/>
  <c r="J946" i="4" s="1"/>
  <c r="E946" i="4"/>
  <c r="I946" i="4" s="1"/>
  <c r="D48" i="4"/>
  <c r="H48" i="4" s="1"/>
  <c r="K49" i="2" s="1"/>
  <c r="G48" i="4"/>
  <c r="E48" i="4"/>
  <c r="I48" i="4" s="1"/>
  <c r="L49" i="2" s="1"/>
  <c r="F48" i="4"/>
  <c r="J48" i="4" s="1"/>
  <c r="M49" i="2" s="1"/>
  <c r="G175" i="4"/>
  <c r="D175" i="4"/>
  <c r="H175" i="4" s="1"/>
  <c r="K176" i="2" s="1"/>
  <c r="E175" i="4"/>
  <c r="I175" i="4" s="1"/>
  <c r="L176" i="2" s="1"/>
  <c r="F175" i="4"/>
  <c r="J175" i="4" s="1"/>
  <c r="M176" i="2" s="1"/>
  <c r="D259" i="4"/>
  <c r="H259" i="4" s="1"/>
  <c r="G259" i="4"/>
  <c r="E259" i="4"/>
  <c r="I259" i="4" s="1"/>
  <c r="F259" i="4"/>
  <c r="J259" i="4" s="1"/>
  <c r="D323" i="4"/>
  <c r="H323" i="4" s="1"/>
  <c r="G323" i="4"/>
  <c r="E323" i="4"/>
  <c r="I323" i="4" s="1"/>
  <c r="F323" i="4"/>
  <c r="J323" i="4" s="1"/>
  <c r="F404" i="4"/>
  <c r="J404" i="4" s="1"/>
  <c r="E404" i="4"/>
  <c r="I404" i="4" s="1"/>
  <c r="D404" i="4"/>
  <c r="H404" i="4" s="1"/>
  <c r="G404" i="4"/>
  <c r="G468" i="4"/>
  <c r="F468" i="4"/>
  <c r="J468" i="4" s="1"/>
  <c r="E468" i="4"/>
  <c r="I468" i="4" s="1"/>
  <c r="D468" i="4"/>
  <c r="H468" i="4" s="1"/>
  <c r="F293" i="4"/>
  <c r="J293" i="4" s="1"/>
  <c r="E293" i="4"/>
  <c r="I293" i="4" s="1"/>
  <c r="D293" i="4"/>
  <c r="H293" i="4" s="1"/>
  <c r="G293" i="4"/>
  <c r="F364" i="4"/>
  <c r="J364" i="4" s="1"/>
  <c r="E412" i="4"/>
  <c r="I412" i="4" s="1"/>
  <c r="D412" i="4"/>
  <c r="H412" i="4" s="1"/>
  <c r="G412" i="4"/>
  <c r="F412" i="4"/>
  <c r="J412" i="4" s="1"/>
  <c r="D349" i="4"/>
  <c r="H349" i="4" s="1"/>
  <c r="F211" i="4"/>
  <c r="J211" i="4" s="1"/>
  <c r="G287" i="4"/>
  <c r="E440" i="4"/>
  <c r="I440" i="4" s="1"/>
  <c r="D366" i="4"/>
  <c r="H366" i="4" s="1"/>
  <c r="G515" i="4"/>
  <c r="F515" i="4"/>
  <c r="J515" i="4" s="1"/>
  <c r="D515" i="4"/>
  <c r="H515" i="4" s="1"/>
  <c r="E515" i="4"/>
  <c r="I515" i="4" s="1"/>
  <c r="G942" i="4"/>
  <c r="F942" i="4"/>
  <c r="J942" i="4" s="1"/>
  <c r="D942" i="4"/>
  <c r="H942" i="4" s="1"/>
  <c r="E942" i="4"/>
  <c r="I942" i="4" s="1"/>
  <c r="G970" i="4"/>
  <c r="G545" i="4"/>
  <c r="F545" i="4"/>
  <c r="J545" i="4" s="1"/>
  <c r="D545" i="4"/>
  <c r="H545" i="4" s="1"/>
  <c r="E545" i="4"/>
  <c r="I545" i="4" s="1"/>
  <c r="G934" i="4"/>
  <c r="D934" i="4"/>
  <c r="H934" i="4" s="1"/>
  <c r="F934" i="4"/>
  <c r="J934" i="4" s="1"/>
  <c r="E934" i="4"/>
  <c r="I934" i="4" s="1"/>
  <c r="G962" i="4"/>
  <c r="D962" i="4"/>
  <c r="H962" i="4" s="1"/>
  <c r="F962" i="4"/>
  <c r="J962" i="4" s="1"/>
  <c r="E962" i="4"/>
  <c r="I962" i="4" s="1"/>
  <c r="G529" i="4"/>
  <c r="F529" i="4"/>
  <c r="J529" i="4" s="1"/>
  <c r="D529" i="4"/>
  <c r="H529" i="4" s="1"/>
  <c r="E529" i="4"/>
  <c r="I529" i="4" s="1"/>
  <c r="G982" i="4"/>
  <c r="D982" i="4"/>
  <c r="H982" i="4" s="1"/>
  <c r="F982" i="4"/>
  <c r="J982" i="4" s="1"/>
  <c r="E982" i="4"/>
  <c r="I982" i="4" s="1"/>
  <c r="G998" i="4"/>
  <c r="D998" i="4"/>
  <c r="H998" i="4" s="1"/>
  <c r="F998" i="4"/>
  <c r="J998" i="4" s="1"/>
  <c r="E998" i="4"/>
  <c r="I998" i="4" s="1"/>
  <c r="F357" i="4"/>
  <c r="J357" i="4" s="1"/>
  <c r="E357" i="4"/>
  <c r="I357" i="4" s="1"/>
  <c r="D357" i="4"/>
  <c r="H357" i="4" s="1"/>
  <c r="G357" i="4"/>
  <c r="F244" i="4"/>
  <c r="J244" i="4" s="1"/>
  <c r="D372" i="4"/>
  <c r="H372" i="4" s="1"/>
  <c r="E372" i="4"/>
  <c r="I372" i="4" s="1"/>
  <c r="G926" i="4"/>
  <c r="F926" i="4"/>
  <c r="J926" i="4" s="1"/>
  <c r="E926" i="4"/>
  <c r="I926" i="4" s="1"/>
  <c r="D926" i="4"/>
  <c r="H926" i="4" s="1"/>
  <c r="G954" i="4"/>
  <c r="D954" i="4"/>
  <c r="H954" i="4" s="1"/>
  <c r="F954" i="4"/>
  <c r="J954" i="4" s="1"/>
  <c r="E954" i="4"/>
  <c r="I954" i="4" s="1"/>
  <c r="F125" i="4"/>
  <c r="J125" i="4" s="1"/>
  <c r="M126" i="2" s="1"/>
  <c r="E191" i="4"/>
  <c r="I191" i="4" s="1"/>
  <c r="F191" i="4"/>
  <c r="J191" i="4" s="1"/>
  <c r="D191" i="4"/>
  <c r="H191" i="4" s="1"/>
  <c r="G191" i="4"/>
  <c r="D275" i="4"/>
  <c r="H275" i="4" s="1"/>
  <c r="D339" i="4"/>
  <c r="H339" i="4" s="1"/>
  <c r="G339" i="4"/>
  <c r="E339" i="4"/>
  <c r="I339" i="4" s="1"/>
  <c r="F339" i="4"/>
  <c r="J339" i="4" s="1"/>
  <c r="G420" i="4"/>
  <c r="F420" i="4"/>
  <c r="J420" i="4" s="1"/>
  <c r="E420" i="4"/>
  <c r="I420" i="4" s="1"/>
  <c r="D420" i="4"/>
  <c r="H420" i="4" s="1"/>
  <c r="E484" i="4"/>
  <c r="I484" i="4" s="1"/>
  <c r="D484" i="4"/>
  <c r="H484" i="4" s="1"/>
  <c r="F484" i="4"/>
  <c r="J484" i="4" s="1"/>
  <c r="G484" i="4"/>
  <c r="F277" i="4"/>
  <c r="J277" i="4" s="1"/>
  <c r="E277" i="4"/>
  <c r="I277" i="4" s="1"/>
  <c r="D277" i="4"/>
  <c r="H277" i="4" s="1"/>
  <c r="G277" i="4"/>
  <c r="F341" i="4"/>
  <c r="J341" i="4" s="1"/>
  <c r="E341" i="4"/>
  <c r="I341" i="4" s="1"/>
  <c r="D341" i="4"/>
  <c r="H341" i="4" s="1"/>
  <c r="G341" i="4"/>
  <c r="D117" i="4"/>
  <c r="H117" i="4" s="1"/>
  <c r="K118" i="2" s="1"/>
  <c r="G117" i="4"/>
  <c r="E117" i="4"/>
  <c r="I117" i="4" s="1"/>
  <c r="L118" i="2" s="1"/>
  <c r="F117" i="4"/>
  <c r="J117" i="4" s="1"/>
  <c r="M118" i="2" s="1"/>
  <c r="D199" i="4"/>
  <c r="H199" i="4" s="1"/>
  <c r="G199" i="4"/>
  <c r="E199" i="4"/>
  <c r="I199" i="4" s="1"/>
  <c r="F199" i="4"/>
  <c r="J199" i="4" s="1"/>
  <c r="D267" i="4"/>
  <c r="H267" i="4" s="1"/>
  <c r="G267" i="4"/>
  <c r="E267" i="4"/>
  <c r="I267" i="4" s="1"/>
  <c r="F267" i="4"/>
  <c r="J267" i="4" s="1"/>
  <c r="D331" i="4"/>
  <c r="H331" i="4" s="1"/>
  <c r="G331" i="4"/>
  <c r="E331" i="4"/>
  <c r="I331" i="4" s="1"/>
  <c r="F331" i="4"/>
  <c r="J331" i="4" s="1"/>
  <c r="G428" i="4"/>
  <c r="E428" i="4"/>
  <c r="I428" i="4" s="1"/>
  <c r="D428" i="4"/>
  <c r="H428" i="4" s="1"/>
  <c r="F428" i="4"/>
  <c r="J428" i="4" s="1"/>
  <c r="G492" i="4"/>
  <c r="E492" i="4"/>
  <c r="I492" i="4" s="1"/>
  <c r="D492" i="4"/>
  <c r="H492" i="4" s="1"/>
  <c r="F492" i="4"/>
  <c r="J492" i="4" s="1"/>
  <c r="F50" i="4"/>
  <c r="J50" i="4" s="1"/>
  <c r="M51" i="2" s="1"/>
  <c r="E50" i="4"/>
  <c r="I50" i="4" s="1"/>
  <c r="L51" i="2" s="1"/>
  <c r="D50" i="4"/>
  <c r="H50" i="4" s="1"/>
  <c r="K51" i="2" s="1"/>
  <c r="G50" i="4"/>
  <c r="F301" i="4"/>
  <c r="J301" i="4" s="1"/>
  <c r="E301" i="4"/>
  <c r="I301" i="4" s="1"/>
  <c r="D301" i="4"/>
  <c r="H301" i="4" s="1"/>
  <c r="G301" i="4"/>
  <c r="D56" i="4"/>
  <c r="H56" i="4" s="1"/>
  <c r="K57" i="2" s="1"/>
  <c r="G56" i="4"/>
  <c r="E56" i="4"/>
  <c r="I56" i="4" s="1"/>
  <c r="L57" i="2" s="1"/>
  <c r="F56" i="4"/>
  <c r="J56" i="4" s="1"/>
  <c r="M57" i="2" s="1"/>
  <c r="D283" i="4"/>
  <c r="H283" i="4" s="1"/>
  <c r="G283" i="4"/>
  <c r="E283" i="4"/>
  <c r="I283" i="4" s="1"/>
  <c r="F283" i="4"/>
  <c r="J283" i="4" s="1"/>
  <c r="G444" i="4"/>
  <c r="E444" i="4"/>
  <c r="I444" i="4" s="1"/>
  <c r="D444" i="4"/>
  <c r="H444" i="4" s="1"/>
  <c r="F444" i="4"/>
  <c r="J444" i="4" s="1"/>
  <c r="F317" i="4"/>
  <c r="J317" i="4" s="1"/>
  <c r="E317" i="4"/>
  <c r="I317" i="4" s="1"/>
  <c r="D317" i="4"/>
  <c r="H317" i="4" s="1"/>
  <c r="G317" i="4"/>
  <c r="D167" i="4"/>
  <c r="H167" i="4" s="1"/>
  <c r="K168" i="2" s="1"/>
  <c r="G167" i="4"/>
  <c r="E167" i="4"/>
  <c r="I167" i="4" s="1"/>
  <c r="L168" i="2" s="1"/>
  <c r="F167" i="4"/>
  <c r="J167" i="4" s="1"/>
  <c r="M168" i="2" s="1"/>
  <c r="D299" i="4"/>
  <c r="H299" i="4" s="1"/>
  <c r="G299" i="4"/>
  <c r="E299" i="4"/>
  <c r="I299" i="4" s="1"/>
  <c r="F299" i="4"/>
  <c r="J299" i="4" s="1"/>
  <c r="G460" i="4"/>
  <c r="E460" i="4"/>
  <c r="I460" i="4" s="1"/>
  <c r="D460" i="4"/>
  <c r="H460" i="4" s="1"/>
  <c r="F460" i="4"/>
  <c r="J460" i="4" s="1"/>
  <c r="F269" i="4"/>
  <c r="J269" i="4" s="1"/>
  <c r="E269" i="4"/>
  <c r="I269" i="4" s="1"/>
  <c r="D269" i="4"/>
  <c r="H269" i="4" s="1"/>
  <c r="G269" i="4"/>
  <c r="E215" i="4"/>
  <c r="I215" i="4" s="1"/>
  <c r="F215" i="4"/>
  <c r="J215" i="4" s="1"/>
  <c r="D215" i="4"/>
  <c r="H215" i="4" s="1"/>
  <c r="G215" i="4"/>
  <c r="F508" i="4"/>
  <c r="J508" i="4" s="1"/>
  <c r="E508" i="4"/>
  <c r="I508" i="4" s="1"/>
  <c r="D508" i="4"/>
  <c r="H508" i="4" s="1"/>
  <c r="G508" i="4"/>
  <c r="F253" i="4"/>
  <c r="J253" i="4" s="1"/>
  <c r="E253" i="4"/>
  <c r="I253" i="4" s="1"/>
  <c r="D253" i="4"/>
  <c r="H253" i="4" s="1"/>
  <c r="G253" i="4"/>
  <c r="G24" i="4"/>
  <c r="E24" i="4"/>
  <c r="I24" i="4" s="1"/>
  <c r="L25" i="2" s="1"/>
  <c r="D24" i="4"/>
  <c r="H24" i="4" s="1"/>
  <c r="K25" i="2" s="1"/>
  <c r="F24" i="4"/>
  <c r="J24" i="4" s="1"/>
  <c r="M25" i="2" s="1"/>
  <c r="D401" i="4"/>
  <c r="H401" i="4" s="1"/>
  <c r="G401" i="4"/>
  <c r="E401" i="4"/>
  <c r="I401" i="4" s="1"/>
  <c r="F401" i="4"/>
  <c r="J401" i="4" s="1"/>
  <c r="D433" i="4"/>
  <c r="H433" i="4" s="1"/>
  <c r="G433" i="4"/>
  <c r="E433" i="4"/>
  <c r="I433" i="4" s="1"/>
  <c r="F433" i="4"/>
  <c r="J433" i="4" s="1"/>
  <c r="G503" i="4"/>
  <c r="E503" i="4"/>
  <c r="I503" i="4" s="1"/>
  <c r="F503" i="4"/>
  <c r="J503" i="4" s="1"/>
  <c r="D503" i="4"/>
  <c r="H503" i="4" s="1"/>
  <c r="D126" i="4"/>
  <c r="H126" i="4" s="1"/>
  <c r="K127" i="2" s="1"/>
  <c r="F126" i="4"/>
  <c r="J126" i="4" s="1"/>
  <c r="M127" i="2" s="1"/>
  <c r="G126" i="4"/>
  <c r="E126" i="4"/>
  <c r="I126" i="4" s="1"/>
  <c r="L127" i="2" s="1"/>
  <c r="G348" i="4"/>
  <c r="F348" i="4"/>
  <c r="J348" i="4" s="1"/>
  <c r="D348" i="4"/>
  <c r="H348" i="4" s="1"/>
  <c r="E348" i="4"/>
  <c r="I348" i="4" s="1"/>
  <c r="E397" i="4"/>
  <c r="I397" i="4" s="1"/>
  <c r="G397" i="4"/>
  <c r="F397" i="4"/>
  <c r="J397" i="4" s="1"/>
  <c r="D397" i="4"/>
  <c r="H397" i="4" s="1"/>
  <c r="E429" i="4"/>
  <c r="I429" i="4" s="1"/>
  <c r="G429" i="4"/>
  <c r="F429" i="4"/>
  <c r="J429" i="4" s="1"/>
  <c r="D429" i="4"/>
  <c r="H429" i="4" s="1"/>
  <c r="G356" i="4"/>
  <c r="F356" i="4"/>
  <c r="J356" i="4" s="1"/>
  <c r="D356" i="4"/>
  <c r="H356" i="4" s="1"/>
  <c r="E356" i="4"/>
  <c r="I356" i="4" s="1"/>
  <c r="G40" i="4"/>
  <c r="D40" i="4"/>
  <c r="H40" i="4" s="1"/>
  <c r="K41" i="2" s="1"/>
  <c r="E40" i="4"/>
  <c r="I40" i="4" s="1"/>
  <c r="L41" i="2" s="1"/>
  <c r="F40" i="4"/>
  <c r="J40" i="4" s="1"/>
  <c r="M41" i="2" s="1"/>
  <c r="G922" i="4"/>
  <c r="D922" i="4"/>
  <c r="H922" i="4" s="1"/>
  <c r="E922" i="4"/>
  <c r="I922" i="4" s="1"/>
  <c r="F922" i="4"/>
  <c r="J922" i="4" s="1"/>
  <c r="G68" i="4"/>
  <c r="F68" i="4"/>
  <c r="J68" i="4" s="1"/>
  <c r="M69" i="2" s="1"/>
  <c r="D68" i="4"/>
  <c r="H68" i="4" s="1"/>
  <c r="K69" i="2" s="1"/>
  <c r="E68" i="4"/>
  <c r="I68" i="4" s="1"/>
  <c r="L69" i="2" s="1"/>
  <c r="F391" i="4"/>
  <c r="J391" i="4" s="1"/>
  <c r="G391" i="4"/>
  <c r="E391" i="4"/>
  <c r="I391" i="4" s="1"/>
  <c r="D391" i="4"/>
  <c r="H391" i="4" s="1"/>
  <c r="E413" i="4"/>
  <c r="I413" i="4" s="1"/>
  <c r="G413" i="4"/>
  <c r="F413" i="4"/>
  <c r="J413" i="4" s="1"/>
  <c r="D413" i="4"/>
  <c r="H413" i="4" s="1"/>
  <c r="F118" i="4"/>
  <c r="J118" i="4" s="1"/>
  <c r="M119" i="2" s="1"/>
  <c r="G118" i="4"/>
  <c r="D118" i="4"/>
  <c r="H118" i="4" s="1"/>
  <c r="K119" i="2" s="1"/>
  <c r="E118" i="4"/>
  <c r="I118" i="4" s="1"/>
  <c r="L119" i="2" s="1"/>
  <c r="E405" i="4"/>
  <c r="I405" i="4" s="1"/>
  <c r="G405" i="4"/>
  <c r="D405" i="4"/>
  <c r="H405" i="4" s="1"/>
  <c r="F405" i="4"/>
  <c r="J405" i="4" s="1"/>
  <c r="E437" i="4"/>
  <c r="I437" i="4" s="1"/>
  <c r="G437" i="4"/>
  <c r="D437" i="4"/>
  <c r="H437" i="4" s="1"/>
  <c r="F437" i="4"/>
  <c r="J437" i="4" s="1"/>
  <c r="G98" i="4"/>
  <c r="D98" i="4"/>
  <c r="H98" i="4" s="1"/>
  <c r="K99" i="2" s="1"/>
  <c r="F98" i="4"/>
  <c r="J98" i="4" s="1"/>
  <c r="M99" i="2" s="1"/>
  <c r="E98" i="4"/>
  <c r="I98" i="4" s="1"/>
  <c r="L99" i="2" s="1"/>
  <c r="E16" i="4"/>
  <c r="I16" i="4" s="1"/>
  <c r="L17" i="2" s="1"/>
  <c r="F16" i="4"/>
  <c r="J16" i="4" s="1"/>
  <c r="M17" i="2" s="1"/>
  <c r="G16" i="4"/>
  <c r="D16" i="4"/>
  <c r="H16" i="4" s="1"/>
  <c r="K17" i="2" s="1"/>
  <c r="G13" i="4"/>
  <c r="E13" i="4"/>
  <c r="I13" i="4" s="1"/>
  <c r="L14" i="2" s="1"/>
  <c r="D13" i="4"/>
  <c r="H13" i="4" s="1"/>
  <c r="K14" i="2" s="1"/>
  <c r="F13" i="4"/>
  <c r="J13" i="4" s="1"/>
  <c r="M14" i="2" s="1"/>
  <c r="D122" i="4"/>
  <c r="H122" i="4" s="1"/>
  <c r="K123" i="2" s="1"/>
  <c r="F122" i="4"/>
  <c r="J122" i="4" s="1"/>
  <c r="M123" i="2" s="1"/>
  <c r="G122" i="4"/>
  <c r="E122" i="4"/>
  <c r="I122" i="4" s="1"/>
  <c r="L123" i="2" s="1"/>
  <c r="G368" i="4"/>
  <c r="D368" i="4"/>
  <c r="H368" i="4" s="1"/>
  <c r="E368" i="4"/>
  <c r="I368" i="4" s="1"/>
  <c r="F368" i="4"/>
  <c r="J368" i="4" s="1"/>
  <c r="G928" i="4"/>
  <c r="D928" i="4"/>
  <c r="H928" i="4" s="1"/>
  <c r="F928" i="4"/>
  <c r="J928" i="4" s="1"/>
  <c r="E928" i="4"/>
  <c r="I928" i="4" s="1"/>
  <c r="G960" i="4"/>
  <c r="F960" i="4"/>
  <c r="J960" i="4" s="1"/>
  <c r="D960" i="4"/>
  <c r="H960" i="4" s="1"/>
  <c r="E960" i="4"/>
  <c r="I960" i="4" s="1"/>
  <c r="AO583" i="4"/>
  <c r="AU583" i="4" s="1"/>
  <c r="AQ583" i="4"/>
  <c r="AW583" i="4" s="1"/>
  <c r="AL583" i="4"/>
  <c r="AR583" i="4" s="1"/>
  <c r="AM615" i="4"/>
  <c r="AS615" i="4" s="1"/>
  <c r="AN615" i="4"/>
  <c r="AT615" i="4" s="1"/>
  <c r="AO643" i="4"/>
  <c r="AU643" i="4" s="1"/>
  <c r="AQ643" i="4"/>
  <c r="AW643" i="4" s="1"/>
  <c r="AL643" i="4"/>
  <c r="AR643" i="4" s="1"/>
  <c r="AM663" i="4"/>
  <c r="AS663" i="4" s="1"/>
  <c r="AN663" i="4"/>
  <c r="AT663" i="4" s="1"/>
  <c r="AO679" i="4"/>
  <c r="AU679" i="4" s="1"/>
  <c r="AQ679" i="4"/>
  <c r="AW679" i="4" s="1"/>
  <c r="AL679" i="4"/>
  <c r="AR679" i="4" s="1"/>
  <c r="AM695" i="4"/>
  <c r="AS695" i="4" s="1"/>
  <c r="AN695" i="4"/>
  <c r="AT695" i="4" s="1"/>
  <c r="AO711" i="4"/>
  <c r="AU711" i="4" s="1"/>
  <c r="AQ711" i="4"/>
  <c r="AW711" i="4" s="1"/>
  <c r="AL711" i="4"/>
  <c r="AR711" i="4" s="1"/>
  <c r="AM727" i="4"/>
  <c r="AS727" i="4" s="1"/>
  <c r="AO743" i="4"/>
  <c r="AU743" i="4" s="1"/>
  <c r="AQ743" i="4"/>
  <c r="AW743" i="4" s="1"/>
  <c r="AM294" i="4"/>
  <c r="AS294" i="4" s="1"/>
  <c r="G374" i="4"/>
  <c r="D374" i="4"/>
  <c r="H374" i="4" s="1"/>
  <c r="F374" i="4"/>
  <c r="J374" i="4" s="1"/>
  <c r="E374" i="4"/>
  <c r="I374" i="4" s="1"/>
  <c r="E587" i="4"/>
  <c r="I587" i="4" s="1"/>
  <c r="D587" i="4"/>
  <c r="H587" i="4" s="1"/>
  <c r="F619" i="4"/>
  <c r="J619" i="4" s="1"/>
  <c r="G619" i="4"/>
  <c r="E113" i="4"/>
  <c r="I113" i="4" s="1"/>
  <c r="L114" i="2" s="1"/>
  <c r="F113" i="4"/>
  <c r="J113" i="4" s="1"/>
  <c r="M114" i="2" s="1"/>
  <c r="D113" i="4"/>
  <c r="H113" i="4" s="1"/>
  <c r="K114" i="2" s="1"/>
  <c r="G113" i="4"/>
  <c r="E145" i="4"/>
  <c r="I145" i="4" s="1"/>
  <c r="L146" i="2" s="1"/>
  <c r="F145" i="4"/>
  <c r="J145" i="4" s="1"/>
  <c r="M146" i="2" s="1"/>
  <c r="D145" i="4"/>
  <c r="H145" i="4" s="1"/>
  <c r="K146" i="2" s="1"/>
  <c r="G145" i="4"/>
  <c r="G187" i="4"/>
  <c r="D187" i="4"/>
  <c r="H187" i="4" s="1"/>
  <c r="E187" i="4"/>
  <c r="I187" i="4" s="1"/>
  <c r="F187" i="4"/>
  <c r="J187" i="4" s="1"/>
  <c r="D219" i="4"/>
  <c r="H219" i="4" s="1"/>
  <c r="G219" i="4"/>
  <c r="E219" i="4"/>
  <c r="I219" i="4" s="1"/>
  <c r="F219" i="4"/>
  <c r="J219" i="4" s="1"/>
  <c r="E263" i="4"/>
  <c r="I263" i="4" s="1"/>
  <c r="F263" i="4"/>
  <c r="J263" i="4" s="1"/>
  <c r="G263" i="4"/>
  <c r="D263" i="4"/>
  <c r="H263" i="4" s="1"/>
  <c r="E295" i="4"/>
  <c r="I295" i="4" s="1"/>
  <c r="F295" i="4"/>
  <c r="J295" i="4" s="1"/>
  <c r="G295" i="4"/>
  <c r="D295" i="4"/>
  <c r="H295" i="4" s="1"/>
  <c r="F384" i="4"/>
  <c r="J384" i="4" s="1"/>
  <c r="G384" i="4"/>
  <c r="E384" i="4"/>
  <c r="I384" i="4" s="1"/>
  <c r="D384" i="4"/>
  <c r="H384" i="4" s="1"/>
  <c r="E448" i="4"/>
  <c r="I448" i="4" s="1"/>
  <c r="D448" i="4"/>
  <c r="H448" i="4" s="1"/>
  <c r="F448" i="4"/>
  <c r="J448" i="4" s="1"/>
  <c r="G448" i="4"/>
  <c r="E512" i="4"/>
  <c r="I512" i="4" s="1"/>
  <c r="D512" i="4"/>
  <c r="H512" i="4" s="1"/>
  <c r="G512" i="4"/>
  <c r="F512" i="4"/>
  <c r="J512" i="4" s="1"/>
  <c r="G974" i="4"/>
  <c r="F974" i="4"/>
  <c r="J974" i="4" s="1"/>
  <c r="E974" i="4"/>
  <c r="I974" i="4" s="1"/>
  <c r="D974" i="4"/>
  <c r="H974" i="4" s="1"/>
  <c r="G990" i="4"/>
  <c r="D990" i="4"/>
  <c r="H990" i="4" s="1"/>
  <c r="F990" i="4"/>
  <c r="J990" i="4" s="1"/>
  <c r="E990" i="4"/>
  <c r="I990" i="4" s="1"/>
  <c r="E159" i="4"/>
  <c r="I159" i="4" s="1"/>
  <c r="L160" i="2" s="1"/>
  <c r="G159" i="4"/>
  <c r="G223" i="4"/>
  <c r="D223" i="4"/>
  <c r="H223" i="4" s="1"/>
  <c r="E223" i="4"/>
  <c r="I223" i="4" s="1"/>
  <c r="F223" i="4"/>
  <c r="J223" i="4" s="1"/>
  <c r="F309" i="4"/>
  <c r="J309" i="4" s="1"/>
  <c r="E309" i="4"/>
  <c r="I309" i="4" s="1"/>
  <c r="D309" i="4"/>
  <c r="H309" i="4" s="1"/>
  <c r="G309" i="4"/>
  <c r="F603" i="4"/>
  <c r="J603" i="4" s="1"/>
  <c r="E603" i="4"/>
  <c r="I603" i="4" s="1"/>
  <c r="G603" i="4"/>
  <c r="D603" i="4"/>
  <c r="H603" i="4" s="1"/>
  <c r="E635" i="4"/>
  <c r="I635" i="4" s="1"/>
  <c r="D635" i="4"/>
  <c r="H635" i="4" s="1"/>
  <c r="E52" i="4"/>
  <c r="I52" i="4" s="1"/>
  <c r="L53" i="2" s="1"/>
  <c r="F52" i="4"/>
  <c r="J52" i="4" s="1"/>
  <c r="M53" i="2" s="1"/>
  <c r="D52" i="4"/>
  <c r="H52" i="4" s="1"/>
  <c r="K53" i="2" s="1"/>
  <c r="G52" i="4"/>
  <c r="E129" i="4"/>
  <c r="I129" i="4" s="1"/>
  <c r="L130" i="2" s="1"/>
  <c r="F129" i="4"/>
  <c r="J129" i="4" s="1"/>
  <c r="M130" i="2" s="1"/>
  <c r="D129" i="4"/>
  <c r="H129" i="4" s="1"/>
  <c r="K130" i="2" s="1"/>
  <c r="G129" i="4"/>
  <c r="E171" i="4"/>
  <c r="I171" i="4" s="1"/>
  <c r="L172" i="2" s="1"/>
  <c r="F171" i="4"/>
  <c r="J171" i="4" s="1"/>
  <c r="M172" i="2" s="1"/>
  <c r="D171" i="4"/>
  <c r="H171" i="4" s="1"/>
  <c r="K172" i="2" s="1"/>
  <c r="G171" i="4"/>
  <c r="E203" i="4"/>
  <c r="I203" i="4" s="1"/>
  <c r="F203" i="4"/>
  <c r="J203" i="4" s="1"/>
  <c r="D203" i="4"/>
  <c r="H203" i="4" s="1"/>
  <c r="G203" i="4"/>
  <c r="E247" i="4"/>
  <c r="I247" i="4" s="1"/>
  <c r="F247" i="4"/>
  <c r="J247" i="4" s="1"/>
  <c r="G247" i="4"/>
  <c r="D247" i="4"/>
  <c r="H247" i="4" s="1"/>
  <c r="E279" i="4"/>
  <c r="I279" i="4" s="1"/>
  <c r="F279" i="4"/>
  <c r="J279" i="4" s="1"/>
  <c r="G279" i="4"/>
  <c r="D279" i="4"/>
  <c r="H279" i="4" s="1"/>
  <c r="E311" i="4"/>
  <c r="I311" i="4" s="1"/>
  <c r="F311" i="4"/>
  <c r="J311" i="4" s="1"/>
  <c r="G311" i="4"/>
  <c r="D311" i="4"/>
  <c r="H311" i="4" s="1"/>
  <c r="E343" i="4"/>
  <c r="I343" i="4" s="1"/>
  <c r="F343" i="4"/>
  <c r="J343" i="4" s="1"/>
  <c r="G343" i="4"/>
  <c r="D343" i="4"/>
  <c r="H343" i="4" s="1"/>
  <c r="G400" i="4"/>
  <c r="E400" i="4"/>
  <c r="I400" i="4" s="1"/>
  <c r="D400" i="4"/>
  <c r="H400" i="4" s="1"/>
  <c r="F400" i="4"/>
  <c r="J400" i="4" s="1"/>
  <c r="E432" i="4"/>
  <c r="I432" i="4" s="1"/>
  <c r="D432" i="4"/>
  <c r="H432" i="4" s="1"/>
  <c r="F432" i="4"/>
  <c r="J432" i="4" s="1"/>
  <c r="G432" i="4"/>
  <c r="E464" i="4"/>
  <c r="I464" i="4" s="1"/>
  <c r="D464" i="4"/>
  <c r="H464" i="4" s="1"/>
  <c r="G464" i="4"/>
  <c r="F464" i="4"/>
  <c r="J464" i="4" s="1"/>
  <c r="G496" i="4"/>
  <c r="E496" i="4"/>
  <c r="I496" i="4" s="1"/>
  <c r="D496" i="4"/>
  <c r="H496" i="4" s="1"/>
  <c r="F496" i="4"/>
  <c r="J496" i="4" s="1"/>
  <c r="G547" i="4"/>
  <c r="D547" i="4"/>
  <c r="H547" i="4" s="1"/>
  <c r="F547" i="4"/>
  <c r="J547" i="4" s="1"/>
  <c r="E547" i="4"/>
  <c r="I547" i="4" s="1"/>
  <c r="D141" i="4"/>
  <c r="H141" i="4" s="1"/>
  <c r="K142" i="2" s="1"/>
  <c r="G141" i="4"/>
  <c r="E141" i="4"/>
  <c r="I141" i="4" s="1"/>
  <c r="L142" i="2" s="1"/>
  <c r="F141" i="4"/>
  <c r="J141" i="4" s="1"/>
  <c r="M142" i="2" s="1"/>
  <c r="D207" i="4"/>
  <c r="H207" i="4" s="1"/>
  <c r="E207" i="4"/>
  <c r="I207" i="4" s="1"/>
  <c r="F207" i="4"/>
  <c r="J207" i="4" s="1"/>
  <c r="G207" i="4"/>
  <c r="D291" i="4"/>
  <c r="H291" i="4" s="1"/>
  <c r="G291" i="4"/>
  <c r="E291" i="4"/>
  <c r="I291" i="4" s="1"/>
  <c r="F291" i="4"/>
  <c r="J291" i="4" s="1"/>
  <c r="D355" i="4"/>
  <c r="H355" i="4" s="1"/>
  <c r="G355" i="4"/>
  <c r="E355" i="4"/>
  <c r="I355" i="4" s="1"/>
  <c r="F355" i="4"/>
  <c r="J355" i="4" s="1"/>
  <c r="G436" i="4"/>
  <c r="F436" i="4"/>
  <c r="J436" i="4" s="1"/>
  <c r="E436" i="4"/>
  <c r="I436" i="4" s="1"/>
  <c r="D436" i="4"/>
  <c r="H436" i="4" s="1"/>
  <c r="F500" i="4"/>
  <c r="J500" i="4" s="1"/>
  <c r="E500" i="4"/>
  <c r="I500" i="4" s="1"/>
  <c r="D500" i="4"/>
  <c r="H500" i="4" s="1"/>
  <c r="G500" i="4"/>
  <c r="F261" i="4"/>
  <c r="J261" i="4" s="1"/>
  <c r="E261" i="4"/>
  <c r="I261" i="4" s="1"/>
  <c r="D261" i="4"/>
  <c r="H261" i="4" s="1"/>
  <c r="G261" i="4"/>
  <c r="F325" i="4"/>
  <c r="J325" i="4" s="1"/>
  <c r="E325" i="4"/>
  <c r="I325" i="4" s="1"/>
  <c r="D325" i="4"/>
  <c r="H325" i="4" s="1"/>
  <c r="G325" i="4"/>
  <c r="E183" i="4"/>
  <c r="I183" i="4" s="1"/>
  <c r="L184" i="2" s="1"/>
  <c r="F183" i="4"/>
  <c r="J183" i="4" s="1"/>
  <c r="M184" i="2" s="1"/>
  <c r="D183" i="4"/>
  <c r="H183" i="4" s="1"/>
  <c r="K184" i="2" s="1"/>
  <c r="G183" i="4"/>
  <c r="E476" i="4"/>
  <c r="I476" i="4" s="1"/>
  <c r="F476" i="4"/>
  <c r="J476" i="4" s="1"/>
  <c r="E44" i="4"/>
  <c r="I44" i="4" s="1"/>
  <c r="L45" i="2" s="1"/>
  <c r="F44" i="4"/>
  <c r="J44" i="4" s="1"/>
  <c r="M45" i="2" s="1"/>
  <c r="G44" i="4"/>
  <c r="D44" i="4"/>
  <c r="H44" i="4" s="1"/>
  <c r="K45" i="2" s="1"/>
  <c r="F121" i="4"/>
  <c r="J121" i="4" s="1"/>
  <c r="M122" i="2" s="1"/>
  <c r="G121" i="4"/>
  <c r="D163" i="4"/>
  <c r="H163" i="4" s="1"/>
  <c r="K164" i="2" s="1"/>
  <c r="F163" i="4"/>
  <c r="J163" i="4" s="1"/>
  <c r="M164" i="2" s="1"/>
  <c r="D195" i="4"/>
  <c r="H195" i="4" s="1"/>
  <c r="F195" i="4"/>
  <c r="J195" i="4" s="1"/>
  <c r="G271" i="4"/>
  <c r="E335" i="4"/>
  <c r="I335" i="4" s="1"/>
  <c r="F335" i="4"/>
  <c r="J335" i="4" s="1"/>
  <c r="D335" i="4"/>
  <c r="H335" i="4" s="1"/>
  <c r="G335" i="4"/>
  <c r="F392" i="4"/>
  <c r="J392" i="4" s="1"/>
  <c r="D392" i="4"/>
  <c r="H392" i="4" s="1"/>
  <c r="E424" i="4"/>
  <c r="I424" i="4" s="1"/>
  <c r="D424" i="4"/>
  <c r="H424" i="4" s="1"/>
  <c r="F424" i="4"/>
  <c r="J424" i="4" s="1"/>
  <c r="G424" i="4"/>
  <c r="F488" i="4"/>
  <c r="J488" i="4" s="1"/>
  <c r="E488" i="4"/>
  <c r="I488" i="4" s="1"/>
  <c r="D488" i="4"/>
  <c r="H488" i="4" s="1"/>
  <c r="G488" i="4"/>
  <c r="G539" i="4"/>
  <c r="F539" i="4"/>
  <c r="J539" i="4" s="1"/>
  <c r="E539" i="4"/>
  <c r="I539" i="4" s="1"/>
  <c r="D539" i="4"/>
  <c r="H539" i="4" s="1"/>
  <c r="G994" i="4"/>
  <c r="D994" i="4"/>
  <c r="H994" i="4" s="1"/>
  <c r="G231" i="4"/>
  <c r="D231" i="4"/>
  <c r="H231" i="4" s="1"/>
  <c r="E231" i="4"/>
  <c r="I231" i="4" s="1"/>
  <c r="F231" i="4"/>
  <c r="J231" i="4" s="1"/>
  <c r="E396" i="4"/>
  <c r="I396" i="4" s="1"/>
  <c r="D396" i="4"/>
  <c r="H396" i="4" s="1"/>
  <c r="F396" i="4"/>
  <c r="J396" i="4" s="1"/>
  <c r="G396" i="4"/>
  <c r="F333" i="4"/>
  <c r="J333" i="4" s="1"/>
  <c r="E333" i="4"/>
  <c r="I333" i="4" s="1"/>
  <c r="D333" i="4"/>
  <c r="H333" i="4" s="1"/>
  <c r="G333" i="4"/>
  <c r="D347" i="4"/>
  <c r="H347" i="4" s="1"/>
  <c r="G347" i="4"/>
  <c r="E347" i="4"/>
  <c r="I347" i="4" s="1"/>
  <c r="F347" i="4"/>
  <c r="J347" i="4" s="1"/>
  <c r="G505" i="4"/>
  <c r="F505" i="4"/>
  <c r="J505" i="4" s="1"/>
  <c r="E505" i="4"/>
  <c r="I505" i="4" s="1"/>
  <c r="D505" i="4"/>
  <c r="H505" i="4" s="1"/>
  <c r="D393" i="4"/>
  <c r="H393" i="4" s="1"/>
  <c r="G393" i="4"/>
  <c r="F393" i="4"/>
  <c r="J393" i="4" s="1"/>
  <c r="E393" i="4"/>
  <c r="I393" i="4" s="1"/>
  <c r="D425" i="4"/>
  <c r="H425" i="4" s="1"/>
  <c r="G425" i="4"/>
  <c r="F425" i="4"/>
  <c r="J425" i="4" s="1"/>
  <c r="E425" i="4"/>
  <c r="I425" i="4" s="1"/>
  <c r="G457" i="4"/>
  <c r="F457" i="4"/>
  <c r="J457" i="4" s="1"/>
  <c r="E457" i="4"/>
  <c r="I457" i="4" s="1"/>
  <c r="D457" i="4"/>
  <c r="H457" i="4" s="1"/>
  <c r="F383" i="4"/>
  <c r="J383" i="4" s="1"/>
  <c r="G383" i="4"/>
  <c r="E383" i="4"/>
  <c r="I383" i="4" s="1"/>
  <c r="D383" i="4"/>
  <c r="H383" i="4" s="1"/>
  <c r="F134" i="4"/>
  <c r="J134" i="4" s="1"/>
  <c r="M135" i="2" s="1"/>
  <c r="D134" i="4"/>
  <c r="H134" i="4" s="1"/>
  <c r="K135" i="2" s="1"/>
  <c r="G134" i="4"/>
  <c r="E134" i="4"/>
  <c r="I134" i="4" s="1"/>
  <c r="L135" i="2" s="1"/>
  <c r="E389" i="4"/>
  <c r="I389" i="4" s="1"/>
  <c r="G389" i="4"/>
  <c r="D389" i="4"/>
  <c r="H389" i="4" s="1"/>
  <c r="F389" i="4"/>
  <c r="J389" i="4" s="1"/>
  <c r="E421" i="4"/>
  <c r="I421" i="4" s="1"/>
  <c r="G421" i="4"/>
  <c r="D421" i="4"/>
  <c r="H421" i="4" s="1"/>
  <c r="F421" i="4"/>
  <c r="J421" i="4" s="1"/>
  <c r="E453" i="4"/>
  <c r="I453" i="4" s="1"/>
  <c r="G453" i="4"/>
  <c r="D453" i="4"/>
  <c r="H453" i="4" s="1"/>
  <c r="F453" i="4"/>
  <c r="J453" i="4" s="1"/>
  <c r="F61" i="4"/>
  <c r="J61" i="4" s="1"/>
  <c r="M62" i="2" s="1"/>
  <c r="G61" i="4"/>
  <c r="D61" i="4"/>
  <c r="H61" i="4" s="1"/>
  <c r="K62" i="2" s="1"/>
  <c r="E61" i="4"/>
  <c r="I61" i="4" s="1"/>
  <c r="L62" i="2" s="1"/>
  <c r="G4" i="4"/>
  <c r="D4" i="4"/>
  <c r="H4" i="4" s="1"/>
  <c r="E4" i="4"/>
  <c r="I4" i="4" s="1"/>
  <c r="F4" i="4"/>
  <c r="J4" i="4" s="1"/>
  <c r="D385" i="4"/>
  <c r="H385" i="4" s="1"/>
  <c r="G385" i="4"/>
  <c r="E385" i="4"/>
  <c r="I385" i="4" s="1"/>
  <c r="F385" i="4"/>
  <c r="J385" i="4" s="1"/>
  <c r="D417" i="4"/>
  <c r="H417" i="4" s="1"/>
  <c r="G417" i="4"/>
  <c r="E417" i="4"/>
  <c r="I417" i="4" s="1"/>
  <c r="F417" i="4"/>
  <c r="J417" i="4" s="1"/>
  <c r="D449" i="4"/>
  <c r="H449" i="4" s="1"/>
  <c r="G449" i="4"/>
  <c r="E449" i="4"/>
  <c r="I449" i="4" s="1"/>
  <c r="F449" i="4"/>
  <c r="J449" i="4" s="1"/>
  <c r="E381" i="4"/>
  <c r="I381" i="4" s="1"/>
  <c r="G381" i="4"/>
  <c r="F381" i="4"/>
  <c r="J381" i="4" s="1"/>
  <c r="D381" i="4"/>
  <c r="H381" i="4" s="1"/>
  <c r="E445" i="4"/>
  <c r="I445" i="4" s="1"/>
  <c r="G445" i="4"/>
  <c r="F445" i="4"/>
  <c r="J445" i="4" s="1"/>
  <c r="D445" i="4"/>
  <c r="H445" i="4" s="1"/>
  <c r="D14" i="4"/>
  <c r="H14" i="4" s="1"/>
  <c r="K15" i="2" s="1"/>
  <c r="G14" i="4"/>
  <c r="E14" i="4"/>
  <c r="I14" i="4" s="1"/>
  <c r="L15" i="2" s="1"/>
  <c r="F14" i="4"/>
  <c r="J14" i="4" s="1"/>
  <c r="M15" i="2" s="1"/>
  <c r="G340" i="4"/>
  <c r="F340" i="4"/>
  <c r="J340" i="4" s="1"/>
  <c r="D340" i="4"/>
  <c r="H340" i="4" s="1"/>
  <c r="E340" i="4"/>
  <c r="I340" i="4" s="1"/>
  <c r="G32" i="4"/>
  <c r="E32" i="4"/>
  <c r="I32" i="4" s="1"/>
  <c r="L33" i="2" s="1"/>
  <c r="D32" i="4"/>
  <c r="H32" i="4" s="1"/>
  <c r="K33" i="2" s="1"/>
  <c r="F32" i="4"/>
  <c r="J32" i="4" s="1"/>
  <c r="M33" i="2" s="1"/>
  <c r="D8" i="4"/>
  <c r="H8" i="4" s="1"/>
  <c r="F8" i="4"/>
  <c r="J8" i="4" s="1"/>
  <c r="G8" i="4"/>
  <c r="E8" i="4"/>
  <c r="I8" i="4" s="1"/>
  <c r="D6" i="4"/>
  <c r="H6" i="4" s="1"/>
  <c r="F6" i="4"/>
  <c r="J6" i="4" s="1"/>
  <c r="G6" i="4"/>
  <c r="E6" i="4"/>
  <c r="I6" i="4" s="1"/>
  <c r="D10" i="4"/>
  <c r="H10" i="4" s="1"/>
  <c r="F10" i="4"/>
  <c r="J10" i="4" s="1"/>
  <c r="G10" i="4"/>
  <c r="E10" i="4"/>
  <c r="I10" i="4" s="1"/>
  <c r="E9" i="4"/>
  <c r="I9" i="4" s="1"/>
  <c r="G9" i="4"/>
  <c r="F9" i="4"/>
  <c r="J9" i="4" s="1"/>
  <c r="D9" i="4"/>
  <c r="H9" i="4" s="1"/>
  <c r="F627" i="4"/>
  <c r="J627" i="4" s="1"/>
  <c r="F787" i="4"/>
  <c r="J787" i="4" s="1"/>
  <c r="E787" i="4"/>
  <c r="I787" i="4" s="1"/>
  <c r="G787" i="4"/>
  <c r="D787" i="4"/>
  <c r="H787" i="4" s="1"/>
  <c r="D883" i="4"/>
  <c r="H883" i="4" s="1"/>
  <c r="F915" i="4"/>
  <c r="J915" i="4" s="1"/>
  <c r="E915" i="4"/>
  <c r="I915" i="4" s="1"/>
  <c r="G915" i="4"/>
  <c r="D915" i="4"/>
  <c r="H915" i="4" s="1"/>
  <c r="G20" i="4"/>
  <c r="D20" i="4"/>
  <c r="H20" i="4" s="1"/>
  <c r="K21" i="2" s="1"/>
  <c r="F20" i="4"/>
  <c r="J20" i="4" s="1"/>
  <c r="M21" i="2" s="1"/>
  <c r="E20" i="4"/>
  <c r="I20" i="4" s="1"/>
  <c r="L21" i="2" s="1"/>
  <c r="G543" i="4"/>
  <c r="E543" i="4"/>
  <c r="I543" i="4" s="1"/>
  <c r="F543" i="4"/>
  <c r="J543" i="4" s="1"/>
  <c r="D543" i="4"/>
  <c r="H543" i="4" s="1"/>
  <c r="G533" i="4"/>
  <c r="D533" i="4"/>
  <c r="H533" i="4" s="1"/>
  <c r="F533" i="4"/>
  <c r="J533" i="4" s="1"/>
  <c r="E533" i="4"/>
  <c r="I533" i="4" s="1"/>
  <c r="G558" i="4"/>
  <c r="D558" i="4"/>
  <c r="H558" i="4" s="1"/>
  <c r="F558" i="4"/>
  <c r="J558" i="4" s="1"/>
  <c r="E558" i="4"/>
  <c r="I558" i="4" s="1"/>
  <c r="G562" i="4"/>
  <c r="D562" i="4"/>
  <c r="H562" i="4" s="1"/>
  <c r="F562" i="4"/>
  <c r="J562" i="4" s="1"/>
  <c r="E562" i="4"/>
  <c r="I562" i="4" s="1"/>
  <c r="G566" i="4"/>
  <c r="F566" i="4"/>
  <c r="J566" i="4" s="1"/>
  <c r="D566" i="4"/>
  <c r="H566" i="4" s="1"/>
  <c r="E566" i="4"/>
  <c r="I566" i="4" s="1"/>
  <c r="F570" i="4"/>
  <c r="J570" i="4" s="1"/>
  <c r="D570" i="4"/>
  <c r="H570" i="4" s="1"/>
  <c r="G574" i="4"/>
  <c r="D574" i="4"/>
  <c r="H574" i="4" s="1"/>
  <c r="F574" i="4"/>
  <c r="J574" i="4" s="1"/>
  <c r="E574" i="4"/>
  <c r="I574" i="4" s="1"/>
  <c r="G582" i="4"/>
  <c r="F582" i="4"/>
  <c r="J582" i="4" s="1"/>
  <c r="D582" i="4"/>
  <c r="H582" i="4" s="1"/>
  <c r="E582" i="4"/>
  <c r="I582" i="4" s="1"/>
  <c r="G586" i="4"/>
  <c r="F586" i="4"/>
  <c r="J586" i="4" s="1"/>
  <c r="E586" i="4"/>
  <c r="I586" i="4" s="1"/>
  <c r="D586" i="4"/>
  <c r="H586" i="4" s="1"/>
  <c r="G590" i="4"/>
  <c r="F590" i="4"/>
  <c r="J590" i="4" s="1"/>
  <c r="E590" i="4"/>
  <c r="I590" i="4" s="1"/>
  <c r="D590" i="4"/>
  <c r="H590" i="4" s="1"/>
  <c r="G594" i="4"/>
  <c r="F594" i="4"/>
  <c r="J594" i="4" s="1"/>
  <c r="D594" i="4"/>
  <c r="H594" i="4" s="1"/>
  <c r="E594" i="4"/>
  <c r="I594" i="4" s="1"/>
  <c r="G598" i="4"/>
  <c r="F598" i="4"/>
  <c r="J598" i="4" s="1"/>
  <c r="D598" i="4"/>
  <c r="H598" i="4" s="1"/>
  <c r="E598" i="4"/>
  <c r="I598" i="4" s="1"/>
  <c r="G602" i="4"/>
  <c r="F602" i="4"/>
  <c r="J602" i="4" s="1"/>
  <c r="E602" i="4"/>
  <c r="I602" i="4" s="1"/>
  <c r="D602" i="4"/>
  <c r="H602" i="4" s="1"/>
  <c r="G606" i="4"/>
  <c r="F606" i="4"/>
  <c r="J606" i="4" s="1"/>
  <c r="E606" i="4"/>
  <c r="I606" i="4" s="1"/>
  <c r="D606" i="4"/>
  <c r="H606" i="4" s="1"/>
  <c r="G610" i="4"/>
  <c r="F610" i="4"/>
  <c r="J610" i="4" s="1"/>
  <c r="D610" i="4"/>
  <c r="H610" i="4" s="1"/>
  <c r="E610" i="4"/>
  <c r="I610" i="4" s="1"/>
  <c r="G614" i="4"/>
  <c r="F614" i="4"/>
  <c r="J614" i="4" s="1"/>
  <c r="D614" i="4"/>
  <c r="H614" i="4" s="1"/>
  <c r="E614" i="4"/>
  <c r="I614" i="4" s="1"/>
  <c r="F618" i="4"/>
  <c r="J618" i="4" s="1"/>
  <c r="D618" i="4"/>
  <c r="H618" i="4" s="1"/>
  <c r="G622" i="4"/>
  <c r="F622" i="4"/>
  <c r="J622" i="4" s="1"/>
  <c r="E622" i="4"/>
  <c r="I622" i="4" s="1"/>
  <c r="D622" i="4"/>
  <c r="H622" i="4" s="1"/>
  <c r="E626" i="4"/>
  <c r="I626" i="4" s="1"/>
  <c r="G630" i="4"/>
  <c r="F630" i="4"/>
  <c r="J630" i="4" s="1"/>
  <c r="D630" i="4"/>
  <c r="H630" i="4" s="1"/>
  <c r="E630" i="4"/>
  <c r="I630" i="4" s="1"/>
  <c r="F634" i="4"/>
  <c r="J634" i="4" s="1"/>
  <c r="D634" i="4"/>
  <c r="H634" i="4" s="1"/>
  <c r="G638" i="4"/>
  <c r="F638" i="4"/>
  <c r="J638" i="4" s="1"/>
  <c r="E638" i="4"/>
  <c r="I638" i="4" s="1"/>
  <c r="D638" i="4"/>
  <c r="H638" i="4" s="1"/>
  <c r="G642" i="4"/>
  <c r="F642" i="4"/>
  <c r="J642" i="4" s="1"/>
  <c r="D642" i="4"/>
  <c r="H642" i="4" s="1"/>
  <c r="E642" i="4"/>
  <c r="I642" i="4" s="1"/>
  <c r="G646" i="4"/>
  <c r="F646" i="4"/>
  <c r="J646" i="4" s="1"/>
  <c r="D646" i="4"/>
  <c r="H646" i="4" s="1"/>
  <c r="E646" i="4"/>
  <c r="I646" i="4" s="1"/>
  <c r="G654" i="4"/>
  <c r="F654" i="4"/>
  <c r="J654" i="4" s="1"/>
  <c r="E654" i="4"/>
  <c r="I654" i="4" s="1"/>
  <c r="D654" i="4"/>
  <c r="H654" i="4" s="1"/>
  <c r="F658" i="4"/>
  <c r="J658" i="4" s="1"/>
  <c r="E658" i="4"/>
  <c r="I658" i="4" s="1"/>
  <c r="G662" i="4"/>
  <c r="F662" i="4"/>
  <c r="J662" i="4" s="1"/>
  <c r="D662" i="4"/>
  <c r="H662" i="4" s="1"/>
  <c r="E662" i="4"/>
  <c r="I662" i="4" s="1"/>
  <c r="G666" i="4"/>
  <c r="F666" i="4"/>
  <c r="J666" i="4" s="1"/>
  <c r="E666" i="4"/>
  <c r="I666" i="4" s="1"/>
  <c r="D666" i="4"/>
  <c r="H666" i="4" s="1"/>
  <c r="G670" i="4"/>
  <c r="F670" i="4"/>
  <c r="J670" i="4" s="1"/>
  <c r="E670" i="4"/>
  <c r="I670" i="4" s="1"/>
  <c r="D670" i="4"/>
  <c r="H670" i="4" s="1"/>
  <c r="E674" i="4"/>
  <c r="I674" i="4" s="1"/>
  <c r="G678" i="4"/>
  <c r="F678" i="4"/>
  <c r="J678" i="4" s="1"/>
  <c r="D678" i="4"/>
  <c r="H678" i="4" s="1"/>
  <c r="E678" i="4"/>
  <c r="I678" i="4" s="1"/>
  <c r="G682" i="4"/>
  <c r="F682" i="4"/>
  <c r="J682" i="4" s="1"/>
  <c r="E682" i="4"/>
  <c r="I682" i="4" s="1"/>
  <c r="D682" i="4"/>
  <c r="H682" i="4" s="1"/>
  <c r="G686" i="4"/>
  <c r="F686" i="4"/>
  <c r="J686" i="4" s="1"/>
  <c r="E686" i="4"/>
  <c r="I686" i="4" s="1"/>
  <c r="D686" i="4"/>
  <c r="H686" i="4" s="1"/>
  <c r="G690" i="4"/>
  <c r="F690" i="4"/>
  <c r="J690" i="4" s="1"/>
  <c r="D690" i="4"/>
  <c r="H690" i="4" s="1"/>
  <c r="E690" i="4"/>
  <c r="I690" i="4" s="1"/>
  <c r="G694" i="4"/>
  <c r="F694" i="4"/>
  <c r="J694" i="4" s="1"/>
  <c r="D694" i="4"/>
  <c r="H694" i="4" s="1"/>
  <c r="E694" i="4"/>
  <c r="I694" i="4" s="1"/>
  <c r="G698" i="4"/>
  <c r="F698" i="4"/>
  <c r="J698" i="4" s="1"/>
  <c r="E698" i="4"/>
  <c r="I698" i="4" s="1"/>
  <c r="D698" i="4"/>
  <c r="H698" i="4" s="1"/>
  <c r="G702" i="4"/>
  <c r="F702" i="4"/>
  <c r="J702" i="4" s="1"/>
  <c r="E702" i="4"/>
  <c r="I702" i="4" s="1"/>
  <c r="D702" i="4"/>
  <c r="H702" i="4" s="1"/>
  <c r="G706" i="4"/>
  <c r="F706" i="4"/>
  <c r="J706" i="4" s="1"/>
  <c r="D706" i="4"/>
  <c r="H706" i="4" s="1"/>
  <c r="E706" i="4"/>
  <c r="I706" i="4" s="1"/>
  <c r="G710" i="4"/>
  <c r="F710" i="4"/>
  <c r="J710" i="4" s="1"/>
  <c r="D710" i="4"/>
  <c r="H710" i="4" s="1"/>
  <c r="E710" i="4"/>
  <c r="I710" i="4" s="1"/>
  <c r="G714" i="4"/>
  <c r="F714" i="4"/>
  <c r="J714" i="4" s="1"/>
  <c r="E714" i="4"/>
  <c r="I714" i="4" s="1"/>
  <c r="D714" i="4"/>
  <c r="H714" i="4" s="1"/>
  <c r="G718" i="4"/>
  <c r="F718" i="4"/>
  <c r="J718" i="4" s="1"/>
  <c r="E718" i="4"/>
  <c r="I718" i="4" s="1"/>
  <c r="D718" i="4"/>
  <c r="H718" i="4" s="1"/>
  <c r="G722" i="4"/>
  <c r="F722" i="4"/>
  <c r="J722" i="4" s="1"/>
  <c r="D722" i="4"/>
  <c r="H722" i="4" s="1"/>
  <c r="E722" i="4"/>
  <c r="I722" i="4" s="1"/>
  <c r="G726" i="4"/>
  <c r="F726" i="4"/>
  <c r="J726" i="4" s="1"/>
  <c r="D726" i="4"/>
  <c r="H726" i="4" s="1"/>
  <c r="E726" i="4"/>
  <c r="I726" i="4" s="1"/>
  <c r="G730" i="4"/>
  <c r="F730" i="4"/>
  <c r="J730" i="4" s="1"/>
  <c r="E730" i="4"/>
  <c r="I730" i="4" s="1"/>
  <c r="D730" i="4"/>
  <c r="H730" i="4" s="1"/>
  <c r="G734" i="4"/>
  <c r="F734" i="4"/>
  <c r="J734" i="4" s="1"/>
  <c r="E734" i="4"/>
  <c r="I734" i="4" s="1"/>
  <c r="D734" i="4"/>
  <c r="H734" i="4" s="1"/>
  <c r="G738" i="4"/>
  <c r="F738" i="4"/>
  <c r="J738" i="4" s="1"/>
  <c r="D738" i="4"/>
  <c r="H738" i="4" s="1"/>
  <c r="E738" i="4"/>
  <c r="I738" i="4" s="1"/>
  <c r="G742" i="4"/>
  <c r="F742" i="4"/>
  <c r="J742" i="4" s="1"/>
  <c r="D742" i="4"/>
  <c r="H742" i="4" s="1"/>
  <c r="E742" i="4"/>
  <c r="I742" i="4" s="1"/>
  <c r="G746" i="4"/>
  <c r="F746" i="4"/>
  <c r="J746" i="4" s="1"/>
  <c r="E746" i="4"/>
  <c r="I746" i="4" s="1"/>
  <c r="D746" i="4"/>
  <c r="H746" i="4" s="1"/>
  <c r="G750" i="4"/>
  <c r="F750" i="4"/>
  <c r="J750" i="4" s="1"/>
  <c r="E750" i="4"/>
  <c r="I750" i="4" s="1"/>
  <c r="D750" i="4"/>
  <c r="H750" i="4" s="1"/>
  <c r="G754" i="4"/>
  <c r="F754" i="4"/>
  <c r="J754" i="4" s="1"/>
  <c r="D754" i="4"/>
  <c r="H754" i="4" s="1"/>
  <c r="E754" i="4"/>
  <c r="I754" i="4" s="1"/>
  <c r="G758" i="4"/>
  <c r="F758" i="4"/>
  <c r="J758" i="4" s="1"/>
  <c r="D758" i="4"/>
  <c r="H758" i="4" s="1"/>
  <c r="E758" i="4"/>
  <c r="I758" i="4" s="1"/>
  <c r="G762" i="4"/>
  <c r="F762" i="4"/>
  <c r="J762" i="4" s="1"/>
  <c r="E762" i="4"/>
  <c r="I762" i="4" s="1"/>
  <c r="D762" i="4"/>
  <c r="H762" i="4" s="1"/>
  <c r="G766" i="4"/>
  <c r="F766" i="4"/>
  <c r="J766" i="4" s="1"/>
  <c r="E766" i="4"/>
  <c r="I766" i="4" s="1"/>
  <c r="D766" i="4"/>
  <c r="H766" i="4" s="1"/>
  <c r="G770" i="4"/>
  <c r="F770" i="4"/>
  <c r="J770" i="4" s="1"/>
  <c r="D770" i="4"/>
  <c r="H770" i="4" s="1"/>
  <c r="E770" i="4"/>
  <c r="I770" i="4" s="1"/>
  <c r="G774" i="4"/>
  <c r="F774" i="4"/>
  <c r="J774" i="4" s="1"/>
  <c r="D774" i="4"/>
  <c r="H774" i="4" s="1"/>
  <c r="E774" i="4"/>
  <c r="I774" i="4" s="1"/>
  <c r="G778" i="4"/>
  <c r="F778" i="4"/>
  <c r="J778" i="4" s="1"/>
  <c r="E778" i="4"/>
  <c r="I778" i="4" s="1"/>
  <c r="D778" i="4"/>
  <c r="H778" i="4" s="1"/>
  <c r="G782" i="4"/>
  <c r="F782" i="4"/>
  <c r="J782" i="4" s="1"/>
  <c r="E782" i="4"/>
  <c r="I782" i="4" s="1"/>
  <c r="D782" i="4"/>
  <c r="H782" i="4" s="1"/>
  <c r="G786" i="4"/>
  <c r="F786" i="4"/>
  <c r="J786" i="4" s="1"/>
  <c r="D786" i="4"/>
  <c r="H786" i="4" s="1"/>
  <c r="E786" i="4"/>
  <c r="I786" i="4" s="1"/>
  <c r="G790" i="4"/>
  <c r="F790" i="4"/>
  <c r="J790" i="4" s="1"/>
  <c r="D790" i="4"/>
  <c r="H790" i="4" s="1"/>
  <c r="E790" i="4"/>
  <c r="I790" i="4" s="1"/>
  <c r="G794" i="4"/>
  <c r="F794" i="4"/>
  <c r="J794" i="4" s="1"/>
  <c r="E794" i="4"/>
  <c r="I794" i="4" s="1"/>
  <c r="D794" i="4"/>
  <c r="H794" i="4" s="1"/>
  <c r="G798" i="4"/>
  <c r="F798" i="4"/>
  <c r="J798" i="4" s="1"/>
  <c r="E798" i="4"/>
  <c r="I798" i="4" s="1"/>
  <c r="D798" i="4"/>
  <c r="H798" i="4" s="1"/>
  <c r="G802" i="4"/>
  <c r="F802" i="4"/>
  <c r="J802" i="4" s="1"/>
  <c r="D802" i="4"/>
  <c r="H802" i="4" s="1"/>
  <c r="E802" i="4"/>
  <c r="I802" i="4" s="1"/>
  <c r="G806" i="4"/>
  <c r="F806" i="4"/>
  <c r="J806" i="4" s="1"/>
  <c r="D806" i="4"/>
  <c r="H806" i="4" s="1"/>
  <c r="E806" i="4"/>
  <c r="I806" i="4" s="1"/>
  <c r="G810" i="4"/>
  <c r="F810" i="4"/>
  <c r="J810" i="4" s="1"/>
  <c r="E810" i="4"/>
  <c r="I810" i="4" s="1"/>
  <c r="D810" i="4"/>
  <c r="H810" i="4" s="1"/>
  <c r="G814" i="4"/>
  <c r="F814" i="4"/>
  <c r="J814" i="4" s="1"/>
  <c r="E814" i="4"/>
  <c r="I814" i="4" s="1"/>
  <c r="D814" i="4"/>
  <c r="H814" i="4" s="1"/>
  <c r="G818" i="4"/>
  <c r="F818" i="4"/>
  <c r="J818" i="4" s="1"/>
  <c r="E818" i="4"/>
  <c r="I818" i="4" s="1"/>
  <c r="D818" i="4"/>
  <c r="H818" i="4" s="1"/>
  <c r="G822" i="4"/>
  <c r="F822" i="4"/>
  <c r="J822" i="4" s="1"/>
  <c r="D822" i="4"/>
  <c r="H822" i="4" s="1"/>
  <c r="E822" i="4"/>
  <c r="I822" i="4" s="1"/>
  <c r="G826" i="4"/>
  <c r="F826" i="4"/>
  <c r="J826" i="4" s="1"/>
  <c r="D826" i="4"/>
  <c r="H826" i="4" s="1"/>
  <c r="E826" i="4"/>
  <c r="I826" i="4" s="1"/>
  <c r="G830" i="4"/>
  <c r="F830" i="4"/>
  <c r="J830" i="4" s="1"/>
  <c r="E830" i="4"/>
  <c r="I830" i="4" s="1"/>
  <c r="D830" i="4"/>
  <c r="H830" i="4" s="1"/>
  <c r="G834" i="4"/>
  <c r="F834" i="4"/>
  <c r="J834" i="4" s="1"/>
  <c r="D834" i="4"/>
  <c r="H834" i="4" s="1"/>
  <c r="E834" i="4"/>
  <c r="I834" i="4" s="1"/>
  <c r="G838" i="4"/>
  <c r="F838" i="4"/>
  <c r="J838" i="4" s="1"/>
  <c r="E838" i="4"/>
  <c r="I838" i="4" s="1"/>
  <c r="D838" i="4"/>
  <c r="H838" i="4" s="1"/>
  <c r="G842" i="4"/>
  <c r="F842" i="4"/>
  <c r="J842" i="4" s="1"/>
  <c r="D842" i="4"/>
  <c r="H842" i="4" s="1"/>
  <c r="E842" i="4"/>
  <c r="I842" i="4" s="1"/>
  <c r="G846" i="4"/>
  <c r="F846" i="4"/>
  <c r="J846" i="4" s="1"/>
  <c r="E846" i="4"/>
  <c r="I846" i="4" s="1"/>
  <c r="D846" i="4"/>
  <c r="H846" i="4" s="1"/>
  <c r="G850" i="4"/>
  <c r="F850" i="4"/>
  <c r="J850" i="4" s="1"/>
  <c r="E850" i="4"/>
  <c r="I850" i="4" s="1"/>
  <c r="D850" i="4"/>
  <c r="H850" i="4" s="1"/>
  <c r="G854" i="4"/>
  <c r="F854" i="4"/>
  <c r="J854" i="4" s="1"/>
  <c r="D854" i="4"/>
  <c r="H854" i="4" s="1"/>
  <c r="E854" i="4"/>
  <c r="I854" i="4" s="1"/>
  <c r="G858" i="4"/>
  <c r="F858" i="4"/>
  <c r="J858" i="4" s="1"/>
  <c r="E858" i="4"/>
  <c r="I858" i="4" s="1"/>
  <c r="D858" i="4"/>
  <c r="H858" i="4" s="1"/>
  <c r="G862" i="4"/>
  <c r="F862" i="4"/>
  <c r="J862" i="4" s="1"/>
  <c r="D862" i="4"/>
  <c r="H862" i="4" s="1"/>
  <c r="E862" i="4"/>
  <c r="I862" i="4" s="1"/>
  <c r="G866" i="4"/>
  <c r="F866" i="4"/>
  <c r="J866" i="4" s="1"/>
  <c r="E866" i="4"/>
  <c r="I866" i="4" s="1"/>
  <c r="D866" i="4"/>
  <c r="H866" i="4" s="1"/>
  <c r="G870" i="4"/>
  <c r="F870" i="4"/>
  <c r="J870" i="4" s="1"/>
  <c r="D870" i="4"/>
  <c r="H870" i="4" s="1"/>
  <c r="E870" i="4"/>
  <c r="I870" i="4" s="1"/>
  <c r="G874" i="4"/>
  <c r="F874" i="4"/>
  <c r="J874" i="4" s="1"/>
  <c r="E874" i="4"/>
  <c r="I874" i="4" s="1"/>
  <c r="D874" i="4"/>
  <c r="H874" i="4" s="1"/>
  <c r="G878" i="4"/>
  <c r="F878" i="4"/>
  <c r="J878" i="4" s="1"/>
  <c r="D878" i="4"/>
  <c r="H878" i="4" s="1"/>
  <c r="E878" i="4"/>
  <c r="I878" i="4" s="1"/>
  <c r="G882" i="4"/>
  <c r="F882" i="4"/>
  <c r="J882" i="4" s="1"/>
  <c r="D882" i="4"/>
  <c r="H882" i="4" s="1"/>
  <c r="E882" i="4"/>
  <c r="I882" i="4" s="1"/>
  <c r="G886" i="4"/>
  <c r="D886" i="4"/>
  <c r="H886" i="4" s="1"/>
  <c r="F886" i="4"/>
  <c r="J886" i="4" s="1"/>
  <c r="E886" i="4"/>
  <c r="I886" i="4" s="1"/>
  <c r="G890" i="4"/>
  <c r="D890" i="4"/>
  <c r="H890" i="4" s="1"/>
  <c r="F890" i="4"/>
  <c r="J890" i="4" s="1"/>
  <c r="E890" i="4"/>
  <c r="I890" i="4" s="1"/>
  <c r="G894" i="4"/>
  <c r="D894" i="4"/>
  <c r="H894" i="4" s="1"/>
  <c r="F894" i="4"/>
  <c r="J894" i="4" s="1"/>
  <c r="E894" i="4"/>
  <c r="I894" i="4" s="1"/>
  <c r="G898" i="4"/>
  <c r="D898" i="4"/>
  <c r="H898" i="4" s="1"/>
  <c r="F898" i="4"/>
  <c r="J898" i="4" s="1"/>
  <c r="E898" i="4"/>
  <c r="I898" i="4" s="1"/>
  <c r="G902" i="4"/>
  <c r="D902" i="4"/>
  <c r="H902" i="4" s="1"/>
  <c r="F902" i="4"/>
  <c r="J902" i="4" s="1"/>
  <c r="E902" i="4"/>
  <c r="I902" i="4" s="1"/>
  <c r="G906" i="4"/>
  <c r="D906" i="4"/>
  <c r="H906" i="4" s="1"/>
  <c r="F906" i="4"/>
  <c r="J906" i="4" s="1"/>
  <c r="E906" i="4"/>
  <c r="I906" i="4" s="1"/>
  <c r="G910" i="4"/>
  <c r="D910" i="4"/>
  <c r="H910" i="4" s="1"/>
  <c r="F910" i="4"/>
  <c r="J910" i="4" s="1"/>
  <c r="E910" i="4"/>
  <c r="I910" i="4" s="1"/>
  <c r="G527" i="4"/>
  <c r="F527" i="4"/>
  <c r="J527" i="4" s="1"/>
  <c r="D527" i="4"/>
  <c r="H527" i="4" s="1"/>
  <c r="E527" i="4"/>
  <c r="I527" i="4" s="1"/>
  <c r="G517" i="4"/>
  <c r="D517" i="4"/>
  <c r="H517" i="4" s="1"/>
  <c r="F517" i="4"/>
  <c r="J517" i="4" s="1"/>
  <c r="E517" i="4"/>
  <c r="I517" i="4" s="1"/>
  <c r="G568" i="4"/>
  <c r="F568" i="4"/>
  <c r="J568" i="4" s="1"/>
  <c r="D568" i="4"/>
  <c r="H568" i="4" s="1"/>
  <c r="E568" i="4"/>
  <c r="I568" i="4" s="1"/>
  <c r="G584" i="4"/>
  <c r="F584" i="4"/>
  <c r="J584" i="4" s="1"/>
  <c r="D584" i="4"/>
  <c r="H584" i="4" s="1"/>
  <c r="E584" i="4"/>
  <c r="I584" i="4" s="1"/>
  <c r="E596" i="4"/>
  <c r="I596" i="4" s="1"/>
  <c r="G600" i="4"/>
  <c r="F600" i="4"/>
  <c r="J600" i="4" s="1"/>
  <c r="E600" i="4"/>
  <c r="I600" i="4" s="1"/>
  <c r="D600" i="4"/>
  <c r="H600" i="4" s="1"/>
  <c r="D612" i="4"/>
  <c r="H612" i="4" s="1"/>
  <c r="E612" i="4"/>
  <c r="I612" i="4" s="1"/>
  <c r="G620" i="4"/>
  <c r="F620" i="4"/>
  <c r="J620" i="4" s="1"/>
  <c r="D620" i="4"/>
  <c r="H620" i="4" s="1"/>
  <c r="E620" i="4"/>
  <c r="I620" i="4" s="1"/>
  <c r="D628" i="4"/>
  <c r="H628" i="4" s="1"/>
  <c r="G636" i="4"/>
  <c r="F636" i="4"/>
  <c r="J636" i="4" s="1"/>
  <c r="E636" i="4"/>
  <c r="I636" i="4" s="1"/>
  <c r="D636" i="4"/>
  <c r="H636" i="4" s="1"/>
  <c r="D640" i="4"/>
  <c r="H640" i="4" s="1"/>
  <c r="E640" i="4"/>
  <c r="I640" i="4" s="1"/>
  <c r="D644" i="4"/>
  <c r="H644" i="4" s="1"/>
  <c r="F648" i="4"/>
  <c r="J648" i="4" s="1"/>
  <c r="D648" i="4"/>
  <c r="H648" i="4" s="1"/>
  <c r="G652" i="4"/>
  <c r="F652" i="4"/>
  <c r="J652" i="4" s="1"/>
  <c r="D652" i="4"/>
  <c r="H652" i="4" s="1"/>
  <c r="E652" i="4"/>
  <c r="I652" i="4" s="1"/>
  <c r="D660" i="4"/>
  <c r="H660" i="4" s="1"/>
  <c r="G664" i="4"/>
  <c r="E664" i="4"/>
  <c r="I664" i="4" s="1"/>
  <c r="G668" i="4"/>
  <c r="F668" i="4"/>
  <c r="J668" i="4" s="1"/>
  <c r="D668" i="4"/>
  <c r="H668" i="4" s="1"/>
  <c r="E668" i="4"/>
  <c r="I668" i="4" s="1"/>
  <c r="F676" i="4"/>
  <c r="J676" i="4" s="1"/>
  <c r="F680" i="4"/>
  <c r="J680" i="4" s="1"/>
  <c r="D680" i="4"/>
  <c r="H680" i="4" s="1"/>
  <c r="G684" i="4"/>
  <c r="F684" i="4"/>
  <c r="J684" i="4" s="1"/>
  <c r="D684" i="4"/>
  <c r="H684" i="4" s="1"/>
  <c r="E684" i="4"/>
  <c r="I684" i="4" s="1"/>
  <c r="G688" i="4"/>
  <c r="E688" i="4"/>
  <c r="I688" i="4" s="1"/>
  <c r="G696" i="4"/>
  <c r="D696" i="4"/>
  <c r="H696" i="4" s="1"/>
  <c r="G700" i="4"/>
  <c r="D700" i="4"/>
  <c r="H700" i="4" s="1"/>
  <c r="F700" i="4"/>
  <c r="J700" i="4" s="1"/>
  <c r="E700" i="4"/>
  <c r="I700" i="4" s="1"/>
  <c r="G704" i="4"/>
  <c r="D704" i="4"/>
  <c r="H704" i="4" s="1"/>
  <c r="G708" i="4"/>
  <c r="F712" i="4"/>
  <c r="J712" i="4" s="1"/>
  <c r="E712" i="4"/>
  <c r="I712" i="4" s="1"/>
  <c r="G716" i="4"/>
  <c r="D716" i="4"/>
  <c r="H716" i="4" s="1"/>
  <c r="F716" i="4"/>
  <c r="J716" i="4" s="1"/>
  <c r="E716" i="4"/>
  <c r="I716" i="4" s="1"/>
  <c r="E724" i="4"/>
  <c r="I724" i="4" s="1"/>
  <c r="F728" i="4"/>
  <c r="J728" i="4" s="1"/>
  <c r="E728" i="4"/>
  <c r="I728" i="4" s="1"/>
  <c r="G732" i="4"/>
  <c r="F732" i="4"/>
  <c r="J732" i="4" s="1"/>
  <c r="E732" i="4"/>
  <c r="I732" i="4" s="1"/>
  <c r="D732" i="4"/>
  <c r="H732" i="4" s="1"/>
  <c r="F744" i="4"/>
  <c r="J744" i="4" s="1"/>
  <c r="E744" i="4"/>
  <c r="I744" i="4" s="1"/>
  <c r="G748" i="4"/>
  <c r="D748" i="4"/>
  <c r="H748" i="4" s="1"/>
  <c r="F748" i="4"/>
  <c r="J748" i="4" s="1"/>
  <c r="E748" i="4"/>
  <c r="I748" i="4" s="1"/>
  <c r="D756" i="4"/>
  <c r="H756" i="4" s="1"/>
  <c r="E756" i="4"/>
  <c r="I756" i="4" s="1"/>
  <c r="D760" i="4"/>
  <c r="H760" i="4" s="1"/>
  <c r="G764" i="4"/>
  <c r="G768" i="4"/>
  <c r="D768" i="4"/>
  <c r="H768" i="4" s="1"/>
  <c r="F768" i="4"/>
  <c r="J768" i="4" s="1"/>
  <c r="E768" i="4"/>
  <c r="I768" i="4" s="1"/>
  <c r="G772" i="4"/>
  <c r="D772" i="4"/>
  <c r="H772" i="4" s="1"/>
  <c r="G776" i="4"/>
  <c r="F776" i="4"/>
  <c r="J776" i="4" s="1"/>
  <c r="F780" i="4"/>
  <c r="J780" i="4" s="1"/>
  <c r="G784" i="4"/>
  <c r="F784" i="4"/>
  <c r="J784" i="4" s="1"/>
  <c r="D784" i="4"/>
  <c r="H784" i="4" s="1"/>
  <c r="E784" i="4"/>
  <c r="I784" i="4" s="1"/>
  <c r="D788" i="4"/>
  <c r="H788" i="4" s="1"/>
  <c r="E788" i="4"/>
  <c r="I788" i="4" s="1"/>
  <c r="F792" i="4"/>
  <c r="J792" i="4" s="1"/>
  <c r="E792" i="4"/>
  <c r="I792" i="4" s="1"/>
  <c r="G800" i="4"/>
  <c r="F800" i="4"/>
  <c r="J800" i="4" s="1"/>
  <c r="E800" i="4"/>
  <c r="I800" i="4" s="1"/>
  <c r="D800" i="4"/>
  <c r="H800" i="4" s="1"/>
  <c r="G804" i="4"/>
  <c r="E804" i="4"/>
  <c r="I804" i="4" s="1"/>
  <c r="G808" i="4"/>
  <c r="D808" i="4"/>
  <c r="H808" i="4" s="1"/>
  <c r="G816" i="4"/>
  <c r="F816" i="4"/>
  <c r="J816" i="4" s="1"/>
  <c r="D816" i="4"/>
  <c r="H816" i="4" s="1"/>
  <c r="E816" i="4"/>
  <c r="I816" i="4" s="1"/>
  <c r="D820" i="4"/>
  <c r="H820" i="4" s="1"/>
  <c r="E820" i="4"/>
  <c r="I820" i="4" s="1"/>
  <c r="D824" i="4"/>
  <c r="H824" i="4" s="1"/>
  <c r="E824" i="4"/>
  <c r="I824" i="4" s="1"/>
  <c r="G832" i="4"/>
  <c r="D832" i="4"/>
  <c r="H832" i="4" s="1"/>
  <c r="F832" i="4"/>
  <c r="J832" i="4" s="1"/>
  <c r="E832" i="4"/>
  <c r="I832" i="4" s="1"/>
  <c r="G836" i="4"/>
  <c r="F836" i="4"/>
  <c r="J836" i="4" s="1"/>
  <c r="G840" i="4"/>
  <c r="F840" i="4"/>
  <c r="J840" i="4" s="1"/>
  <c r="F844" i="4"/>
  <c r="J844" i="4" s="1"/>
  <c r="D848" i="4"/>
  <c r="H848" i="4" s="1"/>
  <c r="E848" i="4"/>
  <c r="I848" i="4" s="1"/>
  <c r="D852" i="4"/>
  <c r="H852" i="4" s="1"/>
  <c r="E852" i="4"/>
  <c r="I852" i="4" s="1"/>
  <c r="G856" i="4"/>
  <c r="D856" i="4"/>
  <c r="H856" i="4" s="1"/>
  <c r="E856" i="4"/>
  <c r="I856" i="4" s="1"/>
  <c r="F856" i="4"/>
  <c r="J856" i="4" s="1"/>
  <c r="G864" i="4"/>
  <c r="F864" i="4"/>
  <c r="J864" i="4" s="1"/>
  <c r="G868" i="4"/>
  <c r="E868" i="4"/>
  <c r="I868" i="4" s="1"/>
  <c r="G872" i="4"/>
  <c r="D872" i="4"/>
  <c r="H872" i="4" s="1"/>
  <c r="F872" i="4"/>
  <c r="J872" i="4" s="1"/>
  <c r="E872" i="4"/>
  <c r="I872" i="4" s="1"/>
  <c r="G876" i="4"/>
  <c r="D876" i="4"/>
  <c r="H876" i="4" s="1"/>
  <c r="F876" i="4"/>
  <c r="J876" i="4" s="1"/>
  <c r="E876" i="4"/>
  <c r="I876" i="4" s="1"/>
  <c r="G880" i="4"/>
  <c r="D880" i="4"/>
  <c r="H880" i="4" s="1"/>
  <c r="F880" i="4"/>
  <c r="J880" i="4" s="1"/>
  <c r="E880" i="4"/>
  <c r="I880" i="4" s="1"/>
  <c r="G884" i="4"/>
  <c r="F884" i="4"/>
  <c r="J884" i="4" s="1"/>
  <c r="E884" i="4"/>
  <c r="I884" i="4" s="1"/>
  <c r="D884" i="4"/>
  <c r="H884" i="4" s="1"/>
  <c r="G888" i="4"/>
  <c r="F888" i="4"/>
  <c r="J888" i="4" s="1"/>
  <c r="E888" i="4"/>
  <c r="I888" i="4" s="1"/>
  <c r="D888" i="4"/>
  <c r="H888" i="4" s="1"/>
  <c r="G892" i="4"/>
  <c r="D892" i="4"/>
  <c r="H892" i="4" s="1"/>
  <c r="E892" i="4"/>
  <c r="I892" i="4" s="1"/>
  <c r="F892" i="4"/>
  <c r="J892" i="4" s="1"/>
  <c r="G896" i="4"/>
  <c r="F896" i="4"/>
  <c r="J896" i="4" s="1"/>
  <c r="D896" i="4"/>
  <c r="H896" i="4" s="1"/>
  <c r="E896" i="4"/>
  <c r="I896" i="4" s="1"/>
  <c r="G900" i="4"/>
  <c r="F900" i="4"/>
  <c r="J900" i="4" s="1"/>
  <c r="D900" i="4"/>
  <c r="H900" i="4" s="1"/>
  <c r="E900" i="4"/>
  <c r="I900" i="4" s="1"/>
  <c r="G904" i="4"/>
  <c r="F904" i="4"/>
  <c r="J904" i="4" s="1"/>
  <c r="E904" i="4"/>
  <c r="I904" i="4" s="1"/>
  <c r="D904" i="4"/>
  <c r="H904" i="4" s="1"/>
  <c r="G908" i="4"/>
  <c r="F908" i="4"/>
  <c r="J908" i="4" s="1"/>
  <c r="E908" i="4"/>
  <c r="I908" i="4" s="1"/>
  <c r="D908" i="4"/>
  <c r="H908" i="4" s="1"/>
  <c r="G912" i="4"/>
  <c r="D912" i="4"/>
  <c r="H912" i="4" s="1"/>
  <c r="E912" i="4"/>
  <c r="I912" i="4" s="1"/>
  <c r="F912" i="4"/>
  <c r="J912" i="4" s="1"/>
  <c r="AM571" i="4"/>
  <c r="AS571" i="4" s="1"/>
  <c r="AN571" i="4"/>
  <c r="AT571" i="4" s="1"/>
  <c r="AP983" i="4"/>
  <c r="AV983" i="4" s="1"/>
  <c r="AO567" i="4"/>
  <c r="AU567" i="4" s="1"/>
  <c r="AQ567" i="4"/>
  <c r="AW567" i="4" s="1"/>
  <c r="AL567" i="4"/>
  <c r="AR567" i="4" s="1"/>
  <c r="AM599" i="4"/>
  <c r="AS599" i="4" s="1"/>
  <c r="AN599" i="4"/>
  <c r="AT599" i="4" s="1"/>
  <c r="AO631" i="4"/>
  <c r="AU631" i="4" s="1"/>
  <c r="AQ631" i="4"/>
  <c r="AW631" i="4" s="1"/>
  <c r="AL631" i="4"/>
  <c r="AR631" i="4" s="1"/>
  <c r="AM655" i="4"/>
  <c r="AS655" i="4" s="1"/>
  <c r="AN655" i="4"/>
  <c r="AT655" i="4" s="1"/>
  <c r="AO671" i="4"/>
  <c r="AU671" i="4" s="1"/>
  <c r="AQ671" i="4"/>
  <c r="AW671" i="4" s="1"/>
  <c r="AL671" i="4"/>
  <c r="AR671" i="4" s="1"/>
  <c r="AM687" i="4"/>
  <c r="AS687" i="4" s="1"/>
  <c r="AN687" i="4"/>
  <c r="AT687" i="4" s="1"/>
  <c r="AO703" i="4"/>
  <c r="AU703" i="4" s="1"/>
  <c r="AQ703" i="4"/>
  <c r="AW703" i="4" s="1"/>
  <c r="AL703" i="4"/>
  <c r="AR703" i="4" s="1"/>
  <c r="AM719" i="4"/>
  <c r="AS719" i="4" s="1"/>
  <c r="AN719" i="4"/>
  <c r="AT719" i="4" s="1"/>
  <c r="AO735" i="4"/>
  <c r="AU735" i="4" s="1"/>
  <c r="AQ735" i="4"/>
  <c r="AW735" i="4" s="1"/>
  <c r="AL735" i="4"/>
  <c r="AR735" i="4" s="1"/>
  <c r="AM751" i="4"/>
  <c r="AS751" i="4" s="1"/>
  <c r="AN751" i="4"/>
  <c r="AT751" i="4" s="1"/>
  <c r="AO767" i="4"/>
  <c r="AU767" i="4" s="1"/>
  <c r="AQ767" i="4"/>
  <c r="AW767" i="4" s="1"/>
  <c r="AL767" i="4"/>
  <c r="AR767" i="4" s="1"/>
  <c r="AM783" i="4"/>
  <c r="AS783" i="4" s="1"/>
  <c r="AN783" i="4"/>
  <c r="AT783" i="4" s="1"/>
  <c r="AO799" i="4"/>
  <c r="AU799" i="4" s="1"/>
  <c r="AQ799" i="4"/>
  <c r="AW799" i="4" s="1"/>
  <c r="AL799" i="4"/>
  <c r="AR799" i="4" s="1"/>
  <c r="AM815" i="4"/>
  <c r="AS815" i="4" s="1"/>
  <c r="AN815" i="4"/>
  <c r="AT815" i="4" s="1"/>
  <c r="AO831" i="4"/>
  <c r="AU831" i="4" s="1"/>
  <c r="AQ831" i="4"/>
  <c r="AW831" i="4" s="1"/>
  <c r="AL831" i="4"/>
  <c r="AR831" i="4" s="1"/>
  <c r="AM847" i="4"/>
  <c r="AS847" i="4" s="1"/>
  <c r="AN847" i="4"/>
  <c r="AT847" i="4" s="1"/>
  <c r="AO863" i="4"/>
  <c r="AU863" i="4" s="1"/>
  <c r="AQ863" i="4"/>
  <c r="AW863" i="4" s="1"/>
  <c r="AL863" i="4"/>
  <c r="AR863" i="4" s="1"/>
  <c r="AM879" i="4"/>
  <c r="AS879" i="4" s="1"/>
  <c r="AN879" i="4"/>
  <c r="AT879" i="4" s="1"/>
  <c r="AO895" i="4"/>
  <c r="AU895" i="4" s="1"/>
  <c r="AQ895" i="4"/>
  <c r="AW895" i="4" s="1"/>
  <c r="AL895" i="4"/>
  <c r="AR895" i="4" s="1"/>
  <c r="AM911" i="4"/>
  <c r="AS911" i="4" s="1"/>
  <c r="AO411" i="4"/>
  <c r="AU411" i="4" s="1"/>
  <c r="AN727" i="4"/>
  <c r="AT727" i="4" s="1"/>
  <c r="AL743" i="4"/>
  <c r="AR743" i="4" s="1"/>
  <c r="AM759" i="4"/>
  <c r="AS759" i="4" s="1"/>
  <c r="AN759" i="4"/>
  <c r="AT759" i="4" s="1"/>
  <c r="AO775" i="4"/>
  <c r="AU775" i="4" s="1"/>
  <c r="AQ775" i="4"/>
  <c r="AW775" i="4" s="1"/>
  <c r="AL775" i="4"/>
  <c r="AR775" i="4" s="1"/>
  <c r="AM791" i="4"/>
  <c r="AS791" i="4" s="1"/>
  <c r="AN791" i="4"/>
  <c r="AT791" i="4" s="1"/>
  <c r="AO807" i="4"/>
  <c r="AU807" i="4" s="1"/>
  <c r="AQ807" i="4"/>
  <c r="AW807" i="4" s="1"/>
  <c r="AL807" i="4"/>
  <c r="AR807" i="4" s="1"/>
  <c r="AM823" i="4"/>
  <c r="AS823" i="4" s="1"/>
  <c r="AO839" i="4"/>
  <c r="AU839" i="4" s="1"/>
  <c r="AQ839" i="4"/>
  <c r="AW839" i="4" s="1"/>
  <c r="AO871" i="4"/>
  <c r="AU871" i="4" s="1"/>
  <c r="AP991" i="4"/>
  <c r="AV991" i="4" s="1"/>
  <c r="AN911" i="4"/>
  <c r="AT911" i="4" s="1"/>
  <c r="AL92" i="4"/>
  <c r="AR92" i="4" s="1"/>
  <c r="AP92" i="4"/>
  <c r="AV92" i="4" s="1"/>
  <c r="AM92" i="4"/>
  <c r="AS92" i="4" s="1"/>
  <c r="AN92" i="4"/>
  <c r="AT92" i="4" s="1"/>
  <c r="AQ84" i="4"/>
  <c r="AW84" i="4" s="1"/>
  <c r="AO84" i="4"/>
  <c r="AU84" i="4" s="1"/>
  <c r="AL411" i="4"/>
  <c r="AR411" i="4" s="1"/>
  <c r="AQ411" i="4"/>
  <c r="AW411" i="4" s="1"/>
  <c r="AM166" i="4"/>
  <c r="AS166" i="4" s="1"/>
  <c r="AQ166" i="4"/>
  <c r="AW166" i="4" s="1"/>
  <c r="AO166" i="4"/>
  <c r="AU166" i="4" s="1"/>
  <c r="AP166" i="4"/>
  <c r="AV166" i="4" s="1"/>
  <c r="AP198" i="4"/>
  <c r="AV198" i="4" s="1"/>
  <c r="AM198" i="4"/>
  <c r="AS198" i="4" s="1"/>
  <c r="AN198" i="4"/>
  <c r="AT198" i="4" s="1"/>
  <c r="AM262" i="4"/>
  <c r="AS262" i="4" s="1"/>
  <c r="AQ262" i="4"/>
  <c r="AW262" i="4" s="1"/>
  <c r="AO262" i="4"/>
  <c r="AU262" i="4" s="1"/>
  <c r="AP262" i="4"/>
  <c r="AV262" i="4" s="1"/>
  <c r="AN294" i="4"/>
  <c r="AT294" i="4" s="1"/>
  <c r="AL294" i="4"/>
  <c r="AR294" i="4" s="1"/>
  <c r="AM471" i="4"/>
  <c r="AS471" i="4" s="1"/>
  <c r="AO471" i="4"/>
  <c r="AU471" i="4" s="1"/>
  <c r="AP471" i="4"/>
  <c r="AV471" i="4" s="1"/>
  <c r="AQ487" i="4"/>
  <c r="AW487" i="4" s="1"/>
  <c r="AN487" i="4"/>
  <c r="AT487" i="4" s="1"/>
  <c r="AL487" i="4"/>
  <c r="AR487" i="4" s="1"/>
  <c r="AO186" i="4"/>
  <c r="AU186" i="4" s="1"/>
  <c r="AL186" i="4"/>
  <c r="AR186" i="4" s="1"/>
  <c r="AQ186" i="4"/>
  <c r="AW186" i="4" s="1"/>
  <c r="AP258" i="4"/>
  <c r="AV258" i="4" s="1"/>
  <c r="AM258" i="4"/>
  <c r="AS258" i="4" s="1"/>
  <c r="AN258" i="4"/>
  <c r="AT258" i="4" s="1"/>
  <c r="AO290" i="4"/>
  <c r="AU290" i="4" s="1"/>
  <c r="AL290" i="4"/>
  <c r="AR290" i="4" s="1"/>
  <c r="AQ290" i="4"/>
  <c r="AW290" i="4" s="1"/>
  <c r="AP322" i="4"/>
  <c r="AV322" i="4" s="1"/>
  <c r="AM322" i="4"/>
  <c r="AS322" i="4" s="1"/>
  <c r="AN322" i="4"/>
  <c r="AT322" i="4" s="1"/>
  <c r="AN823" i="4"/>
  <c r="AT823" i="4" s="1"/>
  <c r="AL839" i="4"/>
  <c r="AR839" i="4" s="1"/>
  <c r="AM855" i="4"/>
  <c r="AS855" i="4" s="1"/>
  <c r="AN855" i="4"/>
  <c r="AT855" i="4" s="1"/>
  <c r="AQ871" i="4"/>
  <c r="AW871" i="4" s="1"/>
  <c r="AL871" i="4"/>
  <c r="AR871" i="4" s="1"/>
  <c r="AM887" i="4"/>
  <c r="AS887" i="4" s="1"/>
  <c r="AN887" i="4"/>
  <c r="AT887" i="4" s="1"/>
  <c r="AO903" i="4"/>
  <c r="AU903" i="4" s="1"/>
  <c r="AQ903" i="4"/>
  <c r="AW903" i="4" s="1"/>
  <c r="AL903" i="4"/>
  <c r="AR903" i="4" s="1"/>
  <c r="AM919" i="4"/>
  <c r="AS919" i="4" s="1"/>
  <c r="AN919" i="4"/>
  <c r="AT919" i="4" s="1"/>
  <c r="AQ92" i="4"/>
  <c r="AW92" i="4" s="1"/>
  <c r="AO92" i="4"/>
  <c r="AU92" i="4" s="1"/>
  <c r="AL84" i="4"/>
  <c r="AR84" i="4" s="1"/>
  <c r="AP84" i="4"/>
  <c r="AV84" i="4" s="1"/>
  <c r="AM84" i="4"/>
  <c r="AS84" i="4" s="1"/>
  <c r="AN84" i="4"/>
  <c r="AT84" i="4" s="1"/>
  <c r="AP411" i="4"/>
  <c r="AV411" i="4" s="1"/>
  <c r="AM411" i="4"/>
  <c r="AS411" i="4" s="1"/>
  <c r="AN411" i="4"/>
  <c r="AT411" i="4" s="1"/>
  <c r="AN166" i="4"/>
  <c r="AT166" i="4" s="1"/>
  <c r="AL166" i="4"/>
  <c r="AR166" i="4" s="1"/>
  <c r="AO198" i="4"/>
  <c r="AU198" i="4" s="1"/>
  <c r="AL198" i="4"/>
  <c r="AR198" i="4" s="1"/>
  <c r="AQ198" i="4"/>
  <c r="AW198" i="4" s="1"/>
  <c r="AN262" i="4"/>
  <c r="AT262" i="4" s="1"/>
  <c r="AL262" i="4"/>
  <c r="AR262" i="4" s="1"/>
  <c r="AQ294" i="4"/>
  <c r="AW294" i="4" s="1"/>
  <c r="AO294" i="4"/>
  <c r="AU294" i="4" s="1"/>
  <c r="AP294" i="4"/>
  <c r="AV294" i="4" s="1"/>
  <c r="AQ471" i="4"/>
  <c r="AW471" i="4" s="1"/>
  <c r="AN471" i="4"/>
  <c r="AT471" i="4" s="1"/>
  <c r="AL471" i="4"/>
  <c r="AR471" i="4" s="1"/>
  <c r="AM487" i="4"/>
  <c r="AS487" i="4" s="1"/>
  <c r="AO487" i="4"/>
  <c r="AU487" i="4" s="1"/>
  <c r="AP487" i="4"/>
  <c r="AV487" i="4" s="1"/>
  <c r="AP186" i="4"/>
  <c r="AV186" i="4" s="1"/>
  <c r="AM186" i="4"/>
  <c r="AS186" i="4" s="1"/>
  <c r="AN186" i="4"/>
  <c r="AT186" i="4" s="1"/>
  <c r="AO258" i="4"/>
  <c r="AU258" i="4" s="1"/>
  <c r="AL258" i="4"/>
  <c r="AR258" i="4" s="1"/>
  <c r="AQ258" i="4"/>
  <c r="AW258" i="4" s="1"/>
  <c r="AP290" i="4"/>
  <c r="AV290" i="4" s="1"/>
  <c r="AM290" i="4"/>
  <c r="AS290" i="4" s="1"/>
  <c r="AN290" i="4"/>
  <c r="AT290" i="4" s="1"/>
  <c r="AO322" i="4"/>
  <c r="AU322" i="4" s="1"/>
  <c r="AL322" i="4"/>
  <c r="AR322" i="4" s="1"/>
  <c r="AQ322" i="4"/>
  <c r="AW322" i="4" s="1"/>
  <c r="AO154" i="4"/>
  <c r="AU154" i="4" s="1"/>
  <c r="AM975" i="4"/>
  <c r="AS975" i="4" s="1"/>
  <c r="AN975" i="4"/>
  <c r="AT975" i="4" s="1"/>
  <c r="AO991" i="4"/>
  <c r="AU991" i="4" s="1"/>
  <c r="AQ991" i="4"/>
  <c r="AW991" i="4" s="1"/>
  <c r="AL991" i="4"/>
  <c r="AR991" i="4" s="1"/>
  <c r="AP583" i="4"/>
  <c r="AV583" i="4" s="1"/>
  <c r="AP643" i="4"/>
  <c r="AV643" i="4" s="1"/>
  <c r="AP679" i="4"/>
  <c r="AV679" i="4" s="1"/>
  <c r="AP711" i="4"/>
  <c r="AV711" i="4" s="1"/>
  <c r="AP743" i="4"/>
  <c r="AV743" i="4" s="1"/>
  <c r="AP775" i="4"/>
  <c r="AV775" i="4" s="1"/>
  <c r="AP807" i="4"/>
  <c r="AV807" i="4" s="1"/>
  <c r="AP839" i="4"/>
  <c r="AV839" i="4" s="1"/>
  <c r="AP871" i="4"/>
  <c r="AV871" i="4" s="1"/>
  <c r="AP903" i="4"/>
  <c r="AV903" i="4" s="1"/>
  <c r="AO983" i="4"/>
  <c r="AU983" i="4" s="1"/>
  <c r="AQ983" i="4"/>
  <c r="AW983" i="4" s="1"/>
  <c r="AL983" i="4"/>
  <c r="AR983" i="4" s="1"/>
  <c r="AM999" i="4"/>
  <c r="AS999" i="4" s="1"/>
  <c r="AN999" i="4"/>
  <c r="AT999" i="4" s="1"/>
  <c r="AP567" i="4"/>
  <c r="AV567" i="4" s="1"/>
  <c r="AP631" i="4"/>
  <c r="AV631" i="4" s="1"/>
  <c r="AP671" i="4"/>
  <c r="AV671" i="4" s="1"/>
  <c r="AP703" i="4"/>
  <c r="AV703" i="4" s="1"/>
  <c r="AP735" i="4"/>
  <c r="AV735" i="4" s="1"/>
  <c r="AP767" i="4"/>
  <c r="AV767" i="4" s="1"/>
  <c r="AP799" i="4"/>
  <c r="AV799" i="4" s="1"/>
  <c r="AP831" i="4"/>
  <c r="AV831" i="4" s="1"/>
  <c r="AP863" i="4"/>
  <c r="AV863" i="4" s="1"/>
  <c r="AP895" i="4"/>
  <c r="AV895" i="4" s="1"/>
  <c r="AO975" i="4"/>
  <c r="AU975" i="4" s="1"/>
  <c r="AQ975" i="4"/>
  <c r="AW975" i="4" s="1"/>
  <c r="AP975" i="4"/>
  <c r="AV975" i="4" s="1"/>
  <c r="AL975" i="4"/>
  <c r="AR975" i="4" s="1"/>
  <c r="AM991" i="4"/>
  <c r="AS991" i="4" s="1"/>
  <c r="AN991" i="4"/>
  <c r="AT991" i="4" s="1"/>
  <c r="AM583" i="4"/>
  <c r="AS583" i="4" s="1"/>
  <c r="AN583" i="4"/>
  <c r="AT583" i="4" s="1"/>
  <c r="AO615" i="4"/>
  <c r="AU615" i="4" s="1"/>
  <c r="AQ615" i="4"/>
  <c r="AW615" i="4" s="1"/>
  <c r="AP615" i="4"/>
  <c r="AV615" i="4" s="1"/>
  <c r="AL615" i="4"/>
  <c r="AR615" i="4" s="1"/>
  <c r="AM643" i="4"/>
  <c r="AS643" i="4" s="1"/>
  <c r="AN643" i="4"/>
  <c r="AT643" i="4" s="1"/>
  <c r="AO663" i="4"/>
  <c r="AU663" i="4" s="1"/>
  <c r="AQ663" i="4"/>
  <c r="AW663" i="4" s="1"/>
  <c r="AP663" i="4"/>
  <c r="AV663" i="4" s="1"/>
  <c r="AL663" i="4"/>
  <c r="AR663" i="4" s="1"/>
  <c r="AM679" i="4"/>
  <c r="AS679" i="4" s="1"/>
  <c r="AN679" i="4"/>
  <c r="AT679" i="4" s="1"/>
  <c r="AO695" i="4"/>
  <c r="AU695" i="4" s="1"/>
  <c r="AQ695" i="4"/>
  <c r="AW695" i="4" s="1"/>
  <c r="AP695" i="4"/>
  <c r="AV695" i="4" s="1"/>
  <c r="AL695" i="4"/>
  <c r="AR695" i="4" s="1"/>
  <c r="AM711" i="4"/>
  <c r="AS711" i="4" s="1"/>
  <c r="AN711" i="4"/>
  <c r="AT711" i="4" s="1"/>
  <c r="AO727" i="4"/>
  <c r="AU727" i="4" s="1"/>
  <c r="AQ727" i="4"/>
  <c r="AW727" i="4" s="1"/>
  <c r="AP727" i="4"/>
  <c r="AV727" i="4" s="1"/>
  <c r="AL727" i="4"/>
  <c r="AR727" i="4" s="1"/>
  <c r="AM743" i="4"/>
  <c r="AS743" i="4" s="1"/>
  <c r="AN743" i="4"/>
  <c r="AT743" i="4" s="1"/>
  <c r="AO759" i="4"/>
  <c r="AU759" i="4" s="1"/>
  <c r="AQ759" i="4"/>
  <c r="AW759" i="4" s="1"/>
  <c r="AP759" i="4"/>
  <c r="AV759" i="4" s="1"/>
  <c r="AL759" i="4"/>
  <c r="AR759" i="4" s="1"/>
  <c r="AM775" i="4"/>
  <c r="AS775" i="4" s="1"/>
  <c r="AN775" i="4"/>
  <c r="AT775" i="4" s="1"/>
  <c r="AO791" i="4"/>
  <c r="AU791" i="4" s="1"/>
  <c r="AQ791" i="4"/>
  <c r="AW791" i="4" s="1"/>
  <c r="AP791" i="4"/>
  <c r="AV791" i="4" s="1"/>
  <c r="AL791" i="4"/>
  <c r="AR791" i="4" s="1"/>
  <c r="AM807" i="4"/>
  <c r="AS807" i="4" s="1"/>
  <c r="AN807" i="4"/>
  <c r="AT807" i="4" s="1"/>
  <c r="AO823" i="4"/>
  <c r="AU823" i="4" s="1"/>
  <c r="AQ823" i="4"/>
  <c r="AW823" i="4" s="1"/>
  <c r="AP823" i="4"/>
  <c r="AV823" i="4" s="1"/>
  <c r="AL823" i="4"/>
  <c r="AR823" i="4" s="1"/>
  <c r="AM839" i="4"/>
  <c r="AS839" i="4" s="1"/>
  <c r="AN839" i="4"/>
  <c r="AT839" i="4" s="1"/>
  <c r="AO855" i="4"/>
  <c r="AU855" i="4" s="1"/>
  <c r="AQ855" i="4"/>
  <c r="AW855" i="4" s="1"/>
  <c r="AP855" i="4"/>
  <c r="AV855" i="4" s="1"/>
  <c r="AL855" i="4"/>
  <c r="AR855" i="4" s="1"/>
  <c r="AM871" i="4"/>
  <c r="AS871" i="4" s="1"/>
  <c r="AN871" i="4"/>
  <c r="AT871" i="4" s="1"/>
  <c r="AO887" i="4"/>
  <c r="AU887" i="4" s="1"/>
  <c r="AQ887" i="4"/>
  <c r="AW887" i="4" s="1"/>
  <c r="AP887" i="4"/>
  <c r="AV887" i="4" s="1"/>
  <c r="AL887" i="4"/>
  <c r="AR887" i="4" s="1"/>
  <c r="AM903" i="4"/>
  <c r="AS903" i="4" s="1"/>
  <c r="AN903" i="4"/>
  <c r="AT903" i="4" s="1"/>
  <c r="AO919" i="4"/>
  <c r="AU919" i="4" s="1"/>
  <c r="AQ919" i="4"/>
  <c r="AW919" i="4" s="1"/>
  <c r="AP919" i="4"/>
  <c r="AV919" i="4" s="1"/>
  <c r="AL919" i="4"/>
  <c r="AR919" i="4" s="1"/>
  <c r="AO571" i="4"/>
  <c r="AU571" i="4" s="1"/>
  <c r="AQ571" i="4"/>
  <c r="AW571" i="4" s="1"/>
  <c r="AP571" i="4"/>
  <c r="AV571" i="4" s="1"/>
  <c r="AL571" i="4"/>
  <c r="AR571" i="4" s="1"/>
  <c r="AM983" i="4"/>
  <c r="AS983" i="4" s="1"/>
  <c r="AN983" i="4"/>
  <c r="AT983" i="4" s="1"/>
  <c r="AO999" i="4"/>
  <c r="AU999" i="4" s="1"/>
  <c r="AQ999" i="4"/>
  <c r="AW999" i="4" s="1"/>
  <c r="AP999" i="4"/>
  <c r="AV999" i="4" s="1"/>
  <c r="AL999" i="4"/>
  <c r="AR999" i="4" s="1"/>
  <c r="AM567" i="4"/>
  <c r="AS567" i="4" s="1"/>
  <c r="AN567" i="4"/>
  <c r="AT567" i="4" s="1"/>
  <c r="AO599" i="4"/>
  <c r="AU599" i="4" s="1"/>
  <c r="AQ599" i="4"/>
  <c r="AW599" i="4" s="1"/>
  <c r="AP599" i="4"/>
  <c r="AV599" i="4" s="1"/>
  <c r="AL599" i="4"/>
  <c r="AR599" i="4" s="1"/>
  <c r="AM631" i="4"/>
  <c r="AS631" i="4" s="1"/>
  <c r="AN631" i="4"/>
  <c r="AT631" i="4" s="1"/>
  <c r="AO655" i="4"/>
  <c r="AU655" i="4" s="1"/>
  <c r="AQ655" i="4"/>
  <c r="AW655" i="4" s="1"/>
  <c r="AP655" i="4"/>
  <c r="AV655" i="4" s="1"/>
  <c r="AL655" i="4"/>
  <c r="AR655" i="4" s="1"/>
  <c r="AM671" i="4"/>
  <c r="AS671" i="4" s="1"/>
  <c r="AN671" i="4"/>
  <c r="AT671" i="4" s="1"/>
  <c r="AO687" i="4"/>
  <c r="AU687" i="4" s="1"/>
  <c r="AQ687" i="4"/>
  <c r="AW687" i="4" s="1"/>
  <c r="AP687" i="4"/>
  <c r="AV687" i="4" s="1"/>
  <c r="AL687" i="4"/>
  <c r="AR687" i="4" s="1"/>
  <c r="AM703" i="4"/>
  <c r="AS703" i="4" s="1"/>
  <c r="AN703" i="4"/>
  <c r="AT703" i="4" s="1"/>
  <c r="AO719" i="4"/>
  <c r="AU719" i="4" s="1"/>
  <c r="AQ719" i="4"/>
  <c r="AW719" i="4" s="1"/>
  <c r="AP719" i="4"/>
  <c r="AV719" i="4" s="1"/>
  <c r="AL719" i="4"/>
  <c r="AR719" i="4" s="1"/>
  <c r="AM735" i="4"/>
  <c r="AS735" i="4" s="1"/>
  <c r="AN735" i="4"/>
  <c r="AT735" i="4" s="1"/>
  <c r="AO751" i="4"/>
  <c r="AU751" i="4" s="1"/>
  <c r="AQ751" i="4"/>
  <c r="AW751" i="4" s="1"/>
  <c r="AP751" i="4"/>
  <c r="AV751" i="4" s="1"/>
  <c r="AL751" i="4"/>
  <c r="AR751" i="4" s="1"/>
  <c r="AM767" i="4"/>
  <c r="AS767" i="4" s="1"/>
  <c r="AN767" i="4"/>
  <c r="AT767" i="4" s="1"/>
  <c r="AO783" i="4"/>
  <c r="AU783" i="4" s="1"/>
  <c r="AQ783" i="4"/>
  <c r="AW783" i="4" s="1"/>
  <c r="AP783" i="4"/>
  <c r="AV783" i="4" s="1"/>
  <c r="AL783" i="4"/>
  <c r="AR783" i="4" s="1"/>
  <c r="AM799" i="4"/>
  <c r="AS799" i="4" s="1"/>
  <c r="AN799" i="4"/>
  <c r="AT799" i="4" s="1"/>
  <c r="AO815" i="4"/>
  <c r="AU815" i="4" s="1"/>
  <c r="AQ815" i="4"/>
  <c r="AW815" i="4" s="1"/>
  <c r="AP815" i="4"/>
  <c r="AV815" i="4" s="1"/>
  <c r="AL815" i="4"/>
  <c r="AR815" i="4" s="1"/>
  <c r="AM831" i="4"/>
  <c r="AS831" i="4" s="1"/>
  <c r="AN831" i="4"/>
  <c r="AT831" i="4" s="1"/>
  <c r="AO847" i="4"/>
  <c r="AU847" i="4" s="1"/>
  <c r="AQ847" i="4"/>
  <c r="AW847" i="4" s="1"/>
  <c r="AP847" i="4"/>
  <c r="AV847" i="4" s="1"/>
  <c r="AL847" i="4"/>
  <c r="AR847" i="4" s="1"/>
  <c r="AM863" i="4"/>
  <c r="AS863" i="4" s="1"/>
  <c r="AN863" i="4"/>
  <c r="AT863" i="4" s="1"/>
  <c r="AO879" i="4"/>
  <c r="AU879" i="4" s="1"/>
  <c r="AQ879" i="4"/>
  <c r="AW879" i="4" s="1"/>
  <c r="AP879" i="4"/>
  <c r="AV879" i="4" s="1"/>
  <c r="AL879" i="4"/>
  <c r="AR879" i="4" s="1"/>
  <c r="AM895" i="4"/>
  <c r="AS895" i="4" s="1"/>
  <c r="AN895" i="4"/>
  <c r="AT895" i="4" s="1"/>
  <c r="AO911" i="4"/>
  <c r="AU911" i="4" s="1"/>
  <c r="AQ911" i="4"/>
  <c r="AW911" i="4" s="1"/>
  <c r="AP911" i="4"/>
  <c r="AV911" i="4" s="1"/>
  <c r="AL911" i="4"/>
  <c r="AR911" i="4" s="1"/>
  <c r="K10" i="3"/>
  <c r="D11" i="3"/>
  <c r="D812" i="4" l="1"/>
  <c r="H812" i="4" s="1"/>
  <c r="E740" i="4"/>
  <c r="I740" i="4" s="1"/>
  <c r="E580" i="4"/>
  <c r="I580" i="4" s="1"/>
  <c r="D650" i="4"/>
  <c r="H650" i="4" s="1"/>
  <c r="E578" i="4"/>
  <c r="I578" i="4" s="1"/>
  <c r="G607" i="4"/>
  <c r="F986" i="4"/>
  <c r="J986" i="4" s="1"/>
  <c r="G360" i="4"/>
  <c r="D314" i="4"/>
  <c r="H314" i="4" s="1"/>
  <c r="F939" i="4"/>
  <c r="J939" i="4" s="1"/>
  <c r="G795" i="4"/>
  <c r="F868" i="4"/>
  <c r="J868" i="4" s="1"/>
  <c r="F860" i="4"/>
  <c r="J860" i="4" s="1"/>
  <c r="F848" i="4"/>
  <c r="J848" i="4" s="1"/>
  <c r="E840" i="4"/>
  <c r="I840" i="4" s="1"/>
  <c r="E836" i="4"/>
  <c r="I836" i="4" s="1"/>
  <c r="F828" i="4"/>
  <c r="J828" i="4" s="1"/>
  <c r="E808" i="4"/>
  <c r="I808" i="4" s="1"/>
  <c r="D804" i="4"/>
  <c r="H804" i="4" s="1"/>
  <c r="E780" i="4"/>
  <c r="I780" i="4" s="1"/>
  <c r="E776" i="4"/>
  <c r="I776" i="4" s="1"/>
  <c r="E772" i="4"/>
  <c r="I772" i="4" s="1"/>
  <c r="G760" i="4"/>
  <c r="F756" i="4"/>
  <c r="J756" i="4" s="1"/>
  <c r="D740" i="4"/>
  <c r="H740" i="4" s="1"/>
  <c r="D728" i="4"/>
  <c r="H728" i="4" s="1"/>
  <c r="D724" i="4"/>
  <c r="H724" i="4" s="1"/>
  <c r="E704" i="4"/>
  <c r="I704" i="4" s="1"/>
  <c r="D688" i="4"/>
  <c r="H688" i="4" s="1"/>
  <c r="E676" i="4"/>
  <c r="I676" i="4" s="1"/>
  <c r="D664" i="4"/>
  <c r="H664" i="4" s="1"/>
  <c r="G644" i="4"/>
  <c r="F640" i="4"/>
  <c r="J640" i="4" s="1"/>
  <c r="D572" i="4"/>
  <c r="H572" i="4" s="1"/>
  <c r="F674" i="4"/>
  <c r="J674" i="4" s="1"/>
  <c r="F650" i="4"/>
  <c r="J650" i="4" s="1"/>
  <c r="F626" i="4"/>
  <c r="J626" i="4" s="1"/>
  <c r="F578" i="4"/>
  <c r="J578" i="4" s="1"/>
  <c r="D819" i="4"/>
  <c r="H819" i="4" s="1"/>
  <c r="G627" i="4"/>
  <c r="E195" i="4"/>
  <c r="I195" i="4" s="1"/>
  <c r="D121" i="4"/>
  <c r="H121" i="4" s="1"/>
  <c r="K122" i="2" s="1"/>
  <c r="F159" i="4"/>
  <c r="J159" i="4" s="1"/>
  <c r="M160" i="2" s="1"/>
  <c r="G587" i="4"/>
  <c r="F372" i="4"/>
  <c r="J372" i="4" s="1"/>
  <c r="G244" i="4"/>
  <c r="G986" i="4"/>
  <c r="D408" i="4"/>
  <c r="H408" i="4" s="1"/>
  <c r="F287" i="4"/>
  <c r="J287" i="4" s="1"/>
  <c r="E60" i="4"/>
  <c r="I60" i="4" s="1"/>
  <c r="L61" i="2" s="1"/>
  <c r="F349" i="4"/>
  <c r="J349" i="4" s="1"/>
  <c r="G364" i="4"/>
  <c r="F314" i="4"/>
  <c r="J314" i="4" s="1"/>
  <c r="D795" i="4"/>
  <c r="H795" i="4" s="1"/>
  <c r="E939" i="4"/>
  <c r="I939" i="4" s="1"/>
  <c r="F795" i="4"/>
  <c r="J795" i="4" s="1"/>
  <c r="F456" i="4"/>
  <c r="J456" i="4" s="1"/>
  <c r="AL310" i="4"/>
  <c r="AR310" i="4" s="1"/>
  <c r="F310" i="4" s="1"/>
  <c r="J310" i="4" s="1"/>
  <c r="E987" i="4"/>
  <c r="I987" i="4" s="1"/>
  <c r="G987" i="4"/>
  <c r="D987" i="4"/>
  <c r="H987" i="4" s="1"/>
  <c r="F987" i="4"/>
  <c r="J987" i="4" s="1"/>
  <c r="E307" i="4"/>
  <c r="I307" i="4" s="1"/>
  <c r="G715" i="4"/>
  <c r="E715" i="4"/>
  <c r="I715" i="4" s="1"/>
  <c r="D715" i="4"/>
  <c r="H715" i="4" s="1"/>
  <c r="F715" i="4"/>
  <c r="J715" i="4" s="1"/>
  <c r="E731" i="4"/>
  <c r="I731" i="4" s="1"/>
  <c r="D731" i="4"/>
  <c r="H731" i="4" s="1"/>
  <c r="F731" i="4"/>
  <c r="J731" i="4" s="1"/>
  <c r="G731" i="4"/>
  <c r="E864" i="4"/>
  <c r="I864" i="4" s="1"/>
  <c r="F852" i="4"/>
  <c r="J852" i="4" s="1"/>
  <c r="F824" i="4"/>
  <c r="J824" i="4" s="1"/>
  <c r="F820" i="4"/>
  <c r="J820" i="4" s="1"/>
  <c r="G796" i="4"/>
  <c r="D792" i="4"/>
  <c r="H792" i="4" s="1"/>
  <c r="F788" i="4"/>
  <c r="J788" i="4" s="1"/>
  <c r="G752" i="4"/>
  <c r="D744" i="4"/>
  <c r="H744" i="4" s="1"/>
  <c r="D712" i="4"/>
  <c r="H712" i="4" s="1"/>
  <c r="E696" i="4"/>
  <c r="I696" i="4" s="1"/>
  <c r="G692" i="4"/>
  <c r="E680" i="4"/>
  <c r="I680" i="4" s="1"/>
  <c r="E656" i="4"/>
  <c r="I656" i="4" s="1"/>
  <c r="E648" i="4"/>
  <c r="I648" i="4" s="1"/>
  <c r="G616" i="4"/>
  <c r="F612" i="4"/>
  <c r="J612" i="4" s="1"/>
  <c r="D592" i="4"/>
  <c r="H592" i="4" s="1"/>
  <c r="D576" i="4"/>
  <c r="H576" i="4" s="1"/>
  <c r="E549" i="4"/>
  <c r="I549" i="4" s="1"/>
  <c r="D658" i="4"/>
  <c r="H658" i="4" s="1"/>
  <c r="E634" i="4"/>
  <c r="I634" i="4" s="1"/>
  <c r="E618" i="4"/>
  <c r="I618" i="4" s="1"/>
  <c r="E570" i="4"/>
  <c r="I570" i="4" s="1"/>
  <c r="E994" i="4"/>
  <c r="I994" i="4" s="1"/>
  <c r="E392" i="4"/>
  <c r="I392" i="4" s="1"/>
  <c r="F271" i="4"/>
  <c r="J271" i="4" s="1"/>
  <c r="E163" i="4"/>
  <c r="I163" i="4" s="1"/>
  <c r="L164" i="2" s="1"/>
  <c r="D476" i="4"/>
  <c r="H476" i="4" s="1"/>
  <c r="G635" i="4"/>
  <c r="D619" i="4"/>
  <c r="H619" i="4" s="1"/>
  <c r="G125" i="4"/>
  <c r="E366" i="4"/>
  <c r="I366" i="4" s="1"/>
  <c r="G440" i="4"/>
  <c r="G179" i="4"/>
  <c r="G514" i="4"/>
  <c r="D605" i="4"/>
  <c r="H605" i="4" s="1"/>
  <c r="AO403" i="4"/>
  <c r="AU403" i="4" s="1"/>
  <c r="AO274" i="4"/>
  <c r="AU274" i="4" s="1"/>
  <c r="AN170" i="4"/>
  <c r="AT170" i="4" s="1"/>
  <c r="AP96" i="4"/>
  <c r="AV96" i="4" s="1"/>
  <c r="AN202" i="4"/>
  <c r="AT202" i="4" s="1"/>
  <c r="D589" i="4"/>
  <c r="H589" i="4" s="1"/>
  <c r="G860" i="4"/>
  <c r="G844" i="4"/>
  <c r="G828" i="4"/>
  <c r="G812" i="4"/>
  <c r="F672" i="4"/>
  <c r="J672" i="4" s="1"/>
  <c r="D851" i="4"/>
  <c r="H851" i="4" s="1"/>
  <c r="D723" i="4"/>
  <c r="H723" i="4" s="1"/>
  <c r="D563" i="4"/>
  <c r="H563" i="4" s="1"/>
  <c r="D227" i="4"/>
  <c r="H227" i="4" s="1"/>
  <c r="F447" i="4"/>
  <c r="J447" i="4" s="1"/>
  <c r="E860" i="4"/>
  <c r="I860" i="4" s="1"/>
  <c r="E844" i="4"/>
  <c r="I844" i="4" s="1"/>
  <c r="E828" i="4"/>
  <c r="I828" i="4" s="1"/>
  <c r="E812" i="4"/>
  <c r="I812" i="4" s="1"/>
  <c r="D780" i="4"/>
  <c r="H780" i="4" s="1"/>
  <c r="E760" i="4"/>
  <c r="I760" i="4" s="1"/>
  <c r="F740" i="4"/>
  <c r="J740" i="4" s="1"/>
  <c r="F724" i="4"/>
  <c r="J724" i="4" s="1"/>
  <c r="D676" i="4"/>
  <c r="H676" i="4" s="1"/>
  <c r="E644" i="4"/>
  <c r="I644" i="4" s="1"/>
  <c r="G604" i="4"/>
  <c r="D596" i="4"/>
  <c r="H596" i="4" s="1"/>
  <c r="F576" i="4"/>
  <c r="J576" i="4" s="1"/>
  <c r="E564" i="4"/>
  <c r="I564" i="4" s="1"/>
  <c r="D549" i="4"/>
  <c r="H549" i="4" s="1"/>
  <c r="D674" i="4"/>
  <c r="H674" i="4" s="1"/>
  <c r="E650" i="4"/>
  <c r="I650" i="4" s="1"/>
  <c r="D626" i="4"/>
  <c r="H626" i="4" s="1"/>
  <c r="D578" i="4"/>
  <c r="H578" i="4" s="1"/>
  <c r="E819" i="4"/>
  <c r="I819" i="4" s="1"/>
  <c r="D659" i="4"/>
  <c r="H659" i="4" s="1"/>
  <c r="D627" i="4"/>
  <c r="H627" i="4" s="1"/>
  <c r="F303" i="4"/>
  <c r="J303" i="4" s="1"/>
  <c r="G315" i="4"/>
  <c r="E275" i="4"/>
  <c r="I275" i="4" s="1"/>
  <c r="E244" i="4"/>
  <c r="I244" i="4" s="1"/>
  <c r="E986" i="4"/>
  <c r="I986" i="4" s="1"/>
  <c r="F970" i="4"/>
  <c r="J970" i="4" s="1"/>
  <c r="F504" i="4"/>
  <c r="J504" i="4" s="1"/>
  <c r="G408" i="4"/>
  <c r="D287" i="4"/>
  <c r="H287" i="4" s="1"/>
  <c r="D211" i="4"/>
  <c r="H211" i="4" s="1"/>
  <c r="G60" i="4"/>
  <c r="G349" i="4"/>
  <c r="E364" i="4"/>
  <c r="I364" i="4" s="1"/>
  <c r="F360" i="4"/>
  <c r="J360" i="4" s="1"/>
  <c r="E514" i="4"/>
  <c r="I514" i="4" s="1"/>
  <c r="F380" i="4"/>
  <c r="J380" i="4" s="1"/>
  <c r="E380" i="4"/>
  <c r="I380" i="4" s="1"/>
  <c r="D137" i="4"/>
  <c r="H137" i="4" s="1"/>
  <c r="K138" i="2" s="1"/>
  <c r="G285" i="4"/>
  <c r="D58" i="4"/>
  <c r="H58" i="4" s="1"/>
  <c r="K59" i="2" s="1"/>
  <c r="D944" i="4"/>
  <c r="H944" i="4" s="1"/>
  <c r="E125" i="4"/>
  <c r="I125" i="4" s="1"/>
  <c r="L126" i="2" s="1"/>
  <c r="F366" i="4"/>
  <c r="J366" i="4" s="1"/>
  <c r="F440" i="4"/>
  <c r="J440" i="4" s="1"/>
  <c r="D351" i="4"/>
  <c r="H351" i="4" s="1"/>
  <c r="F179" i="4"/>
  <c r="J179" i="4" s="1"/>
  <c r="M180" i="2" s="1"/>
  <c r="G133" i="4"/>
  <c r="E747" i="4"/>
  <c r="I747" i="4" s="1"/>
  <c r="D747" i="4"/>
  <c r="H747" i="4" s="1"/>
  <c r="F747" i="4"/>
  <c r="J747" i="4" s="1"/>
  <c r="G747" i="4"/>
  <c r="AN403" i="4"/>
  <c r="AT403" i="4" s="1"/>
  <c r="F589" i="4"/>
  <c r="J589" i="4" s="1"/>
  <c r="G589" i="4"/>
  <c r="AN511" i="4"/>
  <c r="AT511" i="4" s="1"/>
  <c r="G720" i="4"/>
  <c r="G608" i="4"/>
  <c r="F560" i="4"/>
  <c r="J560" i="4" s="1"/>
  <c r="G819" i="4"/>
  <c r="E723" i="4"/>
  <c r="I723" i="4" s="1"/>
  <c r="E659" i="4"/>
  <c r="I659" i="4" s="1"/>
  <c r="G995" i="4"/>
  <c r="D978" i="4"/>
  <c r="H978" i="4" s="1"/>
  <c r="G303" i="4"/>
  <c r="F315" i="4"/>
  <c r="J315" i="4" s="1"/>
  <c r="G556" i="4"/>
  <c r="F275" i="4"/>
  <c r="J275" i="4" s="1"/>
  <c r="E970" i="4"/>
  <c r="I970" i="4" s="1"/>
  <c r="E504" i="4"/>
  <c r="I504" i="4" s="1"/>
  <c r="F472" i="4"/>
  <c r="J472" i="4" s="1"/>
  <c r="E408" i="4"/>
  <c r="I408" i="4" s="1"/>
  <c r="D319" i="4"/>
  <c r="H319" i="4" s="1"/>
  <c r="E211" i="4"/>
  <c r="I211" i="4" s="1"/>
  <c r="D60" i="4"/>
  <c r="H60" i="4" s="1"/>
  <c r="K61" i="2" s="1"/>
  <c r="E251" i="4"/>
  <c r="I251" i="4" s="1"/>
  <c r="E360" i="4"/>
  <c r="I360" i="4" s="1"/>
  <c r="F514" i="4"/>
  <c r="J514" i="4" s="1"/>
  <c r="AL240" i="4"/>
  <c r="AR240" i="4" s="1"/>
  <c r="D240" i="4" s="1"/>
  <c r="H240" i="4" s="1"/>
  <c r="E605" i="4"/>
  <c r="I605" i="4" s="1"/>
  <c r="F796" i="4"/>
  <c r="J796" i="4" s="1"/>
  <c r="D764" i="4"/>
  <c r="H764" i="4" s="1"/>
  <c r="D752" i="4"/>
  <c r="H752" i="4" s="1"/>
  <c r="D720" i="4"/>
  <c r="H720" i="4" s="1"/>
  <c r="F708" i="4"/>
  <c r="J708" i="4" s="1"/>
  <c r="D692" i="4"/>
  <c r="H692" i="4" s="1"/>
  <c r="F660" i="4"/>
  <c r="J660" i="4" s="1"/>
  <c r="F656" i="4"/>
  <c r="J656" i="4" s="1"/>
  <c r="D616" i="4"/>
  <c r="H616" i="4" s="1"/>
  <c r="E608" i="4"/>
  <c r="I608" i="4" s="1"/>
  <c r="D604" i="4"/>
  <c r="H604" i="4" s="1"/>
  <c r="F580" i="4"/>
  <c r="J580" i="4" s="1"/>
  <c r="F572" i="4"/>
  <c r="J572" i="4" s="1"/>
  <c r="F564" i="4"/>
  <c r="J564" i="4" s="1"/>
  <c r="D560" i="4"/>
  <c r="H560" i="4" s="1"/>
  <c r="E883" i="4"/>
  <c r="I883" i="4" s="1"/>
  <c r="E851" i="4"/>
  <c r="I851" i="4" s="1"/>
  <c r="E607" i="4"/>
  <c r="I607" i="4" s="1"/>
  <c r="E995" i="4"/>
  <c r="I995" i="4" s="1"/>
  <c r="E563" i="4"/>
  <c r="I563" i="4" s="1"/>
  <c r="F978" i="4"/>
  <c r="J978" i="4" s="1"/>
  <c r="D456" i="4"/>
  <c r="H456" i="4" s="1"/>
  <c r="D271" i="4"/>
  <c r="H271" i="4" s="1"/>
  <c r="F227" i="4"/>
  <c r="J227" i="4" s="1"/>
  <c r="E285" i="4"/>
  <c r="I285" i="4" s="1"/>
  <c r="D388" i="4"/>
  <c r="H388" i="4" s="1"/>
  <c r="D307" i="4"/>
  <c r="H307" i="4" s="1"/>
  <c r="E556" i="4"/>
  <c r="I556" i="4" s="1"/>
  <c r="G944" i="4"/>
  <c r="E472" i="4"/>
  <c r="I472" i="4" s="1"/>
  <c r="E351" i="4"/>
  <c r="I351" i="4" s="1"/>
  <c r="E319" i="4"/>
  <c r="I319" i="4" s="1"/>
  <c r="D179" i="4"/>
  <c r="H179" i="4" s="1"/>
  <c r="K180" i="2" s="1"/>
  <c r="E137" i="4"/>
  <c r="I137" i="4" s="1"/>
  <c r="L138" i="2" s="1"/>
  <c r="D251" i="4"/>
  <c r="H251" i="4" s="1"/>
  <c r="AQ278" i="4"/>
  <c r="AW278" i="4" s="1"/>
  <c r="AM240" i="4"/>
  <c r="AS240" i="4" s="1"/>
  <c r="AP310" i="4"/>
  <c r="AV310" i="4" s="1"/>
  <c r="E415" i="4"/>
  <c r="I415" i="4" s="1"/>
  <c r="E447" i="4"/>
  <c r="I447" i="4" s="1"/>
  <c r="G447" i="4"/>
  <c r="G415" i="4"/>
  <c r="G605" i="4"/>
  <c r="E623" i="4"/>
  <c r="I623" i="4" s="1"/>
  <c r="F623" i="4"/>
  <c r="J623" i="4" s="1"/>
  <c r="D623" i="4"/>
  <c r="H623" i="4" s="1"/>
  <c r="F621" i="4"/>
  <c r="J621" i="4" s="1"/>
  <c r="E621" i="4"/>
  <c r="I621" i="4" s="1"/>
  <c r="D621" i="4"/>
  <c r="H621" i="4" s="1"/>
  <c r="G621" i="4"/>
  <c r="E796" i="4"/>
  <c r="I796" i="4" s="1"/>
  <c r="E764" i="4"/>
  <c r="I764" i="4" s="1"/>
  <c r="E752" i="4"/>
  <c r="I752" i="4" s="1"/>
  <c r="E720" i="4"/>
  <c r="I720" i="4" s="1"/>
  <c r="E708" i="4"/>
  <c r="I708" i="4" s="1"/>
  <c r="E692" i="4"/>
  <c r="I692" i="4" s="1"/>
  <c r="E660" i="4"/>
  <c r="I660" i="4" s="1"/>
  <c r="D656" i="4"/>
  <c r="H656" i="4" s="1"/>
  <c r="E616" i="4"/>
  <c r="I616" i="4" s="1"/>
  <c r="D608" i="4"/>
  <c r="H608" i="4" s="1"/>
  <c r="E604" i="4"/>
  <c r="I604" i="4" s="1"/>
  <c r="D580" i="4"/>
  <c r="H580" i="4" s="1"/>
  <c r="E572" i="4"/>
  <c r="I572" i="4" s="1"/>
  <c r="D564" i="4"/>
  <c r="H564" i="4" s="1"/>
  <c r="E560" i="4"/>
  <c r="I560" i="4" s="1"/>
  <c r="G883" i="4"/>
  <c r="G851" i="4"/>
  <c r="G723" i="4"/>
  <c r="G659" i="4"/>
  <c r="D607" i="4"/>
  <c r="H607" i="4" s="1"/>
  <c r="F995" i="4"/>
  <c r="J995" i="4" s="1"/>
  <c r="G563" i="4"/>
  <c r="E978" i="4"/>
  <c r="I978" i="4" s="1"/>
  <c r="G456" i="4"/>
  <c r="G227" i="4"/>
  <c r="D285" i="4"/>
  <c r="H285" i="4" s="1"/>
  <c r="F388" i="4"/>
  <c r="J388" i="4" s="1"/>
  <c r="F307" i="4"/>
  <c r="J307" i="4" s="1"/>
  <c r="F556" i="4"/>
  <c r="J556" i="4" s="1"/>
  <c r="E944" i="4"/>
  <c r="I944" i="4" s="1"/>
  <c r="G472" i="4"/>
  <c r="G351" i="4"/>
  <c r="G319" i="4"/>
  <c r="G137" i="4"/>
  <c r="F251" i="4"/>
  <c r="J251" i="4" s="1"/>
  <c r="AL278" i="4"/>
  <c r="AR278" i="4" s="1"/>
  <c r="F278" i="4" s="1"/>
  <c r="J278" i="4" s="1"/>
  <c r="AP306" i="4"/>
  <c r="AV306" i="4" s="1"/>
  <c r="D415" i="4"/>
  <c r="H415" i="4" s="1"/>
  <c r="E591" i="4"/>
  <c r="I591" i="4" s="1"/>
  <c r="G591" i="4"/>
  <c r="F591" i="4"/>
  <c r="J591" i="4" s="1"/>
  <c r="D591" i="4"/>
  <c r="H591" i="4" s="1"/>
  <c r="AM154" i="4"/>
  <c r="AS154" i="4" s="1"/>
  <c r="AN419" i="4"/>
  <c r="AT419" i="4" s="1"/>
  <c r="AO495" i="4"/>
  <c r="AU495" i="4" s="1"/>
  <c r="E736" i="4"/>
  <c r="I736" i="4" s="1"/>
  <c r="D632" i="4"/>
  <c r="H632" i="4" s="1"/>
  <c r="F624" i="4"/>
  <c r="J624" i="4" s="1"/>
  <c r="F596" i="4"/>
  <c r="J596" i="4" s="1"/>
  <c r="F588" i="4"/>
  <c r="J588" i="4" s="1"/>
  <c r="E576" i="4"/>
  <c r="I576" i="4" s="1"/>
  <c r="F549" i="4"/>
  <c r="J549" i="4" s="1"/>
  <c r="D303" i="4"/>
  <c r="H303" i="4" s="1"/>
  <c r="E315" i="4"/>
  <c r="I315" i="4" s="1"/>
  <c r="D504" i="4"/>
  <c r="H504" i="4" s="1"/>
  <c r="G255" i="4"/>
  <c r="AO170" i="4"/>
  <c r="AU170" i="4" s="1"/>
  <c r="AL511" i="4"/>
  <c r="AR511" i="4" s="1"/>
  <c r="G511" i="4" s="1"/>
  <c r="AN463" i="4"/>
  <c r="AT463" i="4" s="1"/>
  <c r="D649" i="4"/>
  <c r="H649" i="4" s="1"/>
  <c r="F649" i="4"/>
  <c r="J649" i="4" s="1"/>
  <c r="E649" i="4"/>
  <c r="I649" i="4" s="1"/>
  <c r="G649" i="4"/>
  <c r="G736" i="4"/>
  <c r="G672" i="4"/>
  <c r="G632" i="4"/>
  <c r="G628" i="4"/>
  <c r="G624" i="4"/>
  <c r="G592" i="4"/>
  <c r="G588" i="4"/>
  <c r="F58" i="4"/>
  <c r="J58" i="4" s="1"/>
  <c r="M59" i="2" s="1"/>
  <c r="F133" i="4"/>
  <c r="J133" i="4" s="1"/>
  <c r="M134" i="2" s="1"/>
  <c r="AQ306" i="4"/>
  <c r="AW306" i="4" s="1"/>
  <c r="AQ274" i="4"/>
  <c r="AW274" i="4" s="1"/>
  <c r="D423" i="4"/>
  <c r="H423" i="4" s="1"/>
  <c r="AQ96" i="4"/>
  <c r="AW96" i="4" s="1"/>
  <c r="AM310" i="4"/>
  <c r="AS310" i="4" s="1"/>
  <c r="AQ154" i="4"/>
  <c r="AW154" i="4" s="1"/>
  <c r="G58" i="4"/>
  <c r="E452" i="4"/>
  <c r="I452" i="4" s="1"/>
  <c r="F255" i="4"/>
  <c r="J255" i="4" s="1"/>
  <c r="E133" i="4"/>
  <c r="I133" i="4" s="1"/>
  <c r="L134" i="2" s="1"/>
  <c r="AQ479" i="4"/>
  <c r="AW479" i="4" s="1"/>
  <c r="AO96" i="4"/>
  <c r="AU96" i="4" s="1"/>
  <c r="AO511" i="4"/>
  <c r="AU511" i="4" s="1"/>
  <c r="AO202" i="4"/>
  <c r="AU202" i="4" s="1"/>
  <c r="AL495" i="4"/>
  <c r="AR495" i="4" s="1"/>
  <c r="G495" i="4" s="1"/>
  <c r="D736" i="4"/>
  <c r="H736" i="4" s="1"/>
  <c r="E672" i="4"/>
  <c r="I672" i="4" s="1"/>
  <c r="E632" i="4"/>
  <c r="I632" i="4" s="1"/>
  <c r="E628" i="4"/>
  <c r="I628" i="4" s="1"/>
  <c r="E624" i="4"/>
  <c r="I624" i="4" s="1"/>
  <c r="E592" i="4"/>
  <c r="I592" i="4" s="1"/>
  <c r="E588" i="4"/>
  <c r="I588" i="4" s="1"/>
  <c r="E755" i="4"/>
  <c r="I755" i="4" s="1"/>
  <c r="G452" i="4"/>
  <c r="D255" i="4"/>
  <c r="H255" i="4" s="1"/>
  <c r="G455" i="4"/>
  <c r="G579" i="4"/>
  <c r="D452" i="4"/>
  <c r="H452" i="4" s="1"/>
  <c r="AM170" i="4"/>
  <c r="AS170" i="4" s="1"/>
  <c r="AQ310" i="4"/>
  <c r="AW310" i="4" s="1"/>
  <c r="AN310" i="4"/>
  <c r="AT310" i="4" s="1"/>
  <c r="AP511" i="4"/>
  <c r="AV511" i="4" s="1"/>
  <c r="AN306" i="4"/>
  <c r="AT306" i="4" s="1"/>
  <c r="AQ495" i="4"/>
  <c r="AW495" i="4" s="1"/>
  <c r="AP240" i="4"/>
  <c r="AV240" i="4" s="1"/>
  <c r="F455" i="4"/>
  <c r="J455" i="4" s="1"/>
  <c r="G439" i="4"/>
  <c r="D579" i="4"/>
  <c r="H579" i="4" s="1"/>
  <c r="AL403" i="4"/>
  <c r="AR403" i="4" s="1"/>
  <c r="E403" i="4" s="1"/>
  <c r="I403" i="4" s="1"/>
  <c r="D927" i="4"/>
  <c r="H927" i="4" s="1"/>
  <c r="E927" i="4"/>
  <c r="I927" i="4" s="1"/>
  <c r="G927" i="4"/>
  <c r="D755" i="4"/>
  <c r="H755" i="4" s="1"/>
  <c r="AM511" i="4"/>
  <c r="AS511" i="4" s="1"/>
  <c r="D493" i="4"/>
  <c r="H493" i="4" s="1"/>
  <c r="E493" i="4"/>
  <c r="I493" i="4" s="1"/>
  <c r="F493" i="4"/>
  <c r="J493" i="4" s="1"/>
  <c r="G493" i="4"/>
  <c r="G388" i="4"/>
  <c r="D407" i="4"/>
  <c r="H407" i="4" s="1"/>
  <c r="AQ403" i="4"/>
  <c r="AW403" i="4" s="1"/>
  <c r="F439" i="4"/>
  <c r="J439" i="4" s="1"/>
  <c r="E423" i="4"/>
  <c r="I423" i="4" s="1"/>
  <c r="AQ202" i="4"/>
  <c r="AW202" i="4" s="1"/>
  <c r="AQ170" i="4"/>
  <c r="AW170" i="4" s="1"/>
  <c r="AQ182" i="4"/>
  <c r="AW182" i="4" s="1"/>
  <c r="AL479" i="4"/>
  <c r="AR479" i="4" s="1"/>
  <c r="G479" i="4" s="1"/>
  <c r="AO278" i="4"/>
  <c r="AU278" i="4" s="1"/>
  <c r="AL274" i="4"/>
  <c r="AR274" i="4" s="1"/>
  <c r="F274" i="4" s="1"/>
  <c r="J274" i="4" s="1"/>
  <c r="AM479" i="4"/>
  <c r="AS479" i="4" s="1"/>
  <c r="G407" i="4"/>
  <c r="E407" i="4"/>
  <c r="I407" i="4" s="1"/>
  <c r="D691" i="4"/>
  <c r="H691" i="4" s="1"/>
  <c r="AL154" i="4"/>
  <c r="AR154" i="4" s="1"/>
  <c r="G154" i="4" s="1"/>
  <c r="E691" i="4"/>
  <c r="I691" i="4" s="1"/>
  <c r="AP182" i="4"/>
  <c r="AV182" i="4" s="1"/>
  <c r="AP419" i="4"/>
  <c r="AV419" i="4" s="1"/>
  <c r="AO306" i="4"/>
  <c r="AU306" i="4" s="1"/>
  <c r="AM495" i="4"/>
  <c r="AS495" i="4" s="1"/>
  <c r="AQ463" i="4"/>
  <c r="AW463" i="4" s="1"/>
  <c r="AN182" i="4"/>
  <c r="AT182" i="4" s="1"/>
  <c r="AP274" i="4"/>
  <c r="AV274" i="4" s="1"/>
  <c r="AN479" i="4"/>
  <c r="AT479" i="4" s="1"/>
  <c r="AM96" i="4"/>
  <c r="AS96" i="4" s="1"/>
  <c r="AP154" i="4"/>
  <c r="AV154" i="4" s="1"/>
  <c r="AN495" i="4"/>
  <c r="AT495" i="4" s="1"/>
  <c r="AL463" i="4"/>
  <c r="AR463" i="4" s="1"/>
  <c r="F463" i="4" s="1"/>
  <c r="J463" i="4" s="1"/>
  <c r="AN278" i="4"/>
  <c r="AT278" i="4" s="1"/>
  <c r="E439" i="4"/>
  <c r="I439" i="4" s="1"/>
  <c r="F423" i="4"/>
  <c r="J423" i="4" s="1"/>
  <c r="F579" i="4"/>
  <c r="J579" i="4" s="1"/>
  <c r="AO479" i="4"/>
  <c r="AU479" i="4" s="1"/>
  <c r="G755" i="4"/>
  <c r="G691" i="4"/>
  <c r="AN274" i="4"/>
  <c r="AT274" i="4" s="1"/>
  <c r="D941" i="4"/>
  <c r="H941" i="4" s="1"/>
  <c r="AO419" i="4"/>
  <c r="AU419" i="4" s="1"/>
  <c r="AO182" i="4"/>
  <c r="AU182" i="4" s="1"/>
  <c r="D455" i="4"/>
  <c r="H455" i="4" s="1"/>
  <c r="AL170" i="4"/>
  <c r="AR170" i="4" s="1"/>
  <c r="F170" i="4" s="1"/>
  <c r="J170" i="4" s="1"/>
  <c r="M171" i="2" s="1"/>
  <c r="G941" i="4"/>
  <c r="E941" i="4"/>
  <c r="I941" i="4" s="1"/>
  <c r="AO463" i="4"/>
  <c r="AU463" i="4" s="1"/>
  <c r="I10" i="3"/>
  <c r="J10" i="3"/>
  <c r="M11" i="2"/>
  <c r="M7" i="2"/>
  <c r="M9" i="2"/>
  <c r="M5" i="2"/>
  <c r="K5" i="2"/>
  <c r="K8" i="2"/>
  <c r="K10" i="2"/>
  <c r="L11" i="2"/>
  <c r="L7" i="2"/>
  <c r="L9" i="2"/>
  <c r="M10" i="2"/>
  <c r="L10" i="2"/>
  <c r="K11" i="2"/>
  <c r="K7" i="2"/>
  <c r="K9" i="2"/>
  <c r="L5" i="2"/>
  <c r="AP403" i="4"/>
  <c r="AV403" i="4" s="1"/>
  <c r="AQ419" i="4"/>
  <c r="AW419" i="4" s="1"/>
  <c r="F10" i="3"/>
  <c r="AN154" i="4"/>
  <c r="AT154" i="4" s="1"/>
  <c r="AL306" i="4"/>
  <c r="AR306" i="4" s="1"/>
  <c r="G306" i="4" s="1"/>
  <c r="AM463" i="4"/>
  <c r="AS463" i="4" s="1"/>
  <c r="AM278" i="4"/>
  <c r="AS278" i="4" s="1"/>
  <c r="AQ240" i="4"/>
  <c r="AW240" i="4" s="1"/>
  <c r="AL419" i="4"/>
  <c r="AR419" i="4" s="1"/>
  <c r="F419" i="4" s="1"/>
  <c r="J419" i="4" s="1"/>
  <c r="AP202" i="4"/>
  <c r="AV202" i="4" s="1"/>
  <c r="F687" i="4"/>
  <c r="J687" i="4" s="1"/>
  <c r="E687" i="4"/>
  <c r="I687" i="4" s="1"/>
  <c r="D687" i="4"/>
  <c r="H687" i="4" s="1"/>
  <c r="G687" i="4"/>
  <c r="F655" i="4"/>
  <c r="J655" i="4" s="1"/>
  <c r="E655" i="4"/>
  <c r="I655" i="4" s="1"/>
  <c r="D655" i="4"/>
  <c r="H655" i="4" s="1"/>
  <c r="G655" i="4"/>
  <c r="F599" i="4"/>
  <c r="J599" i="4" s="1"/>
  <c r="E599" i="4"/>
  <c r="I599" i="4" s="1"/>
  <c r="D599" i="4"/>
  <c r="H599" i="4" s="1"/>
  <c r="G599" i="4"/>
  <c r="D999" i="4"/>
  <c r="H999" i="4" s="1"/>
  <c r="K1000" i="2" s="1"/>
  <c r="E999" i="4"/>
  <c r="I999" i="4" s="1"/>
  <c r="L1000" i="2" s="1"/>
  <c r="G999" i="4"/>
  <c r="F999" i="4"/>
  <c r="J999" i="4" s="1"/>
  <c r="M1000" i="2" s="1"/>
  <c r="F511" i="4"/>
  <c r="J511" i="4" s="1"/>
  <c r="G310" i="4"/>
  <c r="G84" i="4"/>
  <c r="D84" i="4"/>
  <c r="H84" i="4" s="1"/>
  <c r="K85" i="2" s="1"/>
  <c r="F84" i="4"/>
  <c r="J84" i="4" s="1"/>
  <c r="M85" i="2" s="1"/>
  <c r="E84" i="4"/>
  <c r="I84" i="4" s="1"/>
  <c r="L85" i="2" s="1"/>
  <c r="F871" i="4"/>
  <c r="J871" i="4" s="1"/>
  <c r="E871" i="4"/>
  <c r="I871" i="4" s="1"/>
  <c r="D871" i="4"/>
  <c r="H871" i="4" s="1"/>
  <c r="G871" i="4"/>
  <c r="F839" i="4"/>
  <c r="J839" i="4" s="1"/>
  <c r="E839" i="4"/>
  <c r="I839" i="4" s="1"/>
  <c r="D839" i="4"/>
  <c r="H839" i="4" s="1"/>
  <c r="G839" i="4"/>
  <c r="G290" i="4"/>
  <c r="F290" i="4"/>
  <c r="J290" i="4" s="1"/>
  <c r="D290" i="4"/>
  <c r="H290" i="4" s="1"/>
  <c r="E290" i="4"/>
  <c r="I290" i="4" s="1"/>
  <c r="G186" i="4"/>
  <c r="F186" i="4"/>
  <c r="J186" i="4" s="1"/>
  <c r="D186" i="4"/>
  <c r="H186" i="4" s="1"/>
  <c r="E186" i="4"/>
  <c r="I186" i="4" s="1"/>
  <c r="F487" i="4"/>
  <c r="J487" i="4" s="1"/>
  <c r="G487" i="4"/>
  <c r="E487" i="4"/>
  <c r="I487" i="4" s="1"/>
  <c r="D487" i="4"/>
  <c r="H487" i="4" s="1"/>
  <c r="G294" i="4"/>
  <c r="F294" i="4"/>
  <c r="J294" i="4" s="1"/>
  <c r="D294" i="4"/>
  <c r="H294" i="4" s="1"/>
  <c r="E294" i="4"/>
  <c r="I294" i="4" s="1"/>
  <c r="G182" i="4"/>
  <c r="F182" i="4"/>
  <c r="J182" i="4" s="1"/>
  <c r="M183" i="2" s="1"/>
  <c r="E182" i="4"/>
  <c r="I182" i="4" s="1"/>
  <c r="L183" i="2" s="1"/>
  <c r="D182" i="4"/>
  <c r="H182" i="4" s="1"/>
  <c r="K183" i="2" s="1"/>
  <c r="F411" i="4"/>
  <c r="J411" i="4" s="1"/>
  <c r="E411" i="4"/>
  <c r="I411" i="4" s="1"/>
  <c r="G411" i="4"/>
  <c r="D411" i="4"/>
  <c r="H411" i="4" s="1"/>
  <c r="G92" i="4"/>
  <c r="D92" i="4"/>
  <c r="H92" i="4" s="1"/>
  <c r="K93" i="2" s="1"/>
  <c r="F92" i="4"/>
  <c r="J92" i="4" s="1"/>
  <c r="M93" i="2" s="1"/>
  <c r="E92" i="4"/>
  <c r="I92" i="4" s="1"/>
  <c r="L93" i="2" s="1"/>
  <c r="F775" i="4"/>
  <c r="J775" i="4" s="1"/>
  <c r="E775" i="4"/>
  <c r="I775" i="4" s="1"/>
  <c r="D775" i="4"/>
  <c r="H775" i="4" s="1"/>
  <c r="G775" i="4"/>
  <c r="F863" i="4"/>
  <c r="J863" i="4" s="1"/>
  <c r="E863" i="4"/>
  <c r="I863" i="4" s="1"/>
  <c r="D863" i="4"/>
  <c r="H863" i="4" s="1"/>
  <c r="G863" i="4"/>
  <c r="F799" i="4"/>
  <c r="J799" i="4" s="1"/>
  <c r="E799" i="4"/>
  <c r="I799" i="4" s="1"/>
  <c r="D799" i="4"/>
  <c r="H799" i="4" s="1"/>
  <c r="G799" i="4"/>
  <c r="F735" i="4"/>
  <c r="J735" i="4" s="1"/>
  <c r="E735" i="4"/>
  <c r="I735" i="4" s="1"/>
  <c r="D735" i="4"/>
  <c r="H735" i="4" s="1"/>
  <c r="G735" i="4"/>
  <c r="F671" i="4"/>
  <c r="J671" i="4" s="1"/>
  <c r="E671" i="4"/>
  <c r="I671" i="4" s="1"/>
  <c r="D671" i="4"/>
  <c r="H671" i="4" s="1"/>
  <c r="G671" i="4"/>
  <c r="F567" i="4"/>
  <c r="J567" i="4" s="1"/>
  <c r="E567" i="4"/>
  <c r="I567" i="4" s="1"/>
  <c r="D567" i="4"/>
  <c r="H567" i="4" s="1"/>
  <c r="G567" i="4"/>
  <c r="F679" i="4"/>
  <c r="J679" i="4" s="1"/>
  <c r="E679" i="4"/>
  <c r="I679" i="4" s="1"/>
  <c r="D679" i="4"/>
  <c r="H679" i="4" s="1"/>
  <c r="G679" i="4"/>
  <c r="F583" i="4"/>
  <c r="J583" i="4" s="1"/>
  <c r="E583" i="4"/>
  <c r="I583" i="4" s="1"/>
  <c r="D583" i="4"/>
  <c r="H583" i="4" s="1"/>
  <c r="G583" i="4"/>
  <c r="F911" i="4"/>
  <c r="J911" i="4" s="1"/>
  <c r="E911" i="4"/>
  <c r="I911" i="4" s="1"/>
  <c r="D911" i="4"/>
  <c r="H911" i="4" s="1"/>
  <c r="G911" i="4"/>
  <c r="F879" i="4"/>
  <c r="J879" i="4" s="1"/>
  <c r="E879" i="4"/>
  <c r="I879" i="4" s="1"/>
  <c r="D879" i="4"/>
  <c r="H879" i="4" s="1"/>
  <c r="G879" i="4"/>
  <c r="F847" i="4"/>
  <c r="J847" i="4" s="1"/>
  <c r="E847" i="4"/>
  <c r="I847" i="4" s="1"/>
  <c r="D847" i="4"/>
  <c r="H847" i="4" s="1"/>
  <c r="G847" i="4"/>
  <c r="F815" i="4"/>
  <c r="J815" i="4" s="1"/>
  <c r="E815" i="4"/>
  <c r="I815" i="4" s="1"/>
  <c r="D815" i="4"/>
  <c r="H815" i="4" s="1"/>
  <c r="G815" i="4"/>
  <c r="F783" i="4"/>
  <c r="J783" i="4" s="1"/>
  <c r="E783" i="4"/>
  <c r="I783" i="4" s="1"/>
  <c r="D783" i="4"/>
  <c r="H783" i="4" s="1"/>
  <c r="G783" i="4"/>
  <c r="F751" i="4"/>
  <c r="J751" i="4" s="1"/>
  <c r="E751" i="4"/>
  <c r="I751" i="4" s="1"/>
  <c r="D751" i="4"/>
  <c r="H751" i="4" s="1"/>
  <c r="G751" i="4"/>
  <c r="F719" i="4"/>
  <c r="J719" i="4" s="1"/>
  <c r="E719" i="4"/>
  <c r="I719" i="4" s="1"/>
  <c r="D719" i="4"/>
  <c r="H719" i="4" s="1"/>
  <c r="G719" i="4"/>
  <c r="F571" i="4"/>
  <c r="J571" i="4" s="1"/>
  <c r="E571" i="4"/>
  <c r="I571" i="4" s="1"/>
  <c r="G571" i="4"/>
  <c r="D571" i="4"/>
  <c r="H571" i="4" s="1"/>
  <c r="D983" i="4"/>
  <c r="H983" i="4" s="1"/>
  <c r="E983" i="4"/>
  <c r="I983" i="4" s="1"/>
  <c r="G983" i="4"/>
  <c r="F983" i="4"/>
  <c r="J983" i="4" s="1"/>
  <c r="D991" i="4"/>
  <c r="H991" i="4" s="1"/>
  <c r="E991" i="4"/>
  <c r="I991" i="4" s="1"/>
  <c r="G991" i="4"/>
  <c r="F991" i="4"/>
  <c r="J991" i="4" s="1"/>
  <c r="G322" i="4"/>
  <c r="F322" i="4"/>
  <c r="J322" i="4" s="1"/>
  <c r="D322" i="4"/>
  <c r="H322" i="4" s="1"/>
  <c r="E322" i="4"/>
  <c r="I322" i="4" s="1"/>
  <c r="G258" i="4"/>
  <c r="F258" i="4"/>
  <c r="J258" i="4" s="1"/>
  <c r="D258" i="4"/>
  <c r="H258" i="4" s="1"/>
  <c r="E258" i="4"/>
  <c r="I258" i="4" s="1"/>
  <c r="F471" i="4"/>
  <c r="J471" i="4" s="1"/>
  <c r="G471" i="4"/>
  <c r="E471" i="4"/>
  <c r="I471" i="4" s="1"/>
  <c r="D471" i="4"/>
  <c r="H471" i="4" s="1"/>
  <c r="G262" i="4"/>
  <c r="F262" i="4"/>
  <c r="J262" i="4" s="1"/>
  <c r="D262" i="4"/>
  <c r="H262" i="4" s="1"/>
  <c r="E262" i="4"/>
  <c r="I262" i="4" s="1"/>
  <c r="F919" i="4"/>
  <c r="J919" i="4" s="1"/>
  <c r="E919" i="4"/>
  <c r="I919" i="4" s="1"/>
  <c r="D919" i="4"/>
  <c r="H919" i="4" s="1"/>
  <c r="G919" i="4"/>
  <c r="F887" i="4"/>
  <c r="J887" i="4" s="1"/>
  <c r="E887" i="4"/>
  <c r="I887" i="4" s="1"/>
  <c r="D887" i="4"/>
  <c r="H887" i="4" s="1"/>
  <c r="G887" i="4"/>
  <c r="F855" i="4"/>
  <c r="J855" i="4" s="1"/>
  <c r="E855" i="4"/>
  <c r="I855" i="4" s="1"/>
  <c r="D855" i="4"/>
  <c r="H855" i="4" s="1"/>
  <c r="G855" i="4"/>
  <c r="F823" i="4"/>
  <c r="J823" i="4" s="1"/>
  <c r="E823" i="4"/>
  <c r="I823" i="4" s="1"/>
  <c r="D823" i="4"/>
  <c r="H823" i="4" s="1"/>
  <c r="G823" i="4"/>
  <c r="F791" i="4"/>
  <c r="J791" i="4" s="1"/>
  <c r="E791" i="4"/>
  <c r="I791" i="4" s="1"/>
  <c r="D791" i="4"/>
  <c r="H791" i="4" s="1"/>
  <c r="G791" i="4"/>
  <c r="F759" i="4"/>
  <c r="J759" i="4" s="1"/>
  <c r="E759" i="4"/>
  <c r="I759" i="4" s="1"/>
  <c r="D759" i="4"/>
  <c r="H759" i="4" s="1"/>
  <c r="G759" i="4"/>
  <c r="F727" i="4"/>
  <c r="J727" i="4" s="1"/>
  <c r="E727" i="4"/>
  <c r="I727" i="4" s="1"/>
  <c r="D727" i="4"/>
  <c r="H727" i="4" s="1"/>
  <c r="G727" i="4"/>
  <c r="F695" i="4"/>
  <c r="J695" i="4" s="1"/>
  <c r="E695" i="4"/>
  <c r="I695" i="4" s="1"/>
  <c r="D695" i="4"/>
  <c r="H695" i="4" s="1"/>
  <c r="G695" i="4"/>
  <c r="F663" i="4"/>
  <c r="J663" i="4" s="1"/>
  <c r="E663" i="4"/>
  <c r="I663" i="4" s="1"/>
  <c r="D663" i="4"/>
  <c r="H663" i="4" s="1"/>
  <c r="G663" i="4"/>
  <c r="F615" i="4"/>
  <c r="J615" i="4" s="1"/>
  <c r="E615" i="4"/>
  <c r="I615" i="4" s="1"/>
  <c r="D615" i="4"/>
  <c r="H615" i="4" s="1"/>
  <c r="G615" i="4"/>
  <c r="D975" i="4"/>
  <c r="H975" i="4" s="1"/>
  <c r="E975" i="4"/>
  <c r="I975" i="4" s="1"/>
  <c r="G975" i="4"/>
  <c r="F975" i="4"/>
  <c r="J975" i="4" s="1"/>
  <c r="G198" i="4"/>
  <c r="F198" i="4"/>
  <c r="J198" i="4" s="1"/>
  <c r="E198" i="4"/>
  <c r="I198" i="4" s="1"/>
  <c r="D198" i="4"/>
  <c r="H198" i="4" s="1"/>
  <c r="G166" i="4"/>
  <c r="F166" i="4"/>
  <c r="J166" i="4" s="1"/>
  <c r="M167" i="2" s="1"/>
  <c r="E166" i="4"/>
  <c r="I166" i="4" s="1"/>
  <c r="L167" i="2" s="1"/>
  <c r="D166" i="4"/>
  <c r="H166" i="4" s="1"/>
  <c r="K167" i="2" s="1"/>
  <c r="G96" i="4"/>
  <c r="D96" i="4"/>
  <c r="H96" i="4" s="1"/>
  <c r="K97" i="2" s="1"/>
  <c r="F96" i="4"/>
  <c r="J96" i="4" s="1"/>
  <c r="M97" i="2" s="1"/>
  <c r="E96" i="4"/>
  <c r="I96" i="4" s="1"/>
  <c r="L97" i="2" s="1"/>
  <c r="F903" i="4"/>
  <c r="J903" i="4" s="1"/>
  <c r="E903" i="4"/>
  <c r="I903" i="4" s="1"/>
  <c r="D903" i="4"/>
  <c r="H903" i="4" s="1"/>
  <c r="G903" i="4"/>
  <c r="G202" i="4"/>
  <c r="F202" i="4"/>
  <c r="J202" i="4" s="1"/>
  <c r="D202" i="4"/>
  <c r="H202" i="4" s="1"/>
  <c r="E202" i="4"/>
  <c r="I202" i="4" s="1"/>
  <c r="F807" i="4"/>
  <c r="J807" i="4" s="1"/>
  <c r="E807" i="4"/>
  <c r="I807" i="4" s="1"/>
  <c r="D807" i="4"/>
  <c r="H807" i="4" s="1"/>
  <c r="G807" i="4"/>
  <c r="F743" i="4"/>
  <c r="J743" i="4" s="1"/>
  <c r="E743" i="4"/>
  <c r="I743" i="4" s="1"/>
  <c r="D743" i="4"/>
  <c r="H743" i="4" s="1"/>
  <c r="G743" i="4"/>
  <c r="F895" i="4"/>
  <c r="J895" i="4" s="1"/>
  <c r="E895" i="4"/>
  <c r="I895" i="4" s="1"/>
  <c r="D895" i="4"/>
  <c r="H895" i="4" s="1"/>
  <c r="G895" i="4"/>
  <c r="F831" i="4"/>
  <c r="J831" i="4" s="1"/>
  <c r="E831" i="4"/>
  <c r="I831" i="4" s="1"/>
  <c r="D831" i="4"/>
  <c r="H831" i="4" s="1"/>
  <c r="G831" i="4"/>
  <c r="F767" i="4"/>
  <c r="J767" i="4" s="1"/>
  <c r="E767" i="4"/>
  <c r="I767" i="4" s="1"/>
  <c r="D767" i="4"/>
  <c r="H767" i="4" s="1"/>
  <c r="G767" i="4"/>
  <c r="F703" i="4"/>
  <c r="J703" i="4" s="1"/>
  <c r="E703" i="4"/>
  <c r="I703" i="4" s="1"/>
  <c r="D703" i="4"/>
  <c r="H703" i="4" s="1"/>
  <c r="G703" i="4"/>
  <c r="F631" i="4"/>
  <c r="J631" i="4" s="1"/>
  <c r="E631" i="4"/>
  <c r="I631" i="4" s="1"/>
  <c r="D631" i="4"/>
  <c r="H631" i="4" s="1"/>
  <c r="G631" i="4"/>
  <c r="F711" i="4"/>
  <c r="J711" i="4" s="1"/>
  <c r="E711" i="4"/>
  <c r="I711" i="4" s="1"/>
  <c r="D711" i="4"/>
  <c r="H711" i="4" s="1"/>
  <c r="G711" i="4"/>
  <c r="F643" i="4"/>
  <c r="J643" i="4" s="1"/>
  <c r="E643" i="4"/>
  <c r="I643" i="4" s="1"/>
  <c r="G643" i="4"/>
  <c r="D643" i="4"/>
  <c r="H643" i="4" s="1"/>
  <c r="K11" i="3"/>
  <c r="D12" i="3"/>
  <c r="G240" i="4" l="1"/>
  <c r="D310" i="4"/>
  <c r="H310" i="4" s="1"/>
  <c r="E310" i="4"/>
  <c r="I310" i="4" s="1"/>
  <c r="F403" i="4"/>
  <c r="J403" i="4" s="1"/>
  <c r="G278" i="4"/>
  <c r="E495" i="4"/>
  <c r="I495" i="4" s="1"/>
  <c r="F240" i="4"/>
  <c r="J240" i="4" s="1"/>
  <c r="G463" i="4"/>
  <c r="E240" i="4"/>
  <c r="I240" i="4" s="1"/>
  <c r="D278" i="4"/>
  <c r="H278" i="4" s="1"/>
  <c r="E278" i="4"/>
  <c r="I278" i="4" s="1"/>
  <c r="E479" i="4"/>
  <c r="I479" i="4" s="1"/>
  <c r="G274" i="4"/>
  <c r="G170" i="4"/>
  <c r="E511" i="4"/>
  <c r="I511" i="4" s="1"/>
  <c r="D511" i="4"/>
  <c r="H511" i="4" s="1"/>
  <c r="F495" i="4"/>
  <c r="J495" i="4" s="1"/>
  <c r="F479" i="4"/>
  <c r="J479" i="4" s="1"/>
  <c r="D274" i="4"/>
  <c r="H274" i="4" s="1"/>
  <c r="G403" i="4"/>
  <c r="D495" i="4"/>
  <c r="H495" i="4" s="1"/>
  <c r="D479" i="4"/>
  <c r="H479" i="4" s="1"/>
  <c r="D463" i="4"/>
  <c r="H463" i="4" s="1"/>
  <c r="E274" i="4"/>
  <c r="I274" i="4" s="1"/>
  <c r="D403" i="4"/>
  <c r="H403" i="4" s="1"/>
  <c r="F154" i="4"/>
  <c r="J154" i="4" s="1"/>
  <c r="M155" i="2" s="1"/>
  <c r="D419" i="4"/>
  <c r="H419" i="4" s="1"/>
  <c r="D154" i="4"/>
  <c r="H154" i="4" s="1"/>
  <c r="K155" i="2" s="1"/>
  <c r="E306" i="4"/>
  <c r="I306" i="4" s="1"/>
  <c r="E154" i="4"/>
  <c r="I154" i="4" s="1"/>
  <c r="L155" i="2" s="1"/>
  <c r="E463" i="4"/>
  <c r="I463" i="4" s="1"/>
  <c r="E419" i="4"/>
  <c r="I419" i="4" s="1"/>
  <c r="F306" i="4"/>
  <c r="J306" i="4" s="1"/>
  <c r="E170" i="4"/>
  <c r="I170" i="4" s="1"/>
  <c r="L171" i="2" s="1"/>
  <c r="D170" i="4"/>
  <c r="H170" i="4" s="1"/>
  <c r="K171" i="2" s="1"/>
  <c r="J11" i="3"/>
  <c r="H11" i="3"/>
  <c r="F11" i="3"/>
  <c r="I11" i="3"/>
  <c r="G419" i="4"/>
  <c r="D306" i="4"/>
  <c r="H306" i="4" s="1"/>
  <c r="J12" i="3"/>
  <c r="I12" i="3"/>
  <c r="H12" i="3"/>
  <c r="K12" i="3"/>
  <c r="D13" i="3"/>
  <c r="F12" i="3" l="1"/>
  <c r="H13" i="3"/>
  <c r="J13" i="3"/>
  <c r="K13" i="3"/>
  <c r="D14" i="3"/>
  <c r="F13" i="3" l="1"/>
  <c r="I13" i="3"/>
  <c r="H14" i="3"/>
  <c r="J14" i="3"/>
  <c r="I14" i="3"/>
  <c r="K14" i="3"/>
  <c r="D15" i="3"/>
  <c r="F14" i="3" l="1"/>
  <c r="I15" i="3"/>
  <c r="H15" i="3"/>
  <c r="J15" i="3"/>
  <c r="K15" i="3"/>
  <c r="D16" i="3"/>
  <c r="F15" i="3" l="1"/>
  <c r="J16" i="3"/>
  <c r="I16" i="3"/>
  <c r="H16" i="3"/>
  <c r="K16" i="3"/>
  <c r="D17" i="3"/>
  <c r="F16" i="3" l="1"/>
  <c r="H17" i="3"/>
  <c r="J17" i="3"/>
  <c r="K17" i="3"/>
  <c r="D18" i="3"/>
  <c r="F17" i="3" l="1"/>
  <c r="I17" i="3"/>
  <c r="H18" i="3"/>
  <c r="J18" i="3"/>
  <c r="I18" i="3"/>
  <c r="K18" i="3"/>
  <c r="D19" i="3"/>
  <c r="F18" i="3" l="1"/>
  <c r="I19" i="3"/>
  <c r="H19" i="3"/>
  <c r="J19" i="3"/>
  <c r="K19" i="3"/>
  <c r="D20" i="3"/>
  <c r="F19" i="3" l="1"/>
  <c r="H20" i="3"/>
  <c r="J20" i="3"/>
  <c r="I20" i="3"/>
  <c r="K20" i="3"/>
  <c r="D21" i="3"/>
  <c r="F20" i="3" l="1"/>
  <c r="I21" i="3"/>
  <c r="H21" i="3"/>
  <c r="J21" i="3"/>
  <c r="K21" i="3"/>
  <c r="D22" i="3"/>
  <c r="F21" i="3" l="1"/>
  <c r="J22" i="3"/>
  <c r="I22" i="3"/>
  <c r="K22" i="3"/>
  <c r="D23" i="3"/>
  <c r="F22" i="3" l="1"/>
  <c r="H22" i="3"/>
  <c r="H23" i="3"/>
  <c r="J23" i="3"/>
  <c r="K23" i="3"/>
  <c r="D24" i="3"/>
  <c r="F23" i="3" l="1"/>
  <c r="I23" i="3"/>
  <c r="H24" i="3"/>
  <c r="J24" i="3"/>
  <c r="I24" i="3"/>
  <c r="K24" i="3"/>
  <c r="D25" i="3"/>
  <c r="F24" i="3" l="1"/>
  <c r="I25" i="3"/>
  <c r="H25" i="3"/>
  <c r="J25" i="3"/>
  <c r="K25" i="3"/>
  <c r="D26" i="3"/>
  <c r="F25" i="3" l="1"/>
  <c r="J26" i="3"/>
  <c r="I26" i="3"/>
  <c r="K26" i="3"/>
  <c r="D27" i="3"/>
  <c r="F26" i="3" l="1"/>
  <c r="H26" i="3"/>
  <c r="H27" i="3"/>
  <c r="J27" i="3"/>
  <c r="K27" i="3"/>
  <c r="D28" i="3"/>
  <c r="F27" i="3" l="1"/>
  <c r="I27" i="3"/>
  <c r="H28" i="3"/>
  <c r="J28" i="3"/>
  <c r="I28" i="3"/>
  <c r="K28" i="3"/>
  <c r="D29" i="3"/>
  <c r="F28" i="3" l="1"/>
  <c r="H29" i="3"/>
  <c r="J29" i="3"/>
  <c r="K29" i="3"/>
  <c r="D30" i="3"/>
  <c r="F29" i="3" l="1"/>
  <c r="I30" i="3"/>
  <c r="I29" i="3"/>
  <c r="H30" i="3"/>
  <c r="J30" i="3"/>
  <c r="K30" i="3"/>
  <c r="D31" i="3"/>
  <c r="F30" i="3" l="1"/>
  <c r="I31" i="3"/>
  <c r="H31" i="3"/>
  <c r="J31" i="3"/>
  <c r="K31" i="3"/>
  <c r="D32" i="3"/>
  <c r="F31" i="3" l="1"/>
  <c r="H32" i="3"/>
  <c r="J32" i="3"/>
  <c r="I32" i="3"/>
  <c r="K32" i="3"/>
  <c r="D33" i="3"/>
  <c r="F32" i="3" l="1"/>
  <c r="I33" i="3"/>
  <c r="H33" i="3"/>
  <c r="J33" i="3"/>
  <c r="K33" i="3"/>
  <c r="D34" i="3"/>
  <c r="F33" i="3" l="1"/>
  <c r="H34" i="3"/>
  <c r="J34" i="3"/>
  <c r="I34" i="3"/>
  <c r="K34" i="3"/>
  <c r="D35" i="3"/>
  <c r="F34" i="3" l="1"/>
  <c r="H35" i="3"/>
  <c r="J35" i="3"/>
  <c r="K35" i="3"/>
  <c r="D36" i="3"/>
  <c r="F35" i="3" l="1"/>
  <c r="I35" i="3"/>
  <c r="J36" i="3"/>
  <c r="I36" i="3"/>
  <c r="K36" i="3"/>
  <c r="D37" i="3"/>
  <c r="F36" i="3" l="1"/>
  <c r="H36" i="3"/>
  <c r="I37" i="3"/>
  <c r="H37" i="3"/>
  <c r="J37" i="3"/>
  <c r="K37" i="3"/>
  <c r="D38" i="3"/>
  <c r="F37" i="3" l="1"/>
  <c r="H38" i="3"/>
  <c r="J38" i="3"/>
  <c r="I38" i="3"/>
  <c r="K38" i="3"/>
  <c r="D39" i="3"/>
  <c r="F38" i="3" l="1"/>
  <c r="I39" i="3"/>
  <c r="H39" i="3"/>
  <c r="J39" i="3"/>
  <c r="K39" i="3"/>
  <c r="D40" i="3"/>
  <c r="F39" i="3" l="1"/>
  <c r="H40" i="3"/>
  <c r="J40" i="3"/>
  <c r="F40" i="3"/>
  <c r="K40" i="3"/>
  <c r="D41" i="3"/>
  <c r="I40" i="3" l="1"/>
  <c r="I41" i="3"/>
  <c r="H41" i="3"/>
  <c r="J41" i="3"/>
  <c r="K41" i="3"/>
  <c r="D42" i="3"/>
  <c r="F41" i="3" l="1"/>
  <c r="H42" i="3"/>
  <c r="J42" i="3"/>
  <c r="I42" i="3"/>
  <c r="K42" i="3"/>
  <c r="D43" i="3"/>
  <c r="F42" i="3" l="1"/>
  <c r="H43" i="3"/>
  <c r="J43" i="3"/>
  <c r="K43" i="3"/>
  <c r="D44" i="3"/>
  <c r="F43" i="3" l="1"/>
  <c r="I43" i="3"/>
  <c r="H44" i="3"/>
  <c r="J44" i="3"/>
  <c r="I44" i="3"/>
  <c r="K44" i="3"/>
  <c r="D45" i="3"/>
  <c r="F44" i="3" l="1"/>
  <c r="H45" i="3"/>
  <c r="J45" i="3"/>
  <c r="K45" i="3"/>
  <c r="D46" i="3"/>
  <c r="F45" i="3" l="1"/>
  <c r="I45" i="3"/>
  <c r="J46" i="3"/>
  <c r="I46" i="3"/>
  <c r="K46" i="3"/>
  <c r="D47" i="3"/>
  <c r="F46" i="3" l="1"/>
  <c r="H46" i="3"/>
  <c r="H47" i="3"/>
  <c r="J47" i="3"/>
  <c r="K47" i="3"/>
  <c r="D48" i="3"/>
  <c r="F47" i="3" l="1"/>
  <c r="H48" i="3"/>
  <c r="J48" i="3"/>
  <c r="I48" i="3"/>
  <c r="I47" i="3"/>
  <c r="K48" i="3"/>
  <c r="D49" i="3"/>
  <c r="F48" i="3" l="1"/>
  <c r="H49" i="3"/>
  <c r="J49" i="3"/>
  <c r="K49" i="3"/>
  <c r="D50" i="3"/>
  <c r="F49" i="3" l="1"/>
  <c r="I49" i="3"/>
  <c r="H50" i="3"/>
  <c r="J50" i="3"/>
  <c r="I50" i="3"/>
  <c r="K50" i="3"/>
  <c r="D51" i="3"/>
  <c r="F50" i="3" l="1"/>
  <c r="H51" i="3"/>
  <c r="J51" i="3"/>
  <c r="K51" i="3"/>
  <c r="D52" i="3"/>
  <c r="F51" i="3" l="1"/>
  <c r="I52" i="3"/>
  <c r="I51" i="3"/>
  <c r="H52" i="3"/>
  <c r="K52" i="3"/>
  <c r="D53" i="3"/>
  <c r="F52" i="3" l="1"/>
  <c r="J52" i="3"/>
  <c r="I53" i="3"/>
  <c r="H53" i="3"/>
  <c r="J53" i="3"/>
  <c r="K53" i="3"/>
  <c r="D54" i="3"/>
  <c r="F53" i="3" l="1"/>
  <c r="J54" i="3"/>
  <c r="I54" i="3"/>
  <c r="K54" i="3"/>
  <c r="D55" i="3"/>
  <c r="F54" i="3" l="1"/>
  <c r="H54" i="3"/>
  <c r="H55" i="3"/>
  <c r="J55" i="3"/>
  <c r="K55" i="3"/>
  <c r="D56" i="3"/>
  <c r="F55" i="3" l="1"/>
  <c r="H56" i="3"/>
  <c r="I56" i="3"/>
  <c r="I55" i="3"/>
  <c r="K56" i="3"/>
  <c r="D57" i="3"/>
  <c r="F56" i="3" l="1"/>
  <c r="J56" i="3"/>
  <c r="H57" i="3"/>
  <c r="J57" i="3"/>
  <c r="K57" i="3"/>
  <c r="D58" i="3"/>
  <c r="F57" i="3" l="1"/>
  <c r="I58" i="3"/>
  <c r="I57" i="3"/>
  <c r="H58" i="3"/>
  <c r="K58" i="3"/>
  <c r="D59" i="3"/>
  <c r="F58" i="3" l="1"/>
  <c r="J58" i="3"/>
  <c r="I59" i="3"/>
  <c r="H59" i="3"/>
  <c r="J59" i="3"/>
  <c r="K59" i="3"/>
  <c r="D60" i="3"/>
  <c r="F59" i="3" l="1"/>
  <c r="H60" i="3"/>
  <c r="J60" i="3"/>
  <c r="I60" i="3"/>
  <c r="K60" i="3"/>
  <c r="D61" i="3"/>
  <c r="F60" i="3" l="1"/>
  <c r="H61" i="3"/>
  <c r="J61" i="3"/>
  <c r="K61" i="3"/>
  <c r="D62" i="3"/>
  <c r="F61" i="3" l="1"/>
  <c r="H62" i="3"/>
  <c r="I62" i="3"/>
  <c r="I61" i="3"/>
  <c r="K62" i="3"/>
  <c r="D63" i="3"/>
  <c r="F62" i="3" l="1"/>
  <c r="J62" i="3"/>
  <c r="H63" i="3"/>
  <c r="J63" i="3"/>
  <c r="K63" i="3"/>
  <c r="D64" i="3"/>
  <c r="F63" i="3" l="1"/>
  <c r="I63" i="3"/>
  <c r="J64" i="3"/>
  <c r="I64" i="3"/>
  <c r="K64" i="3"/>
  <c r="D65" i="3"/>
  <c r="F64" i="3" l="1"/>
  <c r="H64" i="3"/>
  <c r="H65" i="3"/>
  <c r="J65" i="3"/>
  <c r="I65" i="3"/>
  <c r="K65" i="3"/>
  <c r="D66" i="3"/>
  <c r="F65" i="3" l="1"/>
  <c r="J66" i="3"/>
  <c r="I66" i="3"/>
  <c r="K66" i="3"/>
  <c r="D67" i="3"/>
  <c r="F66" i="3" l="1"/>
  <c r="H66" i="3"/>
  <c r="I67" i="3"/>
  <c r="H67" i="3"/>
  <c r="J67" i="3"/>
  <c r="K67" i="3"/>
  <c r="D68" i="3"/>
  <c r="F67" i="3" l="1"/>
  <c r="J68" i="3"/>
  <c r="I68" i="3"/>
  <c r="K68" i="3"/>
  <c r="D69" i="3"/>
  <c r="F68" i="3" l="1"/>
  <c r="H68" i="3"/>
  <c r="I69" i="3"/>
  <c r="H69" i="3"/>
  <c r="J69" i="3"/>
  <c r="K69" i="3"/>
  <c r="D70" i="3"/>
  <c r="F69" i="3" l="1"/>
  <c r="H70" i="3"/>
  <c r="J70" i="3"/>
  <c r="I70" i="3"/>
  <c r="K70" i="3"/>
  <c r="D71" i="3"/>
  <c r="F70" i="3" l="1"/>
  <c r="I71" i="3"/>
  <c r="H71" i="3"/>
  <c r="J71" i="3"/>
  <c r="K71" i="3"/>
  <c r="D72" i="3"/>
  <c r="F71" i="3" l="1"/>
  <c r="J72" i="3"/>
  <c r="I72" i="3"/>
  <c r="K72" i="3"/>
  <c r="D73" i="3"/>
  <c r="F72" i="3" l="1"/>
  <c r="H72" i="3"/>
  <c r="H73" i="3"/>
  <c r="J73" i="3"/>
  <c r="K73" i="3"/>
  <c r="D74" i="3"/>
  <c r="F73" i="3" l="1"/>
  <c r="I74" i="3"/>
  <c r="I73" i="3"/>
  <c r="H74" i="3"/>
  <c r="J74" i="3"/>
  <c r="K74" i="3"/>
  <c r="D75" i="3"/>
  <c r="F74" i="3" l="1"/>
  <c r="H75" i="3"/>
  <c r="J75" i="3"/>
  <c r="K75" i="3"/>
  <c r="D76" i="3"/>
  <c r="F75" i="3" l="1"/>
  <c r="I75" i="3"/>
  <c r="J76" i="3"/>
  <c r="I76" i="3"/>
  <c r="K76" i="3"/>
  <c r="D77" i="3"/>
  <c r="F76" i="3" l="1"/>
  <c r="H76" i="3"/>
  <c r="I77" i="3"/>
  <c r="H77" i="3"/>
  <c r="J77" i="3"/>
  <c r="K77" i="3"/>
  <c r="D78" i="3"/>
  <c r="F77" i="3" l="1"/>
  <c r="H78" i="3"/>
  <c r="J78" i="3"/>
  <c r="I78" i="3"/>
  <c r="K78" i="3"/>
  <c r="D79" i="3"/>
  <c r="F78" i="3" l="1"/>
  <c r="H79" i="3"/>
  <c r="J79" i="3"/>
  <c r="K79" i="3"/>
  <c r="D80" i="3"/>
  <c r="F79" i="3" l="1"/>
  <c r="I79" i="3"/>
  <c r="H80" i="3"/>
  <c r="J80" i="3"/>
  <c r="I80" i="3"/>
  <c r="K80" i="3"/>
  <c r="D81" i="3"/>
  <c r="F80" i="3" l="1"/>
  <c r="H81" i="3"/>
  <c r="J81" i="3"/>
  <c r="K81" i="3"/>
  <c r="D82" i="3"/>
  <c r="F81" i="3" l="1"/>
  <c r="J82" i="3"/>
  <c r="I82" i="3"/>
  <c r="I81" i="3"/>
  <c r="H82" i="3"/>
  <c r="K82" i="3"/>
  <c r="D83" i="3"/>
  <c r="F82" i="3" l="1"/>
  <c r="H83" i="3"/>
  <c r="J83" i="3"/>
  <c r="K83" i="3"/>
  <c r="D84" i="3"/>
  <c r="F83" i="3" l="1"/>
  <c r="I83" i="3"/>
  <c r="H84" i="3"/>
  <c r="J84" i="3"/>
  <c r="I84" i="3"/>
  <c r="K84" i="3"/>
  <c r="D85" i="3"/>
  <c r="F84" i="3" l="1"/>
  <c r="H85" i="3"/>
  <c r="J85" i="3"/>
  <c r="K85" i="3"/>
  <c r="D86" i="3"/>
  <c r="F85" i="3" l="1"/>
  <c r="J86" i="3"/>
  <c r="I86" i="3"/>
  <c r="I85" i="3"/>
  <c r="H86" i="3"/>
  <c r="K86" i="3"/>
  <c r="D87" i="3"/>
  <c r="F86" i="3" l="1"/>
  <c r="H87" i="3"/>
  <c r="J87" i="3"/>
  <c r="K87" i="3"/>
  <c r="D88" i="3"/>
  <c r="F87" i="3" l="1"/>
  <c r="H88" i="3"/>
  <c r="I88" i="3"/>
  <c r="I87" i="3"/>
  <c r="K88" i="3"/>
  <c r="D89" i="3"/>
  <c r="F88" i="3" l="1"/>
  <c r="J88" i="3"/>
  <c r="H89" i="3"/>
  <c r="J89" i="3"/>
  <c r="K89" i="3"/>
  <c r="D90" i="3"/>
  <c r="F89" i="3" l="1"/>
  <c r="H90" i="3"/>
  <c r="I90" i="3"/>
  <c r="I89" i="3"/>
  <c r="K90" i="3"/>
  <c r="D91" i="3"/>
  <c r="F90" i="3" l="1"/>
  <c r="J90" i="3"/>
  <c r="H91" i="3"/>
  <c r="J91" i="3"/>
  <c r="K91" i="3"/>
  <c r="D92" i="3"/>
  <c r="F91" i="3" l="1"/>
  <c r="I91" i="3"/>
  <c r="J92" i="3"/>
  <c r="I92" i="3"/>
  <c r="K92" i="3"/>
  <c r="D93" i="3"/>
  <c r="F92" i="3" l="1"/>
  <c r="H92" i="3"/>
  <c r="H93" i="3"/>
  <c r="J93" i="3"/>
  <c r="K93" i="3"/>
  <c r="D94" i="3"/>
  <c r="F93" i="3" l="1"/>
  <c r="H94" i="3"/>
  <c r="I94" i="3"/>
  <c r="I93" i="3"/>
  <c r="J94" i="3"/>
  <c r="K94" i="3"/>
  <c r="D95" i="3"/>
  <c r="F94" i="3" l="1"/>
  <c r="H95" i="3"/>
  <c r="J95" i="3"/>
  <c r="K95" i="3"/>
  <c r="D96" i="3"/>
  <c r="F95" i="3" l="1"/>
  <c r="I95" i="3"/>
  <c r="J96" i="3"/>
  <c r="I96" i="3"/>
  <c r="K96" i="3"/>
  <c r="D97" i="3"/>
  <c r="F96" i="3" l="1"/>
  <c r="H96" i="3"/>
  <c r="H97" i="3"/>
  <c r="J97" i="3"/>
  <c r="I97" i="3"/>
  <c r="K97" i="3"/>
  <c r="D98" i="3"/>
  <c r="F97" i="3" l="1"/>
  <c r="I98" i="3"/>
  <c r="J98" i="3"/>
  <c r="K98" i="3"/>
  <c r="D99" i="3"/>
  <c r="F98" i="3" l="1"/>
  <c r="H98" i="3"/>
  <c r="H99" i="3"/>
  <c r="I99" i="3"/>
  <c r="J99" i="3"/>
  <c r="K99" i="3"/>
  <c r="D100" i="3"/>
  <c r="F99" i="3" l="1"/>
  <c r="J100" i="3"/>
  <c r="I100" i="3"/>
  <c r="K100" i="3"/>
  <c r="D101" i="3"/>
  <c r="F100" i="3" l="1"/>
  <c r="H100" i="3"/>
  <c r="H101" i="3"/>
  <c r="I101" i="3"/>
  <c r="J101" i="3"/>
  <c r="K101" i="3"/>
  <c r="D102" i="3"/>
  <c r="F101" i="3" l="1"/>
  <c r="J102" i="3"/>
  <c r="I102" i="3"/>
  <c r="K102" i="3"/>
  <c r="D103" i="3"/>
  <c r="F102" i="3" l="1"/>
  <c r="H102" i="3"/>
  <c r="H103" i="3"/>
  <c r="I103" i="3"/>
  <c r="J103" i="3"/>
  <c r="K103" i="3"/>
  <c r="D104" i="3"/>
  <c r="F103" i="3" l="1"/>
  <c r="J104" i="3"/>
  <c r="I104" i="3"/>
  <c r="K104" i="3"/>
  <c r="D105" i="3"/>
  <c r="F104" i="3" l="1"/>
  <c r="H104" i="3"/>
  <c r="H105" i="3"/>
  <c r="J105" i="3"/>
  <c r="K105" i="3"/>
  <c r="D106" i="3"/>
  <c r="F105" i="3" l="1"/>
  <c r="I105" i="3"/>
  <c r="H106" i="3"/>
  <c r="J106" i="3"/>
  <c r="I106" i="3"/>
  <c r="K106" i="3"/>
  <c r="D107" i="3"/>
  <c r="F107" i="3" l="1"/>
  <c r="F106" i="3"/>
  <c r="H107" i="3"/>
  <c r="J107" i="3"/>
  <c r="K107" i="3"/>
  <c r="D108" i="3"/>
  <c r="I107" i="3" l="1"/>
  <c r="H108" i="3"/>
  <c r="J108" i="3"/>
  <c r="I108" i="3"/>
  <c r="K108" i="3"/>
  <c r="D109" i="3"/>
  <c r="F108" i="3" l="1"/>
  <c r="I109" i="3"/>
  <c r="H109" i="3"/>
  <c r="F109" i="3"/>
  <c r="J109" i="3"/>
  <c r="K109" i="3"/>
  <c r="D110" i="3"/>
  <c r="H110" i="3" l="1"/>
  <c r="J110" i="3"/>
  <c r="I110" i="3"/>
  <c r="K110" i="3"/>
  <c r="D111" i="3"/>
  <c r="F110" i="3" l="1"/>
  <c r="H111" i="3"/>
  <c r="J111" i="3"/>
  <c r="I111" i="3"/>
  <c r="K111" i="3"/>
  <c r="D112" i="3"/>
  <c r="F111" i="3" l="1"/>
  <c r="H112" i="3"/>
  <c r="J112" i="3"/>
  <c r="I112" i="3"/>
  <c r="K112" i="3"/>
  <c r="D113" i="3"/>
  <c r="F112" i="3" l="1"/>
  <c r="H113" i="3"/>
  <c r="I113" i="3"/>
  <c r="J113" i="3"/>
  <c r="K113" i="3"/>
  <c r="D114" i="3"/>
  <c r="F113" i="3" l="1"/>
  <c r="I114" i="3"/>
  <c r="J114" i="3"/>
  <c r="K114" i="3"/>
  <c r="D115" i="3"/>
  <c r="F114" i="3" l="1"/>
  <c r="H114" i="3"/>
  <c r="H115" i="3"/>
  <c r="J115" i="3"/>
  <c r="K115" i="3"/>
  <c r="D116" i="3"/>
  <c r="F115" i="3" l="1"/>
  <c r="I115" i="3"/>
  <c r="I116" i="3"/>
  <c r="J116" i="3"/>
  <c r="K116" i="3"/>
  <c r="D117" i="3"/>
  <c r="F116" i="3" l="1"/>
  <c r="H116" i="3"/>
  <c r="H117" i="3"/>
  <c r="J117" i="3"/>
  <c r="K117" i="3"/>
  <c r="D118" i="3"/>
  <c r="F117" i="3" l="1"/>
  <c r="I117" i="3"/>
  <c r="J118" i="3"/>
  <c r="F118" i="3"/>
  <c r="H118" i="3"/>
  <c r="I118" i="3"/>
  <c r="K118" i="3"/>
  <c r="D119" i="3"/>
  <c r="H119" i="3" l="1"/>
  <c r="J119" i="3"/>
  <c r="K119" i="3"/>
  <c r="D120" i="3"/>
  <c r="F119" i="3" l="1"/>
  <c r="I119" i="3"/>
  <c r="H120" i="3"/>
  <c r="J120" i="3"/>
  <c r="K120" i="3"/>
  <c r="D121" i="3"/>
  <c r="F120" i="3" l="1"/>
  <c r="I121" i="3"/>
  <c r="I120" i="3"/>
  <c r="H121" i="3"/>
  <c r="K121" i="3"/>
  <c r="D122" i="3"/>
  <c r="F121" i="3" l="1"/>
  <c r="J121" i="3"/>
  <c r="H122" i="3"/>
  <c r="J122" i="3"/>
  <c r="K122" i="3"/>
  <c r="D123" i="3"/>
  <c r="F122" i="3" l="1"/>
  <c r="I122" i="3"/>
  <c r="H123" i="3"/>
  <c r="J123" i="3"/>
  <c r="I123" i="3"/>
  <c r="K123" i="3"/>
  <c r="D124" i="3"/>
  <c r="F123" i="3" l="1"/>
  <c r="H124" i="3"/>
  <c r="J124" i="3"/>
  <c r="K124" i="3"/>
  <c r="D125" i="3"/>
  <c r="F124" i="3" l="1"/>
  <c r="I124" i="3"/>
  <c r="J125" i="3"/>
  <c r="I125" i="3"/>
  <c r="K125" i="3"/>
  <c r="D126" i="3"/>
  <c r="F125" i="3" l="1"/>
  <c r="H125" i="3"/>
  <c r="I126" i="3"/>
  <c r="H126" i="3"/>
  <c r="J126" i="3"/>
  <c r="K126" i="3"/>
  <c r="D127" i="3"/>
  <c r="F126" i="3" l="1"/>
  <c r="J127" i="3"/>
  <c r="I127" i="3"/>
  <c r="K127" i="3"/>
  <c r="D128" i="3"/>
  <c r="F127" i="3" l="1"/>
  <c r="H127" i="3"/>
  <c r="H128" i="3"/>
  <c r="J128" i="3"/>
  <c r="K128" i="3"/>
  <c r="D129" i="3"/>
  <c r="F128" i="3" l="1"/>
  <c r="I129" i="3"/>
  <c r="I128" i="3"/>
  <c r="H129" i="3"/>
  <c r="J129" i="3"/>
  <c r="K129" i="3"/>
  <c r="D130" i="3"/>
  <c r="F129" i="3" l="1"/>
  <c r="H130" i="3"/>
  <c r="J130" i="3"/>
  <c r="K130" i="3"/>
  <c r="D131" i="3"/>
  <c r="F130" i="3" l="1"/>
  <c r="I130" i="3"/>
  <c r="H131" i="3"/>
  <c r="J131" i="3"/>
  <c r="I131" i="3"/>
  <c r="K131" i="3"/>
  <c r="D132" i="3"/>
  <c r="F131" i="3" l="1"/>
  <c r="I132" i="3"/>
  <c r="H132" i="3"/>
  <c r="J132" i="3"/>
  <c r="K132" i="3"/>
  <c r="D133" i="3"/>
  <c r="F132" i="3" l="1"/>
  <c r="I133" i="3"/>
  <c r="J133" i="3"/>
  <c r="K133" i="3"/>
  <c r="D134" i="3"/>
  <c r="F133" i="3" l="1"/>
  <c r="H133" i="3"/>
  <c r="H134" i="3"/>
  <c r="J134" i="3"/>
  <c r="K134" i="3"/>
  <c r="D135" i="3"/>
  <c r="F134" i="3" l="1"/>
  <c r="I134" i="3"/>
  <c r="H135" i="3"/>
  <c r="J135" i="3"/>
  <c r="I135" i="3"/>
  <c r="K135" i="3"/>
  <c r="D136" i="3"/>
  <c r="F135" i="3" l="1"/>
  <c r="H136" i="3"/>
  <c r="J136" i="3"/>
  <c r="I136" i="3"/>
  <c r="K136" i="3"/>
  <c r="D137" i="3"/>
  <c r="F136" i="3" l="1"/>
  <c r="H137" i="3"/>
  <c r="J137" i="3"/>
  <c r="I137" i="3"/>
  <c r="K137" i="3"/>
  <c r="D138" i="3"/>
  <c r="F137" i="3" l="1"/>
  <c r="I138" i="3"/>
  <c r="H138" i="3"/>
  <c r="J138" i="3"/>
  <c r="K138" i="3"/>
  <c r="D139" i="3"/>
  <c r="F138" i="3" l="1"/>
  <c r="H139" i="3"/>
  <c r="J139" i="3"/>
  <c r="I139" i="3"/>
  <c r="K139" i="3"/>
  <c r="D140" i="3"/>
  <c r="F139" i="3" l="1"/>
  <c r="H140" i="3"/>
  <c r="J140" i="3"/>
  <c r="K140" i="3"/>
  <c r="D141" i="3"/>
  <c r="F140" i="3" l="1"/>
  <c r="I141" i="3"/>
  <c r="I140" i="3"/>
  <c r="H141" i="3"/>
  <c r="K141" i="3"/>
  <c r="D142" i="3"/>
  <c r="F141" i="3" l="1"/>
  <c r="J141" i="3"/>
  <c r="H142" i="3"/>
  <c r="J142" i="3"/>
  <c r="K142" i="3"/>
  <c r="D143" i="3"/>
  <c r="F142" i="3" l="1"/>
  <c r="I142" i="3"/>
  <c r="F143" i="3"/>
  <c r="J143" i="3"/>
  <c r="H143" i="3"/>
  <c r="I143" i="3"/>
  <c r="K143" i="3"/>
  <c r="D144" i="3"/>
  <c r="H144" i="3" l="1"/>
  <c r="J144" i="3"/>
  <c r="K144" i="3"/>
  <c r="D145" i="3"/>
  <c r="F144" i="3" l="1"/>
  <c r="I144" i="3"/>
  <c r="J145" i="3"/>
  <c r="I145" i="3"/>
  <c r="H145" i="3"/>
  <c r="K145" i="3"/>
  <c r="D146" i="3"/>
  <c r="F145" i="3" l="1"/>
  <c r="H146" i="3"/>
  <c r="J146" i="3"/>
  <c r="K146" i="3"/>
  <c r="D147" i="3"/>
  <c r="H147" i="3" l="1"/>
  <c r="F146" i="3"/>
  <c r="I146" i="3"/>
  <c r="J147" i="3"/>
  <c r="I147" i="3"/>
  <c r="K147" i="3"/>
  <c r="D148" i="3"/>
  <c r="F147" i="3" l="1"/>
  <c r="F148" i="3"/>
  <c r="H148" i="3"/>
  <c r="J148" i="3"/>
  <c r="K148" i="3"/>
  <c r="D149" i="3"/>
  <c r="I148" i="3" l="1"/>
  <c r="H149" i="3"/>
  <c r="J149" i="3"/>
  <c r="I149" i="3"/>
  <c r="K149" i="3"/>
  <c r="D150" i="3"/>
  <c r="F149" i="3" l="1"/>
  <c r="H150" i="3"/>
  <c r="J150" i="3"/>
  <c r="K150" i="3"/>
  <c r="D151" i="3"/>
  <c r="F150" i="3" l="1"/>
  <c r="I151" i="3"/>
  <c r="I150" i="3"/>
  <c r="H151" i="3"/>
  <c r="K151" i="3"/>
  <c r="D152" i="3"/>
  <c r="F151" i="3" l="1"/>
  <c r="J151" i="3"/>
  <c r="H152" i="3"/>
  <c r="J152" i="3"/>
  <c r="K152" i="3"/>
  <c r="D153" i="3"/>
  <c r="F152" i="3" l="1"/>
  <c r="I152" i="3"/>
  <c r="J153" i="3"/>
  <c r="I153" i="3"/>
  <c r="H153" i="3"/>
  <c r="K153" i="3"/>
  <c r="D154" i="3"/>
  <c r="F153" i="3" l="1"/>
  <c r="H154" i="3"/>
  <c r="J154" i="3"/>
  <c r="I154" i="3"/>
  <c r="K154" i="3"/>
  <c r="D155" i="3"/>
  <c r="F154" i="3" l="1"/>
  <c r="H155" i="3"/>
  <c r="J155" i="3"/>
  <c r="I155" i="3"/>
  <c r="K155" i="3"/>
  <c r="D156" i="3"/>
  <c r="F155" i="3" l="1"/>
  <c r="H156" i="3"/>
  <c r="J156" i="3"/>
  <c r="I156" i="3"/>
  <c r="K156" i="3"/>
  <c r="D157" i="3"/>
  <c r="F156" i="3" l="1"/>
  <c r="J157" i="3"/>
  <c r="I157" i="3"/>
  <c r="K157" i="3"/>
  <c r="D158" i="3"/>
  <c r="F157" i="3" l="1"/>
  <c r="H157" i="3"/>
  <c r="H158" i="3"/>
  <c r="J158" i="3"/>
  <c r="K158" i="3"/>
  <c r="D159" i="3"/>
  <c r="F158" i="3" l="1"/>
  <c r="H159" i="3"/>
  <c r="I159" i="3"/>
  <c r="I158" i="3"/>
  <c r="K159" i="3"/>
  <c r="D160" i="3"/>
  <c r="F159" i="3" l="1"/>
  <c r="J159" i="3"/>
  <c r="H160" i="3"/>
  <c r="J160" i="3"/>
  <c r="K160" i="3"/>
  <c r="D161" i="3"/>
  <c r="F160" i="3" l="1"/>
  <c r="I160" i="3"/>
  <c r="J161" i="3"/>
  <c r="I161" i="3"/>
  <c r="H161" i="3"/>
  <c r="K161" i="3"/>
  <c r="D162" i="3"/>
  <c r="F161" i="3" l="1"/>
  <c r="I162" i="3"/>
  <c r="H162" i="3"/>
  <c r="J162" i="3"/>
  <c r="K162" i="3"/>
  <c r="D163" i="3"/>
  <c r="F162" i="3" l="1"/>
  <c r="H163" i="3"/>
  <c r="J163" i="3"/>
  <c r="I163" i="3"/>
  <c r="K163" i="3"/>
  <c r="D164" i="3"/>
  <c r="F163" i="3" l="1"/>
  <c r="I164" i="3"/>
  <c r="H164" i="3"/>
  <c r="J164" i="3"/>
  <c r="K164" i="3"/>
  <c r="D165" i="3"/>
  <c r="F164" i="3" l="1"/>
  <c r="H165" i="3"/>
  <c r="J165" i="3"/>
  <c r="I165" i="3"/>
  <c r="K165" i="3"/>
  <c r="D166" i="3"/>
  <c r="F165" i="3" l="1"/>
  <c r="I166" i="3"/>
  <c r="H166" i="3"/>
  <c r="J166" i="3"/>
  <c r="K166" i="3"/>
  <c r="D167" i="3"/>
  <c r="I167" i="3" l="1"/>
  <c r="F166" i="3"/>
  <c r="J167" i="3"/>
  <c r="K167" i="3"/>
  <c r="D168" i="3"/>
  <c r="F167" i="3" l="1"/>
  <c r="H167" i="3"/>
  <c r="H168" i="3"/>
  <c r="J168" i="3"/>
  <c r="K168" i="3"/>
  <c r="D169" i="3"/>
  <c r="F168" i="3" l="1"/>
  <c r="I169" i="3"/>
  <c r="I168" i="3"/>
  <c r="H169" i="3"/>
  <c r="J169" i="3"/>
  <c r="K169" i="3"/>
  <c r="D170" i="3"/>
  <c r="F169" i="3" l="1"/>
  <c r="H170" i="3"/>
  <c r="J170" i="3"/>
  <c r="K170" i="3"/>
  <c r="D171" i="3"/>
  <c r="F170" i="3" l="1"/>
  <c r="I170" i="3"/>
  <c r="J171" i="3"/>
  <c r="I171" i="3"/>
  <c r="K171" i="3"/>
  <c r="D172" i="3"/>
  <c r="F171" i="3" l="1"/>
  <c r="H171" i="3"/>
  <c r="H172" i="3"/>
  <c r="J172" i="3"/>
  <c r="K172" i="3"/>
  <c r="D173" i="3"/>
  <c r="I173" i="3" l="1"/>
  <c r="F172" i="3"/>
  <c r="H173" i="3"/>
  <c r="I172" i="3"/>
  <c r="J173" i="3"/>
  <c r="K173" i="3"/>
  <c r="D174" i="3"/>
  <c r="I174" i="3" l="1"/>
  <c r="F173" i="3"/>
  <c r="H174" i="3"/>
  <c r="J174" i="3"/>
  <c r="K174" i="3"/>
  <c r="D175" i="3"/>
  <c r="F174" i="3" l="1"/>
  <c r="J175" i="3"/>
  <c r="I175" i="3"/>
  <c r="H175" i="3"/>
  <c r="K175" i="3"/>
  <c r="D176" i="3"/>
  <c r="F175" i="3" l="1"/>
  <c r="H176" i="3"/>
  <c r="J176" i="3"/>
  <c r="K176" i="3"/>
  <c r="D177" i="3"/>
  <c r="H177" i="3" l="1"/>
  <c r="F176" i="3"/>
  <c r="I177" i="3"/>
  <c r="I176" i="3"/>
  <c r="J177" i="3"/>
  <c r="K177" i="3"/>
  <c r="D178" i="3"/>
  <c r="F177" i="3" l="1"/>
  <c r="I178" i="3"/>
  <c r="H178" i="3"/>
  <c r="J178" i="3"/>
  <c r="K178" i="3"/>
  <c r="D179" i="3"/>
  <c r="I179" i="3" l="1"/>
  <c r="F178" i="3"/>
  <c r="J179" i="3"/>
  <c r="K179" i="3"/>
  <c r="D180" i="3"/>
  <c r="I180" i="3" l="1"/>
  <c r="F179" i="3"/>
  <c r="H179" i="3"/>
  <c r="H180" i="3"/>
  <c r="J180" i="3"/>
  <c r="K180" i="3"/>
  <c r="D181" i="3"/>
  <c r="F180" i="3" l="1"/>
  <c r="J181" i="3"/>
  <c r="I181" i="3"/>
  <c r="H181" i="3"/>
  <c r="K181" i="3"/>
  <c r="D182" i="3"/>
  <c r="F181" i="3" l="1"/>
  <c r="H182" i="3"/>
  <c r="J182" i="3"/>
  <c r="K182" i="3"/>
  <c r="D183" i="3"/>
  <c r="F182" i="3" l="1"/>
  <c r="I183" i="3"/>
  <c r="I182" i="3"/>
  <c r="H183" i="3"/>
  <c r="J183" i="3"/>
  <c r="K183" i="3"/>
  <c r="D184" i="3"/>
  <c r="F183" i="3" l="1"/>
  <c r="H184" i="3"/>
  <c r="J184" i="3"/>
  <c r="K184" i="3"/>
  <c r="D185" i="3"/>
  <c r="F184" i="3" l="1"/>
  <c r="I184" i="3"/>
  <c r="J185" i="3"/>
  <c r="I185" i="3"/>
  <c r="K185" i="3"/>
  <c r="D186" i="3"/>
  <c r="F185" i="3" l="1"/>
  <c r="H185" i="3"/>
  <c r="H186" i="3"/>
  <c r="J186" i="3"/>
  <c r="K186" i="3"/>
  <c r="D187" i="3"/>
  <c r="I187" i="3" l="1"/>
  <c r="F186" i="3"/>
  <c r="H187" i="3"/>
  <c r="I186" i="3"/>
  <c r="J187" i="3"/>
  <c r="K187" i="3"/>
  <c r="D188" i="3"/>
  <c r="F187" i="3" l="1"/>
  <c r="H188" i="3"/>
  <c r="J188" i="3"/>
  <c r="K188" i="3"/>
  <c r="D189" i="3"/>
  <c r="F188" i="3" l="1"/>
  <c r="I188" i="3"/>
  <c r="J189" i="3"/>
  <c r="I189" i="3"/>
  <c r="K189" i="3"/>
  <c r="D190" i="3"/>
  <c r="F189" i="3" l="1"/>
  <c r="H189" i="3"/>
  <c r="H190" i="3"/>
  <c r="J190" i="3"/>
  <c r="I190" i="3"/>
  <c r="K190" i="3"/>
  <c r="D191" i="3"/>
  <c r="F190" i="3" l="1"/>
  <c r="J191" i="3"/>
  <c r="I191" i="3"/>
  <c r="K191" i="3"/>
  <c r="D192" i="3"/>
  <c r="I192" i="3" l="1"/>
  <c r="F191" i="3"/>
  <c r="H191" i="3"/>
  <c r="H192" i="3"/>
  <c r="F192" i="3"/>
  <c r="J192" i="3"/>
  <c r="K192" i="3"/>
  <c r="D193" i="3"/>
  <c r="I193" i="3" l="1"/>
  <c r="J193" i="3"/>
  <c r="K193" i="3"/>
  <c r="D194" i="3"/>
  <c r="F193" i="3" l="1"/>
  <c r="H193" i="3"/>
  <c r="H194" i="3"/>
  <c r="I194" i="3"/>
  <c r="J194" i="3"/>
  <c r="K194" i="3"/>
  <c r="D195" i="3"/>
  <c r="I195" i="3" l="1"/>
  <c r="F194" i="3"/>
  <c r="J195" i="3"/>
  <c r="K195" i="3"/>
  <c r="D196" i="3"/>
  <c r="F195" i="3" l="1"/>
  <c r="H195" i="3"/>
  <c r="H196" i="3"/>
  <c r="I196" i="3"/>
  <c r="J196" i="3"/>
  <c r="K196" i="3"/>
  <c r="D197" i="3"/>
  <c r="F196" i="3" l="1"/>
  <c r="J197" i="3"/>
  <c r="I197" i="3"/>
  <c r="K197" i="3"/>
  <c r="D198" i="3"/>
  <c r="F197" i="3" l="1"/>
  <c r="H197" i="3"/>
  <c r="H198" i="3"/>
  <c r="I198" i="3"/>
  <c r="J198" i="3"/>
  <c r="K198" i="3"/>
  <c r="D199" i="3"/>
  <c r="F198" i="3" l="1"/>
  <c r="J199" i="3"/>
  <c r="I199" i="3"/>
  <c r="K199" i="3"/>
  <c r="D200" i="3"/>
  <c r="F199" i="3" l="1"/>
  <c r="H199" i="3"/>
  <c r="H200" i="3"/>
  <c r="J200" i="3"/>
  <c r="K200" i="3"/>
  <c r="D201" i="3"/>
  <c r="F200" i="3" l="1"/>
  <c r="I201" i="3"/>
  <c r="I200" i="3"/>
  <c r="H201" i="3"/>
  <c r="J201" i="3"/>
  <c r="K201" i="3"/>
  <c r="D202" i="3"/>
  <c r="F201" i="3" l="1"/>
  <c r="H202" i="3"/>
  <c r="J202" i="3"/>
  <c r="K202" i="3"/>
  <c r="D203" i="3"/>
  <c r="F202" i="3" l="1"/>
  <c r="I202" i="3"/>
  <c r="J203" i="3"/>
  <c r="I203" i="3"/>
  <c r="K203" i="3"/>
  <c r="D204" i="3"/>
  <c r="F203" i="3" l="1"/>
  <c r="H203" i="3"/>
  <c r="H204" i="3"/>
  <c r="J204" i="3"/>
  <c r="I204" i="3"/>
  <c r="K204" i="3"/>
  <c r="D205" i="3"/>
  <c r="F204" i="3" l="1"/>
  <c r="H205" i="3"/>
  <c r="J205" i="3"/>
  <c r="I205" i="3"/>
  <c r="K205" i="3"/>
  <c r="D206" i="3"/>
  <c r="F205" i="3" l="1"/>
  <c r="H206" i="3"/>
  <c r="J206" i="3"/>
  <c r="K206" i="3"/>
  <c r="D207" i="3"/>
  <c r="F206" i="3" l="1"/>
  <c r="I206" i="3"/>
  <c r="J207" i="3"/>
  <c r="I207" i="3"/>
  <c r="K207" i="3"/>
  <c r="D208" i="3"/>
  <c r="F207" i="3" l="1"/>
  <c r="H207" i="3"/>
  <c r="H208" i="3"/>
  <c r="J208" i="3"/>
  <c r="K208" i="3"/>
  <c r="D209" i="3"/>
  <c r="F208" i="3" l="1"/>
  <c r="I209" i="3"/>
  <c r="I208" i="3"/>
  <c r="H209" i="3"/>
  <c r="J209" i="3"/>
  <c r="K209" i="3"/>
  <c r="D210" i="3"/>
  <c r="F209" i="3" l="1"/>
  <c r="H210" i="3"/>
  <c r="J210" i="3"/>
  <c r="K210" i="3"/>
  <c r="D211" i="3"/>
  <c r="F210" i="3" l="1"/>
  <c r="I210" i="3"/>
  <c r="J211" i="3"/>
  <c r="I211" i="3"/>
  <c r="H211" i="3"/>
  <c r="K211" i="3"/>
  <c r="D212" i="3"/>
  <c r="F211" i="3" l="1"/>
  <c r="I212" i="3"/>
  <c r="H212" i="3"/>
  <c r="J212" i="3"/>
  <c r="K212" i="3"/>
  <c r="D213" i="3"/>
  <c r="F212" i="3" l="1"/>
  <c r="F213" i="3"/>
  <c r="J213" i="3"/>
  <c r="I213" i="3"/>
  <c r="H213" i="3"/>
  <c r="K213" i="3"/>
  <c r="D214" i="3"/>
  <c r="H214" i="3" l="1"/>
  <c r="J214" i="3"/>
  <c r="I214" i="3"/>
  <c r="K214" i="3"/>
  <c r="D215" i="3"/>
  <c r="F214" i="3" l="1"/>
  <c r="H215" i="3"/>
  <c r="J215" i="3"/>
  <c r="I215" i="3"/>
  <c r="K215" i="3"/>
  <c r="D216" i="3"/>
  <c r="F215" i="3" l="1"/>
  <c r="I216" i="3"/>
  <c r="H216" i="3"/>
  <c r="J216" i="3"/>
  <c r="K216" i="3"/>
  <c r="D217" i="3"/>
  <c r="F216" i="3" l="1"/>
  <c r="J217" i="3"/>
  <c r="I217" i="3"/>
  <c r="K217" i="3"/>
  <c r="D218" i="3"/>
  <c r="F217" i="3" l="1"/>
  <c r="H217" i="3"/>
  <c r="H218" i="3"/>
  <c r="J218" i="3"/>
  <c r="I218" i="3"/>
  <c r="K218" i="3"/>
  <c r="D219" i="3"/>
  <c r="F218" i="3" l="1"/>
  <c r="J219" i="3"/>
  <c r="F219" i="3"/>
  <c r="H219" i="3"/>
  <c r="K219" i="3"/>
  <c r="D220" i="3"/>
  <c r="I219" i="3" l="1"/>
  <c r="H220" i="3"/>
  <c r="F220" i="3"/>
  <c r="I220" i="3"/>
  <c r="J220" i="3"/>
  <c r="K220" i="3"/>
  <c r="D221" i="3"/>
  <c r="I221" i="3" l="1"/>
  <c r="J221" i="3"/>
  <c r="K221" i="3"/>
  <c r="D222" i="3"/>
  <c r="F221" i="3" l="1"/>
  <c r="H221" i="3"/>
  <c r="I222" i="3"/>
  <c r="H222" i="3"/>
  <c r="J222" i="3"/>
  <c r="K222" i="3"/>
  <c r="D223" i="3"/>
  <c r="F222" i="3" l="1"/>
  <c r="H223" i="3"/>
  <c r="J223" i="3"/>
  <c r="I223" i="3"/>
  <c r="K223" i="3"/>
  <c r="D224" i="3"/>
  <c r="F223" i="3" l="1"/>
  <c r="H224" i="3"/>
  <c r="J224" i="3"/>
  <c r="I224" i="3"/>
  <c r="K224" i="3"/>
  <c r="D225" i="3"/>
  <c r="F224" i="3" l="1"/>
  <c r="J225" i="3"/>
  <c r="I225" i="3"/>
  <c r="K225" i="3"/>
  <c r="D226" i="3"/>
  <c r="F225" i="3" l="1"/>
  <c r="H225" i="3"/>
  <c r="H226" i="3"/>
  <c r="J226" i="3"/>
  <c r="K226" i="3"/>
  <c r="D227" i="3"/>
  <c r="F226" i="3" l="1"/>
  <c r="I227" i="3"/>
  <c r="I226" i="3"/>
  <c r="H227" i="3"/>
  <c r="K227" i="3"/>
  <c r="D228" i="3"/>
  <c r="F227" i="3" l="1"/>
  <c r="J227" i="3"/>
  <c r="I228" i="3"/>
  <c r="H228" i="3"/>
  <c r="J228" i="3"/>
  <c r="K228" i="3"/>
  <c r="D229" i="3"/>
  <c r="F228" i="3" l="1"/>
  <c r="J229" i="3"/>
  <c r="I229" i="3"/>
  <c r="H229" i="3"/>
  <c r="K229" i="3"/>
  <c r="D230" i="3"/>
  <c r="F229" i="3" l="1"/>
  <c r="H230" i="3"/>
  <c r="J230" i="3"/>
  <c r="K230" i="3"/>
  <c r="D231" i="3"/>
  <c r="F230" i="3" l="1"/>
  <c r="I230" i="3"/>
  <c r="H231" i="3"/>
  <c r="J231" i="3"/>
  <c r="I231" i="3"/>
  <c r="K231" i="3"/>
  <c r="D232" i="3"/>
  <c r="F231" i="3" l="1"/>
  <c r="I232" i="3"/>
  <c r="H232" i="3"/>
  <c r="J232" i="3"/>
  <c r="K232" i="3"/>
  <c r="D233" i="3"/>
  <c r="I233" i="3" l="1"/>
  <c r="F232" i="3"/>
  <c r="J233" i="3"/>
  <c r="K233" i="3"/>
  <c r="D234" i="3"/>
  <c r="F233" i="3" l="1"/>
  <c r="H233" i="3"/>
  <c r="H234" i="3"/>
  <c r="J234" i="3"/>
  <c r="K234" i="3"/>
  <c r="D235" i="3"/>
  <c r="I235" i="3" l="1"/>
  <c r="F234" i="3"/>
  <c r="H235" i="3"/>
  <c r="I234" i="3"/>
  <c r="J235" i="3"/>
  <c r="K235" i="3"/>
  <c r="D236" i="3"/>
  <c r="F235" i="3" l="1"/>
  <c r="I236" i="3"/>
  <c r="H236" i="3"/>
  <c r="J236" i="3"/>
  <c r="K236" i="3"/>
  <c r="D237" i="3"/>
  <c r="F236" i="3" l="1"/>
  <c r="H237" i="3"/>
  <c r="J237" i="3"/>
  <c r="I237" i="3"/>
  <c r="K237" i="3"/>
  <c r="D238" i="3"/>
  <c r="F237" i="3" l="1"/>
  <c r="I238" i="3"/>
  <c r="H238" i="3"/>
  <c r="J238" i="3"/>
  <c r="K238" i="3"/>
  <c r="D239" i="3"/>
  <c r="I239" i="3" l="1"/>
  <c r="F238" i="3"/>
  <c r="J239" i="3"/>
  <c r="K239" i="3"/>
  <c r="D240" i="3"/>
  <c r="F239" i="3" l="1"/>
  <c r="H239" i="3"/>
  <c r="H240" i="3"/>
  <c r="J240" i="3"/>
  <c r="K240" i="3"/>
  <c r="D241" i="3"/>
  <c r="I241" i="3" l="1"/>
  <c r="F240" i="3"/>
  <c r="I240" i="3"/>
  <c r="H241" i="3"/>
  <c r="J241" i="3"/>
  <c r="K241" i="3"/>
  <c r="D242" i="3"/>
  <c r="F241" i="3" l="1"/>
  <c r="F242" i="3"/>
  <c r="H242" i="3"/>
  <c r="J242" i="3"/>
  <c r="K242" i="3"/>
  <c r="D243" i="3"/>
  <c r="I242" i="3" l="1"/>
  <c r="H243" i="3"/>
  <c r="J243" i="3"/>
  <c r="I243" i="3"/>
  <c r="K243" i="3"/>
  <c r="D244" i="3"/>
  <c r="F243" i="3" l="1"/>
  <c r="H244" i="3"/>
  <c r="J244" i="3"/>
  <c r="K244" i="3"/>
  <c r="D245" i="3"/>
  <c r="I245" i="3" l="1"/>
  <c r="F244" i="3"/>
  <c r="H245" i="3"/>
  <c r="I244" i="3"/>
  <c r="K245" i="3"/>
  <c r="D246" i="3"/>
  <c r="I246" i="3" l="1"/>
  <c r="F245" i="3"/>
  <c r="J245" i="3"/>
  <c r="H246" i="3"/>
  <c r="J246" i="3"/>
  <c r="K246" i="3"/>
  <c r="D247" i="3"/>
  <c r="I247" i="3" l="1"/>
  <c r="F246" i="3"/>
  <c r="J247" i="3"/>
  <c r="K247" i="3"/>
  <c r="D248" i="3"/>
  <c r="I248" i="3" l="1"/>
  <c r="F247" i="3"/>
  <c r="H247" i="3"/>
  <c r="H248" i="3"/>
  <c r="J248" i="3"/>
  <c r="K248" i="3"/>
  <c r="D249" i="3"/>
  <c r="F248" i="3" l="1"/>
  <c r="H249" i="3"/>
  <c r="J249" i="3"/>
  <c r="I249" i="3"/>
  <c r="K249" i="3"/>
  <c r="D250" i="3"/>
  <c r="F249" i="3" l="1"/>
  <c r="H250" i="3"/>
  <c r="J250" i="3"/>
  <c r="K250" i="3"/>
  <c r="D251" i="3"/>
  <c r="F250" i="3" l="1"/>
  <c r="I250" i="3"/>
  <c r="J251" i="3"/>
  <c r="I251" i="3"/>
  <c r="K251" i="3"/>
  <c r="D252" i="3"/>
  <c r="F251" i="3" l="1"/>
  <c r="H251" i="3"/>
  <c r="H252" i="3"/>
  <c r="J252" i="3"/>
  <c r="K252" i="3"/>
  <c r="D253" i="3"/>
  <c r="F252" i="3" l="1"/>
  <c r="I253" i="3"/>
  <c r="I252" i="3"/>
  <c r="H253" i="3"/>
  <c r="J253" i="3"/>
  <c r="K253" i="3"/>
  <c r="D254" i="3"/>
  <c r="F253" i="3" l="1"/>
  <c r="H254" i="3"/>
  <c r="J254" i="3"/>
  <c r="K254" i="3"/>
  <c r="D255" i="3"/>
  <c r="F254" i="3" l="1"/>
  <c r="I254" i="3"/>
  <c r="J255" i="3"/>
  <c r="I255" i="3"/>
  <c r="K255" i="3"/>
  <c r="D256" i="3"/>
  <c r="F255" i="3" l="1"/>
  <c r="H255" i="3"/>
  <c r="I256" i="3"/>
  <c r="H256" i="3"/>
  <c r="J256" i="3"/>
  <c r="K256" i="3"/>
  <c r="D257" i="3"/>
  <c r="F256" i="3" l="1"/>
  <c r="H257" i="3"/>
  <c r="J257" i="3"/>
  <c r="I257" i="3"/>
  <c r="K257" i="3"/>
  <c r="D258" i="3"/>
  <c r="F257" i="3" l="1"/>
  <c r="I258" i="3"/>
  <c r="H258" i="3"/>
  <c r="J258" i="3"/>
  <c r="K258" i="3"/>
  <c r="D259" i="3"/>
  <c r="F258" i="3" l="1"/>
  <c r="H259" i="3"/>
  <c r="J259" i="3"/>
  <c r="I259" i="3"/>
  <c r="K259" i="3"/>
  <c r="D260" i="3"/>
  <c r="F259" i="3" l="1"/>
  <c r="H260" i="3"/>
  <c r="J260" i="3"/>
  <c r="K260" i="3"/>
  <c r="D261" i="3"/>
  <c r="F260" i="3" l="1"/>
  <c r="I260" i="3"/>
  <c r="H261" i="3"/>
  <c r="J261" i="3"/>
  <c r="I261" i="3"/>
  <c r="K261" i="3"/>
  <c r="D262" i="3"/>
  <c r="F261" i="3" l="1"/>
  <c r="H262" i="3"/>
  <c r="J262" i="3"/>
  <c r="I262" i="3"/>
  <c r="K262" i="3"/>
  <c r="D263" i="3"/>
  <c r="F262" i="3" l="1"/>
  <c r="J263" i="3"/>
  <c r="I263" i="3"/>
  <c r="H263" i="3"/>
  <c r="K263" i="3"/>
  <c r="D264" i="3"/>
  <c r="F263" i="3" l="1"/>
  <c r="H264" i="3"/>
  <c r="J264" i="3"/>
  <c r="K264" i="3"/>
  <c r="D265" i="3"/>
  <c r="F264" i="3" l="1"/>
  <c r="I264" i="3"/>
  <c r="J265" i="3"/>
  <c r="I265" i="3"/>
  <c r="H265" i="3"/>
  <c r="K265" i="3"/>
  <c r="D266" i="3"/>
  <c r="F265" i="3" l="1"/>
  <c r="H266" i="3"/>
  <c r="J266" i="3"/>
  <c r="K266" i="3"/>
  <c r="D267" i="3"/>
  <c r="F266" i="3" l="1"/>
  <c r="I266" i="3"/>
  <c r="J267" i="3"/>
  <c r="I267" i="3"/>
  <c r="H267" i="3"/>
  <c r="K267" i="3"/>
  <c r="D268" i="3"/>
  <c r="F267" i="3" l="1"/>
  <c r="H268" i="3"/>
  <c r="J268" i="3"/>
  <c r="K268" i="3"/>
  <c r="D269" i="3"/>
  <c r="F268" i="3" l="1"/>
  <c r="I268" i="3"/>
  <c r="J269" i="3"/>
  <c r="I269" i="3"/>
  <c r="K269" i="3"/>
  <c r="D270" i="3"/>
  <c r="F269" i="3" l="1"/>
  <c r="H269" i="3"/>
  <c r="H270" i="3"/>
  <c r="J270" i="3"/>
  <c r="I270" i="3"/>
  <c r="K270" i="3"/>
  <c r="D271" i="3"/>
  <c r="F270" i="3" l="1"/>
  <c r="I271" i="3"/>
  <c r="J271" i="3"/>
  <c r="K271" i="3"/>
  <c r="D272" i="3"/>
  <c r="F271" i="3" l="1"/>
  <c r="H271" i="3"/>
  <c r="H272" i="3"/>
  <c r="J272" i="3"/>
  <c r="K272" i="3"/>
  <c r="D273" i="3"/>
  <c r="F272" i="3" l="1"/>
  <c r="I272" i="3"/>
  <c r="J273" i="3"/>
  <c r="I273" i="3"/>
  <c r="H273" i="3"/>
  <c r="K273" i="3"/>
  <c r="D274" i="3"/>
  <c r="F273" i="3" l="1"/>
  <c r="I274" i="3"/>
  <c r="H274" i="3"/>
  <c r="J274" i="3"/>
  <c r="K274" i="3"/>
  <c r="D275" i="3"/>
  <c r="F274" i="3" l="1"/>
  <c r="I275" i="3"/>
  <c r="J275" i="3"/>
  <c r="K275" i="3"/>
  <c r="D276" i="3"/>
  <c r="F275" i="3" l="1"/>
  <c r="H275" i="3"/>
  <c r="H276" i="3"/>
  <c r="J276" i="3"/>
  <c r="K276" i="3"/>
  <c r="D277" i="3"/>
  <c r="F276" i="3" l="1"/>
  <c r="I276" i="3"/>
  <c r="I277" i="3"/>
  <c r="J277" i="3"/>
  <c r="K277" i="3"/>
  <c r="D278" i="3"/>
  <c r="F277" i="3" l="1"/>
  <c r="H277" i="3"/>
  <c r="H278" i="3"/>
  <c r="J278" i="3"/>
  <c r="K278" i="3"/>
  <c r="D279" i="3"/>
  <c r="F278" i="3" l="1"/>
  <c r="I278" i="3"/>
  <c r="J279" i="3"/>
  <c r="I279" i="3"/>
  <c r="H279" i="3"/>
  <c r="K279" i="3"/>
  <c r="D280" i="3"/>
  <c r="F279" i="3" l="1"/>
  <c r="H280" i="3"/>
  <c r="F280" i="3"/>
  <c r="I280" i="3"/>
  <c r="J280" i="3"/>
  <c r="K280" i="3"/>
  <c r="D281" i="3"/>
  <c r="J281" i="3" l="1"/>
  <c r="I281" i="3"/>
  <c r="H281" i="3"/>
  <c r="K281" i="3"/>
  <c r="D282" i="3"/>
  <c r="F281" i="3" l="1"/>
  <c r="H282" i="3"/>
  <c r="F282" i="3"/>
  <c r="I282" i="3"/>
  <c r="J282" i="3"/>
  <c r="K282" i="3"/>
  <c r="D283" i="3"/>
  <c r="J283" i="3" l="1"/>
  <c r="I283" i="3"/>
  <c r="H283" i="3"/>
  <c r="K283" i="3"/>
  <c r="D284" i="3"/>
  <c r="F283" i="3" l="1"/>
  <c r="H284" i="3"/>
  <c r="F284" i="3"/>
  <c r="I284" i="3"/>
  <c r="J284" i="3"/>
  <c r="K284" i="3"/>
  <c r="D285" i="3"/>
  <c r="J285" i="3" l="1"/>
  <c r="I285" i="3"/>
  <c r="F285" i="3"/>
  <c r="H285" i="3"/>
  <c r="K285" i="3"/>
  <c r="D286" i="3"/>
  <c r="H286" i="3" l="1"/>
  <c r="J286" i="3"/>
  <c r="K286" i="3"/>
  <c r="D287" i="3"/>
  <c r="F286" i="3" l="1"/>
  <c r="I286" i="3"/>
  <c r="H287" i="3"/>
  <c r="J287" i="3"/>
  <c r="I287" i="3"/>
  <c r="K287" i="3"/>
  <c r="D288" i="3"/>
  <c r="F287" i="3" l="1"/>
  <c r="F288" i="3"/>
  <c r="H288" i="3"/>
  <c r="J288" i="3"/>
  <c r="I288" i="3"/>
  <c r="K288" i="3"/>
  <c r="D289" i="3"/>
  <c r="J289" i="3" l="1"/>
  <c r="I289" i="3"/>
  <c r="H289" i="3"/>
  <c r="K289" i="3"/>
  <c r="D290" i="3"/>
  <c r="F289" i="3" l="1"/>
  <c r="H290" i="3"/>
  <c r="F290" i="3"/>
  <c r="I290" i="3"/>
  <c r="J290" i="3"/>
  <c r="K290" i="3"/>
  <c r="D291" i="3"/>
  <c r="J291" i="3" l="1"/>
  <c r="I291" i="3"/>
  <c r="H291" i="3"/>
  <c r="K291" i="3"/>
  <c r="D292" i="3"/>
  <c r="F291" i="3" l="1"/>
  <c r="I292" i="3"/>
  <c r="H292" i="3"/>
  <c r="F292" i="3"/>
  <c r="J292" i="3"/>
  <c r="K292" i="3"/>
  <c r="D293" i="3"/>
  <c r="J293" i="3" l="1"/>
  <c r="I293" i="3"/>
  <c r="H293" i="3"/>
  <c r="K293" i="3"/>
  <c r="D294" i="3"/>
  <c r="F293" i="3" l="1"/>
  <c r="H294" i="3"/>
  <c r="F294" i="3"/>
  <c r="I294" i="3"/>
  <c r="J294" i="3"/>
  <c r="K294" i="3"/>
  <c r="D295" i="3"/>
  <c r="J295" i="3" l="1"/>
  <c r="I295" i="3"/>
  <c r="H295" i="3"/>
  <c r="K295" i="3"/>
  <c r="D296" i="3"/>
  <c r="F295" i="3" l="1"/>
  <c r="F296" i="3"/>
  <c r="H296" i="3"/>
  <c r="J296" i="3"/>
  <c r="I296" i="3"/>
  <c r="K296" i="3"/>
  <c r="D297" i="3"/>
  <c r="J297" i="3" l="1"/>
  <c r="I297" i="3"/>
  <c r="H297" i="3"/>
  <c r="K297" i="3"/>
  <c r="D298" i="3"/>
  <c r="F297" i="3" l="1"/>
  <c r="H298" i="3"/>
  <c r="F298" i="3"/>
  <c r="I298" i="3"/>
  <c r="J298" i="3"/>
  <c r="K298" i="3"/>
  <c r="D299" i="3"/>
  <c r="J299" i="3" l="1"/>
  <c r="I299" i="3"/>
  <c r="H299" i="3"/>
  <c r="K299" i="3"/>
  <c r="D300" i="3"/>
  <c r="F299" i="3" l="1"/>
  <c r="H300" i="3"/>
  <c r="F300" i="3"/>
  <c r="I300" i="3"/>
  <c r="J300" i="3"/>
  <c r="K300" i="3"/>
  <c r="D301" i="3"/>
  <c r="J301" i="3" l="1"/>
  <c r="I301" i="3"/>
  <c r="F301" i="3"/>
  <c r="H301" i="3"/>
  <c r="K301" i="3"/>
  <c r="D302" i="3"/>
  <c r="H302" i="3" l="1"/>
  <c r="J302" i="3"/>
  <c r="K302" i="3"/>
  <c r="D303" i="3"/>
  <c r="F302" i="3" l="1"/>
  <c r="I302" i="3"/>
  <c r="H303" i="3"/>
  <c r="J303" i="3"/>
  <c r="I303" i="3"/>
  <c r="K303" i="3"/>
  <c r="D304" i="3"/>
  <c r="F303" i="3" l="1"/>
  <c r="H304" i="3"/>
  <c r="J304" i="3"/>
  <c r="K304" i="3"/>
  <c r="D305" i="3"/>
  <c r="F304" i="3" l="1"/>
  <c r="I304" i="3"/>
  <c r="H305" i="3"/>
  <c r="J305" i="3"/>
  <c r="I305" i="3"/>
  <c r="K305" i="3"/>
  <c r="D306" i="3"/>
  <c r="F305" i="3" l="1"/>
  <c r="F306" i="3"/>
  <c r="H306" i="3"/>
  <c r="J306" i="3"/>
  <c r="I306" i="3"/>
  <c r="K306" i="3"/>
  <c r="D307" i="3"/>
  <c r="J307" i="3" l="1"/>
  <c r="I307" i="3"/>
  <c r="K307" i="3"/>
  <c r="D308" i="3"/>
  <c r="F307" i="3" l="1"/>
  <c r="H307" i="3"/>
  <c r="H308" i="3"/>
  <c r="J308" i="3"/>
  <c r="I308" i="3"/>
  <c r="K308" i="3"/>
  <c r="D309" i="3"/>
  <c r="F308" i="3" l="1"/>
  <c r="J309" i="3"/>
  <c r="I309" i="3"/>
  <c r="K309" i="3"/>
  <c r="D310" i="3"/>
  <c r="F309" i="3" l="1"/>
  <c r="H309" i="3"/>
  <c r="H310" i="3"/>
  <c r="J310" i="3"/>
  <c r="I310" i="3"/>
  <c r="K310" i="3"/>
  <c r="D311" i="3"/>
  <c r="F310" i="3" l="1"/>
  <c r="J311" i="3"/>
  <c r="I311" i="3"/>
  <c r="K311" i="3"/>
  <c r="D312" i="3"/>
  <c r="F311" i="3" l="1"/>
  <c r="H311" i="3"/>
  <c r="H312" i="3"/>
  <c r="J312" i="3"/>
  <c r="I312" i="3"/>
  <c r="K312" i="3"/>
  <c r="D313" i="3"/>
  <c r="F312" i="3" l="1"/>
  <c r="J313" i="3"/>
  <c r="I313" i="3"/>
  <c r="K313" i="3"/>
  <c r="D314" i="3"/>
  <c r="F313" i="3" l="1"/>
  <c r="H313" i="3"/>
  <c r="I314" i="3"/>
  <c r="H314" i="3"/>
  <c r="J314" i="3"/>
  <c r="K314" i="3"/>
  <c r="D315" i="3"/>
  <c r="F314" i="3" l="1"/>
  <c r="I315" i="3"/>
  <c r="J315" i="3"/>
  <c r="K315" i="3"/>
  <c r="D316" i="3"/>
  <c r="F315" i="3" l="1"/>
  <c r="H315" i="3"/>
  <c r="I316" i="3"/>
  <c r="H316" i="3"/>
  <c r="J316" i="3"/>
  <c r="K316" i="3"/>
  <c r="D317" i="3"/>
  <c r="F316" i="3" l="1"/>
  <c r="J317" i="3"/>
  <c r="I317" i="3"/>
  <c r="K317" i="3"/>
  <c r="D318" i="3"/>
  <c r="F317" i="3" l="1"/>
  <c r="H317" i="3"/>
  <c r="H318" i="3"/>
  <c r="J318" i="3"/>
  <c r="K318" i="3"/>
  <c r="D319" i="3"/>
  <c r="F318" i="3" l="1"/>
  <c r="I319" i="3"/>
  <c r="I318" i="3"/>
  <c r="H319" i="3"/>
  <c r="K319" i="3"/>
  <c r="D320" i="3"/>
  <c r="F319" i="3" l="1"/>
  <c r="J319" i="3"/>
  <c r="H320" i="3"/>
  <c r="J320" i="3"/>
  <c r="K320" i="3"/>
  <c r="D321" i="3"/>
  <c r="F320" i="3" l="1"/>
  <c r="I320" i="3"/>
  <c r="H321" i="3"/>
  <c r="J321" i="3"/>
  <c r="I321" i="3"/>
  <c r="K321" i="3"/>
  <c r="D322" i="3"/>
  <c r="F321" i="3" l="1"/>
  <c r="H322" i="3"/>
  <c r="J322" i="3"/>
  <c r="K322" i="3"/>
  <c r="D323" i="3"/>
  <c r="F322" i="3" l="1"/>
  <c r="I322" i="3"/>
  <c r="J323" i="3"/>
  <c r="I323" i="3"/>
  <c r="K323" i="3"/>
  <c r="D324" i="3"/>
  <c r="F323" i="3" l="1"/>
  <c r="H323" i="3"/>
  <c r="F324" i="3"/>
  <c r="H324" i="3"/>
  <c r="J324" i="3"/>
  <c r="I324" i="3"/>
  <c r="K324" i="3"/>
  <c r="D325" i="3"/>
  <c r="J325" i="3" l="1"/>
  <c r="I325" i="3"/>
  <c r="K325" i="3"/>
  <c r="D326" i="3"/>
  <c r="F325" i="3" l="1"/>
  <c r="H325" i="3"/>
  <c r="H326" i="3"/>
  <c r="J326" i="3"/>
  <c r="I326" i="3"/>
  <c r="K326" i="3"/>
  <c r="D327" i="3"/>
  <c r="F326" i="3" l="1"/>
  <c r="I327" i="3"/>
  <c r="J327" i="3"/>
  <c r="K327" i="3"/>
  <c r="D328" i="3"/>
  <c r="F327" i="3" l="1"/>
  <c r="H327" i="3"/>
  <c r="H328" i="3"/>
  <c r="I328" i="3"/>
  <c r="J328" i="3"/>
  <c r="K328" i="3"/>
  <c r="D329" i="3"/>
  <c r="F328" i="3" l="1"/>
  <c r="J329" i="3"/>
  <c r="I329" i="3"/>
  <c r="K329" i="3"/>
  <c r="D330" i="3"/>
  <c r="F329" i="3" l="1"/>
  <c r="H329" i="3"/>
  <c r="H330" i="3"/>
  <c r="J330" i="3"/>
  <c r="I330" i="3"/>
  <c r="K330" i="3"/>
  <c r="D331" i="3"/>
  <c r="F330" i="3" l="1"/>
  <c r="J331" i="3"/>
  <c r="I331" i="3"/>
  <c r="K331" i="3"/>
  <c r="D332" i="3"/>
  <c r="F331" i="3" l="1"/>
  <c r="H331" i="3"/>
  <c r="H332" i="3"/>
  <c r="J332" i="3"/>
  <c r="K332" i="3"/>
  <c r="D333" i="3"/>
  <c r="F332" i="3" l="1"/>
  <c r="H333" i="3"/>
  <c r="I333" i="3"/>
  <c r="I332" i="3"/>
  <c r="K333" i="3"/>
  <c r="D334" i="3"/>
  <c r="F333" i="3" l="1"/>
  <c r="J333" i="3"/>
  <c r="H334" i="3"/>
  <c r="J334" i="3"/>
  <c r="K334" i="3"/>
  <c r="D335" i="3"/>
  <c r="F334" i="3" l="1"/>
  <c r="I334" i="3"/>
  <c r="H335" i="3"/>
  <c r="J335" i="3"/>
  <c r="I335" i="3"/>
  <c r="K335" i="3"/>
  <c r="D336" i="3"/>
  <c r="F335" i="3" l="1"/>
  <c r="I336" i="3"/>
  <c r="H336" i="3"/>
  <c r="J336" i="3"/>
  <c r="K336" i="3"/>
  <c r="D337" i="3"/>
  <c r="F336" i="3" l="1"/>
  <c r="J337" i="3"/>
  <c r="I337" i="3"/>
  <c r="K337" i="3"/>
  <c r="D338" i="3"/>
  <c r="F337" i="3" l="1"/>
  <c r="H337" i="3"/>
  <c r="H338" i="3"/>
  <c r="J338" i="3"/>
  <c r="I338" i="3"/>
  <c r="K338" i="3"/>
  <c r="D339" i="3"/>
  <c r="F338" i="3" l="1"/>
  <c r="J339" i="3"/>
  <c r="I339" i="3"/>
  <c r="K339" i="3"/>
  <c r="D340" i="3"/>
  <c r="F339" i="3" l="1"/>
  <c r="H339" i="3"/>
  <c r="H340" i="3"/>
  <c r="J340" i="3"/>
  <c r="K340" i="3"/>
  <c r="D341" i="3"/>
  <c r="F340" i="3" l="1"/>
  <c r="I340" i="3"/>
  <c r="H341" i="3"/>
  <c r="J341" i="3"/>
  <c r="I341" i="3"/>
  <c r="K341" i="3"/>
  <c r="D342" i="3"/>
  <c r="F341" i="3" l="1"/>
  <c r="H342" i="3"/>
  <c r="J342" i="3"/>
  <c r="K342" i="3"/>
  <c r="D343" i="3"/>
  <c r="F342" i="3" l="1"/>
  <c r="H343" i="3"/>
  <c r="I343" i="3"/>
  <c r="I342" i="3"/>
  <c r="K343" i="3"/>
  <c r="D344" i="3"/>
  <c r="F343" i="3" l="1"/>
  <c r="J343" i="3"/>
  <c r="H344" i="3"/>
  <c r="J344" i="3"/>
  <c r="K344" i="3"/>
  <c r="D345" i="3"/>
  <c r="F344" i="3" l="1"/>
  <c r="I344" i="3"/>
  <c r="H345" i="3"/>
  <c r="J345" i="3"/>
  <c r="I345" i="3"/>
  <c r="K345" i="3"/>
  <c r="D346" i="3"/>
  <c r="F345" i="3" l="1"/>
  <c r="F346" i="3"/>
  <c r="H346" i="3"/>
  <c r="J346" i="3"/>
  <c r="K346" i="3"/>
  <c r="D347" i="3"/>
  <c r="I346" i="3" l="1"/>
  <c r="H347" i="3"/>
  <c r="J347" i="3"/>
  <c r="I347" i="3"/>
  <c r="K347" i="3"/>
  <c r="D348" i="3"/>
  <c r="F347" i="3" l="1"/>
  <c r="I348" i="3"/>
  <c r="H348" i="3"/>
  <c r="F348" i="3"/>
  <c r="J348" i="3"/>
  <c r="K348" i="3"/>
  <c r="D349" i="3"/>
  <c r="J349" i="3" l="1"/>
  <c r="I349" i="3"/>
  <c r="H349" i="3"/>
  <c r="K349" i="3"/>
  <c r="D350" i="3"/>
  <c r="F349" i="3" l="1"/>
  <c r="I350" i="3"/>
  <c r="H350" i="3"/>
  <c r="J350" i="3"/>
  <c r="K350" i="3"/>
  <c r="D351" i="3"/>
  <c r="F350" i="3" l="1"/>
  <c r="J351" i="3"/>
  <c r="I351" i="3"/>
  <c r="K351" i="3"/>
  <c r="D352" i="3"/>
  <c r="F351" i="3" l="1"/>
  <c r="H351" i="3"/>
  <c r="H352" i="3"/>
  <c r="J352" i="3"/>
  <c r="K352" i="3"/>
  <c r="D353" i="3"/>
  <c r="F352" i="3" l="1"/>
  <c r="I352" i="3"/>
  <c r="J353" i="3"/>
  <c r="F353" i="3"/>
  <c r="H353" i="3"/>
  <c r="I353" i="3"/>
  <c r="K353" i="3"/>
  <c r="D354" i="3"/>
  <c r="H354" i="3" l="1"/>
  <c r="J354" i="3"/>
  <c r="K354" i="3"/>
  <c r="D355" i="3"/>
  <c r="F354" i="3" l="1"/>
  <c r="I354" i="3"/>
  <c r="J355" i="3"/>
  <c r="F355" i="3"/>
  <c r="H355" i="3"/>
  <c r="I355" i="3"/>
  <c r="K355" i="3"/>
  <c r="D356" i="3"/>
  <c r="H356" i="3" l="1"/>
  <c r="J356" i="3"/>
  <c r="K356" i="3"/>
  <c r="D357" i="3"/>
  <c r="F356" i="3" l="1"/>
  <c r="I356" i="3"/>
  <c r="I357" i="3"/>
  <c r="J357" i="3"/>
  <c r="K357" i="3"/>
  <c r="D358" i="3"/>
  <c r="F357" i="3" l="1"/>
  <c r="J358" i="3"/>
  <c r="H357" i="3"/>
  <c r="I358" i="3"/>
  <c r="K358" i="3"/>
  <c r="D359" i="3"/>
  <c r="F358" i="3" l="1"/>
  <c r="H358" i="3"/>
  <c r="J359" i="3"/>
  <c r="I359" i="3"/>
  <c r="K359" i="3"/>
  <c r="D360" i="3"/>
  <c r="F359" i="3" l="1"/>
  <c r="H359" i="3"/>
  <c r="H360" i="3"/>
  <c r="J360" i="3"/>
  <c r="I360" i="3"/>
  <c r="K360" i="3"/>
  <c r="D361" i="3"/>
  <c r="F360" i="3" l="1"/>
  <c r="F361" i="3"/>
  <c r="J361" i="3"/>
  <c r="I361" i="3"/>
  <c r="H361" i="3"/>
  <c r="K361" i="3"/>
  <c r="D362" i="3"/>
  <c r="I362" i="3" l="1"/>
  <c r="H362" i="3"/>
  <c r="J362" i="3"/>
  <c r="K362" i="3"/>
  <c r="D363" i="3"/>
  <c r="F362" i="3" l="1"/>
  <c r="J363" i="3"/>
  <c r="I363" i="3"/>
  <c r="K363" i="3"/>
  <c r="D364" i="3"/>
  <c r="F363" i="3" l="1"/>
  <c r="H363" i="3"/>
  <c r="I364" i="3"/>
  <c r="H364" i="3"/>
  <c r="J364" i="3"/>
  <c r="K364" i="3"/>
  <c r="D365" i="3"/>
  <c r="F364" i="3" l="1"/>
  <c r="J365" i="3"/>
  <c r="I365" i="3"/>
  <c r="K365" i="3"/>
  <c r="D366" i="3"/>
  <c r="F365" i="3" l="1"/>
  <c r="H365" i="3"/>
  <c r="I366" i="3"/>
  <c r="H366" i="3"/>
  <c r="J366" i="3"/>
  <c r="K366" i="3"/>
  <c r="D367" i="3"/>
  <c r="F366" i="3" l="1"/>
  <c r="J367" i="3"/>
  <c r="I367" i="3"/>
  <c r="K367" i="3"/>
  <c r="D368" i="3"/>
  <c r="F367" i="3" l="1"/>
  <c r="H367" i="3"/>
  <c r="I368" i="3"/>
  <c r="H368" i="3"/>
  <c r="J368" i="3"/>
  <c r="K368" i="3"/>
  <c r="D369" i="3"/>
  <c r="F368" i="3" l="1"/>
  <c r="J369" i="3"/>
  <c r="I369" i="3"/>
  <c r="K369" i="3"/>
  <c r="D370" i="3"/>
  <c r="F369" i="3" l="1"/>
  <c r="H369" i="3"/>
  <c r="I370" i="3"/>
  <c r="H370" i="3"/>
  <c r="J370" i="3"/>
  <c r="K370" i="3"/>
  <c r="D371" i="3"/>
  <c r="F370" i="3" l="1"/>
  <c r="J371" i="3"/>
  <c r="I371" i="3"/>
  <c r="K371" i="3"/>
  <c r="D372" i="3"/>
  <c r="F371" i="3" l="1"/>
  <c r="H371" i="3"/>
  <c r="H372" i="3"/>
  <c r="J372" i="3"/>
  <c r="I372" i="3"/>
  <c r="K372" i="3"/>
  <c r="D373" i="3"/>
  <c r="F372" i="3" l="1"/>
  <c r="H373" i="3"/>
  <c r="J373" i="3"/>
  <c r="I373" i="3"/>
  <c r="K373" i="3"/>
  <c r="D374" i="3"/>
  <c r="F373" i="3" l="1"/>
  <c r="H374" i="3"/>
  <c r="J374" i="3"/>
  <c r="K374" i="3"/>
  <c r="D375" i="3"/>
  <c r="F374" i="3" l="1"/>
  <c r="I374" i="3"/>
  <c r="J375" i="3"/>
  <c r="I375" i="3"/>
  <c r="H375" i="3"/>
  <c r="K375" i="3"/>
  <c r="D376" i="3"/>
  <c r="F375" i="3" l="1"/>
  <c r="I376" i="3"/>
  <c r="H376" i="3"/>
  <c r="J376" i="3"/>
  <c r="K376" i="3"/>
  <c r="D377" i="3"/>
  <c r="F376" i="3" l="1"/>
  <c r="J377" i="3"/>
  <c r="I377" i="3"/>
  <c r="K377" i="3"/>
  <c r="D378" i="3"/>
  <c r="F377" i="3" l="1"/>
  <c r="H377" i="3"/>
  <c r="H378" i="3"/>
  <c r="J378" i="3"/>
  <c r="I378" i="3"/>
  <c r="K378" i="3"/>
  <c r="D379" i="3"/>
  <c r="F378" i="3" l="1"/>
  <c r="H379" i="3"/>
  <c r="J379" i="3"/>
  <c r="I379" i="3"/>
  <c r="K379" i="3"/>
  <c r="D380" i="3"/>
  <c r="F379" i="3" l="1"/>
  <c r="I380" i="3"/>
  <c r="H380" i="3"/>
  <c r="J380" i="3"/>
  <c r="K380" i="3"/>
  <c r="D381" i="3"/>
  <c r="F380" i="3" l="1"/>
  <c r="J381" i="3"/>
  <c r="I381" i="3"/>
  <c r="K381" i="3"/>
  <c r="D382" i="3"/>
  <c r="F381" i="3" l="1"/>
  <c r="H381" i="3"/>
  <c r="H382" i="3"/>
  <c r="J382" i="3"/>
  <c r="I382" i="3"/>
  <c r="K382" i="3"/>
  <c r="D383" i="3"/>
  <c r="F382" i="3" l="1"/>
  <c r="J383" i="3"/>
  <c r="I383" i="3"/>
  <c r="K383" i="3"/>
  <c r="D384" i="3"/>
  <c r="F383" i="3" l="1"/>
  <c r="H383" i="3"/>
  <c r="H384" i="3"/>
  <c r="J384" i="3"/>
  <c r="I384" i="3"/>
  <c r="K384" i="3"/>
  <c r="D385" i="3"/>
  <c r="F384" i="3" l="1"/>
  <c r="I385" i="3"/>
  <c r="J385" i="3"/>
  <c r="K385" i="3"/>
  <c r="D386" i="3"/>
  <c r="F385" i="3" l="1"/>
  <c r="H385" i="3"/>
  <c r="H386" i="3"/>
  <c r="J386" i="3"/>
  <c r="I386" i="3"/>
  <c r="K386" i="3"/>
  <c r="D387" i="3"/>
  <c r="F386" i="3" l="1"/>
  <c r="I387" i="3"/>
  <c r="J387" i="3"/>
  <c r="K387" i="3"/>
  <c r="D388" i="3"/>
  <c r="F387" i="3" l="1"/>
  <c r="H387" i="3"/>
  <c r="H388" i="3"/>
  <c r="J388" i="3"/>
  <c r="I388" i="3"/>
  <c r="K388" i="3"/>
  <c r="D389" i="3"/>
  <c r="F388" i="3" l="1"/>
  <c r="I389" i="3"/>
  <c r="J389" i="3"/>
  <c r="K389" i="3"/>
  <c r="D390" i="3"/>
  <c r="F389" i="3" l="1"/>
  <c r="H389" i="3"/>
  <c r="H390" i="3"/>
  <c r="J390" i="3"/>
  <c r="K390" i="3"/>
  <c r="D391" i="3"/>
  <c r="F390" i="3" l="1"/>
  <c r="I390" i="3"/>
  <c r="J391" i="3"/>
  <c r="I391" i="3"/>
  <c r="K391" i="3"/>
  <c r="D392" i="3"/>
  <c r="F391" i="3" l="1"/>
  <c r="H391" i="3"/>
  <c r="H392" i="3"/>
  <c r="J392" i="3"/>
  <c r="K392" i="3"/>
  <c r="D393" i="3"/>
  <c r="F392" i="3" l="1"/>
  <c r="I392" i="3"/>
  <c r="I393" i="3"/>
  <c r="J393" i="3"/>
  <c r="K393" i="3"/>
  <c r="D394" i="3"/>
  <c r="F393" i="3" l="1"/>
  <c r="H393" i="3"/>
  <c r="H394" i="3"/>
  <c r="J394" i="3"/>
  <c r="K394" i="3"/>
  <c r="D395" i="3"/>
  <c r="F394" i="3" l="1"/>
  <c r="I394" i="3"/>
  <c r="I395" i="3"/>
  <c r="J395" i="3"/>
  <c r="K395" i="3"/>
  <c r="D396" i="3"/>
  <c r="F395" i="3" l="1"/>
  <c r="H395" i="3"/>
  <c r="H396" i="3"/>
  <c r="J396" i="3"/>
  <c r="K396" i="3"/>
  <c r="D397" i="3"/>
  <c r="F396" i="3" l="1"/>
  <c r="I396" i="3"/>
  <c r="J397" i="3"/>
  <c r="I397" i="3"/>
  <c r="K397" i="3"/>
  <c r="D398" i="3"/>
  <c r="F397" i="3" l="1"/>
  <c r="H397" i="3"/>
  <c r="H398" i="3"/>
  <c r="J398" i="3"/>
  <c r="K398" i="3"/>
  <c r="D399" i="3"/>
  <c r="F398" i="3" l="1"/>
  <c r="I398" i="3"/>
  <c r="J399" i="3"/>
  <c r="I399" i="3"/>
  <c r="K399" i="3"/>
  <c r="D400" i="3"/>
  <c r="F399" i="3" l="1"/>
  <c r="H399" i="3"/>
  <c r="H400" i="3"/>
  <c r="J400" i="3"/>
  <c r="K400" i="3"/>
  <c r="D401" i="3"/>
  <c r="F400" i="3" l="1"/>
  <c r="H401" i="3"/>
  <c r="I401" i="3"/>
  <c r="I400" i="3"/>
  <c r="K401" i="3"/>
  <c r="D402" i="3"/>
  <c r="F401" i="3" l="1"/>
  <c r="J401" i="3"/>
  <c r="H402" i="3"/>
  <c r="J402" i="3"/>
  <c r="K402" i="3"/>
  <c r="D403" i="3"/>
  <c r="F402" i="3" l="1"/>
  <c r="I402" i="3"/>
  <c r="J403" i="3"/>
  <c r="I403" i="3"/>
  <c r="K403" i="3"/>
  <c r="D404" i="3"/>
  <c r="F403" i="3" l="1"/>
  <c r="H403" i="3"/>
  <c r="H404" i="3"/>
  <c r="J404" i="3"/>
  <c r="K404" i="3"/>
  <c r="D405" i="3"/>
  <c r="F404" i="3" l="1"/>
  <c r="H405" i="3"/>
  <c r="I405" i="3"/>
  <c r="I404" i="3"/>
  <c r="J405" i="3"/>
  <c r="K405" i="3"/>
  <c r="D406" i="3"/>
  <c r="F405" i="3" l="1"/>
  <c r="H406" i="3"/>
  <c r="J406" i="3"/>
  <c r="K406" i="3"/>
  <c r="D407" i="3"/>
  <c r="F406" i="3" l="1"/>
  <c r="I406" i="3"/>
  <c r="H407" i="3"/>
  <c r="J407" i="3"/>
  <c r="I407" i="3"/>
  <c r="K407" i="3"/>
  <c r="D408" i="3"/>
  <c r="F407" i="3" l="1"/>
  <c r="I408" i="3"/>
  <c r="H408" i="3"/>
  <c r="J408" i="3"/>
  <c r="K408" i="3"/>
  <c r="D409" i="3"/>
  <c r="F408" i="3" l="1"/>
  <c r="J409" i="3"/>
  <c r="I409" i="3"/>
  <c r="K409" i="3"/>
  <c r="D410" i="3"/>
  <c r="F409" i="3" l="1"/>
  <c r="H409" i="3"/>
  <c r="H410" i="3"/>
  <c r="J410" i="3"/>
  <c r="I410" i="3"/>
  <c r="K410" i="3"/>
  <c r="D411" i="3"/>
  <c r="F410" i="3" l="1"/>
  <c r="H411" i="3"/>
  <c r="J411" i="3"/>
  <c r="I411" i="3"/>
  <c r="K411" i="3"/>
  <c r="D412" i="3"/>
  <c r="F411" i="3" l="1"/>
  <c r="H412" i="3"/>
  <c r="J412" i="3"/>
  <c r="K412" i="3"/>
  <c r="D413" i="3"/>
  <c r="F412" i="3" l="1"/>
  <c r="H413" i="3"/>
  <c r="I413" i="3"/>
  <c r="I412" i="3"/>
  <c r="K413" i="3"/>
  <c r="D414" i="3"/>
  <c r="F413" i="3" l="1"/>
  <c r="J413" i="3"/>
  <c r="I414" i="3"/>
  <c r="H414" i="3"/>
  <c r="J414" i="3"/>
  <c r="K414" i="3"/>
  <c r="D415" i="3"/>
  <c r="F414" i="3" l="1"/>
  <c r="J415" i="3"/>
  <c r="I415" i="3"/>
  <c r="K415" i="3"/>
  <c r="D416" i="3"/>
  <c r="F415" i="3" l="1"/>
  <c r="H415" i="3"/>
  <c r="H416" i="3"/>
  <c r="J416" i="3"/>
  <c r="K416" i="3"/>
  <c r="D417" i="3"/>
  <c r="F416" i="3" l="1"/>
  <c r="I417" i="3"/>
  <c r="I416" i="3"/>
  <c r="H417" i="3"/>
  <c r="J417" i="3"/>
  <c r="K417" i="3"/>
  <c r="D418" i="3"/>
  <c r="F417" i="3" l="1"/>
  <c r="H418" i="3"/>
  <c r="J418" i="3"/>
  <c r="K418" i="3"/>
  <c r="D419" i="3"/>
  <c r="F418" i="3" l="1"/>
  <c r="I418" i="3"/>
  <c r="H419" i="3"/>
  <c r="J419" i="3"/>
  <c r="I419" i="3"/>
  <c r="K419" i="3"/>
  <c r="D420" i="3"/>
  <c r="F419" i="3" l="1"/>
  <c r="I420" i="3"/>
  <c r="H420" i="3"/>
  <c r="J420" i="3"/>
  <c r="K420" i="3"/>
  <c r="D421" i="3"/>
  <c r="F420" i="3" l="1"/>
  <c r="H421" i="3"/>
  <c r="J421" i="3"/>
  <c r="I421" i="3"/>
  <c r="K421" i="3"/>
  <c r="D422" i="3"/>
  <c r="F421" i="3" l="1"/>
  <c r="H422" i="3"/>
  <c r="J422" i="3"/>
  <c r="K422" i="3"/>
  <c r="D423" i="3"/>
  <c r="F422" i="3" l="1"/>
  <c r="I422" i="3"/>
  <c r="H423" i="3"/>
  <c r="J423" i="3"/>
  <c r="I423" i="3"/>
  <c r="K423" i="3"/>
  <c r="D424" i="3"/>
  <c r="F423" i="3" l="1"/>
  <c r="I424" i="3"/>
  <c r="H424" i="3"/>
  <c r="J424" i="3"/>
  <c r="K424" i="3"/>
  <c r="D425" i="3"/>
  <c r="F424" i="3" l="1"/>
  <c r="H425" i="3"/>
  <c r="J425" i="3"/>
  <c r="I425" i="3"/>
  <c r="K425" i="3"/>
  <c r="D426" i="3"/>
  <c r="F425" i="3" l="1"/>
  <c r="I426" i="3"/>
  <c r="H426" i="3"/>
  <c r="J426" i="3"/>
  <c r="K426" i="3"/>
  <c r="D427" i="3"/>
  <c r="F426" i="3" l="1"/>
  <c r="F427" i="3"/>
  <c r="J427" i="3"/>
  <c r="I427" i="3"/>
  <c r="H427" i="3"/>
  <c r="K427" i="3"/>
  <c r="D428" i="3"/>
  <c r="H428" i="3" l="1"/>
  <c r="J428" i="3"/>
  <c r="I428" i="3"/>
  <c r="K428" i="3"/>
  <c r="D429" i="3"/>
  <c r="F428" i="3" l="1"/>
  <c r="F429" i="3"/>
  <c r="J429" i="3"/>
  <c r="I429" i="3"/>
  <c r="H429" i="3"/>
  <c r="K429" i="3"/>
  <c r="D430" i="3"/>
  <c r="H430" i="3" l="1"/>
  <c r="J430" i="3"/>
  <c r="K430" i="3"/>
  <c r="D431" i="3"/>
  <c r="F430" i="3" l="1"/>
  <c r="H431" i="3"/>
  <c r="I431" i="3"/>
  <c r="I430" i="3"/>
  <c r="J431" i="3"/>
  <c r="K431" i="3"/>
  <c r="D432" i="3"/>
  <c r="F431" i="3" l="1"/>
  <c r="H432" i="3"/>
  <c r="J432" i="3"/>
  <c r="K432" i="3"/>
  <c r="D433" i="3"/>
  <c r="F432" i="3" l="1"/>
  <c r="I432" i="3"/>
  <c r="J433" i="3"/>
  <c r="I433" i="3"/>
  <c r="K433" i="3"/>
  <c r="D434" i="3"/>
  <c r="F433" i="3" l="1"/>
  <c r="H433" i="3"/>
  <c r="H434" i="3"/>
  <c r="J434" i="3"/>
  <c r="I434" i="3"/>
  <c r="K434" i="3"/>
  <c r="D435" i="3"/>
  <c r="F434" i="3" l="1"/>
  <c r="H435" i="3"/>
  <c r="J435" i="3"/>
  <c r="I435" i="3"/>
  <c r="K435" i="3"/>
  <c r="D436" i="3"/>
  <c r="F435" i="3" l="1"/>
  <c r="I436" i="3"/>
  <c r="H436" i="3"/>
  <c r="J436" i="3"/>
  <c r="K436" i="3"/>
  <c r="D437" i="3"/>
  <c r="F436" i="3" l="1"/>
  <c r="H437" i="3"/>
  <c r="J437" i="3"/>
  <c r="I437" i="3"/>
  <c r="K437" i="3"/>
  <c r="D438" i="3"/>
  <c r="F437" i="3" l="1"/>
  <c r="H438" i="3"/>
  <c r="J438" i="3"/>
  <c r="K438" i="3"/>
  <c r="D439" i="3"/>
  <c r="F438" i="3" l="1"/>
  <c r="H439" i="3"/>
  <c r="I439" i="3"/>
  <c r="I438" i="3"/>
  <c r="J439" i="3"/>
  <c r="K439" i="3"/>
  <c r="D440" i="3"/>
  <c r="F439" i="3" l="1"/>
  <c r="I440" i="3"/>
  <c r="H440" i="3"/>
  <c r="J440" i="3"/>
  <c r="K440" i="3"/>
  <c r="D441" i="3"/>
  <c r="F440" i="3" l="1"/>
  <c r="H441" i="3"/>
  <c r="J441" i="3"/>
  <c r="I441" i="3"/>
  <c r="K441" i="3"/>
  <c r="D442" i="3"/>
  <c r="F441" i="3" l="1"/>
  <c r="H442" i="3"/>
  <c r="J442" i="3"/>
  <c r="K442" i="3"/>
  <c r="D443" i="3"/>
  <c r="F442" i="3" l="1"/>
  <c r="I442" i="3"/>
  <c r="H443" i="3"/>
  <c r="J443" i="3"/>
  <c r="I443" i="3"/>
  <c r="K443" i="3"/>
  <c r="D444" i="3"/>
  <c r="F443" i="3" l="1"/>
  <c r="F444" i="3"/>
  <c r="H444" i="3"/>
  <c r="J444" i="3"/>
  <c r="I444" i="3"/>
  <c r="K444" i="3"/>
  <c r="D445" i="3"/>
  <c r="H445" i="3" l="1"/>
  <c r="J445" i="3"/>
  <c r="I445" i="3"/>
  <c r="K445" i="3"/>
  <c r="D446" i="3"/>
  <c r="F445" i="3" l="1"/>
  <c r="F446" i="3"/>
  <c r="H446" i="3"/>
  <c r="J446" i="3"/>
  <c r="K446" i="3"/>
  <c r="D447" i="3"/>
  <c r="I446" i="3" l="1"/>
  <c r="J447" i="3"/>
  <c r="I447" i="3"/>
  <c r="K447" i="3"/>
  <c r="D448" i="3"/>
  <c r="F447" i="3" l="1"/>
  <c r="H447" i="3"/>
  <c r="H448" i="3"/>
  <c r="J448" i="3"/>
  <c r="K448" i="3"/>
  <c r="D449" i="3"/>
  <c r="F448" i="3" l="1"/>
  <c r="I448" i="3"/>
  <c r="J449" i="3"/>
  <c r="I449" i="3"/>
  <c r="H449" i="3"/>
  <c r="K449" i="3"/>
  <c r="D450" i="3"/>
  <c r="F449" i="3" l="1"/>
  <c r="H450" i="3"/>
  <c r="J450" i="3"/>
  <c r="K450" i="3"/>
  <c r="D451" i="3"/>
  <c r="F450" i="3" l="1"/>
  <c r="I450" i="3"/>
  <c r="F451" i="3"/>
  <c r="J451" i="3"/>
  <c r="I451" i="3"/>
  <c r="H451" i="3"/>
  <c r="K451" i="3"/>
  <c r="D452" i="3"/>
  <c r="H452" i="3" l="1"/>
  <c r="J452" i="3"/>
  <c r="K452" i="3"/>
  <c r="D453" i="3"/>
  <c r="F452" i="3" l="1"/>
  <c r="I452" i="3"/>
  <c r="H453" i="3"/>
  <c r="J453" i="3"/>
  <c r="I453" i="3"/>
  <c r="K453" i="3"/>
  <c r="D454" i="3"/>
  <c r="F453" i="3" l="1"/>
  <c r="I454" i="3"/>
  <c r="H454" i="3"/>
  <c r="J454" i="3"/>
  <c r="K454" i="3"/>
  <c r="D455" i="3"/>
  <c r="F454" i="3" l="1"/>
  <c r="J455" i="3"/>
  <c r="I455" i="3"/>
  <c r="K455" i="3"/>
  <c r="D456" i="3"/>
  <c r="F455" i="3" l="1"/>
  <c r="H455" i="3"/>
  <c r="H456" i="3"/>
  <c r="J456" i="3"/>
  <c r="K456" i="3"/>
  <c r="D457" i="3"/>
  <c r="F456" i="3" l="1"/>
  <c r="I456" i="3"/>
  <c r="I457" i="3"/>
  <c r="J457" i="3"/>
  <c r="K457" i="3"/>
  <c r="D458" i="3"/>
  <c r="F457" i="3" l="1"/>
  <c r="H457" i="3"/>
  <c r="H458" i="3"/>
  <c r="J458" i="3"/>
  <c r="I458" i="3"/>
  <c r="K458" i="3"/>
  <c r="D459" i="3"/>
  <c r="F458" i="3" l="1"/>
  <c r="J459" i="3"/>
  <c r="I459" i="3"/>
  <c r="K459" i="3"/>
  <c r="D460" i="3"/>
  <c r="F459" i="3" l="1"/>
  <c r="H459" i="3"/>
  <c r="H460" i="3"/>
  <c r="J460" i="3"/>
  <c r="I460" i="3"/>
  <c r="K460" i="3"/>
  <c r="D461" i="3"/>
  <c r="F460" i="3" l="1"/>
  <c r="J461" i="3"/>
  <c r="I461" i="3"/>
  <c r="K461" i="3"/>
  <c r="D462" i="3"/>
  <c r="F461" i="3" l="1"/>
  <c r="H461" i="3"/>
  <c r="H462" i="3"/>
  <c r="J462" i="3"/>
  <c r="K462" i="3"/>
  <c r="D463" i="3"/>
  <c r="F462" i="3" l="1"/>
  <c r="H463" i="3"/>
  <c r="I463" i="3"/>
  <c r="I462" i="3"/>
  <c r="K463" i="3"/>
  <c r="D464" i="3"/>
  <c r="F463" i="3" l="1"/>
  <c r="J463" i="3"/>
  <c r="H464" i="3"/>
  <c r="J464" i="3"/>
  <c r="K464" i="3"/>
  <c r="D465" i="3"/>
  <c r="F464" i="3" l="1"/>
  <c r="I464" i="3"/>
  <c r="J465" i="3"/>
  <c r="F465" i="3"/>
  <c r="H465" i="3"/>
  <c r="I465" i="3"/>
  <c r="K465" i="3"/>
  <c r="D466" i="3"/>
  <c r="H466" i="3" l="1"/>
  <c r="J466" i="3"/>
  <c r="I466" i="3"/>
  <c r="K466" i="3"/>
  <c r="D467" i="3"/>
  <c r="F466" i="3" l="1"/>
  <c r="F467" i="3"/>
  <c r="J467" i="3"/>
  <c r="I467" i="3"/>
  <c r="H467" i="3"/>
  <c r="K467" i="3"/>
  <c r="D468" i="3"/>
  <c r="H468" i="3" l="1"/>
  <c r="J468" i="3"/>
  <c r="I468" i="3"/>
  <c r="K468" i="3"/>
  <c r="D469" i="3"/>
  <c r="F468" i="3" l="1"/>
  <c r="H469" i="3"/>
  <c r="J469" i="3"/>
  <c r="I469" i="3"/>
  <c r="K469" i="3"/>
  <c r="D470" i="3"/>
  <c r="F469" i="3" l="1"/>
  <c r="F470" i="3"/>
  <c r="H470" i="3"/>
  <c r="J470" i="3"/>
  <c r="K470" i="3"/>
  <c r="D471" i="3"/>
  <c r="I470" i="3" l="1"/>
  <c r="F471" i="3"/>
  <c r="J471" i="3"/>
  <c r="I471" i="3"/>
  <c r="H471" i="3"/>
  <c r="K471" i="3"/>
  <c r="D472" i="3"/>
  <c r="H472" i="3" l="1"/>
  <c r="J472" i="3"/>
  <c r="I472" i="3"/>
  <c r="K472" i="3"/>
  <c r="D473" i="3"/>
  <c r="F472" i="3" l="1"/>
  <c r="H473" i="3"/>
  <c r="J473" i="3"/>
  <c r="I473" i="3"/>
  <c r="K473" i="3"/>
  <c r="D474" i="3"/>
  <c r="F473" i="3" l="1"/>
  <c r="F474" i="3"/>
  <c r="H474" i="3"/>
  <c r="J474" i="3"/>
  <c r="K474" i="3"/>
  <c r="D475" i="3"/>
  <c r="I474" i="3" l="1"/>
  <c r="F475" i="3"/>
  <c r="J475" i="3"/>
  <c r="I475" i="3"/>
  <c r="H475" i="3"/>
  <c r="K475" i="3"/>
  <c r="D476" i="3"/>
  <c r="H476" i="3" l="1"/>
  <c r="F476" i="3"/>
  <c r="I476" i="3"/>
  <c r="J476" i="3"/>
  <c r="K476" i="3"/>
  <c r="D477" i="3"/>
  <c r="J477" i="3" l="1"/>
  <c r="I477" i="3"/>
  <c r="H477" i="3"/>
  <c r="K477" i="3"/>
  <c r="D478" i="3"/>
  <c r="F477" i="3" l="1"/>
  <c r="I478" i="3"/>
  <c r="H478" i="3"/>
  <c r="F478" i="3"/>
  <c r="J478" i="3"/>
  <c r="K478" i="3"/>
  <c r="D479" i="3"/>
  <c r="J479" i="3" l="1"/>
  <c r="I479" i="3"/>
  <c r="H479" i="3"/>
  <c r="K479" i="3"/>
  <c r="D480" i="3"/>
  <c r="F479" i="3" l="1"/>
  <c r="I480" i="3"/>
  <c r="H480" i="3"/>
  <c r="F480" i="3"/>
  <c r="J480" i="3"/>
  <c r="K480" i="3"/>
  <c r="D481" i="3"/>
  <c r="J481" i="3" l="1"/>
  <c r="F481" i="3"/>
  <c r="H481" i="3"/>
  <c r="I481" i="3"/>
  <c r="K481" i="3"/>
  <c r="D482" i="3"/>
  <c r="H482" i="3" l="1"/>
  <c r="J482" i="3"/>
  <c r="I482" i="3"/>
  <c r="K482" i="3"/>
  <c r="D483" i="3"/>
  <c r="F482" i="3" l="1"/>
  <c r="F483" i="3"/>
  <c r="J483" i="3"/>
  <c r="I483" i="3"/>
  <c r="H483" i="3"/>
  <c r="K483" i="3"/>
  <c r="D484" i="3"/>
  <c r="H484" i="3" l="1"/>
  <c r="J484" i="3"/>
  <c r="I484" i="3"/>
  <c r="K484" i="3"/>
  <c r="D485" i="3"/>
  <c r="F484" i="3" l="1"/>
  <c r="F485" i="3"/>
  <c r="J485" i="3"/>
  <c r="I485" i="3"/>
  <c r="H485" i="3"/>
  <c r="K485" i="3"/>
  <c r="D486" i="3"/>
  <c r="H486" i="3" l="1"/>
  <c r="J486" i="3"/>
  <c r="I486" i="3"/>
  <c r="K486" i="3"/>
  <c r="D487" i="3"/>
  <c r="F486" i="3" l="1"/>
  <c r="F487" i="3"/>
  <c r="J487" i="3"/>
  <c r="I487" i="3"/>
  <c r="H487" i="3"/>
  <c r="K487" i="3"/>
  <c r="D488" i="3"/>
  <c r="H488" i="3" l="1"/>
  <c r="I488" i="3"/>
  <c r="J488" i="3"/>
  <c r="K488" i="3"/>
  <c r="D489" i="3"/>
  <c r="F488" i="3" l="1"/>
  <c r="J489" i="3"/>
  <c r="I489" i="3"/>
  <c r="K489" i="3"/>
  <c r="D490" i="3"/>
  <c r="F489" i="3" l="1"/>
  <c r="H489" i="3"/>
  <c r="H490" i="3"/>
  <c r="I490" i="3"/>
  <c r="J490" i="3"/>
  <c r="K490" i="3"/>
  <c r="D491" i="3"/>
  <c r="F490" i="3" l="1"/>
  <c r="J491" i="3"/>
  <c r="I491" i="3"/>
  <c r="K491" i="3"/>
  <c r="D492" i="3"/>
  <c r="F491" i="3" l="1"/>
  <c r="H491" i="3"/>
  <c r="H492" i="3"/>
  <c r="I492" i="3"/>
  <c r="J492" i="3"/>
  <c r="K492" i="3"/>
  <c r="D493" i="3"/>
  <c r="F492" i="3" l="1"/>
  <c r="J493" i="3"/>
  <c r="I493" i="3"/>
  <c r="K493" i="3"/>
  <c r="D494" i="3"/>
  <c r="F493" i="3" l="1"/>
  <c r="H493" i="3"/>
  <c r="H494" i="3"/>
  <c r="I494" i="3"/>
  <c r="J494" i="3"/>
  <c r="K494" i="3"/>
  <c r="D495" i="3"/>
  <c r="F494" i="3" l="1"/>
  <c r="J495" i="3"/>
  <c r="I495" i="3"/>
  <c r="K495" i="3"/>
  <c r="D496" i="3"/>
  <c r="F495" i="3" l="1"/>
  <c r="H495" i="3"/>
  <c r="H496" i="3"/>
  <c r="J496" i="3"/>
  <c r="I496" i="3"/>
  <c r="K496" i="3"/>
  <c r="D497" i="3"/>
  <c r="F496" i="3" l="1"/>
  <c r="H497" i="3"/>
  <c r="J497" i="3"/>
  <c r="I497" i="3"/>
  <c r="K497" i="3"/>
  <c r="D498" i="3"/>
  <c r="F497" i="3" l="1"/>
  <c r="I498" i="3"/>
  <c r="H498" i="3"/>
  <c r="F498" i="3"/>
  <c r="J498" i="3"/>
  <c r="K498" i="3"/>
  <c r="D499" i="3"/>
  <c r="I499" i="3" l="1"/>
  <c r="H499" i="3"/>
  <c r="J499" i="3"/>
  <c r="K499" i="3"/>
  <c r="D500" i="3"/>
  <c r="F499" i="3" l="1"/>
  <c r="I500" i="3"/>
  <c r="H500" i="3"/>
  <c r="F500" i="3"/>
  <c r="J500" i="3"/>
  <c r="K500" i="3"/>
  <c r="D501" i="3"/>
  <c r="J501" i="3" l="1"/>
  <c r="F501" i="3"/>
  <c r="H501" i="3"/>
  <c r="I501" i="3"/>
  <c r="K501" i="3"/>
  <c r="D502" i="3"/>
  <c r="H502" i="3" l="1"/>
  <c r="J502" i="3"/>
  <c r="K502" i="3"/>
  <c r="D503" i="3"/>
  <c r="F502" i="3" l="1"/>
  <c r="H503" i="3"/>
  <c r="I503" i="3"/>
  <c r="I502" i="3"/>
  <c r="J503" i="3"/>
  <c r="K503" i="3"/>
  <c r="D504" i="3"/>
  <c r="F503" i="3" l="1"/>
  <c r="F504" i="3"/>
  <c r="H504" i="3"/>
  <c r="J504" i="3"/>
  <c r="K504" i="3"/>
  <c r="D505" i="3"/>
  <c r="I504" i="3" l="1"/>
  <c r="F505" i="3"/>
  <c r="J505" i="3"/>
  <c r="I505" i="3"/>
  <c r="H505" i="3"/>
  <c r="K505" i="3"/>
  <c r="D506" i="3"/>
  <c r="H506" i="3" l="1"/>
  <c r="J506" i="3"/>
  <c r="I506" i="3"/>
  <c r="K506" i="3"/>
  <c r="D507" i="3"/>
  <c r="F506" i="3" l="1"/>
  <c r="F507" i="3"/>
  <c r="J507" i="3"/>
  <c r="I507" i="3"/>
  <c r="H507" i="3"/>
  <c r="K507" i="3"/>
  <c r="D508" i="3"/>
  <c r="H508" i="3" l="1"/>
  <c r="J508" i="3"/>
  <c r="K508" i="3"/>
  <c r="D509" i="3"/>
  <c r="F508" i="3" l="1"/>
  <c r="H509" i="3"/>
  <c r="I509" i="3"/>
  <c r="I508" i="3"/>
  <c r="J509" i="3"/>
  <c r="K509" i="3"/>
  <c r="D510" i="3"/>
  <c r="F509" i="3" l="1"/>
  <c r="F510" i="3"/>
  <c r="H510" i="3"/>
  <c r="J510" i="3"/>
  <c r="K510" i="3"/>
  <c r="D511" i="3"/>
  <c r="I510" i="3" l="1"/>
  <c r="F511" i="3"/>
  <c r="J511" i="3"/>
  <c r="I511" i="3"/>
  <c r="H511" i="3"/>
  <c r="K511" i="3"/>
  <c r="D512" i="3"/>
  <c r="H512" i="3" l="1"/>
  <c r="J512" i="3"/>
  <c r="I512" i="3"/>
  <c r="K512" i="3"/>
  <c r="D513" i="3"/>
  <c r="F512" i="3" l="1"/>
  <c r="F513" i="3"/>
  <c r="J513" i="3"/>
  <c r="I513" i="3"/>
  <c r="H513" i="3"/>
  <c r="K513" i="3"/>
  <c r="D514" i="3"/>
  <c r="H514" i="3" l="1"/>
  <c r="J514" i="3"/>
  <c r="I514" i="3"/>
  <c r="K514" i="3"/>
  <c r="D515" i="3"/>
  <c r="F514" i="3" l="1"/>
  <c r="F515" i="3"/>
  <c r="J515" i="3"/>
  <c r="I515" i="3"/>
  <c r="H515" i="3"/>
  <c r="K515" i="3"/>
  <c r="D516" i="3"/>
  <c r="H516" i="3" l="1"/>
  <c r="J516" i="3"/>
  <c r="I516" i="3"/>
  <c r="K516" i="3"/>
  <c r="D517" i="3"/>
  <c r="F516" i="3" l="1"/>
  <c r="I517" i="3"/>
  <c r="J517" i="3"/>
  <c r="K517" i="3"/>
  <c r="D518" i="3"/>
  <c r="F517" i="3" l="1"/>
  <c r="I518" i="3"/>
  <c r="H517" i="3"/>
  <c r="J518" i="3"/>
  <c r="K518" i="3"/>
  <c r="D519" i="3"/>
  <c r="F518" i="3" l="1"/>
  <c r="H518" i="3"/>
  <c r="J519" i="3"/>
  <c r="I519" i="3"/>
  <c r="H519" i="3"/>
  <c r="K519" i="3"/>
  <c r="D520" i="3"/>
  <c r="F519" i="3" l="1"/>
  <c r="H520" i="3"/>
  <c r="J520" i="3"/>
  <c r="K520" i="3"/>
  <c r="D521" i="3"/>
  <c r="F520" i="3" l="1"/>
  <c r="H521" i="3"/>
  <c r="I521" i="3"/>
  <c r="I520" i="3"/>
  <c r="J521" i="3"/>
  <c r="K521" i="3"/>
  <c r="D522" i="3"/>
  <c r="F521" i="3" l="1"/>
  <c r="I522" i="3"/>
  <c r="H522" i="3"/>
  <c r="F522" i="3"/>
  <c r="J522" i="3"/>
  <c r="K522" i="3"/>
  <c r="D523" i="3"/>
  <c r="J523" i="3" l="1"/>
  <c r="I523" i="3"/>
  <c r="H523" i="3"/>
  <c r="K523" i="3"/>
  <c r="D524" i="3"/>
  <c r="F523" i="3" l="1"/>
  <c r="I524" i="3"/>
  <c r="H524" i="3"/>
  <c r="F524" i="3"/>
  <c r="J524" i="3"/>
  <c r="K524" i="3"/>
  <c r="D525" i="3"/>
  <c r="J525" i="3" l="1"/>
  <c r="I525" i="3"/>
  <c r="H525" i="3"/>
  <c r="K525" i="3"/>
  <c r="D526" i="3"/>
  <c r="F525" i="3" l="1"/>
  <c r="H526" i="3"/>
  <c r="J526" i="3"/>
  <c r="K526" i="3"/>
  <c r="D527" i="3"/>
  <c r="F526" i="3" l="1"/>
  <c r="H527" i="3"/>
  <c r="I527" i="3"/>
  <c r="I526" i="3"/>
  <c r="J527" i="3"/>
  <c r="K527" i="3"/>
  <c r="D528" i="3"/>
  <c r="F527" i="3" l="1"/>
  <c r="H528" i="3"/>
  <c r="J528" i="3"/>
  <c r="K528" i="3"/>
  <c r="D529" i="3"/>
  <c r="F528" i="3" l="1"/>
  <c r="H529" i="3"/>
  <c r="I529" i="3"/>
  <c r="I528" i="3"/>
  <c r="J529" i="3"/>
  <c r="K529" i="3"/>
  <c r="D530" i="3"/>
  <c r="F529" i="3" l="1"/>
  <c r="I530" i="3"/>
  <c r="H530" i="3"/>
  <c r="F530" i="3"/>
  <c r="J530" i="3"/>
  <c r="K530" i="3"/>
  <c r="D531" i="3"/>
  <c r="J531" i="3" l="1"/>
  <c r="I531" i="3"/>
  <c r="H531" i="3"/>
  <c r="K531" i="3"/>
  <c r="D532" i="3"/>
  <c r="F531" i="3" l="1"/>
  <c r="H532" i="3"/>
  <c r="J532" i="3"/>
  <c r="K532" i="3"/>
  <c r="D533" i="3"/>
  <c r="F532" i="3" l="1"/>
  <c r="F533" i="3"/>
  <c r="I533" i="3"/>
  <c r="I532" i="3"/>
  <c r="H533" i="3"/>
  <c r="K533" i="3"/>
  <c r="D534" i="3"/>
  <c r="J533" i="3" l="1"/>
  <c r="F534" i="3"/>
  <c r="H534" i="3"/>
  <c r="J534" i="3"/>
  <c r="K534" i="3"/>
  <c r="D535" i="3"/>
  <c r="I534" i="3" l="1"/>
  <c r="H535" i="3"/>
  <c r="J535" i="3"/>
  <c r="I535" i="3"/>
  <c r="K535" i="3"/>
  <c r="D536" i="3"/>
  <c r="F535" i="3" l="1"/>
  <c r="F536" i="3"/>
  <c r="H536" i="3"/>
  <c r="J536" i="3"/>
  <c r="K536" i="3"/>
  <c r="D537" i="3"/>
  <c r="I536" i="3" l="1"/>
  <c r="H537" i="3"/>
  <c r="J537" i="3"/>
  <c r="I537" i="3"/>
  <c r="K537" i="3"/>
  <c r="D538" i="3"/>
  <c r="F537" i="3" l="1"/>
  <c r="I538" i="3"/>
  <c r="H538" i="3"/>
  <c r="F538" i="3"/>
  <c r="J538" i="3"/>
  <c r="K538" i="3"/>
  <c r="D539" i="3"/>
  <c r="J539" i="3" l="1"/>
  <c r="I539" i="3"/>
  <c r="H539" i="3"/>
  <c r="K539" i="3"/>
  <c r="D540" i="3"/>
  <c r="F539" i="3" l="1"/>
  <c r="F540" i="3"/>
  <c r="H540" i="3"/>
  <c r="J540" i="3"/>
  <c r="K540" i="3"/>
  <c r="D541" i="3"/>
  <c r="I540" i="3" l="1"/>
  <c r="J541" i="3"/>
  <c r="I541" i="3"/>
  <c r="K541" i="3"/>
  <c r="D542" i="3"/>
  <c r="F541" i="3" l="1"/>
  <c r="H541" i="3"/>
  <c r="H542" i="3"/>
  <c r="I542" i="3"/>
  <c r="J542" i="3"/>
  <c r="K542" i="3"/>
  <c r="D543" i="3"/>
  <c r="F542" i="3" l="1"/>
  <c r="I543" i="3"/>
  <c r="J543" i="3"/>
  <c r="K543" i="3"/>
  <c r="D544" i="3"/>
  <c r="F543" i="3" l="1"/>
  <c r="H543" i="3"/>
  <c r="H544" i="3"/>
  <c r="I544" i="3"/>
  <c r="J544" i="3"/>
  <c r="K544" i="3"/>
  <c r="D545" i="3"/>
  <c r="F544" i="3" l="1"/>
  <c r="J545" i="3"/>
  <c r="I545" i="3"/>
  <c r="K545" i="3"/>
  <c r="D546" i="3"/>
  <c r="F545" i="3" l="1"/>
  <c r="H545" i="3"/>
  <c r="H546" i="3"/>
  <c r="I546" i="3"/>
  <c r="J546" i="3"/>
  <c r="K546" i="3"/>
  <c r="D547" i="3"/>
  <c r="F546" i="3" l="1"/>
  <c r="I547" i="3"/>
  <c r="J547" i="3"/>
  <c r="K547" i="3"/>
  <c r="D548" i="3"/>
  <c r="F547" i="3" l="1"/>
  <c r="H547" i="3"/>
  <c r="H548" i="3"/>
  <c r="I548" i="3"/>
  <c r="J548" i="3"/>
  <c r="K548" i="3"/>
  <c r="D549" i="3"/>
  <c r="F548" i="3" l="1"/>
  <c r="J549" i="3"/>
  <c r="I549" i="3"/>
  <c r="K549" i="3"/>
  <c r="D550" i="3"/>
  <c r="F549" i="3" l="1"/>
  <c r="H549" i="3"/>
  <c r="H550" i="3"/>
  <c r="J550" i="3"/>
  <c r="K550" i="3"/>
  <c r="D551" i="3"/>
  <c r="F550" i="3" l="1"/>
  <c r="F551" i="3"/>
  <c r="I551" i="3"/>
  <c r="I550" i="3"/>
  <c r="H551" i="3"/>
  <c r="K551" i="3"/>
  <c r="D552" i="3"/>
  <c r="J551" i="3" l="1"/>
  <c r="F552" i="3"/>
  <c r="H552" i="3"/>
  <c r="J552" i="3"/>
  <c r="K552" i="3"/>
  <c r="D553" i="3"/>
  <c r="I552" i="3" l="1"/>
  <c r="F553" i="3"/>
  <c r="J553" i="3"/>
  <c r="I553" i="3"/>
  <c r="H553" i="3"/>
  <c r="K553" i="3"/>
  <c r="D554" i="3"/>
  <c r="H554" i="3" l="1"/>
  <c r="J554" i="3"/>
  <c r="I554" i="3"/>
  <c r="K554" i="3"/>
  <c r="D555" i="3"/>
  <c r="F554" i="3" l="1"/>
  <c r="H555" i="3"/>
  <c r="J555" i="3"/>
  <c r="I555" i="3"/>
  <c r="K555" i="3"/>
  <c r="D556" i="3"/>
  <c r="F555" i="3" l="1"/>
  <c r="F556" i="3"/>
  <c r="H556" i="3"/>
  <c r="J556" i="3"/>
  <c r="K556" i="3"/>
  <c r="D557" i="3"/>
  <c r="I556" i="3" l="1"/>
  <c r="H557" i="3"/>
  <c r="J557" i="3"/>
  <c r="I557" i="3"/>
  <c r="K557" i="3"/>
  <c r="D558" i="3"/>
  <c r="F557" i="3" l="1"/>
  <c r="F558" i="3"/>
  <c r="H558" i="3"/>
  <c r="J558" i="3"/>
  <c r="K558" i="3"/>
  <c r="D559" i="3"/>
  <c r="I558" i="3" l="1"/>
  <c r="H559" i="3"/>
  <c r="J559" i="3"/>
  <c r="I559" i="3"/>
  <c r="K559" i="3"/>
  <c r="D560" i="3"/>
  <c r="F559" i="3" l="1"/>
  <c r="F560" i="3"/>
  <c r="H560" i="3"/>
  <c r="J560" i="3"/>
  <c r="K560" i="3"/>
  <c r="D561" i="3"/>
  <c r="I560" i="3" l="1"/>
  <c r="J561" i="3"/>
  <c r="I561" i="3"/>
  <c r="K561" i="3"/>
  <c r="D562" i="3"/>
  <c r="F561" i="3" l="1"/>
  <c r="H561" i="3"/>
  <c r="H562" i="3"/>
  <c r="J562" i="3"/>
  <c r="K562" i="3"/>
  <c r="D563" i="3"/>
  <c r="F562" i="3" l="1"/>
  <c r="F563" i="3"/>
  <c r="I563" i="3"/>
  <c r="I562" i="3"/>
  <c r="H563" i="3"/>
  <c r="K563" i="3"/>
  <c r="D564" i="3"/>
  <c r="J563" i="3" l="1"/>
  <c r="F564" i="3"/>
  <c r="H564" i="3"/>
  <c r="J564" i="3"/>
  <c r="K564" i="3"/>
  <c r="D565" i="3"/>
  <c r="I564" i="3" l="1"/>
  <c r="F565" i="3"/>
  <c r="J565" i="3"/>
  <c r="I565" i="3"/>
  <c r="H565" i="3"/>
  <c r="K565" i="3"/>
  <c r="D566" i="3"/>
  <c r="H566" i="3" l="1"/>
  <c r="J566" i="3"/>
  <c r="I566" i="3"/>
  <c r="K566" i="3"/>
  <c r="D567" i="3"/>
  <c r="F566" i="3" l="1"/>
  <c r="F567" i="3"/>
  <c r="J567" i="3"/>
  <c r="I567" i="3"/>
  <c r="H567" i="3"/>
  <c r="K567" i="3"/>
  <c r="D568" i="3"/>
  <c r="H568" i="3" l="1"/>
  <c r="J568" i="3"/>
  <c r="K568" i="3"/>
  <c r="D569" i="3"/>
  <c r="F568" i="3" l="1"/>
  <c r="H569" i="3"/>
  <c r="I569" i="3"/>
  <c r="I568" i="3"/>
  <c r="J569" i="3"/>
  <c r="K569" i="3"/>
  <c r="D570" i="3"/>
  <c r="F569" i="3" l="1"/>
  <c r="I570" i="3"/>
  <c r="H570" i="3"/>
  <c r="F570" i="3"/>
  <c r="J570" i="3"/>
  <c r="K570" i="3"/>
  <c r="D571" i="3"/>
  <c r="J571" i="3" l="1"/>
  <c r="I571" i="3"/>
  <c r="H571" i="3"/>
  <c r="K571" i="3"/>
  <c r="D572" i="3"/>
  <c r="F571" i="3" l="1"/>
  <c r="I572" i="3"/>
  <c r="H572" i="3"/>
  <c r="F572" i="3"/>
  <c r="J572" i="3"/>
  <c r="K572" i="3"/>
  <c r="D573" i="3"/>
  <c r="I573" i="3" l="1"/>
  <c r="J573" i="3"/>
  <c r="K573" i="3"/>
  <c r="D574" i="3"/>
  <c r="F573" i="3" l="1"/>
  <c r="H573" i="3"/>
  <c r="H574" i="3"/>
  <c r="I574" i="3"/>
  <c r="J574" i="3"/>
  <c r="K574" i="3"/>
  <c r="D575" i="3"/>
  <c r="F574" i="3" l="1"/>
  <c r="J575" i="3"/>
  <c r="I575" i="3"/>
  <c r="K575" i="3"/>
  <c r="D576" i="3"/>
  <c r="F575" i="3" l="1"/>
  <c r="H575" i="3"/>
  <c r="H576" i="3"/>
  <c r="I576" i="3"/>
  <c r="J576" i="3"/>
  <c r="K576" i="3"/>
  <c r="D577" i="3"/>
  <c r="F576" i="3" l="1"/>
  <c r="J577" i="3"/>
  <c r="I577" i="3"/>
  <c r="K577" i="3"/>
  <c r="D578" i="3"/>
  <c r="F577" i="3" l="1"/>
  <c r="H577" i="3"/>
  <c r="H578" i="3"/>
  <c r="I578" i="3"/>
  <c r="J578" i="3"/>
  <c r="K578" i="3"/>
  <c r="D579" i="3"/>
  <c r="F578" i="3" l="1"/>
  <c r="J579" i="3"/>
  <c r="I579" i="3"/>
  <c r="K579" i="3"/>
  <c r="D580" i="3"/>
  <c r="F579" i="3" l="1"/>
  <c r="H579" i="3"/>
  <c r="H580" i="3"/>
  <c r="I580" i="3"/>
  <c r="J580" i="3"/>
  <c r="K580" i="3"/>
  <c r="D581" i="3"/>
  <c r="F580" i="3" l="1"/>
  <c r="F581" i="3"/>
  <c r="J581" i="3"/>
  <c r="I581" i="3"/>
  <c r="H581" i="3"/>
  <c r="K581" i="3"/>
  <c r="D582" i="3"/>
  <c r="H582" i="3" l="1"/>
  <c r="J582" i="3"/>
  <c r="I582" i="3"/>
  <c r="K582" i="3"/>
  <c r="D583" i="3"/>
  <c r="F582" i="3" l="1"/>
  <c r="F583" i="3"/>
  <c r="J583" i="3"/>
  <c r="I583" i="3"/>
  <c r="H583" i="3"/>
  <c r="K583" i="3"/>
  <c r="D584" i="3"/>
  <c r="H584" i="3" l="1"/>
  <c r="I584" i="3"/>
  <c r="J584" i="3"/>
  <c r="K584" i="3"/>
  <c r="D585" i="3"/>
  <c r="F584" i="3" l="1"/>
  <c r="F585" i="3"/>
  <c r="J585" i="3"/>
  <c r="I585" i="3"/>
  <c r="H585" i="3"/>
  <c r="K585" i="3"/>
  <c r="D586" i="3"/>
  <c r="H586" i="3" l="1"/>
  <c r="J586" i="3"/>
  <c r="I586" i="3"/>
  <c r="K586" i="3"/>
  <c r="D587" i="3"/>
  <c r="F586" i="3" l="1"/>
  <c r="F587" i="3"/>
  <c r="J587" i="3"/>
  <c r="I587" i="3"/>
  <c r="H587" i="3"/>
  <c r="K587" i="3"/>
  <c r="D588" i="3"/>
  <c r="H588" i="3" l="1"/>
  <c r="I588" i="3"/>
  <c r="J588" i="3"/>
  <c r="K588" i="3"/>
  <c r="D589" i="3"/>
  <c r="F588" i="3" l="1"/>
  <c r="J589" i="3"/>
  <c r="I589" i="3"/>
  <c r="K589" i="3"/>
  <c r="D590" i="3"/>
  <c r="F589" i="3" l="1"/>
  <c r="H589" i="3"/>
  <c r="H590" i="3"/>
  <c r="I590" i="3"/>
  <c r="J590" i="3"/>
  <c r="K590" i="3"/>
  <c r="D591" i="3"/>
  <c r="F590" i="3" l="1"/>
  <c r="F591" i="3"/>
  <c r="J591" i="3"/>
  <c r="I591" i="3"/>
  <c r="H591" i="3"/>
  <c r="K591" i="3"/>
  <c r="D592" i="3"/>
  <c r="H592" i="3" l="1"/>
  <c r="J592" i="3"/>
  <c r="I592" i="3"/>
  <c r="K592" i="3"/>
  <c r="D593" i="3"/>
  <c r="F592" i="3" l="1"/>
  <c r="F593" i="3"/>
  <c r="J593" i="3"/>
  <c r="I593" i="3"/>
  <c r="H593" i="3"/>
  <c r="K593" i="3"/>
  <c r="D594" i="3"/>
  <c r="H594" i="3" l="1"/>
  <c r="J594" i="3"/>
  <c r="K594" i="3"/>
  <c r="D595" i="3"/>
  <c r="F594" i="3" l="1"/>
  <c r="H595" i="3"/>
  <c r="I595" i="3"/>
  <c r="I594" i="3"/>
  <c r="J595" i="3"/>
  <c r="K595" i="3"/>
  <c r="D596" i="3"/>
  <c r="F595" i="3" l="1"/>
  <c r="F596" i="3"/>
  <c r="H596" i="3"/>
  <c r="J596" i="3"/>
  <c r="K596" i="3"/>
  <c r="D597" i="3"/>
  <c r="I596" i="3" l="1"/>
  <c r="J597" i="3"/>
  <c r="I597" i="3"/>
  <c r="K597" i="3"/>
  <c r="D598" i="3"/>
  <c r="F597" i="3" l="1"/>
  <c r="H597" i="3"/>
  <c r="H598" i="3"/>
  <c r="J598" i="3"/>
  <c r="K598" i="3"/>
  <c r="D599" i="3"/>
  <c r="F598" i="3" l="1"/>
  <c r="F599" i="3"/>
  <c r="I599" i="3"/>
  <c r="I598" i="3"/>
  <c r="H599" i="3"/>
  <c r="K599" i="3"/>
  <c r="D600" i="3"/>
  <c r="J599" i="3" l="1"/>
  <c r="F600" i="3"/>
  <c r="H600" i="3"/>
  <c r="J600" i="3"/>
  <c r="K600" i="3"/>
  <c r="D601" i="3"/>
  <c r="I600" i="3" l="1"/>
  <c r="F601" i="3"/>
  <c r="J601" i="3"/>
  <c r="I601" i="3"/>
  <c r="H601" i="3"/>
  <c r="K601" i="3"/>
  <c r="D602" i="3"/>
  <c r="H602" i="3" l="1"/>
  <c r="J602" i="3"/>
  <c r="I602" i="3"/>
  <c r="K602" i="3"/>
  <c r="D603" i="3"/>
  <c r="F602" i="3" l="1"/>
  <c r="H603" i="3"/>
  <c r="J603" i="3"/>
  <c r="I603" i="3"/>
  <c r="K603" i="3"/>
  <c r="D604" i="3"/>
  <c r="F603" i="3" l="1"/>
  <c r="F604" i="3"/>
  <c r="H604" i="3"/>
  <c r="J604" i="3"/>
  <c r="K604" i="3"/>
  <c r="D605" i="3"/>
  <c r="I604" i="3" l="1"/>
  <c r="F605" i="3"/>
  <c r="J605" i="3"/>
  <c r="I605" i="3"/>
  <c r="H605" i="3"/>
  <c r="K605" i="3"/>
  <c r="D606" i="3"/>
  <c r="H606" i="3" l="1"/>
  <c r="J606" i="3"/>
  <c r="I606" i="3"/>
  <c r="K606" i="3"/>
  <c r="D607" i="3"/>
  <c r="F606" i="3" l="1"/>
  <c r="F607" i="3"/>
  <c r="J607" i="3"/>
  <c r="I607" i="3"/>
  <c r="H607" i="3"/>
  <c r="K607" i="3"/>
  <c r="D608" i="3"/>
  <c r="H608" i="3" l="1"/>
  <c r="J608" i="3"/>
  <c r="K608" i="3"/>
  <c r="D609" i="3"/>
  <c r="F608" i="3" l="1"/>
  <c r="H609" i="3"/>
  <c r="I609" i="3"/>
  <c r="I608" i="3"/>
  <c r="J609" i="3"/>
  <c r="K609" i="3"/>
  <c r="D610" i="3"/>
  <c r="F609" i="3" l="1"/>
  <c r="H610" i="3"/>
  <c r="J610" i="3"/>
  <c r="K610" i="3"/>
  <c r="D611" i="3"/>
  <c r="F610" i="3" l="1"/>
  <c r="F611" i="3"/>
  <c r="I611" i="3"/>
  <c r="I610" i="3"/>
  <c r="H611" i="3"/>
  <c r="K611" i="3"/>
  <c r="D612" i="3"/>
  <c r="J611" i="3" l="1"/>
  <c r="F612" i="3"/>
  <c r="H612" i="3"/>
  <c r="J612" i="3"/>
  <c r="K612" i="3"/>
  <c r="D613" i="3"/>
  <c r="I612" i="3" l="1"/>
  <c r="F613" i="3"/>
  <c r="J613" i="3"/>
  <c r="I613" i="3"/>
  <c r="H613" i="3"/>
  <c r="K613" i="3"/>
  <c r="D614" i="3"/>
  <c r="H614" i="3" l="1"/>
  <c r="J614" i="3"/>
  <c r="I614" i="3"/>
  <c r="K614" i="3"/>
  <c r="D615" i="3"/>
  <c r="F614" i="3" l="1"/>
  <c r="F615" i="3"/>
  <c r="J615" i="3"/>
  <c r="I615" i="3"/>
  <c r="H615" i="3"/>
  <c r="K615" i="3"/>
  <c r="D616" i="3"/>
  <c r="H616" i="3" l="1"/>
  <c r="J616" i="3"/>
  <c r="K616" i="3"/>
  <c r="D617" i="3"/>
  <c r="F616" i="3" l="1"/>
  <c r="H617" i="3"/>
  <c r="I617" i="3"/>
  <c r="I616" i="3"/>
  <c r="J617" i="3"/>
  <c r="K617" i="3"/>
  <c r="D618" i="3"/>
  <c r="F617" i="3" l="1"/>
  <c r="F618" i="3"/>
  <c r="H618" i="3"/>
  <c r="J618" i="3"/>
  <c r="K618" i="3"/>
  <c r="D619" i="3"/>
  <c r="I618" i="3" l="1"/>
  <c r="J619" i="3"/>
  <c r="I619" i="3"/>
  <c r="K619" i="3"/>
  <c r="D620" i="3"/>
  <c r="F619" i="3" l="1"/>
  <c r="H619" i="3"/>
  <c r="H620" i="3"/>
  <c r="I620" i="3"/>
  <c r="J620" i="3"/>
  <c r="K620" i="3"/>
  <c r="D621" i="3"/>
  <c r="F620" i="3" l="1"/>
  <c r="J621" i="3"/>
  <c r="I621" i="3"/>
  <c r="K621" i="3"/>
  <c r="D622" i="3"/>
  <c r="F621" i="3" l="1"/>
  <c r="H621" i="3"/>
  <c r="H622" i="3"/>
  <c r="I622" i="3"/>
  <c r="J622" i="3"/>
  <c r="K622" i="3"/>
  <c r="D623" i="3"/>
  <c r="F622" i="3" l="1"/>
  <c r="J623" i="3"/>
  <c r="I623" i="3"/>
  <c r="K623" i="3"/>
  <c r="D624" i="3"/>
  <c r="F623" i="3" l="1"/>
  <c r="H623" i="3"/>
  <c r="H624" i="3"/>
  <c r="J624" i="3"/>
  <c r="K624" i="3"/>
  <c r="D625" i="3"/>
  <c r="F624" i="3" l="1"/>
  <c r="F625" i="3"/>
  <c r="I625" i="3"/>
  <c r="I624" i="3"/>
  <c r="H625" i="3"/>
  <c r="J625" i="3"/>
  <c r="K625" i="3"/>
  <c r="D626" i="3"/>
  <c r="H626" i="3" l="1"/>
  <c r="I626" i="3"/>
  <c r="J626" i="3"/>
  <c r="K626" i="3"/>
  <c r="D627" i="3"/>
  <c r="F626" i="3" l="1"/>
  <c r="F627" i="3"/>
  <c r="J627" i="3"/>
  <c r="I627" i="3"/>
  <c r="H627" i="3"/>
  <c r="K627" i="3"/>
  <c r="D628" i="3"/>
  <c r="H628" i="3" l="1"/>
  <c r="J628" i="3"/>
  <c r="I628" i="3"/>
  <c r="K628" i="3"/>
  <c r="D629" i="3"/>
  <c r="F628" i="3" l="1"/>
  <c r="F629" i="3"/>
  <c r="J629" i="3"/>
  <c r="I629" i="3"/>
  <c r="H629" i="3"/>
  <c r="K629" i="3"/>
  <c r="D630" i="3"/>
  <c r="H630" i="3" l="1"/>
  <c r="J630" i="3"/>
  <c r="K630" i="3"/>
  <c r="D631" i="3"/>
  <c r="F630" i="3" l="1"/>
  <c r="H631" i="3"/>
  <c r="I631" i="3"/>
  <c r="I630" i="3"/>
  <c r="J631" i="3"/>
  <c r="K631" i="3"/>
  <c r="D632" i="3"/>
  <c r="F631" i="3" l="1"/>
  <c r="H632" i="3"/>
  <c r="J632" i="3"/>
  <c r="I632" i="3"/>
  <c r="K632" i="3"/>
  <c r="D633" i="3"/>
  <c r="F632" i="3" l="1"/>
  <c r="F633" i="3"/>
  <c r="J633" i="3"/>
  <c r="I633" i="3"/>
  <c r="H633" i="3"/>
  <c r="K633" i="3"/>
  <c r="D634" i="3"/>
  <c r="H634" i="3" l="1"/>
  <c r="J634" i="3"/>
  <c r="K634" i="3"/>
  <c r="D635" i="3"/>
  <c r="H635" i="3" l="1"/>
  <c r="F634" i="3"/>
  <c r="I635" i="3"/>
  <c r="I634" i="3"/>
  <c r="J635" i="3"/>
  <c r="K635" i="3"/>
  <c r="D636" i="3"/>
  <c r="F635" i="3" l="1"/>
  <c r="F636" i="3"/>
  <c r="H636" i="3"/>
  <c r="J636" i="3"/>
  <c r="K636" i="3"/>
  <c r="D637" i="3"/>
  <c r="I636" i="3" l="1"/>
  <c r="I637" i="3"/>
  <c r="J637" i="3"/>
  <c r="K637" i="3"/>
  <c r="D638" i="3"/>
  <c r="I638" i="3" l="1"/>
  <c r="F637" i="3"/>
  <c r="H637" i="3"/>
  <c r="H638" i="3"/>
  <c r="F638" i="3"/>
  <c r="J638" i="3"/>
  <c r="K638" i="3"/>
  <c r="D639" i="3"/>
  <c r="I639" i="3" l="1"/>
  <c r="H639" i="3"/>
  <c r="J639" i="3"/>
  <c r="K639" i="3"/>
  <c r="D640" i="3"/>
  <c r="I640" i="3" l="1"/>
  <c r="F639" i="3"/>
  <c r="H640" i="3"/>
  <c r="J640" i="3"/>
  <c r="K640" i="3"/>
  <c r="D641" i="3"/>
  <c r="I641" i="3" l="1"/>
  <c r="F640" i="3"/>
  <c r="J641" i="3"/>
  <c r="H641" i="3"/>
  <c r="K641" i="3"/>
  <c r="D642" i="3"/>
  <c r="F641" i="3" l="1"/>
  <c r="H642" i="3"/>
  <c r="J642" i="3"/>
  <c r="K642" i="3"/>
  <c r="D643" i="3"/>
  <c r="I643" i="3" l="1"/>
  <c r="F642" i="3"/>
  <c r="F643" i="3"/>
  <c r="I642" i="3"/>
  <c r="H643" i="3"/>
  <c r="K643" i="3"/>
  <c r="D644" i="3"/>
  <c r="J643" i="3" l="1"/>
  <c r="H644" i="3"/>
  <c r="J644" i="3"/>
  <c r="I644" i="3"/>
  <c r="K644" i="3"/>
  <c r="D645" i="3"/>
  <c r="F644" i="3" l="1"/>
  <c r="H645" i="3"/>
  <c r="J645" i="3"/>
  <c r="F645" i="3"/>
  <c r="K645" i="3"/>
  <c r="D646" i="3"/>
  <c r="I646" i="3" l="1"/>
  <c r="I645" i="3"/>
  <c r="F646" i="3"/>
  <c r="H646" i="3"/>
  <c r="J646" i="3"/>
  <c r="K646" i="3"/>
  <c r="D647" i="3"/>
  <c r="J647" i="3" l="1"/>
  <c r="F647" i="3"/>
  <c r="H647" i="3"/>
  <c r="I647" i="3"/>
  <c r="K647" i="3"/>
  <c r="D648" i="3"/>
  <c r="I648" i="3" l="1"/>
  <c r="H648" i="3"/>
  <c r="J648" i="3"/>
  <c r="K648" i="3"/>
  <c r="D649" i="3"/>
  <c r="F648" i="3" l="1"/>
  <c r="F649" i="3"/>
  <c r="J649" i="3"/>
  <c r="I649" i="3"/>
  <c r="H649" i="3"/>
  <c r="K649" i="3"/>
  <c r="D650" i="3"/>
  <c r="H650" i="3" l="1"/>
  <c r="I650" i="3"/>
  <c r="J650" i="3"/>
  <c r="K650" i="3"/>
  <c r="D651" i="3"/>
  <c r="I651" i="3" l="1"/>
  <c r="F650" i="3"/>
  <c r="J651" i="3"/>
  <c r="K651" i="3"/>
  <c r="D652" i="3"/>
  <c r="F651" i="3" l="1"/>
  <c r="H651" i="3"/>
  <c r="H652" i="3"/>
  <c r="I652" i="3"/>
  <c r="J652" i="3"/>
  <c r="K652" i="3"/>
  <c r="D653" i="3"/>
  <c r="I653" i="3" l="1"/>
  <c r="F652" i="3"/>
  <c r="J653" i="3"/>
  <c r="K653" i="3"/>
  <c r="D654" i="3"/>
  <c r="F653" i="3" l="1"/>
  <c r="H653" i="3"/>
  <c r="H654" i="3"/>
  <c r="I654" i="3"/>
  <c r="J654" i="3"/>
  <c r="K654" i="3"/>
  <c r="D655" i="3"/>
  <c r="I655" i="3" l="1"/>
  <c r="F654" i="3"/>
  <c r="J655" i="3"/>
  <c r="K655" i="3"/>
  <c r="D656" i="3"/>
  <c r="F655" i="3" l="1"/>
  <c r="H655" i="3"/>
  <c r="H656" i="3"/>
  <c r="I656" i="3"/>
  <c r="J656" i="3"/>
  <c r="K656" i="3"/>
  <c r="D657" i="3"/>
  <c r="I657" i="3" l="1"/>
  <c r="F656" i="3"/>
  <c r="J657" i="3"/>
  <c r="K657" i="3"/>
  <c r="D658" i="3"/>
  <c r="F657" i="3" l="1"/>
  <c r="H657" i="3"/>
  <c r="H658" i="3"/>
  <c r="I658" i="3"/>
  <c r="J658" i="3"/>
  <c r="K658" i="3"/>
  <c r="D659" i="3"/>
  <c r="I659" i="3" l="1"/>
  <c r="F658" i="3"/>
  <c r="J659" i="3"/>
  <c r="K659" i="3"/>
  <c r="D660" i="3"/>
  <c r="F659" i="3" l="1"/>
  <c r="H659" i="3"/>
  <c r="H660" i="3"/>
  <c r="I660" i="3"/>
  <c r="J660" i="3"/>
  <c r="K660" i="3"/>
  <c r="D661" i="3"/>
  <c r="I661" i="3" l="1"/>
  <c r="F660" i="3"/>
  <c r="J661" i="3"/>
  <c r="H661" i="3"/>
  <c r="K661" i="3"/>
  <c r="D662" i="3"/>
  <c r="F661" i="3" l="1"/>
  <c r="I662" i="3"/>
  <c r="H662" i="3"/>
  <c r="F662" i="3"/>
  <c r="J662" i="3"/>
  <c r="K662" i="3"/>
  <c r="D663" i="3"/>
  <c r="J663" i="3" l="1"/>
  <c r="F663" i="3"/>
  <c r="H663" i="3"/>
  <c r="I663" i="3"/>
  <c r="K663" i="3"/>
  <c r="D664" i="3"/>
  <c r="I664" i="3" l="1"/>
  <c r="H664" i="3"/>
  <c r="J664" i="3"/>
  <c r="K664" i="3"/>
  <c r="D665" i="3"/>
  <c r="F664" i="3" l="1"/>
  <c r="F665" i="3"/>
  <c r="J665" i="3"/>
  <c r="I665" i="3"/>
  <c r="H665" i="3"/>
  <c r="K665" i="3"/>
  <c r="D666" i="3"/>
  <c r="I666" i="3" l="1"/>
  <c r="H666" i="3"/>
  <c r="J666" i="3"/>
  <c r="K666" i="3"/>
  <c r="D667" i="3"/>
  <c r="I667" i="3" l="1"/>
  <c r="F666" i="3"/>
  <c r="J667" i="3"/>
  <c r="K667" i="3"/>
  <c r="D668" i="3"/>
  <c r="I668" i="3" l="1"/>
  <c r="F667" i="3"/>
  <c r="H667" i="3"/>
  <c r="H668" i="3"/>
  <c r="F668" i="3"/>
  <c r="J668" i="3"/>
  <c r="K668" i="3"/>
  <c r="D669" i="3"/>
  <c r="J669" i="3" l="1"/>
  <c r="F669" i="3"/>
  <c r="H669" i="3"/>
  <c r="I669" i="3"/>
  <c r="K669" i="3"/>
  <c r="D670" i="3"/>
  <c r="H670" i="3" l="1"/>
  <c r="I670" i="3"/>
  <c r="J670" i="3"/>
  <c r="K670" i="3"/>
  <c r="D671" i="3"/>
  <c r="I671" i="3" l="1"/>
  <c r="F670" i="3"/>
  <c r="F671" i="3"/>
  <c r="H671" i="3"/>
  <c r="J671" i="3"/>
  <c r="K671" i="3"/>
  <c r="D672" i="3"/>
  <c r="H672" i="3" l="1"/>
  <c r="I672" i="3"/>
  <c r="J672" i="3"/>
  <c r="K672" i="3"/>
  <c r="D673" i="3"/>
  <c r="I673" i="3" l="1"/>
  <c r="F672" i="3"/>
  <c r="J673" i="3"/>
  <c r="K673" i="3"/>
  <c r="D674" i="3"/>
  <c r="F673" i="3" l="1"/>
  <c r="H673" i="3"/>
  <c r="H674" i="3"/>
  <c r="I674" i="3"/>
  <c r="J674" i="3"/>
  <c r="K674" i="3"/>
  <c r="D675" i="3"/>
  <c r="H675" i="3" l="1"/>
  <c r="F674" i="3"/>
  <c r="J675" i="3"/>
  <c r="I675" i="3"/>
  <c r="K675" i="3"/>
  <c r="D676" i="3"/>
  <c r="F675" i="3" l="1"/>
  <c r="H676" i="3"/>
  <c r="J676" i="3"/>
  <c r="K676" i="3"/>
  <c r="D677" i="3"/>
  <c r="F676" i="3" l="1"/>
  <c r="F677" i="3"/>
  <c r="I676" i="3"/>
  <c r="H677" i="3"/>
  <c r="I677" i="3"/>
  <c r="K677" i="3"/>
  <c r="D678" i="3"/>
  <c r="F678" i="3" l="1"/>
  <c r="J677" i="3"/>
  <c r="H678" i="3"/>
  <c r="J678" i="3"/>
  <c r="I678" i="3"/>
  <c r="K678" i="3"/>
  <c r="D679" i="3"/>
  <c r="J679" i="3" l="1"/>
  <c r="F679" i="3"/>
  <c r="H679" i="3"/>
  <c r="I679" i="3"/>
  <c r="K679" i="3"/>
  <c r="D680" i="3"/>
  <c r="I680" i="3" l="1"/>
  <c r="H680" i="3"/>
  <c r="J680" i="3"/>
  <c r="K680" i="3"/>
  <c r="D681" i="3"/>
  <c r="F681" i="3" l="1"/>
  <c r="F680" i="3"/>
  <c r="J681" i="3"/>
  <c r="H681" i="3"/>
  <c r="K681" i="3"/>
  <c r="D682" i="3"/>
  <c r="I681" i="3" l="1"/>
  <c r="H682" i="3"/>
  <c r="J682" i="3"/>
  <c r="K682" i="3"/>
  <c r="D683" i="3"/>
  <c r="F682" i="3" l="1"/>
  <c r="H683" i="3"/>
  <c r="I683" i="3"/>
  <c r="I682" i="3"/>
  <c r="F683" i="3"/>
  <c r="J683" i="3"/>
  <c r="K683" i="3"/>
  <c r="D684" i="3"/>
  <c r="H684" i="3" l="1"/>
  <c r="I684" i="3"/>
  <c r="J684" i="3"/>
  <c r="K684" i="3"/>
  <c r="D685" i="3"/>
  <c r="F684" i="3" l="1"/>
  <c r="J685" i="3"/>
  <c r="I685" i="3"/>
  <c r="H685" i="3"/>
  <c r="K685" i="3"/>
  <c r="D686" i="3"/>
  <c r="F685" i="3" l="1"/>
  <c r="I686" i="3"/>
  <c r="H686" i="3"/>
  <c r="F686" i="3"/>
  <c r="J686" i="3"/>
  <c r="K686" i="3"/>
  <c r="D687" i="3"/>
  <c r="I687" i="3" l="1"/>
  <c r="J687" i="3"/>
  <c r="H687" i="3"/>
  <c r="K687" i="3"/>
  <c r="D688" i="3"/>
  <c r="F687" i="3" l="1"/>
  <c r="I688" i="3"/>
  <c r="H688" i="3"/>
  <c r="F688" i="3"/>
  <c r="J688" i="3"/>
  <c r="K688" i="3"/>
  <c r="D689" i="3"/>
  <c r="J689" i="3" l="1"/>
  <c r="I689" i="3"/>
  <c r="H689" i="3"/>
  <c r="K689" i="3"/>
  <c r="D690" i="3"/>
  <c r="F689" i="3" l="1"/>
  <c r="I690" i="3"/>
  <c r="H690" i="3"/>
  <c r="F690" i="3"/>
  <c r="J690" i="3"/>
  <c r="K690" i="3"/>
  <c r="D691" i="3"/>
  <c r="I691" i="3" l="1"/>
  <c r="J691" i="3"/>
  <c r="H691" i="3"/>
  <c r="K691" i="3"/>
  <c r="D692" i="3"/>
  <c r="I692" i="3" l="1"/>
  <c r="F691" i="3"/>
  <c r="H692" i="3"/>
  <c r="J692" i="3"/>
  <c r="K692" i="3"/>
  <c r="D693" i="3"/>
  <c r="I693" i="3" l="1"/>
  <c r="F692" i="3"/>
  <c r="J693" i="3"/>
  <c r="K693" i="3"/>
  <c r="D694" i="3"/>
  <c r="I694" i="3" l="1"/>
  <c r="F693" i="3"/>
  <c r="H693" i="3"/>
  <c r="H694" i="3"/>
  <c r="F694" i="3"/>
  <c r="J694" i="3"/>
  <c r="K694" i="3"/>
  <c r="D695" i="3"/>
  <c r="J695" i="3" l="1"/>
  <c r="I695" i="3"/>
  <c r="H695" i="3"/>
  <c r="K695" i="3"/>
  <c r="D696" i="3"/>
  <c r="F695" i="3" l="1"/>
  <c r="H696" i="3"/>
  <c r="J696" i="3"/>
  <c r="K696" i="3"/>
  <c r="D697" i="3"/>
  <c r="F697" i="3" l="1"/>
  <c r="F696" i="3"/>
  <c r="H697" i="3"/>
  <c r="I696" i="3"/>
  <c r="K697" i="3"/>
  <c r="D698" i="3"/>
  <c r="I697" i="3" l="1"/>
  <c r="F698" i="3"/>
  <c r="J697" i="3"/>
  <c r="H698" i="3"/>
  <c r="J698" i="3"/>
  <c r="I698" i="3"/>
  <c r="K698" i="3"/>
  <c r="D699" i="3"/>
  <c r="J699" i="3" l="1"/>
  <c r="I699" i="3"/>
  <c r="H699" i="3"/>
  <c r="K699" i="3"/>
  <c r="D700" i="3"/>
  <c r="F699" i="3" l="1"/>
  <c r="H700" i="3"/>
  <c r="J700" i="3"/>
  <c r="I700" i="3"/>
  <c r="K700" i="3"/>
  <c r="D701" i="3"/>
  <c r="F700" i="3" l="1"/>
  <c r="F701" i="3"/>
  <c r="J701" i="3"/>
  <c r="I701" i="3"/>
  <c r="H701" i="3"/>
  <c r="K701" i="3"/>
  <c r="D702" i="3"/>
  <c r="H702" i="3" l="1"/>
  <c r="J702" i="3"/>
  <c r="I702" i="3"/>
  <c r="K702" i="3"/>
  <c r="D703" i="3"/>
  <c r="F702" i="3" l="1"/>
  <c r="F703" i="3"/>
  <c r="J703" i="3"/>
  <c r="I703" i="3"/>
  <c r="H703" i="3"/>
  <c r="K703" i="3"/>
  <c r="D704" i="3"/>
  <c r="I704" i="3" l="1"/>
  <c r="H704" i="3"/>
  <c r="J704" i="3"/>
  <c r="K704" i="3"/>
  <c r="D705" i="3"/>
  <c r="F705" i="3" l="1"/>
  <c r="F704" i="3"/>
  <c r="J705" i="3"/>
  <c r="H705" i="3"/>
  <c r="K705" i="3"/>
  <c r="D706" i="3"/>
  <c r="I705" i="3" l="1"/>
  <c r="H706" i="3"/>
  <c r="J706" i="3"/>
  <c r="K706" i="3"/>
  <c r="D707" i="3"/>
  <c r="F706" i="3" l="1"/>
  <c r="I706" i="3"/>
  <c r="J707" i="3"/>
  <c r="I707" i="3"/>
  <c r="H707" i="3"/>
  <c r="K707" i="3"/>
  <c r="D708" i="3"/>
  <c r="F708" i="3" l="1"/>
  <c r="F707" i="3"/>
  <c r="H708" i="3"/>
  <c r="I708" i="3"/>
  <c r="J708" i="3"/>
  <c r="K708" i="3"/>
  <c r="D709" i="3"/>
  <c r="I709" i="3" l="1"/>
  <c r="J709" i="3"/>
  <c r="H709" i="3"/>
  <c r="K709" i="3"/>
  <c r="D710" i="3"/>
  <c r="F710" i="3" l="1"/>
  <c r="F709" i="3"/>
  <c r="H710" i="3"/>
  <c r="I710" i="3"/>
  <c r="J710" i="3"/>
  <c r="K710" i="3"/>
  <c r="D711" i="3"/>
  <c r="J711" i="3" l="1"/>
  <c r="I711" i="3"/>
  <c r="H711" i="3"/>
  <c r="K711" i="3"/>
  <c r="D712" i="3"/>
  <c r="F711" i="3" l="1"/>
  <c r="H712" i="3"/>
  <c r="F712" i="3"/>
  <c r="I712" i="3"/>
  <c r="J712" i="3"/>
  <c r="K712" i="3"/>
  <c r="D713" i="3"/>
  <c r="J713" i="3" l="1"/>
  <c r="I713" i="3"/>
  <c r="H713" i="3"/>
  <c r="K713" i="3"/>
  <c r="D714" i="3"/>
  <c r="F714" i="3" l="1"/>
  <c r="F713" i="3"/>
  <c r="H714" i="3"/>
  <c r="I714" i="3"/>
  <c r="J714" i="3"/>
  <c r="K714" i="3"/>
  <c r="D715" i="3"/>
  <c r="I715" i="3" l="1"/>
  <c r="J715" i="3"/>
  <c r="H715" i="3"/>
  <c r="K715" i="3"/>
  <c r="D716" i="3"/>
  <c r="F715" i="3" l="1"/>
  <c r="H716" i="3"/>
  <c r="F716" i="3"/>
  <c r="I716" i="3"/>
  <c r="J716" i="3"/>
  <c r="K716" i="3"/>
  <c r="D717" i="3"/>
  <c r="H717" i="3" l="1"/>
  <c r="J717" i="3"/>
  <c r="I717" i="3"/>
  <c r="K717" i="3"/>
  <c r="D718" i="3"/>
  <c r="I718" i="3" l="1"/>
  <c r="F717" i="3"/>
  <c r="H718" i="3"/>
  <c r="J718" i="3"/>
  <c r="K718" i="3"/>
  <c r="D719" i="3"/>
  <c r="F718" i="3" l="1"/>
  <c r="H719" i="3"/>
  <c r="J719" i="3"/>
  <c r="I719" i="3"/>
  <c r="K719" i="3"/>
  <c r="D720" i="3"/>
  <c r="F719" i="3" l="1"/>
  <c r="I720" i="3"/>
  <c r="H720" i="3"/>
  <c r="F720" i="3"/>
  <c r="J720" i="3"/>
  <c r="K720" i="3"/>
  <c r="D721" i="3"/>
  <c r="J721" i="3" l="1"/>
  <c r="I721" i="3"/>
  <c r="H721" i="3"/>
  <c r="K721" i="3"/>
  <c r="D722" i="3"/>
  <c r="F721" i="3" l="1"/>
  <c r="I722" i="3"/>
  <c r="H722" i="3"/>
  <c r="F722" i="3"/>
  <c r="J722" i="3"/>
  <c r="K722" i="3"/>
  <c r="D723" i="3"/>
  <c r="I723" i="3" l="1"/>
  <c r="J723" i="3"/>
  <c r="H723" i="3"/>
  <c r="K723" i="3"/>
  <c r="D724" i="3"/>
  <c r="F723" i="3" l="1"/>
  <c r="I724" i="3"/>
  <c r="H724" i="3"/>
  <c r="F724" i="3"/>
  <c r="J724" i="3"/>
  <c r="K724" i="3"/>
  <c r="D725" i="3"/>
  <c r="J725" i="3" l="1"/>
  <c r="I725" i="3"/>
  <c r="H725" i="3"/>
  <c r="K725" i="3"/>
  <c r="D726" i="3"/>
  <c r="H726" i="3" l="1"/>
  <c r="F725" i="3"/>
  <c r="I726" i="3"/>
  <c r="F726" i="3"/>
  <c r="J726" i="3"/>
  <c r="K726" i="3"/>
  <c r="D727" i="3"/>
  <c r="J727" i="3" l="1"/>
  <c r="I727" i="3"/>
  <c r="H727" i="3"/>
  <c r="K727" i="3"/>
  <c r="D728" i="3"/>
  <c r="F727" i="3" l="1"/>
  <c r="I728" i="3"/>
  <c r="H728" i="3"/>
  <c r="F728" i="3"/>
  <c r="J728" i="3"/>
  <c r="K728" i="3"/>
  <c r="D729" i="3"/>
  <c r="J729" i="3" l="1"/>
  <c r="I729" i="3"/>
  <c r="H729" i="3"/>
  <c r="K729" i="3"/>
  <c r="D730" i="3"/>
  <c r="F729" i="3" l="1"/>
  <c r="I730" i="3"/>
  <c r="H730" i="3"/>
  <c r="F730" i="3"/>
  <c r="J730" i="3"/>
  <c r="K730" i="3"/>
  <c r="D731" i="3"/>
  <c r="H731" i="3" l="1"/>
  <c r="J731" i="3"/>
  <c r="I731" i="3"/>
  <c r="K731" i="3"/>
  <c r="D732" i="3"/>
  <c r="H732" i="3" l="1"/>
  <c r="F731" i="3"/>
  <c r="I732" i="3"/>
  <c r="F732" i="3"/>
  <c r="J732" i="3"/>
  <c r="K732" i="3"/>
  <c r="D733" i="3"/>
  <c r="J733" i="3" l="1"/>
  <c r="I733" i="3"/>
  <c r="H733" i="3"/>
  <c r="K733" i="3"/>
  <c r="D734" i="3"/>
  <c r="F733" i="3" l="1"/>
  <c r="I734" i="3"/>
  <c r="H734" i="3"/>
  <c r="F734" i="3"/>
  <c r="J734" i="3"/>
  <c r="K734" i="3"/>
  <c r="D735" i="3"/>
  <c r="H735" i="3" l="1"/>
  <c r="J735" i="3"/>
  <c r="F735" i="3"/>
  <c r="I735" i="3"/>
  <c r="K735" i="3"/>
  <c r="D736" i="3"/>
  <c r="H736" i="3" l="1"/>
  <c r="I736" i="3"/>
  <c r="J736" i="3"/>
  <c r="K736" i="3"/>
  <c r="D737" i="3"/>
  <c r="F736" i="3" l="1"/>
  <c r="J737" i="3"/>
  <c r="I737" i="3"/>
  <c r="K737" i="3"/>
  <c r="D738" i="3"/>
  <c r="F737" i="3" l="1"/>
  <c r="H737" i="3"/>
  <c r="H738" i="3"/>
  <c r="I738" i="3"/>
  <c r="J738" i="3"/>
  <c r="K738" i="3"/>
  <c r="D739" i="3"/>
  <c r="F738" i="3" l="1"/>
  <c r="J739" i="3"/>
  <c r="I739" i="3"/>
  <c r="K739" i="3"/>
  <c r="D740" i="3"/>
  <c r="F739" i="3" l="1"/>
  <c r="H739" i="3"/>
  <c r="H740" i="3"/>
  <c r="I740" i="3"/>
  <c r="J740" i="3"/>
  <c r="K740" i="3"/>
  <c r="D741" i="3"/>
  <c r="F740" i="3" l="1"/>
  <c r="J741" i="3"/>
  <c r="I741" i="3"/>
  <c r="K741" i="3"/>
  <c r="D742" i="3"/>
  <c r="I742" i="3" l="1"/>
  <c r="F741" i="3"/>
  <c r="H741" i="3"/>
  <c r="H742" i="3"/>
  <c r="J742" i="3"/>
  <c r="K742" i="3"/>
  <c r="D743" i="3"/>
  <c r="F742" i="3" l="1"/>
  <c r="J743" i="3"/>
  <c r="I743" i="3"/>
  <c r="K743" i="3"/>
  <c r="D744" i="3"/>
  <c r="I744" i="3" l="1"/>
  <c r="F743" i="3"/>
  <c r="H743" i="3"/>
  <c r="H744" i="3"/>
  <c r="J744" i="3"/>
  <c r="K744" i="3"/>
  <c r="D745" i="3"/>
  <c r="F744" i="3" l="1"/>
  <c r="J745" i="3"/>
  <c r="I745" i="3"/>
  <c r="K745" i="3"/>
  <c r="D746" i="3"/>
  <c r="H746" i="3" l="1"/>
  <c r="F745" i="3"/>
  <c r="H745" i="3"/>
  <c r="I746" i="3"/>
  <c r="J746" i="3"/>
  <c r="K746" i="3"/>
  <c r="D747" i="3"/>
  <c r="F746" i="3" l="1"/>
  <c r="J747" i="3"/>
  <c r="I747" i="3"/>
  <c r="K747" i="3"/>
  <c r="D748" i="3"/>
  <c r="H748" i="3" l="1"/>
  <c r="F747" i="3"/>
  <c r="H747" i="3"/>
  <c r="I748" i="3"/>
  <c r="J748" i="3"/>
  <c r="K748" i="3"/>
  <c r="D749" i="3"/>
  <c r="F748" i="3" l="1"/>
  <c r="J749" i="3"/>
  <c r="I749" i="3"/>
  <c r="K749" i="3"/>
  <c r="D750" i="3"/>
  <c r="H750" i="3" l="1"/>
  <c r="F749" i="3"/>
  <c r="H749" i="3"/>
  <c r="I750" i="3"/>
  <c r="J750" i="3"/>
  <c r="K750" i="3"/>
  <c r="D751" i="3"/>
  <c r="H751" i="3" l="1"/>
  <c r="F750" i="3"/>
  <c r="F751" i="3"/>
  <c r="J751" i="3"/>
  <c r="I751" i="3"/>
  <c r="K751" i="3"/>
  <c r="D752" i="3"/>
  <c r="H752" i="3" l="1"/>
  <c r="J752" i="3"/>
  <c r="I752" i="3"/>
  <c r="K752" i="3"/>
  <c r="D753" i="3"/>
  <c r="F752" i="3" l="1"/>
  <c r="J753" i="3"/>
  <c r="I753" i="3"/>
  <c r="K753" i="3"/>
  <c r="D754" i="3"/>
  <c r="H754" i="3" l="1"/>
  <c r="F753" i="3"/>
  <c r="H753" i="3"/>
  <c r="I754" i="3"/>
  <c r="J754" i="3"/>
  <c r="K754" i="3"/>
  <c r="D755" i="3"/>
  <c r="F754" i="3" l="1"/>
  <c r="J755" i="3"/>
  <c r="I755" i="3"/>
  <c r="K755" i="3"/>
  <c r="D756" i="3"/>
  <c r="H756" i="3" l="1"/>
  <c r="F755" i="3"/>
  <c r="H755" i="3"/>
  <c r="I756" i="3"/>
  <c r="J756" i="3"/>
  <c r="K756" i="3"/>
  <c r="D757" i="3"/>
  <c r="F756" i="3" l="1"/>
  <c r="J757" i="3"/>
  <c r="I757" i="3"/>
  <c r="K757" i="3"/>
  <c r="D758" i="3"/>
  <c r="H758" i="3" l="1"/>
  <c r="F757" i="3"/>
  <c r="H757" i="3"/>
  <c r="I758" i="3"/>
  <c r="J758" i="3"/>
  <c r="K758" i="3"/>
  <c r="D759" i="3"/>
  <c r="H759" i="3" l="1"/>
  <c r="F758" i="3"/>
  <c r="F759" i="3"/>
  <c r="J759" i="3"/>
  <c r="I759" i="3"/>
  <c r="K759" i="3"/>
  <c r="D760" i="3"/>
  <c r="H760" i="3" l="1"/>
  <c r="J760" i="3"/>
  <c r="I760" i="3"/>
  <c r="K760" i="3"/>
  <c r="D761" i="3"/>
  <c r="H761" i="3" l="1"/>
  <c r="F760" i="3"/>
  <c r="F761" i="3"/>
  <c r="J761" i="3"/>
  <c r="I761" i="3"/>
  <c r="K761" i="3"/>
  <c r="D762" i="3"/>
  <c r="H762" i="3" l="1"/>
  <c r="J762" i="3"/>
  <c r="I762" i="3"/>
  <c r="K762" i="3"/>
  <c r="D763" i="3"/>
  <c r="H763" i="3" l="1"/>
  <c r="F762" i="3"/>
  <c r="F763" i="3"/>
  <c r="J763" i="3"/>
  <c r="I763" i="3"/>
  <c r="K763" i="3"/>
  <c r="D764" i="3"/>
  <c r="H764" i="3" l="1"/>
  <c r="J764" i="3"/>
  <c r="I764" i="3"/>
  <c r="K764" i="3"/>
  <c r="D765" i="3"/>
  <c r="H765" i="3" l="1"/>
  <c r="F764" i="3"/>
  <c r="F765" i="3"/>
  <c r="J765" i="3"/>
  <c r="I765" i="3"/>
  <c r="K765" i="3"/>
  <c r="D766" i="3"/>
  <c r="H766" i="3" l="1"/>
  <c r="J766" i="3"/>
  <c r="I766" i="3"/>
  <c r="K766" i="3"/>
  <c r="D767" i="3"/>
  <c r="H767" i="3" l="1"/>
  <c r="F766" i="3"/>
  <c r="F767" i="3"/>
  <c r="J767" i="3"/>
  <c r="I767" i="3"/>
  <c r="K767" i="3"/>
  <c r="D768" i="3"/>
  <c r="H768" i="3" l="1"/>
  <c r="J768" i="3"/>
  <c r="I768" i="3"/>
  <c r="K768" i="3"/>
  <c r="D769" i="3"/>
  <c r="F768" i="3" l="1"/>
  <c r="H769" i="3"/>
  <c r="J769" i="3"/>
  <c r="I769" i="3"/>
  <c r="K769" i="3"/>
  <c r="D770" i="3"/>
  <c r="H770" i="3" l="1"/>
  <c r="F769" i="3"/>
  <c r="I770" i="3"/>
  <c r="F770" i="3"/>
  <c r="J770" i="3"/>
  <c r="K770" i="3"/>
  <c r="D771" i="3"/>
  <c r="H771" i="3" l="1"/>
  <c r="J771" i="3"/>
  <c r="F771" i="3"/>
  <c r="I771" i="3"/>
  <c r="K771" i="3"/>
  <c r="D772" i="3"/>
  <c r="H772" i="3" l="1"/>
  <c r="J772" i="3"/>
  <c r="I772" i="3"/>
  <c r="K772" i="3"/>
  <c r="D773" i="3"/>
  <c r="H773" i="3" l="1"/>
  <c r="F772" i="3"/>
  <c r="F773" i="3"/>
  <c r="J773" i="3"/>
  <c r="I773" i="3"/>
  <c r="K773" i="3"/>
  <c r="D774" i="3"/>
  <c r="H774" i="3" l="1"/>
  <c r="J774" i="3"/>
  <c r="I774" i="3"/>
  <c r="K774" i="3"/>
  <c r="D775" i="3"/>
  <c r="F774" i="3" l="1"/>
  <c r="J775" i="3"/>
  <c r="I775" i="3"/>
  <c r="K775" i="3"/>
  <c r="D776" i="3"/>
  <c r="H776" i="3" l="1"/>
  <c r="F775" i="3"/>
  <c r="H775" i="3"/>
  <c r="J776" i="3"/>
  <c r="I776" i="3"/>
  <c r="K776" i="3"/>
  <c r="D777" i="3"/>
  <c r="H777" i="3" l="1"/>
  <c r="F776" i="3"/>
  <c r="F777" i="3"/>
  <c r="J777" i="3"/>
  <c r="I777" i="3"/>
  <c r="K777" i="3"/>
  <c r="D778" i="3"/>
  <c r="H778" i="3" l="1"/>
  <c r="J778" i="3"/>
  <c r="K778" i="3"/>
  <c r="D779" i="3"/>
  <c r="F778" i="3" l="1"/>
  <c r="H779" i="3"/>
  <c r="I779" i="3"/>
  <c r="I778" i="3"/>
  <c r="J779" i="3"/>
  <c r="K779" i="3"/>
  <c r="D780" i="3"/>
  <c r="H780" i="3" l="1"/>
  <c r="F779" i="3"/>
  <c r="F780" i="3"/>
  <c r="J780" i="3"/>
  <c r="K780" i="3"/>
  <c r="D781" i="3"/>
  <c r="H781" i="3" l="1"/>
  <c r="I780" i="3"/>
  <c r="F781" i="3"/>
  <c r="J781" i="3"/>
  <c r="I781" i="3"/>
  <c r="K781" i="3"/>
  <c r="D782" i="3"/>
  <c r="H782" i="3" l="1"/>
  <c r="J782" i="3"/>
  <c r="I782" i="3"/>
  <c r="K782" i="3"/>
  <c r="D783" i="3"/>
  <c r="H783" i="3" l="1"/>
  <c r="F782" i="3"/>
  <c r="F783" i="3"/>
  <c r="J783" i="3"/>
  <c r="I783" i="3"/>
  <c r="K783" i="3"/>
  <c r="D784" i="3"/>
  <c r="H784" i="3" l="1"/>
  <c r="J784" i="3"/>
  <c r="I784" i="3"/>
  <c r="K784" i="3"/>
  <c r="D785" i="3"/>
  <c r="H785" i="3" l="1"/>
  <c r="F784" i="3"/>
  <c r="F785" i="3"/>
  <c r="J785" i="3"/>
  <c r="I785" i="3"/>
  <c r="K785" i="3"/>
  <c r="D786" i="3"/>
  <c r="H786" i="3" l="1"/>
  <c r="J786" i="3"/>
  <c r="I786" i="3"/>
  <c r="K786" i="3"/>
  <c r="D787" i="3"/>
  <c r="H787" i="3" l="1"/>
  <c r="F786" i="3"/>
  <c r="F787" i="3"/>
  <c r="J787" i="3"/>
  <c r="I787" i="3"/>
  <c r="K787" i="3"/>
  <c r="D788" i="3"/>
  <c r="H788" i="3" l="1"/>
  <c r="J788" i="3"/>
  <c r="I788" i="3"/>
  <c r="K788" i="3"/>
  <c r="D789" i="3"/>
  <c r="H789" i="3" l="1"/>
  <c r="F788" i="3"/>
  <c r="F789" i="3"/>
  <c r="J789" i="3"/>
  <c r="I789" i="3"/>
  <c r="K789" i="3"/>
  <c r="D790" i="3"/>
  <c r="H790" i="3" l="1"/>
  <c r="J790" i="3"/>
  <c r="I790" i="3"/>
  <c r="K790" i="3"/>
  <c r="D791" i="3"/>
  <c r="H791" i="3" l="1"/>
  <c r="F790" i="3"/>
  <c r="F791" i="3"/>
  <c r="J791" i="3"/>
  <c r="I791" i="3"/>
  <c r="K791" i="3"/>
  <c r="D792" i="3"/>
  <c r="H792" i="3" l="1"/>
  <c r="J792" i="3"/>
  <c r="I792" i="3"/>
  <c r="K792" i="3"/>
  <c r="D793" i="3"/>
  <c r="H793" i="3" l="1"/>
  <c r="F792" i="3"/>
  <c r="F793" i="3"/>
  <c r="J793" i="3"/>
  <c r="I793" i="3"/>
  <c r="K793" i="3"/>
  <c r="D794" i="3"/>
  <c r="H794" i="3" l="1"/>
  <c r="J794" i="3"/>
  <c r="I794" i="3"/>
  <c r="K794" i="3"/>
  <c r="D795" i="3"/>
  <c r="H795" i="3" l="1"/>
  <c r="F794" i="3"/>
  <c r="F795" i="3"/>
  <c r="J795" i="3"/>
  <c r="I795" i="3"/>
  <c r="K795" i="3"/>
  <c r="D796" i="3"/>
  <c r="H796" i="3" l="1"/>
  <c r="J796" i="3"/>
  <c r="I796" i="3"/>
  <c r="K796" i="3"/>
  <c r="D797" i="3"/>
  <c r="F796" i="3" l="1"/>
  <c r="H797" i="3"/>
  <c r="J797" i="3"/>
  <c r="I797" i="3"/>
  <c r="K797" i="3"/>
  <c r="D798" i="3"/>
  <c r="H798" i="3" l="1"/>
  <c r="F797" i="3"/>
  <c r="F798" i="3"/>
  <c r="J798" i="3"/>
  <c r="K798" i="3"/>
  <c r="D799" i="3"/>
  <c r="I798" i="3" l="1"/>
  <c r="H799" i="3"/>
  <c r="J799" i="3"/>
  <c r="I799" i="3"/>
  <c r="K799" i="3"/>
  <c r="D800" i="3"/>
  <c r="H800" i="3" l="1"/>
  <c r="F799" i="3"/>
  <c r="I800" i="3"/>
  <c r="F800" i="3"/>
  <c r="J800" i="3"/>
  <c r="K800" i="3"/>
  <c r="D801" i="3"/>
  <c r="H801" i="3" l="1"/>
  <c r="J801" i="3"/>
  <c r="F801" i="3"/>
  <c r="I801" i="3"/>
  <c r="K801" i="3"/>
  <c r="D802" i="3"/>
  <c r="J802" i="3" l="1"/>
  <c r="I802" i="3"/>
  <c r="K802" i="3"/>
  <c r="D803" i="3"/>
  <c r="F802" i="3" l="1"/>
  <c r="H802" i="3"/>
  <c r="J803" i="3"/>
  <c r="F803" i="3"/>
  <c r="H803" i="3"/>
  <c r="I803" i="3"/>
  <c r="K803" i="3"/>
  <c r="D804" i="3"/>
  <c r="H804" i="3" l="1"/>
  <c r="J804" i="3"/>
  <c r="K804" i="3"/>
  <c r="D805" i="3"/>
  <c r="F804" i="3" l="1"/>
  <c r="H805" i="3"/>
  <c r="I805" i="3"/>
  <c r="I804" i="3"/>
  <c r="J805" i="3"/>
  <c r="K805" i="3"/>
  <c r="D806" i="3"/>
  <c r="F805" i="3" l="1"/>
  <c r="F806" i="3"/>
  <c r="H806" i="3"/>
  <c r="J806" i="3"/>
  <c r="K806" i="3"/>
  <c r="D807" i="3"/>
  <c r="I806" i="3" l="1"/>
  <c r="F807" i="3"/>
  <c r="J807" i="3"/>
  <c r="I807" i="3"/>
  <c r="H807" i="3"/>
  <c r="K807" i="3"/>
  <c r="D808" i="3"/>
  <c r="H808" i="3" l="1"/>
  <c r="J808" i="3"/>
  <c r="I808" i="3"/>
  <c r="K808" i="3"/>
  <c r="D809" i="3"/>
  <c r="F808" i="3" l="1"/>
  <c r="H809" i="3"/>
  <c r="J809" i="3"/>
  <c r="I809" i="3"/>
  <c r="K809" i="3"/>
  <c r="D810" i="3"/>
  <c r="F809" i="3" l="1"/>
  <c r="F810" i="3"/>
  <c r="H810" i="3"/>
  <c r="J810" i="3"/>
  <c r="K810" i="3"/>
  <c r="D811" i="3"/>
  <c r="I810" i="3" l="1"/>
  <c r="F811" i="3"/>
  <c r="J811" i="3"/>
  <c r="I811" i="3"/>
  <c r="H811" i="3"/>
  <c r="K811" i="3"/>
  <c r="D812" i="3"/>
  <c r="H812" i="3" l="1"/>
  <c r="J812" i="3"/>
  <c r="I812" i="3"/>
  <c r="K812" i="3"/>
  <c r="D813" i="3"/>
  <c r="F812" i="3" l="1"/>
  <c r="J813" i="3"/>
  <c r="F813" i="3"/>
  <c r="H813" i="3"/>
  <c r="I813" i="3"/>
  <c r="K813" i="3"/>
  <c r="D814" i="3"/>
  <c r="H814" i="3" l="1"/>
  <c r="J814" i="3"/>
  <c r="K814" i="3"/>
  <c r="D815" i="3"/>
  <c r="F814" i="3" l="1"/>
  <c r="F815" i="3"/>
  <c r="I815" i="3"/>
  <c r="I814" i="3"/>
  <c r="H815" i="3"/>
  <c r="K815" i="3"/>
  <c r="D816" i="3"/>
  <c r="F816" i="3" l="1"/>
  <c r="J815" i="3"/>
  <c r="H816" i="3"/>
  <c r="J816" i="3"/>
  <c r="K816" i="3"/>
  <c r="D817" i="3"/>
  <c r="I816" i="3" l="1"/>
  <c r="H817" i="3"/>
  <c r="J817" i="3"/>
  <c r="I817" i="3"/>
  <c r="K817" i="3"/>
  <c r="D818" i="3"/>
  <c r="I818" i="3" l="1"/>
  <c r="F817" i="3"/>
  <c r="H818" i="3"/>
  <c r="F818" i="3"/>
  <c r="J818" i="3"/>
  <c r="K818" i="3"/>
  <c r="D819" i="3"/>
  <c r="J819" i="3" l="1"/>
  <c r="F819" i="3"/>
  <c r="H819" i="3"/>
  <c r="I819" i="3"/>
  <c r="K819" i="3"/>
  <c r="D820" i="3"/>
  <c r="H820" i="3" l="1"/>
  <c r="I820" i="3"/>
  <c r="J820" i="3"/>
  <c r="K820" i="3"/>
  <c r="D821" i="3"/>
  <c r="F821" i="3" l="1"/>
  <c r="I821" i="3"/>
  <c r="F820" i="3"/>
  <c r="J821" i="3"/>
  <c r="H821" i="3"/>
  <c r="K821" i="3"/>
  <c r="D822" i="3"/>
  <c r="H822" i="3" l="1"/>
  <c r="J822" i="3"/>
  <c r="K822" i="3"/>
  <c r="D823" i="3"/>
  <c r="I823" i="3" l="1"/>
  <c r="F822" i="3"/>
  <c r="I822" i="3"/>
  <c r="H823" i="3"/>
  <c r="J823" i="3"/>
  <c r="K823" i="3"/>
  <c r="D824" i="3"/>
  <c r="F824" i="3" l="1"/>
  <c r="F823" i="3"/>
  <c r="H824" i="3"/>
  <c r="J824" i="3"/>
  <c r="I824" i="3"/>
  <c r="K824" i="3"/>
  <c r="D825" i="3"/>
  <c r="F825" i="3" l="1"/>
  <c r="J825" i="3"/>
  <c r="H825" i="3"/>
  <c r="I825" i="3"/>
  <c r="K825" i="3"/>
  <c r="D826" i="3"/>
  <c r="H826" i="3" l="1"/>
  <c r="J826" i="3"/>
  <c r="K826" i="3"/>
  <c r="D827" i="3"/>
  <c r="I827" i="3" l="1"/>
  <c r="F826" i="3"/>
  <c r="I826" i="3"/>
  <c r="H827" i="3"/>
  <c r="J827" i="3"/>
  <c r="K827" i="3"/>
  <c r="D828" i="3"/>
  <c r="H828" i="3" l="1"/>
  <c r="I828" i="3"/>
  <c r="F827" i="3"/>
  <c r="J828" i="3"/>
  <c r="K828" i="3"/>
  <c r="D829" i="3"/>
  <c r="F828" i="3" l="1"/>
  <c r="J829" i="3"/>
  <c r="I829" i="3"/>
  <c r="H829" i="3"/>
  <c r="K829" i="3"/>
  <c r="D830" i="3"/>
  <c r="H830" i="3" l="1"/>
  <c r="F830" i="3"/>
  <c r="F829" i="3"/>
  <c r="I830" i="3"/>
  <c r="J830" i="3"/>
  <c r="K830" i="3"/>
  <c r="D831" i="3"/>
  <c r="I831" i="3" l="1"/>
  <c r="J831" i="3"/>
  <c r="H831" i="3"/>
  <c r="K831" i="3"/>
  <c r="D832" i="3"/>
  <c r="F832" i="3" l="1"/>
  <c r="F831" i="3"/>
  <c r="H832" i="3"/>
  <c r="J832" i="3"/>
  <c r="K832" i="3"/>
  <c r="D833" i="3"/>
  <c r="F833" i="3" l="1"/>
  <c r="I832" i="3"/>
  <c r="J833" i="3"/>
  <c r="I833" i="3"/>
  <c r="H833" i="3"/>
  <c r="K833" i="3"/>
  <c r="D834" i="3"/>
  <c r="H834" i="3" l="1"/>
  <c r="J834" i="3"/>
  <c r="K834" i="3"/>
  <c r="D835" i="3"/>
  <c r="I835" i="3" l="1"/>
  <c r="F834" i="3"/>
  <c r="I834" i="3"/>
  <c r="H835" i="3"/>
  <c r="J835" i="3"/>
  <c r="K835" i="3"/>
  <c r="D836" i="3"/>
  <c r="H836" i="3" l="1"/>
  <c r="F835" i="3"/>
  <c r="J836" i="3"/>
  <c r="I836" i="3"/>
  <c r="K836" i="3"/>
  <c r="D837" i="3"/>
  <c r="F837" i="3" l="1"/>
  <c r="F836" i="3"/>
  <c r="J837" i="3"/>
  <c r="I837" i="3"/>
  <c r="H837" i="3"/>
  <c r="K837" i="3"/>
  <c r="D838" i="3"/>
  <c r="H838" i="3" l="1"/>
  <c r="I838" i="3"/>
  <c r="J838" i="3"/>
  <c r="K838" i="3"/>
  <c r="D839" i="3"/>
  <c r="H839" i="3" l="1"/>
  <c r="F838" i="3"/>
  <c r="J839" i="3"/>
  <c r="I839" i="3"/>
  <c r="K839" i="3"/>
  <c r="D840" i="3"/>
  <c r="F840" i="3" l="1"/>
  <c r="F839" i="3"/>
  <c r="H840" i="3"/>
  <c r="J840" i="3"/>
  <c r="I840" i="3"/>
  <c r="K840" i="3"/>
  <c r="D841" i="3"/>
  <c r="H841" i="3" l="1"/>
  <c r="I841" i="3"/>
  <c r="J841" i="3"/>
  <c r="K841" i="3"/>
  <c r="D842" i="3"/>
  <c r="F842" i="3" l="1"/>
  <c r="F841" i="3"/>
  <c r="H842" i="3"/>
  <c r="J842" i="3"/>
  <c r="K842" i="3"/>
  <c r="D843" i="3"/>
  <c r="F843" i="3" l="1"/>
  <c r="I842" i="3"/>
  <c r="J843" i="3"/>
  <c r="I843" i="3"/>
  <c r="H843" i="3"/>
  <c r="K843" i="3"/>
  <c r="D844" i="3"/>
  <c r="H844" i="3" l="1"/>
  <c r="J844" i="3"/>
  <c r="K844" i="3"/>
  <c r="D845" i="3"/>
  <c r="F844" i="3" l="1"/>
  <c r="H845" i="3"/>
  <c r="I845" i="3"/>
  <c r="I844" i="3"/>
  <c r="K845" i="3"/>
  <c r="D846" i="3"/>
  <c r="F845" i="3" l="1"/>
  <c r="J845" i="3"/>
  <c r="H846" i="3"/>
  <c r="F846" i="3"/>
  <c r="I846" i="3"/>
  <c r="J846" i="3"/>
  <c r="K846" i="3"/>
  <c r="D847" i="3"/>
  <c r="I847" i="3" l="1"/>
  <c r="H847" i="3"/>
  <c r="J847" i="3"/>
  <c r="K847" i="3"/>
  <c r="D848" i="3"/>
  <c r="F848" i="3" l="1"/>
  <c r="F847" i="3"/>
  <c r="H848" i="3"/>
  <c r="J848" i="3"/>
  <c r="K848" i="3"/>
  <c r="D849" i="3"/>
  <c r="F849" i="3" l="1"/>
  <c r="I848" i="3"/>
  <c r="J849" i="3"/>
  <c r="I849" i="3"/>
  <c r="H849" i="3"/>
  <c r="K849" i="3"/>
  <c r="D850" i="3"/>
  <c r="H850" i="3" l="1"/>
  <c r="I850" i="3"/>
  <c r="J850" i="3"/>
  <c r="K850" i="3"/>
  <c r="D851" i="3"/>
  <c r="H851" i="3" l="1"/>
  <c r="I851" i="3"/>
  <c r="F850" i="3"/>
  <c r="J851" i="3"/>
  <c r="K851" i="3"/>
  <c r="D852" i="3"/>
  <c r="F852" i="3" l="1"/>
  <c r="F851" i="3"/>
  <c r="H852" i="3"/>
  <c r="J852" i="3"/>
  <c r="I852" i="3"/>
  <c r="K852" i="3"/>
  <c r="D853" i="3"/>
  <c r="F853" i="3" l="1"/>
  <c r="J853" i="3"/>
  <c r="H853" i="3"/>
  <c r="I853" i="3"/>
  <c r="K853" i="3"/>
  <c r="D854" i="3"/>
  <c r="H854" i="3" l="1"/>
  <c r="J854" i="3"/>
  <c r="K854" i="3"/>
  <c r="D855" i="3"/>
  <c r="I855" i="3" l="1"/>
  <c r="F854" i="3"/>
  <c r="I854" i="3"/>
  <c r="H855" i="3"/>
  <c r="J855" i="3"/>
  <c r="K855" i="3"/>
  <c r="D856" i="3"/>
  <c r="F856" i="3" l="1"/>
  <c r="F855" i="3"/>
  <c r="H856" i="3"/>
  <c r="J856" i="3"/>
  <c r="K856" i="3"/>
  <c r="D857" i="3"/>
  <c r="F857" i="3" l="1"/>
  <c r="I856" i="3"/>
  <c r="J857" i="3"/>
  <c r="I857" i="3"/>
  <c r="H857" i="3"/>
  <c r="K857" i="3"/>
  <c r="D858" i="3"/>
  <c r="H858" i="3" l="1"/>
  <c r="I858" i="3"/>
  <c r="J858" i="3"/>
  <c r="K858" i="3"/>
  <c r="D859" i="3"/>
  <c r="F859" i="3" l="1"/>
  <c r="F858" i="3"/>
  <c r="J859" i="3"/>
  <c r="I859" i="3"/>
  <c r="H859" i="3"/>
  <c r="K859" i="3"/>
  <c r="D860" i="3"/>
  <c r="H860" i="3" l="1"/>
  <c r="I860" i="3"/>
  <c r="J860" i="3"/>
  <c r="K860" i="3"/>
  <c r="D861" i="3"/>
  <c r="F861" i="3" l="1"/>
  <c r="F860" i="3"/>
  <c r="J861" i="3"/>
  <c r="I861" i="3"/>
  <c r="H861" i="3"/>
  <c r="K861" i="3"/>
  <c r="D862" i="3"/>
  <c r="H862" i="3" l="1"/>
  <c r="J862" i="3"/>
  <c r="K862" i="3"/>
  <c r="D863" i="3"/>
  <c r="F863" i="3" l="1"/>
  <c r="I863" i="3"/>
  <c r="F862" i="3"/>
  <c r="I862" i="3"/>
  <c r="H863" i="3"/>
  <c r="K863" i="3"/>
  <c r="D864" i="3"/>
  <c r="F864" i="3" l="1"/>
  <c r="J863" i="3"/>
  <c r="H864" i="3"/>
  <c r="J864" i="3"/>
  <c r="K864" i="3"/>
  <c r="D865" i="3"/>
  <c r="H865" i="3" l="1"/>
  <c r="I864" i="3"/>
  <c r="J865" i="3"/>
  <c r="I865" i="3"/>
  <c r="K865" i="3"/>
  <c r="D866" i="3"/>
  <c r="F865" i="3" l="1"/>
  <c r="H866" i="3"/>
  <c r="J866" i="3"/>
  <c r="I866" i="3"/>
  <c r="K866" i="3"/>
  <c r="D867" i="3"/>
  <c r="F867" i="3" l="1"/>
  <c r="F866" i="3"/>
  <c r="J867" i="3"/>
  <c r="I867" i="3"/>
  <c r="H867" i="3"/>
  <c r="K867" i="3"/>
  <c r="D868" i="3"/>
  <c r="H868" i="3" l="1"/>
  <c r="J868" i="3"/>
  <c r="K868" i="3"/>
  <c r="D869" i="3"/>
  <c r="H869" i="3" l="1"/>
  <c r="I869" i="3"/>
  <c r="F868" i="3"/>
  <c r="I868" i="3"/>
  <c r="F869" i="3"/>
  <c r="J869" i="3"/>
  <c r="K869" i="3"/>
  <c r="D870" i="3"/>
  <c r="H870" i="3" l="1"/>
  <c r="J870" i="3"/>
  <c r="K870" i="3"/>
  <c r="D871" i="3"/>
  <c r="F871" i="3" l="1"/>
  <c r="I871" i="3"/>
  <c r="F870" i="3"/>
  <c r="I870" i="3"/>
  <c r="H871" i="3"/>
  <c r="K871" i="3"/>
  <c r="D872" i="3"/>
  <c r="F872" i="3" l="1"/>
  <c r="J871" i="3"/>
  <c r="H872" i="3"/>
  <c r="J872" i="3"/>
  <c r="I872" i="3"/>
  <c r="K872" i="3"/>
  <c r="D873" i="3"/>
  <c r="F873" i="3" l="1"/>
  <c r="J873" i="3"/>
  <c r="H873" i="3"/>
  <c r="I873" i="3"/>
  <c r="K873" i="3"/>
  <c r="D874" i="3"/>
  <c r="I874" i="3" l="1"/>
  <c r="J874" i="3"/>
  <c r="K874" i="3"/>
  <c r="D875" i="3"/>
  <c r="F875" i="3" l="1"/>
  <c r="I875" i="3"/>
  <c r="F874" i="3"/>
  <c r="H874" i="3"/>
  <c r="J875" i="3"/>
  <c r="K875" i="3"/>
  <c r="D876" i="3"/>
  <c r="H875" i="3" l="1"/>
  <c r="H876" i="3"/>
  <c r="I876" i="3"/>
  <c r="J876" i="3"/>
  <c r="K876" i="3"/>
  <c r="D877" i="3"/>
  <c r="H877" i="3" l="1"/>
  <c r="I877" i="3"/>
  <c r="F876" i="3"/>
  <c r="J877" i="3"/>
  <c r="K877" i="3"/>
  <c r="D878" i="3"/>
  <c r="H878" i="3" l="1"/>
  <c r="F878" i="3"/>
  <c r="F877" i="3"/>
  <c r="J878" i="3"/>
  <c r="K878" i="3"/>
  <c r="D879" i="3"/>
  <c r="I878" i="3" l="1"/>
  <c r="H879" i="3"/>
  <c r="J879" i="3"/>
  <c r="I879" i="3"/>
  <c r="K879" i="3"/>
  <c r="D880" i="3"/>
  <c r="F880" i="3" l="1"/>
  <c r="F879" i="3"/>
  <c r="H880" i="3"/>
  <c r="J880" i="3"/>
  <c r="I880" i="3"/>
  <c r="K880" i="3"/>
  <c r="D881" i="3"/>
  <c r="F881" i="3" l="1"/>
  <c r="I881" i="3"/>
  <c r="J881" i="3"/>
  <c r="H881" i="3"/>
  <c r="K881" i="3"/>
  <c r="D882" i="3"/>
  <c r="H882" i="3" l="1"/>
  <c r="J882" i="3"/>
  <c r="K882" i="3"/>
  <c r="D883" i="3"/>
  <c r="F883" i="3" l="1"/>
  <c r="F882" i="3"/>
  <c r="I883" i="3"/>
  <c r="I882" i="3"/>
  <c r="H883" i="3"/>
  <c r="K883" i="3"/>
  <c r="D884" i="3"/>
  <c r="F884" i="3" l="1"/>
  <c r="J883" i="3"/>
  <c r="H884" i="3"/>
  <c r="J884" i="3"/>
  <c r="K884" i="3"/>
  <c r="D885" i="3"/>
  <c r="H885" i="3" l="1"/>
  <c r="I884" i="3"/>
  <c r="J885" i="3"/>
  <c r="I885" i="3"/>
  <c r="K885" i="3"/>
  <c r="D886" i="3"/>
  <c r="F886" i="3" l="1"/>
  <c r="I886" i="3"/>
  <c r="F885" i="3"/>
  <c r="J886" i="3"/>
  <c r="K886" i="3"/>
  <c r="D887" i="3"/>
  <c r="H886" i="3" l="1"/>
  <c r="F887" i="3"/>
  <c r="J887" i="3"/>
  <c r="I887" i="3"/>
  <c r="K887" i="3"/>
  <c r="D888" i="3"/>
  <c r="H887" i="3" l="1"/>
  <c r="H888" i="3"/>
  <c r="J888" i="3"/>
  <c r="I888" i="3"/>
  <c r="K888" i="3"/>
  <c r="D889" i="3"/>
  <c r="F889" i="3" l="1"/>
  <c r="F888" i="3"/>
  <c r="J889" i="3"/>
  <c r="I889" i="3"/>
  <c r="H889" i="3"/>
  <c r="K889" i="3"/>
  <c r="D890" i="3"/>
  <c r="H890" i="3" l="1"/>
  <c r="J890" i="3"/>
  <c r="K890" i="3"/>
  <c r="D891" i="3"/>
  <c r="I891" i="3" l="1"/>
  <c r="F890" i="3"/>
  <c r="I890" i="3"/>
  <c r="H891" i="3"/>
  <c r="J891" i="3"/>
  <c r="K891" i="3"/>
  <c r="D892" i="3"/>
  <c r="H892" i="3" l="1"/>
  <c r="F891" i="3"/>
  <c r="F892" i="3"/>
  <c r="I892" i="3"/>
  <c r="J892" i="3"/>
  <c r="K892" i="3"/>
  <c r="D893" i="3"/>
  <c r="F893" i="3" l="1"/>
  <c r="I893" i="3"/>
  <c r="J893" i="3"/>
  <c r="H893" i="3"/>
  <c r="K893" i="3"/>
  <c r="D894" i="3"/>
  <c r="H894" i="3" l="1"/>
  <c r="I894" i="3"/>
  <c r="J894" i="3"/>
  <c r="K894" i="3"/>
  <c r="D895" i="3"/>
  <c r="F894" i="3" l="1"/>
  <c r="J895" i="3"/>
  <c r="I895" i="3"/>
  <c r="K895" i="3"/>
  <c r="D896" i="3"/>
  <c r="F895" i="3" l="1"/>
  <c r="H895" i="3"/>
  <c r="H896" i="3"/>
  <c r="I896" i="3"/>
  <c r="J896" i="3"/>
  <c r="K896" i="3"/>
  <c r="D897" i="3"/>
  <c r="I897" i="3" l="1"/>
  <c r="F896" i="3"/>
  <c r="J897" i="3"/>
  <c r="K897" i="3"/>
  <c r="D898" i="3"/>
  <c r="F897" i="3" l="1"/>
  <c r="H897" i="3"/>
  <c r="H898" i="3"/>
  <c r="I898" i="3"/>
  <c r="J898" i="3"/>
  <c r="K898" i="3"/>
  <c r="D899" i="3"/>
  <c r="I899" i="3" l="1"/>
  <c r="F898" i="3"/>
  <c r="J899" i="3"/>
  <c r="K899" i="3"/>
  <c r="D900" i="3"/>
  <c r="F899" i="3" l="1"/>
  <c r="H899" i="3"/>
  <c r="H900" i="3"/>
  <c r="I900" i="3"/>
  <c r="J900" i="3"/>
  <c r="K900" i="3"/>
  <c r="D901" i="3"/>
  <c r="I901" i="3" l="1"/>
  <c r="F900" i="3"/>
  <c r="J901" i="3"/>
  <c r="K901" i="3"/>
  <c r="D902" i="3"/>
  <c r="F901" i="3" l="1"/>
  <c r="H901" i="3"/>
  <c r="H902" i="3"/>
  <c r="I902" i="3"/>
  <c r="J902" i="3"/>
  <c r="K902" i="3"/>
  <c r="D903" i="3"/>
  <c r="I903" i="3" l="1"/>
  <c r="F902" i="3"/>
  <c r="J903" i="3"/>
  <c r="K903" i="3"/>
  <c r="D904" i="3"/>
  <c r="F903" i="3" l="1"/>
  <c r="H903" i="3"/>
  <c r="H904" i="3"/>
  <c r="I904" i="3"/>
  <c r="J904" i="3"/>
  <c r="K904" i="3"/>
  <c r="D905" i="3"/>
  <c r="I905" i="3" l="1"/>
  <c r="F904" i="3"/>
  <c r="J905" i="3"/>
  <c r="K905" i="3"/>
  <c r="D906" i="3"/>
  <c r="F905" i="3" l="1"/>
  <c r="H905" i="3"/>
  <c r="H906" i="3"/>
  <c r="I906" i="3"/>
  <c r="J906" i="3"/>
  <c r="K906" i="3"/>
  <c r="D907" i="3"/>
  <c r="F906" i="3" l="1"/>
  <c r="J907" i="3"/>
  <c r="I907" i="3"/>
  <c r="K907" i="3"/>
  <c r="D908" i="3"/>
  <c r="F907" i="3" l="1"/>
  <c r="H907" i="3"/>
  <c r="H908" i="3"/>
  <c r="J908" i="3"/>
  <c r="K908" i="3"/>
  <c r="D909" i="3"/>
  <c r="F909" i="3" l="1"/>
  <c r="I909" i="3"/>
  <c r="F908" i="3"/>
  <c r="I908" i="3"/>
  <c r="H909" i="3"/>
  <c r="K909" i="3"/>
  <c r="D910" i="3"/>
  <c r="F910" i="3" l="1"/>
  <c r="J909" i="3"/>
  <c r="H910" i="3"/>
  <c r="J910" i="3"/>
  <c r="K910" i="3"/>
  <c r="D911" i="3"/>
  <c r="F911" i="3" l="1"/>
  <c r="I910" i="3"/>
  <c r="J911" i="3"/>
  <c r="I911" i="3"/>
  <c r="H911" i="3"/>
  <c r="K911" i="3"/>
  <c r="D912" i="3"/>
  <c r="H912" i="3" l="1"/>
  <c r="F912" i="3"/>
  <c r="J912" i="3"/>
  <c r="K912" i="3"/>
  <c r="D913" i="3"/>
  <c r="I912" i="3" l="1"/>
  <c r="J913" i="3"/>
  <c r="I913" i="3"/>
  <c r="H913" i="3"/>
  <c r="K913" i="3"/>
  <c r="D914" i="3"/>
  <c r="H914" i="3" l="1"/>
  <c r="F913" i="3"/>
  <c r="J914" i="3"/>
  <c r="K914" i="3"/>
  <c r="D915" i="3"/>
  <c r="F915" i="3" l="1"/>
  <c r="F914" i="3"/>
  <c r="I914" i="3"/>
  <c r="H915" i="3"/>
  <c r="K915" i="3"/>
  <c r="D916" i="3"/>
  <c r="I915" i="3" l="1"/>
  <c r="J915" i="3"/>
  <c r="H916" i="3"/>
  <c r="J916" i="3"/>
  <c r="K916" i="3"/>
  <c r="D917" i="3"/>
  <c r="F916" i="3" l="1"/>
  <c r="I916" i="3"/>
  <c r="F917" i="3"/>
  <c r="J917" i="3"/>
  <c r="I917" i="3"/>
  <c r="H917" i="3"/>
  <c r="K917" i="3"/>
  <c r="D918" i="3"/>
  <c r="H918" i="3" l="1"/>
  <c r="J918" i="3"/>
  <c r="K918" i="3"/>
  <c r="D919" i="3"/>
  <c r="I919" i="3" l="1"/>
  <c r="F918" i="3"/>
  <c r="I918" i="3"/>
  <c r="H919" i="3"/>
  <c r="J919" i="3"/>
  <c r="K919" i="3"/>
  <c r="D920" i="3"/>
  <c r="H920" i="3" l="1"/>
  <c r="F919" i="3"/>
  <c r="J920" i="3"/>
  <c r="I920" i="3"/>
  <c r="K920" i="3"/>
  <c r="D921" i="3"/>
  <c r="F921" i="3" l="1"/>
  <c r="F920" i="3"/>
  <c r="J921" i="3"/>
  <c r="I921" i="3"/>
  <c r="H921" i="3"/>
  <c r="K921" i="3"/>
  <c r="D922" i="3"/>
  <c r="H922" i="3" l="1"/>
  <c r="I922" i="3"/>
  <c r="J922" i="3"/>
  <c r="K922" i="3"/>
  <c r="D923" i="3"/>
  <c r="F923" i="3" l="1"/>
  <c r="F922" i="3"/>
  <c r="J923" i="3"/>
  <c r="I923" i="3"/>
  <c r="H923" i="3"/>
  <c r="K923" i="3"/>
  <c r="D924" i="3"/>
  <c r="H924" i="3" l="1"/>
  <c r="J924" i="3"/>
  <c r="K924" i="3"/>
  <c r="D925" i="3"/>
  <c r="H925" i="3" l="1"/>
  <c r="F924" i="3"/>
  <c r="I925" i="3"/>
  <c r="I924" i="3"/>
  <c r="F925" i="3"/>
  <c r="J925" i="3"/>
  <c r="K925" i="3"/>
  <c r="D926" i="3"/>
  <c r="H926" i="3" l="1"/>
  <c r="I926" i="3"/>
  <c r="J926" i="3"/>
  <c r="K926" i="3"/>
  <c r="D927" i="3"/>
  <c r="F927" i="3" l="1"/>
  <c r="F926" i="3"/>
  <c r="J927" i="3"/>
  <c r="I927" i="3"/>
  <c r="H927" i="3"/>
  <c r="K927" i="3"/>
  <c r="D928" i="3"/>
  <c r="H928" i="3" l="1"/>
  <c r="I928" i="3"/>
  <c r="J928" i="3"/>
  <c r="K928" i="3"/>
  <c r="D929" i="3"/>
  <c r="F929" i="3" l="1"/>
  <c r="F928" i="3"/>
  <c r="J929" i="3"/>
  <c r="I929" i="3"/>
  <c r="H929" i="3"/>
  <c r="K929" i="3"/>
  <c r="D930" i="3"/>
  <c r="H930" i="3" l="1"/>
  <c r="J930" i="3"/>
  <c r="I930" i="3"/>
  <c r="K930" i="3"/>
  <c r="D931" i="3"/>
  <c r="F931" i="3" l="1"/>
  <c r="F930" i="3"/>
  <c r="J931" i="3"/>
  <c r="I931" i="3"/>
  <c r="H931" i="3"/>
  <c r="K931" i="3"/>
  <c r="D932" i="3"/>
  <c r="H932" i="3" l="1"/>
  <c r="J932" i="3"/>
  <c r="I932" i="3"/>
  <c r="K932" i="3"/>
  <c r="D933" i="3"/>
  <c r="F932" i="3" l="1"/>
  <c r="F933" i="3"/>
  <c r="J933" i="3"/>
  <c r="I933" i="3"/>
  <c r="H933" i="3"/>
  <c r="K933" i="3"/>
  <c r="D934" i="3"/>
  <c r="H934" i="3" l="1"/>
  <c r="J934" i="3"/>
  <c r="K934" i="3"/>
  <c r="D935" i="3"/>
  <c r="I935" i="3" l="1"/>
  <c r="F934" i="3"/>
  <c r="I934" i="3"/>
  <c r="H935" i="3"/>
  <c r="J935" i="3"/>
  <c r="K935" i="3"/>
  <c r="D936" i="3"/>
  <c r="F936" i="3" l="1"/>
  <c r="F935" i="3"/>
  <c r="H936" i="3"/>
  <c r="J936" i="3"/>
  <c r="I936" i="3"/>
  <c r="K936" i="3"/>
  <c r="D937" i="3"/>
  <c r="F937" i="3" l="1"/>
  <c r="I937" i="3"/>
  <c r="J937" i="3"/>
  <c r="H937" i="3"/>
  <c r="K937" i="3"/>
  <c r="D938" i="3"/>
  <c r="H938" i="3" l="1"/>
  <c r="I938" i="3"/>
  <c r="J938" i="3"/>
  <c r="K938" i="3"/>
  <c r="D939" i="3"/>
  <c r="I939" i="3" l="1"/>
  <c r="F938" i="3"/>
  <c r="J939" i="3"/>
  <c r="K939" i="3"/>
  <c r="D940" i="3"/>
  <c r="F939" i="3" l="1"/>
  <c r="H939" i="3"/>
  <c r="H940" i="3"/>
  <c r="J940" i="3"/>
  <c r="K940" i="3"/>
  <c r="D941" i="3"/>
  <c r="I941" i="3" l="1"/>
  <c r="F940" i="3"/>
  <c r="F941" i="3"/>
  <c r="I940" i="3"/>
  <c r="H941" i="3"/>
  <c r="K941" i="3"/>
  <c r="D942" i="3"/>
  <c r="J941" i="3" l="1"/>
  <c r="F942" i="3"/>
  <c r="H942" i="3"/>
  <c r="J942" i="3"/>
  <c r="I942" i="3"/>
  <c r="K942" i="3"/>
  <c r="D943" i="3"/>
  <c r="F943" i="3" l="1"/>
  <c r="J943" i="3"/>
  <c r="H943" i="3"/>
  <c r="I943" i="3"/>
  <c r="K943" i="3"/>
  <c r="D944" i="3"/>
  <c r="H944" i="3" l="1"/>
  <c r="J944" i="3"/>
  <c r="I944" i="3"/>
  <c r="K944" i="3"/>
  <c r="D945" i="3"/>
  <c r="H945" i="3" l="1"/>
  <c r="I945" i="3"/>
  <c r="F944" i="3"/>
  <c r="J945" i="3"/>
  <c r="K945" i="3"/>
  <c r="D946" i="3"/>
  <c r="F946" i="3" l="1"/>
  <c r="F945" i="3"/>
  <c r="H946" i="3"/>
  <c r="J946" i="3"/>
  <c r="I946" i="3"/>
  <c r="K946" i="3"/>
  <c r="D947" i="3"/>
  <c r="F947" i="3" l="1"/>
  <c r="I947" i="3"/>
  <c r="J947" i="3"/>
  <c r="H947" i="3"/>
  <c r="K947" i="3"/>
  <c r="D948" i="3"/>
  <c r="H948" i="3" l="1"/>
  <c r="J948" i="3"/>
  <c r="K948" i="3"/>
  <c r="D949" i="3"/>
  <c r="H949" i="3" l="1"/>
  <c r="F948" i="3"/>
  <c r="I949" i="3"/>
  <c r="I948" i="3"/>
  <c r="F949" i="3"/>
  <c r="J949" i="3"/>
  <c r="K949" i="3"/>
  <c r="D950" i="3"/>
  <c r="H950" i="3" l="1"/>
  <c r="J950" i="3"/>
  <c r="K950" i="3"/>
  <c r="D951" i="3"/>
  <c r="H951" i="3" l="1"/>
  <c r="I951" i="3"/>
  <c r="F950" i="3"/>
  <c r="I950" i="3"/>
  <c r="F951" i="3"/>
  <c r="J951" i="3"/>
  <c r="K951" i="3"/>
  <c r="D952" i="3"/>
  <c r="H952" i="3" l="1"/>
  <c r="I952" i="3"/>
  <c r="J952" i="3"/>
  <c r="K952" i="3"/>
  <c r="D953" i="3"/>
  <c r="I953" i="3" l="1"/>
  <c r="F952" i="3"/>
  <c r="J953" i="3"/>
  <c r="K953" i="3"/>
  <c r="D954" i="3"/>
  <c r="F953" i="3" l="1"/>
  <c r="H953" i="3"/>
  <c r="H954" i="3"/>
  <c r="I954" i="3"/>
  <c r="J954" i="3"/>
  <c r="K954" i="3"/>
  <c r="D955" i="3"/>
  <c r="I955" i="3" l="1"/>
  <c r="F954" i="3"/>
  <c r="J955" i="3"/>
  <c r="K955" i="3"/>
  <c r="D956" i="3"/>
  <c r="F955" i="3" l="1"/>
  <c r="H955" i="3"/>
  <c r="H956" i="3"/>
  <c r="J956" i="3"/>
  <c r="K956" i="3"/>
  <c r="D957" i="3"/>
  <c r="F957" i="3" l="1"/>
  <c r="I957" i="3"/>
  <c r="F956" i="3"/>
  <c r="I956" i="3"/>
  <c r="H957" i="3"/>
  <c r="K957" i="3"/>
  <c r="D958" i="3"/>
  <c r="F958" i="3" l="1"/>
  <c r="J957" i="3"/>
  <c r="H958" i="3"/>
  <c r="J958" i="3"/>
  <c r="K958" i="3"/>
  <c r="D959" i="3"/>
  <c r="F959" i="3" l="1"/>
  <c r="I958" i="3"/>
  <c r="J959" i="3"/>
  <c r="I959" i="3"/>
  <c r="H959" i="3"/>
  <c r="K959" i="3"/>
  <c r="D960" i="3"/>
  <c r="H960" i="3" l="1"/>
  <c r="J960" i="3"/>
  <c r="I960" i="3"/>
  <c r="K960" i="3"/>
  <c r="D961" i="3"/>
  <c r="F960" i="3" l="1"/>
  <c r="J961" i="3"/>
  <c r="I961" i="3"/>
  <c r="K961" i="3"/>
  <c r="D962" i="3"/>
  <c r="F961" i="3" l="1"/>
  <c r="H961" i="3"/>
  <c r="H962" i="3"/>
  <c r="I962" i="3"/>
  <c r="J962" i="3"/>
  <c r="K962" i="3"/>
  <c r="D963" i="3"/>
  <c r="F962" i="3" l="1"/>
  <c r="J963" i="3"/>
  <c r="I963" i="3"/>
  <c r="K963" i="3"/>
  <c r="D964" i="3"/>
  <c r="F963" i="3" l="1"/>
  <c r="H963" i="3"/>
  <c r="H964" i="3"/>
  <c r="J964" i="3"/>
  <c r="K964" i="3"/>
  <c r="D965" i="3"/>
  <c r="H965" i="3" l="1"/>
  <c r="I965" i="3"/>
  <c r="F964" i="3"/>
  <c r="I964" i="3"/>
  <c r="K965" i="3"/>
  <c r="D966" i="3"/>
  <c r="F965" i="3" l="1"/>
  <c r="F966" i="3"/>
  <c r="J965" i="3"/>
  <c r="J966" i="3"/>
  <c r="K966" i="3"/>
  <c r="D967" i="3"/>
  <c r="H966" i="3" l="1"/>
  <c r="H967" i="3"/>
  <c r="I966" i="3"/>
  <c r="J967" i="3"/>
  <c r="I967" i="3"/>
  <c r="K967" i="3"/>
  <c r="D968" i="3"/>
  <c r="F968" i="3" l="1"/>
  <c r="F967" i="3"/>
  <c r="H968" i="3"/>
  <c r="J968" i="3"/>
  <c r="I968" i="3"/>
  <c r="K968" i="3"/>
  <c r="D969" i="3"/>
  <c r="I969" i="3" l="1"/>
  <c r="J969" i="3"/>
  <c r="K969" i="3"/>
  <c r="D970" i="3"/>
  <c r="F969" i="3" l="1"/>
  <c r="H969" i="3"/>
  <c r="H970" i="3"/>
  <c r="I970" i="3"/>
  <c r="J970" i="3"/>
  <c r="K970" i="3"/>
  <c r="D971" i="3"/>
  <c r="F970" i="3" l="1"/>
  <c r="I971" i="3"/>
  <c r="J971" i="3"/>
  <c r="K971" i="3"/>
  <c r="D972" i="3"/>
  <c r="F971" i="3" l="1"/>
  <c r="H971" i="3"/>
  <c r="H972" i="3"/>
  <c r="I972" i="3"/>
  <c r="J972" i="3"/>
  <c r="K972" i="3"/>
  <c r="D973" i="3"/>
  <c r="F972" i="3" l="1"/>
  <c r="J973" i="3"/>
  <c r="I973" i="3"/>
  <c r="K973" i="3"/>
  <c r="D974" i="3"/>
  <c r="F973" i="3" l="1"/>
  <c r="H973" i="3"/>
  <c r="H974" i="3"/>
  <c r="J974" i="3"/>
  <c r="K974" i="3"/>
  <c r="D975" i="3"/>
  <c r="H975" i="3" l="1"/>
  <c r="I975" i="3"/>
  <c r="F974" i="3"/>
  <c r="I974" i="3"/>
  <c r="K975" i="3"/>
  <c r="D976" i="3"/>
  <c r="F975" i="3" l="1"/>
  <c r="J975" i="3"/>
  <c r="F976" i="3"/>
  <c r="H976" i="3"/>
  <c r="J976" i="3"/>
  <c r="K976" i="3"/>
  <c r="D977" i="3"/>
  <c r="I977" i="3" l="1"/>
  <c r="I976" i="3"/>
  <c r="J977" i="3"/>
  <c r="K977" i="3"/>
  <c r="D978" i="3"/>
  <c r="F977" i="3" l="1"/>
  <c r="H977" i="3"/>
  <c r="H978" i="3"/>
  <c r="I978" i="3"/>
  <c r="J978" i="3"/>
  <c r="K978" i="3"/>
  <c r="D979" i="3"/>
  <c r="F978" i="3" l="1"/>
  <c r="F979" i="3"/>
  <c r="J979" i="3"/>
  <c r="I979" i="3"/>
  <c r="H979" i="3"/>
  <c r="K979" i="3"/>
  <c r="D980" i="3"/>
  <c r="H980" i="3" l="1"/>
  <c r="J980" i="3"/>
  <c r="I980" i="3"/>
  <c r="K980" i="3"/>
  <c r="D981" i="3"/>
  <c r="F981" i="3" l="1"/>
  <c r="F980" i="3"/>
  <c r="J981" i="3"/>
  <c r="I981" i="3"/>
  <c r="H981" i="3"/>
  <c r="K981" i="3"/>
  <c r="D982" i="3"/>
  <c r="H982" i="3" l="1"/>
  <c r="I982" i="3"/>
  <c r="J982" i="3"/>
  <c r="K982" i="3"/>
  <c r="D983" i="3"/>
  <c r="H983" i="3" l="1"/>
  <c r="F982" i="3"/>
  <c r="J983" i="3"/>
  <c r="I983" i="3"/>
  <c r="K983" i="3"/>
  <c r="D984" i="3"/>
  <c r="F984" i="3" l="1"/>
  <c r="F983" i="3"/>
  <c r="H984" i="3"/>
  <c r="J984" i="3"/>
  <c r="K984" i="3"/>
  <c r="D985" i="3"/>
  <c r="F985" i="3" l="1"/>
  <c r="I984" i="3"/>
  <c r="J985" i="3"/>
  <c r="I985" i="3"/>
  <c r="H985" i="3"/>
  <c r="K985" i="3"/>
  <c r="D986" i="3"/>
  <c r="H986" i="3" l="1"/>
  <c r="I986" i="3"/>
  <c r="J986" i="3"/>
  <c r="K986" i="3"/>
  <c r="D987" i="3"/>
  <c r="F987" i="3" l="1"/>
  <c r="F986" i="3"/>
  <c r="J987" i="3"/>
  <c r="I987" i="3"/>
  <c r="H987" i="3"/>
  <c r="K987" i="3"/>
  <c r="D988" i="3"/>
  <c r="I988" i="3" l="1"/>
  <c r="H988" i="3"/>
  <c r="J988" i="3"/>
  <c r="K988" i="3"/>
  <c r="D989" i="3"/>
  <c r="F989" i="3" l="1"/>
  <c r="F988" i="3"/>
  <c r="J989" i="3"/>
  <c r="I989" i="3"/>
  <c r="H989" i="3"/>
  <c r="K989" i="3"/>
  <c r="D990" i="3"/>
  <c r="H990" i="3" l="1"/>
  <c r="J990" i="3"/>
  <c r="K990" i="3"/>
  <c r="D991" i="3"/>
  <c r="F990" i="3" l="1"/>
  <c r="H991" i="3"/>
  <c r="I991" i="3"/>
  <c r="I990" i="3"/>
  <c r="J991" i="3"/>
  <c r="K991" i="3"/>
  <c r="D992" i="3"/>
  <c r="F992" i="3" l="1"/>
  <c r="F991" i="3"/>
  <c r="H992" i="3"/>
  <c r="J992" i="3"/>
  <c r="K992" i="3"/>
  <c r="D993" i="3"/>
  <c r="I992" i="3" l="1"/>
  <c r="J993" i="3"/>
  <c r="I993" i="3"/>
  <c r="H993" i="3"/>
  <c r="K993" i="3"/>
  <c r="D994" i="3"/>
  <c r="H994" i="3" l="1"/>
  <c r="F994" i="3"/>
  <c r="F993" i="3"/>
  <c r="I994" i="3"/>
  <c r="J994" i="3"/>
  <c r="K994" i="3"/>
  <c r="D995" i="3"/>
  <c r="F995" i="3" l="1"/>
  <c r="J995" i="3"/>
  <c r="I995" i="3"/>
  <c r="H995" i="3"/>
  <c r="K995" i="3"/>
  <c r="D996" i="3"/>
  <c r="H996" i="3" l="1"/>
  <c r="J996" i="3"/>
  <c r="K996" i="3"/>
  <c r="D997" i="3"/>
  <c r="F997" i="3" l="1"/>
  <c r="F996" i="3"/>
  <c r="I997" i="3"/>
  <c r="I996" i="3"/>
  <c r="H997" i="3"/>
  <c r="K997" i="3"/>
  <c r="D998" i="3"/>
  <c r="H998" i="3" l="1"/>
  <c r="J997" i="3"/>
  <c r="J998" i="3"/>
  <c r="K998" i="3"/>
  <c r="D999" i="3"/>
  <c r="O1000" i="2" l="1"/>
  <c r="N1000" i="2"/>
  <c r="F998" i="3"/>
  <c r="I999" i="3"/>
  <c r="I998" i="3"/>
  <c r="H999" i="3"/>
  <c r="J999" i="3"/>
  <c r="K999" i="3"/>
  <c r="D1000" i="3"/>
  <c r="F999" i="3" l="1"/>
  <c r="O1001" i="2"/>
  <c r="N1001" i="2"/>
  <c r="H1000" i="3"/>
  <c r="J1000" i="3"/>
  <c r="K1000" i="3"/>
  <c r="D1001" i="3"/>
  <c r="F1000" i="3" l="1"/>
  <c r="N1002" i="2"/>
  <c r="F1001" i="3"/>
  <c r="O1002" i="2"/>
  <c r="I1000" i="3"/>
  <c r="H1001" i="3"/>
  <c r="I1001" i="3"/>
  <c r="K1001" i="3"/>
  <c r="C2" i="5"/>
  <c r="B2" i="5"/>
  <c r="A2" i="5"/>
  <c r="J1001" i="3" l="1"/>
  <c r="D2" i="5"/>
  <c r="I2" i="5" s="1"/>
  <c r="A3" i="4"/>
  <c r="K3" i="4" s="1"/>
  <c r="B3" i="4"/>
  <c r="L3" i="4" s="1"/>
  <c r="C3" i="4"/>
  <c r="M3" i="4" s="1"/>
  <c r="C2" i="4"/>
  <c r="B2" i="4"/>
  <c r="A2" i="4"/>
  <c r="O3" i="4"/>
  <c r="E3" i="2" l="1"/>
  <c r="N3" i="2" s="1"/>
  <c r="G3" i="2"/>
  <c r="P3" i="2" s="1"/>
  <c r="F3" i="2"/>
  <c r="O3" i="2" s="1"/>
  <c r="E2" i="5"/>
  <c r="F2" i="5"/>
  <c r="Q3" i="4"/>
  <c r="G2" i="5"/>
  <c r="P3" i="4"/>
  <c r="N3" i="4"/>
  <c r="R3" i="4" s="1"/>
  <c r="H3" i="2" l="1"/>
  <c r="J3" i="2"/>
  <c r="I3" i="2"/>
  <c r="S3" i="4"/>
  <c r="U3" i="4" s="1"/>
  <c r="T3" i="4"/>
  <c r="V3" i="4" l="1"/>
  <c r="W3" i="4" s="1"/>
  <c r="X3" i="4" s="1"/>
  <c r="Y3" i="4" l="1"/>
  <c r="AF3" i="4" s="1"/>
  <c r="AG3" i="4" l="1"/>
  <c r="AH3" i="4"/>
  <c r="AK3" i="4"/>
  <c r="AE3" i="4"/>
  <c r="AA3" i="4"/>
  <c r="AM3" i="4" s="1"/>
  <c r="AS3" i="4" s="1"/>
  <c r="AB3" i="4"/>
  <c r="AN3" i="4" s="1"/>
  <c r="AT3" i="4" s="1"/>
  <c r="AC3" i="4"/>
  <c r="AD3" i="4"/>
  <c r="Z3" i="4"/>
  <c r="AL3" i="4" s="1"/>
  <c r="AR3" i="4" s="1"/>
  <c r="E3" i="4" s="1"/>
  <c r="I3" i="4" s="1"/>
  <c r="AI3" i="4"/>
  <c r="AJ3" i="4"/>
  <c r="L4" i="2" l="1"/>
  <c r="AO3" i="4"/>
  <c r="AU3" i="4" s="1"/>
  <c r="AQ3" i="4"/>
  <c r="AW3" i="4" s="1"/>
  <c r="F3" i="4"/>
  <c r="J3" i="4" s="1"/>
  <c r="G3" i="4"/>
  <c r="AP3" i="4"/>
  <c r="AV3" i="4" s="1"/>
  <c r="D3" i="4"/>
  <c r="H3" i="4" s="1"/>
  <c r="M2" i="4"/>
  <c r="L2" i="4"/>
  <c r="K2" i="4"/>
  <c r="O2" i="4"/>
  <c r="M4" i="2" l="1"/>
  <c r="K4" i="2"/>
  <c r="Q2" i="4"/>
  <c r="N2" i="4"/>
  <c r="P2" i="4"/>
  <c r="T2" i="4" l="1"/>
  <c r="S2" i="4"/>
  <c r="R2" i="4"/>
  <c r="V2" i="4" l="1"/>
  <c r="U2" i="4"/>
  <c r="W2" i="4" l="1"/>
  <c r="X2" i="4" s="1"/>
  <c r="Y2" i="4" l="1"/>
  <c r="AG2" i="4" s="1"/>
  <c r="AB2" i="4" l="1"/>
  <c r="AJ2" i="4"/>
  <c r="AI2" i="4"/>
  <c r="AC2" i="4"/>
  <c r="Z2" i="4"/>
  <c r="AF2" i="4"/>
  <c r="AD2" i="4"/>
  <c r="AK2" i="4"/>
  <c r="AA2" i="4"/>
  <c r="AM2" i="4" s="1"/>
  <c r="AS2" i="4" s="1"/>
  <c r="AE2" i="4"/>
  <c r="AH2" i="4"/>
  <c r="AN2" i="4" s="1"/>
  <c r="AT2" i="4" s="1"/>
  <c r="AQ2" i="4" l="1"/>
  <c r="AW2" i="4" s="1"/>
  <c r="AL2" i="4"/>
  <c r="AR2" i="4" s="1"/>
  <c r="G2" i="4" s="1"/>
  <c r="AO2" i="4"/>
  <c r="AU2" i="4" s="1"/>
  <c r="AP2" i="4"/>
  <c r="AV2" i="4" s="1"/>
  <c r="E2" i="4" l="1"/>
  <c r="I2" i="4" s="1"/>
  <c r="D2" i="4"/>
  <c r="H2" i="4" s="1"/>
  <c r="F2" i="4"/>
  <c r="J2" i="4" s="1"/>
  <c r="M3" i="2" l="1"/>
  <c r="K3" i="2"/>
  <c r="L3" i="2"/>
  <c r="K2" i="3"/>
  <c r="J2" i="3" l="1"/>
  <c r="H2" i="3"/>
  <c r="I2" i="3"/>
  <c r="F2" i="3"/>
</calcChain>
</file>

<file path=xl/sharedStrings.xml><?xml version="1.0" encoding="utf-8"?>
<sst xmlns="http://schemas.openxmlformats.org/spreadsheetml/2006/main" count="827" uniqueCount="445">
  <si>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</si>
  <si>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</si>
  <si>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</si>
  <si>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</si>
  <si>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</si>
  <si>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</si>
  <si>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</si>
  <si>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</si>
  <si>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</si>
  <si>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</si>
  <si>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</si>
  <si>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</si>
  <si>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</si>
  <si>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</si>
  <si>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</si>
  <si>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</si>
  <si>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</si>
  <si>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</si>
  <si>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</si>
  <si>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</si>
  <si>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</si>
  <si>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</si>
  <si>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</si>
  <si>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</si>
  <si>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</si>
  <si>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</si>
  <si>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</si>
  <si>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</si>
  <si>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</si>
  <si>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</si>
  <si>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</si>
  <si>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</si>
  <si>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</si>
  <si>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</si>
  <si>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</si>
  <si>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</si>
  <si>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</si>
  <si>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</si>
  <si>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</si>
  <si>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</si>
  <si>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</si>
  <si>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</si>
  <si>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</si>
  <si>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</si>
  <si>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</si>
  <si>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</si>
  <si>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</si>
  <si>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</si>
  <si>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</si>
  <si>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</si>
  <si>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</si>
  <si>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</si>
  <si>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</si>
  <si>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</si>
  <si>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</si>
  <si>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</si>
  <si>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</si>
  <si>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</si>
  <si>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</si>
  <si>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</si>
  <si>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</si>
  <si>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</si>
  <si>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</si>
  <si>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</si>
  <si>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</si>
  <si>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</si>
  <si>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</si>
  <si>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</si>
  <si>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</si>
  <si>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</si>
  <si>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</si>
  <si>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</si>
  <si>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</si>
  <si>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</si>
  <si>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</si>
  <si>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</si>
  <si>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</si>
  <si>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</si>
  <si>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</si>
  <si>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</si>
  <si>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</si>
  <si>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</si>
  <si>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</si>
  <si>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</si>
  <si>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</si>
  <si>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</si>
  <si>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</si>
  <si>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</si>
  <si>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</si>
  <si>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</si>
  <si>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</si>
  <si>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</si>
  <si>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</si>
  <si>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</si>
  <si>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</si>
  <si>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</si>
  <si>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</si>
  <si>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</si>
  <si>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</si>
  <si>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</si>
  <si>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</si>
  <si>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</si>
  <si>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</si>
  <si>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</si>
  <si>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</si>
  <si>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</si>
  <si>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</si>
  <si>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</si>
  <si>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</si>
  <si>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</si>
  <si>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</si>
  <si>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</si>
  <si>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</si>
  <si>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</si>
  <si>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</si>
  <si>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</si>
  <si>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</si>
  <si>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</si>
  <si>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</si>
  <si>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</si>
  <si>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</si>
  <si>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</si>
  <si>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</si>
  <si>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</si>
  <si>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</si>
  <si>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</si>
  <si>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</si>
  <si>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</si>
  <si>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</si>
  <si>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</si>
  <si>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</si>
  <si>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</si>
  <si>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</si>
  <si>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</si>
  <si>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</si>
  <si>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</si>
  <si>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</si>
  <si>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</si>
  <si>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</si>
  <si>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</si>
  <si>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</si>
  <si>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</si>
  <si>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</si>
  <si>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</si>
  <si>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</si>
  <si>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</si>
  <si>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</si>
  <si>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</si>
  <si>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</si>
  <si>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</si>
  <si>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</si>
  <si>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</si>
  <si>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</si>
  <si>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</si>
  <si>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</si>
  <si>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</si>
  <si>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</si>
  <si>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</si>
  <si>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</si>
  <si>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</si>
  <si>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</si>
  <si>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</si>
  <si>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</si>
  <si>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</si>
  <si>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</si>
  <si>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</si>
  <si>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</si>
  <si>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</si>
  <si>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</si>
  <si>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</si>
  <si>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</si>
  <si>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</si>
  <si>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</si>
  <si>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</si>
  <si>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</si>
  <si>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</si>
  <si>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</si>
  <si>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</si>
  <si>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</si>
  <si>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</si>
  <si>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</si>
  <si>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</si>
  <si>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</si>
  <si>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</si>
  <si>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</si>
  <si>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</si>
  <si>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</si>
  <si>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</si>
  <si>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</si>
  <si>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</si>
  <si>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</si>
  <si>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Ascoli</t>
  </si>
  <si>
    <t>Pordenone</t>
  </si>
  <si>
    <t>Chievo</t>
  </si>
  <si>
    <t>Cosenza</t>
  </si>
  <si>
    <t>Pisa</t>
  </si>
  <si>
    <t>Cremonese</t>
  </si>
  <si>
    <t>Spezia</t>
  </si>
  <si>
    <t>Frosinone</t>
  </si>
  <si>
    <t>Benevento</t>
  </si>
  <si>
    <t>Salernitana</t>
  </si>
  <si>
    <t>Empoli</t>
  </si>
  <si>
    <t>Pescara</t>
  </si>
  <si>
    <t>Venezia</t>
  </si>
  <si>
    <t>Virtus Entella</t>
  </si>
  <si>
    <t>Guimaraes</t>
  </si>
  <si>
    <t>Crotone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</si>
  <si>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</si>
  <si>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</si>
  <si>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</si>
  <si>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</si>
  <si>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</si>
  <si>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</si>
  <si>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</si>
  <si>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</si>
  <si>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</si>
  <si>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</si>
  <si>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Aberdeen</t>
  </si>
  <si>
    <t>Rangers</t>
  </si>
  <si>
    <t>Dundee United</t>
  </si>
  <si>
    <t>St Johnstone</t>
  </si>
  <si>
    <t>St Mirren</t>
  </si>
  <si>
    <t>Livingston</t>
  </si>
  <si>
    <t>Celtic</t>
  </si>
  <si>
    <t>Hamilton</t>
  </si>
  <si>
    <t>Ross County</t>
  </si>
  <si>
    <t>Motherwell</t>
  </si>
  <si>
    <t>True prob %</t>
  </si>
  <si>
    <t>PW1</t>
  </si>
  <si>
    <t>PW2</t>
  </si>
  <si>
    <t>PL1</t>
  </si>
  <si>
    <t>PL2</t>
  </si>
  <si>
    <t>EV1</t>
  </si>
  <si>
    <t>EV2</t>
  </si>
  <si>
    <t>Mechelen</t>
  </si>
  <si>
    <t>Genk</t>
  </si>
  <si>
    <t>Oud-Heverlee Leuven</t>
  </si>
  <si>
    <t>Oostende</t>
  </si>
  <si>
    <t>Gent</t>
  </si>
  <si>
    <t>Kortrijk</t>
  </si>
  <si>
    <t>Antwerp</t>
  </si>
  <si>
    <t>Beerschot VA</t>
  </si>
  <si>
    <t>Waregem</t>
  </si>
  <si>
    <t>Eupen</t>
  </si>
  <si>
    <t>Club Brugge</t>
  </si>
  <si>
    <t>Anderlecht</t>
  </si>
  <si>
    <t>St Truiden</t>
  </si>
  <si>
    <t>Standard</t>
  </si>
  <si>
    <t>Bordeaux</t>
  </si>
  <si>
    <t>Nantes</t>
  </si>
  <si>
    <t>Dijon</t>
  </si>
  <si>
    <t>Angers</t>
  </si>
  <si>
    <t>Lille</t>
  </si>
  <si>
    <t>Rennes</t>
  </si>
  <si>
    <t>Toulouse</t>
  </si>
  <si>
    <t>Dunkerque</t>
  </si>
  <si>
    <t>Ajaccio</t>
  </si>
  <si>
    <t>Chateauroux</t>
  </si>
  <si>
    <t>Amiens</t>
  </si>
  <si>
    <t>Nancy</t>
  </si>
  <si>
    <t>Auxerre</t>
  </si>
  <si>
    <t>Sochaux</t>
  </si>
  <si>
    <t>Chambly</t>
  </si>
  <si>
    <t>Paris FC</t>
  </si>
  <si>
    <t>Clermont</t>
  </si>
  <si>
    <t>Caen</t>
  </si>
  <si>
    <t>Guingamp</t>
  </si>
  <si>
    <t>Niort</t>
  </si>
  <si>
    <t>Rodez</t>
  </si>
  <si>
    <t>Grenoble</t>
  </si>
  <si>
    <t>Valenciennes</t>
  </si>
  <si>
    <t>Pau FC</t>
  </si>
  <si>
    <t>Monaco</t>
  </si>
  <si>
    <t>Reims</t>
  </si>
  <si>
    <t>Lorient</t>
  </si>
  <si>
    <t>Strasbourg</t>
  </si>
  <si>
    <t>Nimes</t>
  </si>
  <si>
    <t>Brest</t>
  </si>
  <si>
    <t>Nice</t>
  </si>
  <si>
    <t>Lens</t>
  </si>
  <si>
    <t>Troyes</t>
  </si>
  <si>
    <t>Le Havre</t>
  </si>
  <si>
    <t>Lyon</t>
  </si>
  <si>
    <t>Montpellier</t>
  </si>
  <si>
    <t>Metz</t>
  </si>
  <si>
    <t>St Etienne</t>
  </si>
  <si>
    <t>Marseille</t>
  </si>
  <si>
    <t>Paris SG</t>
  </si>
  <si>
    <t>Lamia</t>
  </si>
  <si>
    <t>Wycombe</t>
  </si>
  <si>
    <t>Rotherham</t>
  </si>
  <si>
    <t>Coventry</t>
  </si>
  <si>
    <t>Peterboro</t>
  </si>
  <si>
    <t>Crewe</t>
  </si>
  <si>
    <t>Doncaster</t>
  </si>
  <si>
    <t>Milton Keynes Dons</t>
  </si>
  <si>
    <t>Fleetwood Town</t>
  </si>
  <si>
    <t>Burton</t>
  </si>
  <si>
    <t>Gillingham</t>
  </si>
  <si>
    <t>Lincoln</t>
  </si>
  <si>
    <t>Oxford</t>
  </si>
  <si>
    <t>Northampton</t>
  </si>
  <si>
    <t>AFC Wimbledon</t>
  </si>
  <si>
    <t>Plymouth</t>
  </si>
  <si>
    <t>Blackpool</t>
  </si>
  <si>
    <t>Portsmouth</t>
  </si>
  <si>
    <t>Shrewsbury</t>
  </si>
  <si>
    <t>Sunderland</t>
  </si>
  <si>
    <t>Swindon</t>
  </si>
  <si>
    <t>Rochdale</t>
  </si>
  <si>
    <t>Barrow</t>
  </si>
  <si>
    <t>Stevenage</t>
  </si>
  <si>
    <t>Bolton</t>
  </si>
  <si>
    <t>Forest Green</t>
  </si>
  <si>
    <t>Bradford</t>
  </si>
  <si>
    <t>Colchester</t>
  </si>
  <si>
    <t>Cambridge</t>
  </si>
  <si>
    <t>Carlisle</t>
  </si>
  <si>
    <t>Cheltenham</t>
  </si>
  <si>
    <t>Morecambe</t>
  </si>
  <si>
    <t>Mansfield</t>
  </si>
  <si>
    <t>Tranmere</t>
  </si>
  <si>
    <t>Oldham</t>
  </si>
  <si>
    <t>Leyton Orient</t>
  </si>
  <si>
    <t>Port Vale</t>
  </si>
  <si>
    <t>Crawley Town</t>
  </si>
  <si>
    <t>Salford</t>
  </si>
  <si>
    <t>Exeter</t>
  </si>
  <si>
    <t>Scunthorpe</t>
  </si>
  <si>
    <t>Newport County</t>
  </si>
  <si>
    <t>Southend</t>
  </si>
  <si>
    <t>Harrogate</t>
  </si>
  <si>
    <t>Walsall</t>
  </si>
  <si>
    <t>Grimsby</t>
  </si>
  <si>
    <t>Panetolikos</t>
  </si>
  <si>
    <t>Heerenveen</t>
  </si>
  <si>
    <t>Willem II</t>
  </si>
  <si>
    <t>Zwolle</t>
  </si>
  <si>
    <t>Feyenoord</t>
  </si>
  <si>
    <t>Twente</t>
  </si>
  <si>
    <t>For Sittard</t>
  </si>
  <si>
    <t>Castellon</t>
  </si>
  <si>
    <t>Karagumruk</t>
  </si>
  <si>
    <t>Ipswich</t>
  </si>
  <si>
    <t>Atromitos</t>
  </si>
  <si>
    <t>Volos NFC</t>
  </si>
  <si>
    <t>Asteras Tripolis</t>
  </si>
  <si>
    <t>FC Emmen</t>
  </si>
  <si>
    <t>VVV Venlo</t>
  </si>
  <si>
    <t>Heracles</t>
  </si>
  <si>
    <t>Den Haag</t>
  </si>
  <si>
    <t>Sparta Rotterdam</t>
  </si>
  <si>
    <t>Ajax</t>
  </si>
  <si>
    <t>Groningen</t>
  </si>
  <si>
    <t>PSV Eindhoven</t>
  </si>
  <si>
    <t>Waalwijk</t>
  </si>
  <si>
    <t>Vitesse</t>
  </si>
  <si>
    <t>Cartagena</t>
  </si>
  <si>
    <t>Erzurum BB</t>
  </si>
  <si>
    <t>Bayern Munich</t>
  </si>
  <si>
    <t>Schalke 04</t>
  </si>
  <si>
    <t>Hamburg</t>
  </si>
  <si>
    <t>Fortuna Dusseldorf</t>
  </si>
  <si>
    <t>Regensburg</t>
  </si>
  <si>
    <t>Nurnberg</t>
  </si>
  <si>
    <t>Utrecht</t>
  </si>
  <si>
    <t>Ein Frankfurt</t>
  </si>
  <si>
    <t>Bielefeld</t>
  </si>
  <si>
    <t>FC Koln</t>
  </si>
  <si>
    <t>Hoffenheim</t>
  </si>
  <si>
    <t>Stuttgart</t>
  </si>
  <si>
    <t>Freiburg</t>
  </si>
  <si>
    <t>Union Berlin</t>
  </si>
  <si>
    <t>Augsburg</t>
  </si>
  <si>
    <t>Werder Bremen</t>
  </si>
  <si>
    <t>Hertha</t>
  </si>
  <si>
    <t>Dortmund</t>
  </si>
  <si>
    <t>M'gladbach</t>
  </si>
  <si>
    <t>Hannover</t>
  </si>
  <si>
    <t>Karlsruhe</t>
  </si>
  <si>
    <t>Sandhausen</t>
  </si>
  <si>
    <t>Darmstadt</t>
  </si>
  <si>
    <t>Wurzburger Kickers</t>
  </si>
  <si>
    <t>Erzgebirge Aue</t>
  </si>
  <si>
    <t>AZ Alkmaar</t>
  </si>
  <si>
    <t>Nacional</t>
  </si>
  <si>
    <t>RB Leipzig</t>
  </si>
  <si>
    <t>Mainz</t>
  </si>
  <si>
    <t>Wolfsburg</t>
  </si>
  <si>
    <t>Leverkusen</t>
  </si>
  <si>
    <t>Greuther Furth</t>
  </si>
  <si>
    <t>Osnabruck</t>
  </si>
  <si>
    <t>Heidenheim</t>
  </si>
  <si>
    <t>Braunschweig</t>
  </si>
  <si>
    <t>Holstein Kiel</t>
  </si>
  <si>
    <t>Paderborn</t>
  </si>
  <si>
    <t>Bochum</t>
  </si>
  <si>
    <t>St Pauli</t>
  </si>
  <si>
    <t>PRED</t>
  </si>
  <si>
    <t>SCORE</t>
  </si>
  <si>
    <t>Monza</t>
  </si>
  <si>
    <t>Reggina</t>
  </si>
  <si>
    <t>Vicenza</t>
  </si>
  <si>
    <t>Logrones</t>
  </si>
  <si>
    <t>Giannina</t>
  </si>
  <si>
    <t>2-0</t>
  </si>
  <si>
    <t>1-1</t>
  </si>
  <si>
    <t>1-0</t>
  </si>
  <si>
    <t>2-1</t>
  </si>
  <si>
    <t>Apollon</t>
  </si>
  <si>
    <t>Farense</t>
  </si>
  <si>
    <t>ov25</t>
  </si>
  <si>
    <t>ov15</t>
  </si>
  <si>
    <t>1-3</t>
  </si>
  <si>
    <t>Arbroath</t>
  </si>
  <si>
    <t>Hearts</t>
  </si>
  <si>
    <t>Alloa</t>
  </si>
  <si>
    <t>Dunfermline</t>
  </si>
  <si>
    <t>Dundee</t>
  </si>
  <si>
    <t>Morton</t>
  </si>
  <si>
    <t>Inverness C</t>
  </si>
  <si>
    <t>Ayr</t>
  </si>
  <si>
    <t>Queen of Sth</t>
  </si>
  <si>
    <t>Raith Rvs</t>
  </si>
  <si>
    <t>Dumbarton</t>
  </si>
  <si>
    <t>Clyde</t>
  </si>
  <si>
    <t>East Fife</t>
  </si>
  <si>
    <t>Montrose</t>
  </si>
  <si>
    <t>Falkirk</t>
  </si>
  <si>
    <t>Forfar</t>
  </si>
  <si>
    <t>Partick</t>
  </si>
  <si>
    <t>Airdrie Utd</t>
  </si>
  <si>
    <t>Peterhead</t>
  </si>
  <si>
    <t>Cove Rangers</t>
  </si>
  <si>
    <t>Annan Athletic</t>
  </si>
  <si>
    <t>Stranraer</t>
  </si>
  <si>
    <t>Edinburgh City</t>
  </si>
  <si>
    <t>Cowdenbeath</t>
  </si>
  <si>
    <t>Elgin</t>
  </si>
  <si>
    <t>Brechin</t>
  </si>
  <si>
    <t>Queens Park</t>
  </si>
  <si>
    <t>Albion Rvs</t>
  </si>
  <si>
    <t>Stenhousemuir</t>
  </si>
  <si>
    <t>Stirling</t>
  </si>
  <si>
    <t>un25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</si>
</sst>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3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9" fontId="1" fillId="0" borderId="0" xfId="2" applyFont="1" applyAlignme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2" fontId="1" fillId="0" borderId="0" xfId="0" applyNumberFormat="1" applyFont="1" applyAlignment="1"/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14" fontId="0" fillId="0" borderId="0" xfId="0" applyNumberFormat="1"/>
    <xf numFmtId="14" fontId="0" fillId="2" borderId="0" xfId="0" applyNumberFormat="1" applyFill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1.0572452229114513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1.0590642794925884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1.0646106735505165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1.0700210638600207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1.0463652524218319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1.0974629383822068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1.0646106735505165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1.0507222688881346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1.0461286947489423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1.042708496600167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1.093592261226555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1.1746425722884817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0.84175371433205926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1.0808541247004351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1.1186915406561089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1.0791153544787431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1.0813840939842485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1.0823838392191087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1.1127295289633246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1.081843313555203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1.0544833249757648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1.0602539754688272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1.0538616680405366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1.0681862313072781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1.0509442098096211</v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1.0267010085671089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6.4646722413487359</v>
      </c>
      <c r="I185" s="6">
        <f>IF('Log_working_3-way'!$D185="","",'True_Odds_Calculator_3-way'!O186/'True_Odds_Calculator_3-way'!B186-1)</f>
        <v>6.2225909403500568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2.7956773803536228E-2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1.023534497102166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25.215677249311661</v>
      </c>
      <c r="I186" s="6">
        <f>IF('Log_working_3-way'!$D186="","",'True_Odds_Calculator_3-way'!O187/'True_Odds_Calculator_3-way'!B187-1)</f>
        <v>4.9829168822885617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2.4057400317691879E-2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1.0259299200373091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13.389600400486781</v>
      </c>
      <c r="I187" s="6">
        <f>IF('Log_working_3-way'!$D187="","",'True_Odds_Calculator_3-way'!O188/'True_Odds_Calculator_3-way'!B188-1)</f>
        <v>7.878496792407029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2.8027116568407173E-2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1.0309117279497613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27.339012015002488</v>
      </c>
      <c r="I188" s="6">
        <f>IF('Log_working_3-way'!$D188="","",'True_Odds_Calculator_3-way'!O189/'True_Odds_Calculator_3-way'!B189-1)</f>
        <v>5.1229683986102632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3.103127170834119E-2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1.0202089302003148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20.582258057673112</v>
      </c>
      <c r="I189" s="6">
        <f>IF('Log_working_3-way'!$D189="","",'True_Odds_Calculator_3-way'!O190/'True_Odds_Calculator_3-way'!B190-1)</f>
        <v>5.6751117385664323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2.1277848237847286E-2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1.027752611948227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22.357028053358544</v>
      </c>
      <c r="I190" s="6">
        <f>IF('Log_working_3-way'!$D190="","",'True_Odds_Calculator_3-way'!O191/'True_Odds_Calculator_3-way'!B191-1)</f>
        <v>7.6099248819140577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2.877898147210689E-2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1.021405609555575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21.178234617653033</v>
      </c>
      <c r="I191" s="6">
        <f>IF('Log_working_3-way'!$D191="","",'True_Odds_Calculator_3-way'!O192/'True_Odds_Calculator_3-way'!B192-1)</f>
        <v>7.5107173331114296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2.2432008334974496E-2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1.023418328565777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30.921889010660557</v>
      </c>
      <c r="I192" s="6">
        <f>IF('Log_working_3-way'!$D192="","",'True_Odds_Calculator_3-way'!O193/'True_Odds_Calculator_3-way'!B193-1)</f>
        <v>4.0267524897109723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2.2905042166679213E-2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1.0265170938990826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19.850456511904987</v>
      </c>
      <c r="I193" s="6">
        <f>IF('Log_working_3-way'!$D193="","",'True_Odds_Calculator_3-way'!O194/'True_Odds_Calculator_3-way'!B194-1)</f>
        <v>7.6167702931852279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2.7961689726395456E-2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1.0266909021680981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6.4216320857627505</v>
      </c>
      <c r="I194" s="6">
        <f>IF('Log_working_3-way'!$D194="","",'True_Odds_Calculator_3-way'!O195/'True_Odds_Calculator_3-way'!B195-1)</f>
        <v>7.3638802129900309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2.8213822217736384E-2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1.046163875018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-0.26125694337088445</v>
      </c>
      <c r="I195" s="6">
        <f>IF('Log_working_3-way'!$D195="","",'True_Odds_Calculator_3-way'!O196/'True_Odds_Calculator_3-way'!B196-1)</f>
        <v>2.2016879861725158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3.2513204985620714E-2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1.0256635129939433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8.5029072429264705</v>
      </c>
      <c r="I196" s="6">
        <f>IF('Log_working_3-way'!$D196="","",'True_Odds_Calculator_3-way'!O197/'True_Odds_Calculator_3-way'!B197-1)</f>
        <v>8.2697159510332892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2.7646040349292411E-2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1.0323855144162137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19.920468489321031</v>
      </c>
      <c r="I197" s="6">
        <f>IF('Log_working_3-way'!$D197="","",'True_Odds_Calculator_3-way'!O198/'True_Odds_Calculator_3-way'!B198-1)</f>
        <v>6.2587626640560297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3.4074132546956459E-2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1.0263962220158682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14.56002039163943</v>
      </c>
      <c r="I198" s="6">
        <f>IF('Log_working_3-way'!$D198="","",'True_Odds_Calculator_3-way'!O199/'True_Odds_Calculator_3-way'!B199-1)</f>
        <v>5.8788286164374739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2.8276287388220744E-2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1.0405527795851168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0.94022372842999635</v>
      </c>
      <c r="I199" s="6">
        <f>IF('Log_working_3-way'!$D199="","",'True_Odds_Calculator_3-way'!O200/'True_Odds_Calculator_3-way'!B200-1)</f>
        <v>3.1626235528991131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3.4043446007449685E-2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1.0566390470946359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62.852938647510712</v>
      </c>
      <c r="I200" s="6">
        <f>IF('Log_working_3-way'!$D200="","",'True_Odds_Calculator_3-way'!O201/'True_Odds_Calculator_3-way'!B201-1)</f>
        <v>0.8028888381225725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3.5163351254878572E-2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1.026763277068816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2.9629396091987354</v>
      </c>
      <c r="I201" s="6">
        <f>IF('Log_working_3-way'!$D201="","",'True_Odds_Calculator_3-way'!O202/'True_Odds_Calculator_3-way'!B202-1)</f>
        <v>4.4231184968885495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2.5697253947227106E-2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1.026444381207682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41.868613718823035</v>
      </c>
      <c r="I202" s="6">
        <f>IF('Log_working_3-way'!$D202="","",'True_Odds_Calculator_3-way'!O203/'True_Odds_Calculator_3-way'!B203-1)</f>
        <v>3.0710006722319196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2.3073100194425988E-2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1.0217620019592348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17.473756381624373</v>
      </c>
      <c r="I203" s="6">
        <f>IF('Log_working_3-way'!$D203="","",'True_Odds_Calculator_3-way'!O204/'True_Odds_Calculator_3-way'!B204-1)</f>
        <v>7.1161849412247342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2.3267347036298514E-2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1.0627271147219748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63.744714359154301</v>
      </c>
      <c r="I204" s="6">
        <f>IF('Log_working_3-way'!$D204="","",'True_Odds_Calculator_3-way'!O205/'True_Odds_Calculator_3-way'!B205-1)</f>
        <v>1.0597370313123107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3.7710042016667833E-2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1.0276601087837733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21.464325889396765</v>
      </c>
      <c r="I205" s="6">
        <f>IF('Log_working_3-way'!$D205="","",'True_Odds_Calculator_3-way'!O206/'True_Odds_Calculator_3-way'!B206-1)</f>
        <v>6.0231861723816458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2.8916044008853392E-2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1.0379814455868566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47.1194579641434</v>
      </c>
      <c r="I206" s="6">
        <f>IF('Log_working_3-way'!$D206="","",'True_Odds_Calculator_3-way'!O207/'True_Odds_Calculator_3-way'!B207-1)</f>
        <v>3.0910943267838009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3.062953645024713E-2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1.0279539829868694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25.375050568322703</v>
      </c>
      <c r="I207" s="6">
        <f>IF('Log_working_3-way'!$D207="","",'True_Odds_Calculator_3-way'!O208/'True_Odds_Calculator_3-way'!B208-1)</f>
        <v>5.3924382915887437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2.8499871150625022E-2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1.0267352847171882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20.041317739157684</v>
      </c>
      <c r="I208" s="6">
        <f>IF('Log_working_3-way'!$D208="","",'True_Odds_Calculator_3-way'!O209/'True_Odds_Calculator_3-way'!B209-1)</f>
        <v>7.9858271125780771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2.8135004363875726E-2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1.0320974070304247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0.72801378898979796</v>
      </c>
      <c r="I209" s="6">
        <f>IF('Log_working_3-way'!$D209="","",'True_Odds_Calculator_3-way'!O210/'True_Odds_Calculator_3-way'!B210-1)</f>
        <v>2.4695674795444464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2.6060389672659001E-2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1.0168298163250979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11.525636309855805</v>
      </c>
      <c r="I210" s="6">
        <f>IF('Log_working_3-way'!$D210="","",'True_Odds_Calculator_3-way'!O211/'True_Odds_Calculator_3-way'!B211-1)</f>
        <v>8.530282962050979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1.8319686543985636E-2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1.0174946770116475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15.351720754452295</v>
      </c>
      <c r="I211" s="6">
        <f>IF('Log_working_3-way'!$D211="","",'True_Odds_Calculator_3-way'!O212/'True_Odds_Calculator_3-way'!B212-1)</f>
        <v>6.3673262397147647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1.8836204746185192E-2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1.0427829501837473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61.298585510823855</v>
      </c>
      <c r="I212" s="6">
        <f>IF('Log_working_3-way'!$D212="","",'True_Odds_Calculator_3-way'!O213/'True_Odds_Calculator_3-way'!B213-1)</f>
        <v>1.1945715954842742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2.7310643977310534E-2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1.0264621270452374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15.741300686085207</v>
      </c>
      <c r="I213" s="6">
        <f>IF('Log_working_3-way'!$D213="","",'True_Odds_Calculator_3-way'!O214/'True_Odds_Calculator_3-way'!B214-1)</f>
        <v>8.149304501002252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2.8434691851436877E-2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1.0242486592711639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11.791643178653562</v>
      </c>
      <c r="I214" s="6">
        <f>IF('Log_working_3-way'!$D214="","",'True_Odds_Calculator_3-way'!O215/'True_Odds_Calculator_3-way'!B215-1)</f>
        <v>7.7873117331485844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2.6255504516374151E-2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1.0258362116204958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15.61380612464599</v>
      </c>
      <c r="I215" s="6">
        <f>IF('Log_working_3-way'!$D215="","",'True_Odds_Calculator_3-way'!O216/'True_Odds_Calculator_3-way'!B216-1)</f>
        <v>7.9345357381429533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2.7779923276949559E-2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1.0265423576805968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7.7695161287815804</v>
      </c>
      <c r="I216" s="6">
        <f>IF('Log_working_3-way'!$D216="","",'True_Odds_Calculator_3-way'!O217/'True_Odds_Calculator_3-way'!B217-1)</f>
        <v>7.3628698927981393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2.8338040960761868E-2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1.0249601349830564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10.188820694142631</v>
      </c>
      <c r="I217" s="6">
        <f>IF('Log_working_3-way'!$D217="","",'True_Odds_Calculator_3-way'!O218/'True_Odds_Calculator_3-way'!B218-1)</f>
        <v>8.0506685093300359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2.7002862080052648E-2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1.0271762521767582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21.694904071591843</v>
      </c>
      <c r="I218" s="6">
        <f>IF('Log_working_3-way'!$D218="","",'True_Odds_Calculator_3-way'!O219/'True_Odds_Calculator_3-way'!B219-1)</f>
        <v>7.5120789237390042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2.8326334208785386E-2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1.0526126619736302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57.9430828451449</v>
      </c>
      <c r="I219" s="6">
        <f>IF('Log_working_3-way'!$D219="","",'True_Odds_Calculator_3-way'!O220/'True_Odds_Calculator_3-way'!B220-1)</f>
        <v>1.7931749194052662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3.5493111385968446E-2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1.0257829301692603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15.078038208525083</v>
      </c>
      <c r="I220" s="6">
        <f>IF('Log_working_3-way'!$D220="","",'True_Odds_Calculator_3-way'!O221/'True_Odds_Calculator_3-way'!B221-1)</f>
        <v>8.0992954224495097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2.777187584337848E-2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1.0272615986852638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22.368799484993378</v>
      </c>
      <c r="I221" s="6">
        <f>IF('Log_working_3-way'!$D221="","",'True_Odds_Calculator_3-way'!O222/'True_Odds_Calculator_3-way'!B222-1)</f>
        <v>7.7177378121076821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2.8260760523036499E-2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1.0300742635016324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25.04909018974724</v>
      </c>
      <c r="I222" s="6">
        <f>IF('Log_working_3-way'!$D222="","",'True_Odds_Calculator_3-way'!O223/'True_Odds_Calculator_3-way'!B223-1)</f>
        <v>6.9208372283909787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3.0606370354705037E-2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1.0254156236479017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8.0488106025969923</v>
      </c>
      <c r="I223" s="6">
        <f>IF('Log_working_3-way'!$D223="","",'True_Odds_Calculator_3-way'!O224/'True_Odds_Calculator_3-way'!B224-1)</f>
        <v>7.4710996238267544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2.7213726868378307E-2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1.0318527912044144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9.327158238496688</v>
      </c>
      <c r="I224" s="6">
        <f>IF('Log_working_3-way'!$D224="","",'True_Odds_Calculator_3-way'!O225/'True_Odds_Calculator_3-way'!B225-1)</f>
        <v>7.2674480081039974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3.413280577572797E-2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1.0309044586416212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18.64706948921016</v>
      </c>
      <c r="I225" s="6">
        <f>IF('Log_working_3-way'!$D225="","",'True_Odds_Calculator_3-way'!O226/'True_Odds_Calculator_3-way'!B226-1)</f>
        <v>7.0416428398727131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3.2752535549619877E-2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1.0296826888098298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14.884783936810807</v>
      </c>
      <c r="I226" s="6">
        <f>IF('Log_working_3-way'!$D226="","",'True_Odds_Calculator_3-way'!O227/'True_Odds_Calculator_3-way'!B227-1)</f>
        <v>6.9111410873542107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3.1869513637072355E-2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1.0365105542318258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24.614956226172563</v>
      </c>
      <c r="I227" s="6">
        <f>IF('Log_working_3-way'!$D227="","",'True_Odds_Calculator_3-way'!O228/'True_Odds_Calculator_3-way'!B228-1)</f>
        <v>5.8921365532917047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3.7296522878809579E-2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1.0300890467014501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12.486495694283501</v>
      </c>
      <c r="I228" s="6">
        <f>IF('Log_working_3-way'!$D228="","",'True_Odds_Calculator_3-way'!O229/'True_Odds_Calculator_3-way'!B229-1)</f>
        <v>6.7735481927165635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3.2360296962439028E-2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1.0301403642351168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12.187658213240429</v>
      </c>
      <c r="I229" s="6">
        <f>IF('Log_working_3-way'!$D229="","",'True_Odds_Calculator_3-way'!O230/'True_Odds_Calculator_3-way'!B230-1)</f>
        <v>7.4775988834301188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3.2508737026110346E-2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1.029778837209558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8.2312330135044096</v>
      </c>
      <c r="I230" s="6">
        <f>IF('Log_working_3-way'!$D230="","",'True_Odds_Calculator_3-way'!O231/'True_Odds_Calculator_3-way'!B231-1)</f>
        <v>8.0074538669843029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3.1930065930133811E-2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1.0321009351871129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23.19815269752824</v>
      </c>
      <c r="I231" s="6">
        <f>IF('Log_working_3-way'!$D231="","",'True_Odds_Calculator_3-way'!O232/'True_Odds_Calculator_3-way'!B232-1)</f>
        <v>6.55224640227466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3.3136715537532169E-2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1.035564233095982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27.215561939357585</v>
      </c>
      <c r="I232" s="6">
        <f>IF('Log_working_3-way'!$D232="","",'True_Odds_Calculator_3-way'!O233/'True_Odds_Calculator_3-way'!B233-1)</f>
        <v>6.492784874221285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3.5542289024183216E-2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1.0337890660362263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21.767077322927641</v>
      </c>
      <c r="I233" s="6">
        <f>IF('Log_working_3-way'!$D233="","",'True_Odds_Calculator_3-way'!O234/'True_Odds_Calculator_3-way'!B234-1)</f>
        <v>8.203472158167175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3.504272393421215E-2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1.0312609206562597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16.672386093438728</v>
      </c>
      <c r="I234" s="6">
        <f>IF('Log_working_3-way'!$D234="","",'True_Odds_Calculator_3-way'!O235/'True_Odds_Calculator_3-way'!B235-1)</f>
        <v>7.8858509911141503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3.3411033411033353E-2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1.0394709402747102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34.423480348050525</v>
      </c>
      <c r="I235" s="6">
        <f>IF('Log_working_3-way'!$D235="","",'True_Odds_Calculator_3-way'!O236/'True_Odds_Calculator_3-way'!B236-1)</f>
        <v>5.2760584943492006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3.6909571305755229E-2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1.0306916567868527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13.655710178378339</v>
      </c>
      <c r="I236" s="6">
        <f>IF('Log_working_3-way'!$D236="","",'True_Odds_Calculator_3-way'!O237/'True_Odds_Calculator_3-way'!B237-1)</f>
        <v>7.5234086905027837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3.3063185632491443E-2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1.030187078095395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11.713374913398377</v>
      </c>
      <c r="I237" s="6">
        <f>IF('Log_working_3-way'!$D237="","",'True_Odds_Calculator_3-way'!O238/'True_Odds_Calculator_3-way'!B238-1)</f>
        <v>7.6295749378751143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3.2573515162188205E-2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1.0314912739083451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19.553645393166814</v>
      </c>
      <c r="I238" s="6">
        <f>IF('Log_working_3-way'!$D238="","",'True_Odds_Calculator_3-way'!O239/'True_Odds_Calculator_3-way'!B239-1)</f>
        <v>6.6798302552575439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3.3217308351232822E-2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1.0357968692953345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27.830213082419892</v>
      </c>
      <c r="I239" s="6">
        <f>IF('Log_working_3-way'!$D239="","",'True_Odds_Calculator_3-way'!O240/'True_Odds_Calculator_3-way'!B240-1)</f>
        <v>5.0646290281917805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3.5738138334607594E-2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1.0312872220338321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9.6099921470729939</v>
      </c>
      <c r="I240" s="6">
        <f>IF('Log_working_3-way'!$D240="","",'True_Odds_Calculator_3-way'!O241/'True_Odds_Calculator_3-way'!B241-1)</f>
        <v>6.5082729322525861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3.3406173407317885E-2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1.0309643590353437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10.833118255178558</v>
      </c>
      <c r="I241" s="6">
        <f>IF('Log_working_3-way'!$D241="","",'True_Odds_Calculator_3-way'!O242/'True_Odds_Calculator_3-way'!B242-1)</f>
        <v>6.4270588838374874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3.3162724940307697E-2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1.0316687051103608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7.4209953167002141</v>
      </c>
      <c r="I242" s="6">
        <f>IF('Log_working_3-way'!$D242="","",'True_Odds_Calculator_3-way'!O243/'True_Odds_Calculator_3-way'!B243-1)</f>
        <v>6.2243811609073525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3.3325573523077523E-2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1.0317405818090495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8.446196573150063</v>
      </c>
      <c r="I243" s="6">
        <f>IF('Log_working_3-way'!$D243="","",'True_Odds_Calculator_3-way'!O244/'True_Odds_Calculator_3-way'!B244-1)</f>
        <v>6.9415647580115651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3.3815559985050481E-2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1.0381925603225166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30.846570301303945</v>
      </c>
      <c r="I244" s="6">
        <f>IF('Log_working_3-way'!$D244="","",'True_Odds_Calculator_3-way'!O245/'True_Odds_Calculator_3-way'!B245-1)</f>
        <v>4.8782914948469944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3.7143465304384726E-2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1.0306025306519253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14.999090361478457</v>
      </c>
      <c r="I245" s="6">
        <f>IF('Log_working_3-way'!$D245="","",'True_Odds_Calculator_3-way'!O246/'True_Odds_Calculator_3-way'!B246-1)</f>
        <v>6.9947892085746979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3.2843437727188451E-2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1.0423093924534406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36.606977763063234</v>
      </c>
      <c r="I246" s="6">
        <f>IF('Log_working_3-way'!$D246="","",'True_Odds_Calculator_3-way'!O247/'True_Odds_Calculator_3-way'!B247-1)</f>
        <v>4.7552180506717381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3.8703515238768915E-2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1.0198761256094635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9.5232934370797881</v>
      </c>
      <c r="I247" s="6">
        <f>IF('Log_working_3-way'!$D247="","",'True_Odds_Calculator_3-way'!O248/'True_Odds_Calculator_3-way'!B248-1)</f>
        <v>7.9892504314448747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2.1524155489319519E-2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1.1448215688284287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84.415763905762105</v>
      </c>
      <c r="I248" s="6">
        <f>IF('Log_working_3-way'!$D248="","",'True_Odds_Calculator_3-way'!O249/'True_Odds_Calculator_3-way'!B249-1)</f>
        <v>-0.5534379434321457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4.195806408306435E-2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1.0351472530406083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10.376854442676034</v>
      </c>
      <c r="I249" s="6">
        <f>IF('Log_working_3-way'!$D249="","",'True_Odds_Calculator_3-way'!O250/'True_Odds_Calculator_3-way'!B250-1)</f>
        <v>9.7044823451138811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3.7986775342091939E-2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1.0419823083446524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26.455840308952393</v>
      </c>
      <c r="I250" s="6">
        <f>IF('Log_working_3-way'!$D250="","",'True_Odds_Calculator_3-way'!O251/'True_Odds_Calculator_3-way'!B251-1)</f>
        <v>8.7377508191382613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4.1554613005864161E-2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1.0355406247777181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8.1750413217035778</v>
      </c>
      <c r="I251" s="6">
        <f>IF('Log_working_3-way'!$D251="","",'True_Odds_Calculator_3-way'!O252/'True_Odds_Calculator_3-way'!B252-1)</f>
        <v>10.067614338260901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3.8250026156099626E-2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1.0409953909504519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25.322667971611153</v>
      </c>
      <c r="I252" s="6">
        <f>IF('Log_working_3-way'!$D252="","",'True_Odds_Calculator_3-way'!O253/'True_Odds_Calculator_3-way'!B253-1)</f>
        <v>7.556714192669606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4.1365917724685897E-2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1.0353031088959312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10.858822870386902</v>
      </c>
      <c r="I253" s="6">
        <f>IF('Log_working_3-way'!$D253="","",'True_Odds_Calculator_3-way'!O254/'True_Odds_Calculator_3-way'!B254-1)</f>
        <v>10.453423158706022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3.8170532614010266E-2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1.0374759526550144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18.523912966833482</v>
      </c>
      <c r="I254" s="6">
        <f>IF('Log_working_3-way'!$D254="","",'True_Odds_Calculator_3-way'!O255/'True_Odds_Calculator_3-way'!B255-1)</f>
        <v>10.681779876621318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3.9267121584194653E-2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1.0353401322965377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12.213119255405713</v>
      </c>
      <c r="I255" s="6">
        <f>IF('Log_working_3-way'!$D255="","",'True_Odds_Calculator_3-way'!O256/'True_Odds_Calculator_3-way'!B256-1)</f>
        <v>9.6316309281252597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3.8166753790290553E-2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1.0376259224174396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20.408008356879215</v>
      </c>
      <c r="I256" s="6">
        <f>IF('Log_working_3-way'!$D256="","",'True_Odds_Calculator_3-way'!O257/'True_Odds_Calculator_3-way'!B257-1)</f>
        <v>8.2797493112879454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3.9326528159087104E-2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1.0442014278782699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31.055795401596143</v>
      </c>
      <c r="I257" s="6">
        <f>IF('Log_working_3-way'!$D257="","",'True_Odds_Calculator_3-way'!O258/'True_Odds_Calculator_3-way'!B258-1)</f>
        <v>6.8318195965254782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4.2320396366639201E-2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1.0647262636772117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41.098363619925863</v>
      </c>
      <c r="I258" s="6">
        <f>IF('Log_working_3-way'!$D258="","",'True_Odds_Calculator_3-way'!O259/'True_Odds_Calculator_3-way'!B259-1)</f>
        <v>4.4472288727195632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5.5728551487168376E-2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1.0318510492286361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47.341228748446191</v>
      </c>
      <c r="I259" s="6">
        <f>IF('Log_working_3-way'!$D259="","",'True_Odds_Calculator_3-way'!O260/'True_Odds_Calculator_3-way'!B260-1)</f>
        <v>2.3181483656393191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2.5901408379411794E-2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1.0323466975779758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0.43563524123062947</v>
      </c>
      <c r="I260" s="6">
        <f>IF('Log_working_3-way'!$D260="","",'True_Odds_Calculator_3-way'!O261/'True_Odds_Calculator_3-way'!B261-1)</f>
        <v>2.7184214536659534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2.5891581456999324E-2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1.0247058079815929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31.629504638934094</v>
      </c>
      <c r="I261" s="6">
        <f>IF('Log_working_3-way'!$D261="","",'True_Odds_Calculator_3-way'!O262/'True_Odds_Calculator_3-way'!B262-1)</f>
        <v>4.3310793755931654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2.3993766947087547E-2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1.0284830598632067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21.025146591207442</v>
      </c>
      <c r="I262" s="6">
        <f>IF('Log_working_3-way'!$D262="","",'True_Odds_Calculator_3-way'!O263/'True_Odds_Calculator_3-way'!B263-1)</f>
        <v>9.6498504963844596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2.9538526227268047E-2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1.0262130734525599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13.166235584608591</v>
      </c>
      <c r="I263" s="6">
        <f>IF('Log_working_3-way'!$D263="","",'True_Odds_Calculator_3-way'!O264/'True_Odds_Calculator_3-way'!B264-1)</f>
        <v>8.2064101819632853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2.835474785274239E-2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1.0284593870958993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20.812075814662091</v>
      </c>
      <c r="I264" s="6">
        <f>IF('Log_working_3-way'!$D264="","",'True_Odds_Calculator_3-way'!O265/'True_Odds_Calculator_3-way'!B265-1)</f>
        <v>8.193802862433806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2.9764914797784314E-2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1.0279494145504873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20.822253221296542</v>
      </c>
      <c r="I265" s="6">
        <f>IF('Log_working_3-way'!$D265="","",'True_Odds_Calculator_3-way'!O266/'True_Odds_Calculator_3-way'!B266-1)</f>
        <v>7.605694937511899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2.9284655671033777E-2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1.0258477438042577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14.566296018721037</v>
      </c>
      <c r="I266" s="6">
        <f>IF('Log_working_3-way'!$D266="","",'True_Odds_Calculator_3-way'!O267/'True_Odds_Calculator_3-way'!B267-1)</f>
        <v>9.6672240380911436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2.7861732859080002E-2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1.0246685397633373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10.11637958837993</v>
      </c>
      <c r="I267" s="6">
        <f>IF('Log_working_3-way'!$D267="","",'True_Odds_Calculator_3-way'!O268/'True_Odds_Calculator_3-way'!B268-1)</f>
        <v>8.4522832078055927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2.6722808154654221E-2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1.0610191848896633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-0.43194826616104787</v>
      </c>
      <c r="I268" s="6">
        <f>IF('Log_working_3-way'!$D268="","",'True_Odds_Calculator_3-way'!O269/'True_Odds_Calculator_3-way'!B269-1)</f>
        <v>0.90246525489477603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3.6867540186319214E-2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1.031656483950725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31.416503239811867</v>
      </c>
      <c r="I269" s="6">
        <f>IF('Log_working_3-way'!$D269="","",'True_Odds_Calculator_3-way'!O270/'True_Odds_Calculator_3-way'!B270-1)</f>
        <v>4.4999632962830463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3.0722194854274409E-2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1.0260427407298631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14.689990359425668</v>
      </c>
      <c r="I270" s="6">
        <f>IF('Log_working_3-way'!$D270="","",'True_Odds_Calculator_3-way'!O271/'True_Odds_Calculator_3-way'!B271-1)</f>
        <v>6.3825793037417844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2.7965712349179217E-2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1.0294167797435783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29.672000916063297</v>
      </c>
      <c r="I271" s="6">
        <f>IF('Log_working_3-way'!$D271="","",'True_Odds_Calculator_3-way'!O272/'True_Odds_Calculator_3-way'!B272-1)</f>
        <v>4.6426864684253113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2.9005952122078238E-2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1.0256995903629005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12.445946867597399</v>
      </c>
      <c r="I272" s="6">
        <f>IF('Log_working_3-way'!$D272="","",'True_Odds_Calculator_3-way'!O273/'True_Odds_Calculator_3-way'!B273-1)</f>
        <v>7.6182164229575484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2.7789198583058727E-2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1.0298564145543709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3.5483672997007121</v>
      </c>
      <c r="I273" s="6">
        <f>IF('Log_working_3-way'!$D273="","",'True_Odds_Calculator_3-way'!O274/'True_Odds_Calculator_3-way'!B274-1)</f>
        <v>6.7034057521707506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3.0055250912308207E-2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1.0566762497994036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62.894372625188403</v>
      </c>
      <c r="I274" s="6">
        <f>IF('Log_working_3-way'!$D274="","",'True_Odds_Calculator_3-way'!O275/'True_Odds_Calculator_3-way'!B275-1)</f>
        <v>1.3235573906531459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3.4492072495475812E-2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1.0301375863393081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29.30721936488867</v>
      </c>
      <c r="I275" s="6">
        <f>IF('Log_working_3-way'!$D275="","",'True_Odds_Calculator_3-way'!O276/'True_Odds_Calculator_3-way'!B276-1)</f>
        <v>4.9202781019381074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2.9788044760779897E-2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1.030233248081688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25.876728882010635</v>
      </c>
      <c r="I276" s="6">
        <f>IF('Log_working_3-way'!$D276="","",'True_Odds_Calculator_3-way'!O277/'True_Odds_Calculator_3-way'!B277-1)</f>
        <v>5.9365002762488466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3.0662293262619045E-2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1.0255290684536915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15.21663067230649</v>
      </c>
      <c r="I277" s="6">
        <f>IF('Log_working_3-way'!$D277="","",'True_Odds_Calculator_3-way'!O278/'True_Odds_Calculator_3-way'!B278-1)</f>
        <v>5.8125420348338332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2.7323458934401135E-2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1.0364486146550584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4.1232469299928018</v>
      </c>
      <c r="I278" s="6">
        <f>IF('Log_working_3-way'!$D278="","",'True_Odds_Calculator_3-way'!O279/'True_Odds_Calculator_3-way'!B279-1)</f>
        <v>5.3444727070724793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3.6275552404584577E-2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1.0362951680771271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28.794926996218702</v>
      </c>
      <c r="I279" s="6">
        <f>IF('Log_working_3-way'!$D279="","",'True_Odds_Calculator_3-way'!O280/'True_Odds_Calculator_3-way'!B280-1)</f>
        <v>5.6502410060380264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3.5887670903882229E-2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1.030287263720447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16.100052196334968</v>
      </c>
      <c r="I280" s="6">
        <f>IF('Log_working_3-way'!$D280="","",'True_Odds_Calculator_3-way'!O281/'True_Odds_Calculator_3-way'!B281-1)</f>
        <v>6.7732375398983837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3.2401554628113338E-2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1.0301169649618307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12.189389321347994</v>
      </c>
      <c r="I281" s="6">
        <f>IF('Log_working_3-way'!$D281="","",'True_Odds_Calculator_3-way'!O282/'True_Odds_Calculator_3-way'!B282-1)</f>
        <v>6.6861094318517598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3.2373220194947816E-2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1.0598516359553358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9.3918030689284446</v>
      </c>
      <c r="I282" s="6">
        <f>IF('Log_working_3-way'!$D282="","",'True_Odds_Calculator_3-way'!O283/'True_Odds_Calculator_3-way'!B283-1)</f>
        <v>5.3850080691730824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6.2126148363046418E-2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1.048891807978783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20.579881758794834</v>
      </c>
      <c r="I283" s="6">
        <f>IF('Log_working_3-way'!$D283="","",'True_Odds_Calculator_3-way'!O284/'True_Odds_Calculator_3-way'!B284-1)</f>
        <v>5.1932058618990284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5.0781334898176489E-2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1.0735868424739543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47.179102483080044</v>
      </c>
      <c r="I284" s="6">
        <f>IF('Log_working_3-way'!$D284="","",'True_Odds_Calculator_3-way'!O285/'True_Odds_Calculator_3-way'!B285-1)</f>
        <v>2.8076418471813707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5.8973819223450796E-2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1.050550370910204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23.25070616426051</v>
      </c>
      <c r="I285" s="6">
        <f>IF('Log_working_3-way'!$D285="","",'True_Odds_Calculator_3-way'!O286/'True_Odds_Calculator_3-way'!B286-1)</f>
        <v>6.4596480510923513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5.1829216535098865E-2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1.0672245404572449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1.464614526816117</v>
      </c>
      <c r="I286" s="6">
        <f>IF('Log_working_3-way'!$D286="","",'True_Odds_Calculator_3-way'!O287/'True_Odds_Calculator_3-way'!B287-1)</f>
        <v>2.5999598133067168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5.5522795760486909E-2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1.0451486175800659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12.586855657328634</v>
      </c>
      <c r="I287" s="6">
        <f>IF('Log_working_3-way'!$D287="","",'True_Odds_Calculator_3-way'!O288/'True_Odds_Calculator_3-way'!B288-1)</f>
        <v>6.3214365952985583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4.8067588216920143E-2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1.0572884772788083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34.727634092983543</v>
      </c>
      <c r="I288" s="6">
        <f>IF('Log_working_3-way'!$D288="","",'True_Odds_Calculator_3-way'!O289/'True_Odds_Calculator_3-way'!B289-1)</f>
        <v>4.0165015733464378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5.3466023600047263E-2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1.0818169674071778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53.139154494394276</v>
      </c>
      <c r="I289" s="6">
        <f>IF('Log_working_3-way'!$D289="","",'True_Odds_Calculator_3-way'!O290/'True_Odds_Calculator_3-way'!B290-1)</f>
        <v>1.8333987964710978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6.0084949287319223E-2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1.0814547489184352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56.798187085874197</v>
      </c>
      <c r="I290" s="6">
        <f>IF('Log_working_3-way'!$D290="","",'True_Odds_Calculator_3-way'!O291/'True_Odds_Calculator_3-way'!B291-1)</f>
        <v>1.7203835024848106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5.6004683318465531E-2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1.0480811142752138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14.3480957312598</v>
      </c>
      <c r="I291" s="6">
        <f>IF('Log_working_3-way'!$D291="","",'True_Odds_Calculator_3-way'!O292/'True_Odds_Calculator_3-way'!B292-1)</f>
        <v>5.5900088880459773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5.0864706540039384E-2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1.021299356150269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21.829284509560065</v>
      </c>
      <c r="I292" s="6">
        <f>IF('Log_working_3-way'!$D292="","",'True_Odds_Calculator_3-way'!O293/'True_Odds_Calculator_3-way'!B293-1)</f>
        <v>5.9192225833956202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2.2273277963971161E-2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1.0208805948150987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7.3610442227573305</v>
      </c>
      <c r="I293" s="6">
        <f>IF('Log_working_3-way'!$D293="","",'True_Odds_Calculator_3-way'!O294/'True_Odds_Calculator_3-way'!B294-1)</f>
        <v>9.8660130718954253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2.2556390977443552E-2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1.0267164461246814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41.870555316103001</v>
      </c>
      <c r="I294" s="6">
        <f>IF('Log_working_3-way'!$D294="","",'True_Odds_Calculator_3-way'!O295/'True_Odds_Calculator_3-way'!B295-1)</f>
        <v>4.165763148434217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2.3026765456424458E-2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1.0278761624600135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37.580383051449523</v>
      </c>
      <c r="I295" s="6">
        <f>IF('Log_working_3-way'!$D295="","",'True_Odds_Calculator_3-way'!O296/'True_Odds_Calculator_3-way'!B296-1)</f>
        <v>4.8022050203670172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2.527228102469703E-2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1.0304418137326175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14.128044631740863</v>
      </c>
      <c r="I296" s="6">
        <f>IF('Log_working_3-way'!$D296="","",'True_Odds_Calculator_3-way'!O297/'True_Odds_Calculator_3-way'!B297-1)</f>
        <v>11.09068672143616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3.2704716546320567E-2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1.030240218194693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11.804290371081118</v>
      </c>
      <c r="I297" s="6">
        <f>IF('Log_working_3-way'!$D297="","",'True_Odds_Calculator_3-way'!O298/'True_Odds_Calculator_3-way'!B298-1)</f>
        <v>11.176505951825984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3.2711701519409164E-2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1.0320757611306808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16.813790362865138</v>
      </c>
      <c r="I298" s="6">
        <f>IF('Log_working_3-way'!$D298="","",'True_Odds_Calculator_3-way'!O299/'True_Odds_Calculator_3-way'!B299-1)</f>
        <v>10.740981012390408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3.402686151560852E-2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1.0309322632390288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10.584840882095532</v>
      </c>
      <c r="I299" s="6">
        <f>IF('Log_working_3-way'!$D299="","",'True_Odds_Calculator_3-way'!O300/'True_Odds_Calculator_3-way'!B300-1)</f>
        <v>10.829154180076058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3.3508948733862232E-2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1.0356694960685759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11.733978973944259</v>
      </c>
      <c r="I300" s="6">
        <f>IF('Log_working_3-way'!$D300="","",'True_Odds_Calculator_3-way'!O301/'True_Odds_Calculator_3-way'!B301-1)</f>
        <v>7.8430409541279573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3.8413878562577608E-2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1.0461043129011063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35.091685615884472</v>
      </c>
      <c r="I301" s="6">
        <f>IF('Log_working_3-way'!$D301="","",'True_Odds_Calculator_3-way'!O302/'True_Odds_Calculator_3-way'!B302-1)</f>
        <v>4.8751592682606759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4.2839866808766836E-2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1.0399886120379001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4.8883304777340948</v>
      </c>
      <c r="I302" s="6">
        <f>IF('Log_working_3-way'!$D302="","",'True_Odds_Calculator_3-way'!O303/'True_Odds_Calculator_3-way'!B303-1)</f>
        <v>5.8342737582495836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4.0507208615598422E-2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1.0270783662681744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25.124297468216735</v>
      </c>
      <c r="I303" s="6">
        <f>IF('Log_working_3-way'!$D303="","",'True_Odds_Calculator_3-way'!O304/'True_Odds_Calculator_3-way'!B304-1)</f>
        <v>6.1081370079883488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2.7639435056942663E-2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1.0277880761425866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25.65806577465964</v>
      </c>
      <c r="I304" s="6">
        <f>IF('Log_working_3-way'!$D304="","",'True_Odds_Calculator_3-way'!O305/'True_Odds_Calculator_3-way'!B305-1)</f>
        <v>4.6740699755266073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2.8263997880732639E-2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1.0291615102029426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4.184132994496963</v>
      </c>
      <c r="I305" s="6">
        <f>IF('Log_working_3-way'!$D305="","",'True_Odds_Calculator_3-way'!O306/'True_Odds_Calculator_3-way'!B306-1)</f>
        <v>4.5628757984320494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2.8840549854950659E-2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1.0279276977874934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33.104864121846731</v>
      </c>
      <c r="I306" s="6">
        <f>IF('Log_working_3-way'!$D306="","",'True_Odds_Calculator_3-way'!O307/'True_Odds_Calculator_3-way'!B307-1)</f>
        <v>5.0576055135482028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2.6621291892180654E-2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1.0204357347316713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9.3167772460249125</v>
      </c>
      <c r="I307" s="6">
        <f>IF('Log_working_3-way'!$D307="","",'True_Odds_Calculator_3-way'!O308/'True_Odds_Calculator_3-way'!B308-1)</f>
        <v>5.6371714726217146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2.1773214049415124E-2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1.0292243782163721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25.069829822720045</v>
      </c>
      <c r="I308" s="6">
        <f>IF('Log_working_3-way'!$D308="","",'True_Odds_Calculator_3-way'!O309/'True_Odds_Calculator_3-way'!B309-1)</f>
        <v>6.5346644661858546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2.9786480159565976E-2</v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1.0248807598561283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14.835074580144312</v>
      </c>
      <c r="I310" s="6">
        <f>IF('Log_working_3-way'!$D310="","",'True_Odds_Calculator_3-way'!O311/'True_Odds_Calculator_3-way'!B311-1)</f>
        <v>6.9503708324669038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2.6777930003736294E-2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1.0176164297606898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11.166689815219749</v>
      </c>
      <c r="I311" s="6">
        <f>IF('Log_working_3-way'!$D311="","",'True_Odds_Calculator_3-way'!O312/'True_Odds_Calculator_3-way'!B312-1)</f>
        <v>6.6567252406008244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1.9039184219691752E-2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1.0200936012356145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29.607278291044359</v>
      </c>
      <c r="I312" s="6">
        <f>IF('Log_working_3-way'!$D312="","",'True_Odds_Calculator_3-way'!O313/'True_Odds_Calculator_3-way'!B313-1)</f>
        <v>6.6092504226639504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1.9692501735338652E-2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1.0196975062284237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24.777207301226785</v>
      </c>
      <c r="I313" s="6">
        <f>IF('Log_working_3-way'!$D313="","",'True_Odds_Calculator_3-way'!O314/'True_Odds_Calculator_3-way'!B314-1)</f>
        <v>5.682016426788298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2.0222537283850039E-2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1.0227610352701171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20.937054452712829</v>
      </c>
      <c r="I314" s="6">
        <f>IF('Log_working_3-way'!$D314="","",'True_Odds_Calculator_3-way'!O315/'True_Odds_Calculator_3-way'!B315-1)</f>
        <v>7.1111843906122267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2.3898192041487132E-2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1.0245896273781587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24.389674972946423</v>
      </c>
      <c r="I315" s="6">
        <f>IF('Log_working_3-way'!$D315="","",'True_Odds_Calculator_3-way'!O316/'True_Odds_Calculator_3-way'!B316-1)</f>
        <v>6.2023404548729157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2.5252214500525616E-2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1.0203918657253923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18.334206559865571</v>
      </c>
      <c r="I316" s="6">
        <f>IF('Log_working_3-way'!$D316="","",'True_Odds_Calculator_3-way'!O317/'True_Odds_Calculator_3-way'!B317-1)</f>
        <v>5.5017151603065857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2.1665221098704723E-2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1.0210280128539591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16.119861650332229</v>
      </c>
      <c r="I317" s="6">
        <f>IF('Log_working_3-way'!$D317="","",'True_Odds_Calculator_3-way'!O318/'True_Odds_Calculator_3-way'!B318-1)</f>
        <v>6.9828866720704283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2.2595665134907739E-2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1.0269409134159697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18.906195727934318</v>
      </c>
      <c r="I318" s="6">
        <f>IF('Log_working_3-way'!$D318="","",'True_Odds_Calculator_3-way'!O319/'True_Odds_Calculator_3-way'!B319-1)</f>
        <v>7.5607736754575612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2.8554201765863318E-2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1.0214465331021465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7.2143791144801472</v>
      </c>
      <c r="I319" s="6">
        <f>IF('Log_working_3-way'!$D319="","",'True_Odds_Calculator_3-way'!O320/'True_Odds_Calculator_3-way'!B320-1)</f>
        <v>6.802008315785689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2.2791398620433334E-2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1.0250943477243331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32.787023516335026</v>
      </c>
      <c r="I320" s="6">
        <f>IF('Log_working_3-way'!$D320="","",'True_Odds_Calculator_3-way'!O321/'True_Odds_Calculator_3-way'!B321-1)</f>
        <v>3.9980804018247076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2.4123243879070833E-2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1.0500562107251814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21.622827110263213</v>
      </c>
      <c r="I321" s="6">
        <f>IF('Log_working_3-way'!$D321="","",'True_Odds_Calculator_3-way'!O322/'True_Odds_Calculator_3-way'!B322-1)</f>
        <v>6.058663360102245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5.1829631585851299E-2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1.0459409175477781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13.543450584685024</v>
      </c>
      <c r="I322" s="6">
        <f>IF('Log_working_3-way'!$D322="","",'True_Odds_Calculator_3-way'!O323/'True_Odds_Calculator_3-way'!B323-1)</f>
        <v>10.985307297393465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4.9186296859169198E-2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1.0554130459848388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3.102302397573597</v>
      </c>
      <c r="I323" s="6">
        <f>IF('Log_working_3-way'!$D323="","",'True_Odds_Calculator_3-way'!O324/'True_Odds_Calculator_3-way'!B324-1)</f>
        <v>5.9705186140306319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5.3615561605468987E-2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1.022259228357066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20.947983370520149</v>
      </c>
      <c r="I324" s="6">
        <f>IF('Log_working_3-way'!$D324="","",'True_Odds_Calculator_3-way'!O325/'True_Odds_Calculator_3-way'!B325-1)</f>
        <v>6.3345555837037146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2.3388345692737289E-2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1.0348223200171789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0.39341594985970496</v>
      </c>
      <c r="I325" s="6">
        <f>IF('Log_working_3-way'!$D325="","",'True_Odds_Calculator_3-way'!O326/'True_Odds_Calculator_3-way'!B326-1)</f>
        <v>2.0615060663860865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2.6849196718659929E-2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1.0419082116469844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20.518617871148823</v>
      </c>
      <c r="I326" s="6">
        <f>IF('Log_working_3-way'!$D326="","",'True_Odds_Calculator_3-way'!O327/'True_Odds_Calculator_3-way'!B327-1)</f>
        <v>6.9564682560391367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4.3808228174515795E-2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1.0232081111923987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28.508099278034813</v>
      </c>
      <c r="I327" s="6">
        <f>IF('Log_working_3-way'!$D327="","",'True_Odds_Calculator_3-way'!O328/'True_Odds_Calculator_3-way'!B328-1)</f>
        <v>5.6981872788960386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2.3095060942252443E-2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1.0335825790810778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50.94505638630195</v>
      </c>
      <c r="I328" s="6">
        <f>IF('Log_working_3-way'!$D328="","",'True_Odds_Calculator_3-way'!O329/'True_Odds_Calculator_3-way'!B329-1)</f>
        <v>2.4839668358621556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2.5686510035953347E-2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1.0304967457935281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9.0750722511409947</v>
      </c>
      <c r="I329" s="6">
        <f>IF('Log_working_3-way'!$D329="","",'True_Odds_Calculator_3-way'!O330/'True_Odds_Calculator_3-way'!B330-1)</f>
        <v>8.2231980960852908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3.2829046172743404E-2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1.0267400251971339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16.755641420455138</v>
      </c>
      <c r="I330" s="6">
        <f>IF('Log_working_3-way'!$D330="","",'True_Odds_Calculator_3-way'!O331/'True_Odds_Calculator_3-way'!B331-1)</f>
        <v>9.315524850326705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2.8565420037140576E-2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1.0264383465699785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9.6626547411595194</v>
      </c>
      <c r="I331" s="6">
        <f>IF('Log_working_3-way'!$D331="","",'True_Odds_Calculator_3-way'!O332/'True_Odds_Calculator_3-way'!B332-1)</f>
        <v>6.4621646780849824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2.8302205290767768E-2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1.0275625034474611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20.830232489224077</v>
      </c>
      <c r="I332" s="6">
        <f>IF('Log_working_3-way'!$D332="","",'True_Odds_Calculator_3-way'!O333/'True_Odds_Calculator_3-way'!B333-1)</f>
        <v>5.8746023416474165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2.8908437138072562E-2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1.0261243187890479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10.105911011721764</v>
      </c>
      <c r="I333" s="6">
        <f>IF('Log_working_3-way'!$D333="","",'True_Odds_Calculator_3-way'!O334/'True_Odds_Calculator_3-way'!B334-1)</f>
        <v>5.1428720184024028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2.7690610472943078E-2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1.0440316034529669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-2.0642513335334955E-2</v>
      </c>
      <c r="I334" s="6">
        <f>IF('Log_working_3-way'!$D334="","",'True_Odds_Calculator_3-way'!O335/'True_Odds_Calculator_3-way'!B335-1)</f>
        <v>1.7204374629574026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3.1365478793458301E-2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1.0319289623797732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4.2672959519811275</v>
      </c>
      <c r="I335" s="6">
        <f>IF('Log_working_3-way'!$D335="","",'True_Odds_Calculator_3-way'!O336/'True_Odds_Calculator_3-way'!B336-1)</f>
        <v>4.5748115999204018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3.1567604454546316E-2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1.0254129076634086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7.5223724500275395</v>
      </c>
      <c r="I336" s="6">
        <f>IF('Log_working_3-way'!$D336="","",'True_Odds_Calculator_3-way'!O337/'True_Odds_Calculator_3-way'!B337-1)</f>
        <v>7.2276730511505054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2.7084296945518727E-2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1.0261537386264181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13.497238699832668</v>
      </c>
      <c r="I337" s="6">
        <f>IF('Log_working_3-way'!$D337="","",'True_Odds_Calculator_3-way'!O338/'True_Odds_Calculator_3-way'!B338-1)</f>
        <v>9.3182980108380473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2.8288981325718998E-2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1.0254440134874849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15.484108787383516</v>
      </c>
      <c r="I338" s="6">
        <f>IF('Log_working_3-way'!$D338="","",'True_Odds_Calculator_3-way'!O339/'True_Odds_Calculator_3-way'!B339-1)</f>
        <v>7.3708442461469161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2.7358410870955474E-2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1.0250938971641084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11.071604849035563</v>
      </c>
      <c r="I339" s="6">
        <f>IF('Log_working_3-way'!$D339="","",'True_Odds_Calculator_3-way'!O340/'True_Odds_Calculator_3-way'!B340-1)</f>
        <v>7.0397621936832167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2.7065897120224669E-2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1.0332996153093363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1.5230415907662627</v>
      </c>
      <c r="I340" s="6">
        <f>IF('Log_working_3-way'!$D340="","",'True_Odds_Calculator_3-way'!O341/'True_Odds_Calculator_3-way'!B341-1)</f>
        <v>5.9336926098154885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3.1079640279247034E-2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1.0692652779870071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69.518174718437706</v>
      </c>
      <c r="I341" s="6">
        <f>IF('Log_working_3-way'!$D341="","",'True_Odds_Calculator_3-way'!O342/'True_Odds_Calculator_3-way'!B342-1)</f>
        <v>0.62391775419376128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3.5922375959301922E-2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1.0194501809746559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15.865319574571977</v>
      </c>
      <c r="I342" s="6">
        <f>IF('Log_working_3-way'!$D342="","",'True_Odds_Calculator_3-way'!O343/'True_Odds_Calculator_3-way'!B343-1)</f>
        <v>10.180088410914848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2.0872111919245651E-2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1.0199209551831254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6.5559129764162201</v>
      </c>
      <c r="I343" s="6">
        <f>IF('Log_working_3-way'!$D343="","",'True_Odds_Calculator_3-way'!O344/'True_Odds_Calculator_3-way'!B344-1)</f>
        <v>7.5210389897715988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2.1193521788783531E-2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1.0239783305931098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24.156199960026566</v>
      </c>
      <c r="I344" s="6">
        <f>IF('Log_working_3-way'!$D344="","",'True_Odds_Calculator_3-way'!O345/'True_Odds_Calculator_3-way'!B345-1)</f>
        <v>9.224934429348993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2.4289001717418213E-2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1.0260203983123055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34.862850405441307</v>
      </c>
      <c r="I345" s="6">
        <f>IF('Log_working_3-way'!$D345="","",'True_Odds_Calculator_3-way'!O346/'True_Odds_Calculator_3-way'!B346-1)</f>
        <v>5.6214064011511198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2.4205979351878293E-2</v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1.0365560095966955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24.896198680729352</v>
      </c>
      <c r="I347" s="6">
        <f>IF('Log_working_3-way'!$D347="","",'True_Odds_Calculator_3-way'!O348/'True_Odds_Calculator_3-way'!B348-1)</f>
        <v>9.1026120867867704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3.6691084374304905E-2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1.0312869688612047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6.6768950761407106</v>
      </c>
      <c r="I348" s="6">
        <f>IF('Log_working_3-way'!$D348="","",'True_Odds_Calculator_3-way'!O349/'True_Odds_Calculator_3-way'!B349-1)</f>
        <v>12.470159027214201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3.3612347991158309E-2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1.0296721609522295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8.4032278944172614</v>
      </c>
      <c r="I349" s="6">
        <f>IF('Log_working_3-way'!$D349="","",'True_Odds_Calculator_3-way'!O350/'True_Odds_Calculator_3-way'!B350-1)</f>
        <v>10.6008908594084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3.20790762024461E-2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1.0317388613521556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17.128918904627046</v>
      </c>
      <c r="I350" s="6">
        <f>IF('Log_working_3-way'!$D350="","",'True_Odds_Calculator_3-way'!O351/'True_Odds_Calculator_3-way'!B351-1)</f>
        <v>9.8933971630760329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3.3722892089011136E-2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1.0395969038886688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21.634731610954631</v>
      </c>
      <c r="I351" s="6">
        <f>IF('Log_working_3-way'!$D351="","",'True_Odds_Calculator_3-way'!O352/'True_Odds_Calculator_3-way'!B352-1)</f>
        <v>7.7143223857097443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4.1094638689643359E-2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1.0532603956993127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40.360057328456868</v>
      </c>
      <c r="I352" s="6">
        <f>IF('Log_working_3-way'!$D352="","",'True_Odds_Calculator_3-way'!O353/'True_Odds_Calculator_3-way'!B353-1)</f>
        <v>4.3914318048119085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4.6481829866195534E-2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1.043010700525842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28.606784057936274</v>
      </c>
      <c r="I353" s="6">
        <f>IF('Log_working_3-way'!$D353="","",'True_Odds_Calculator_3-way'!O354/'True_Odds_Calculator_3-way'!B354-1)</f>
        <v>5.8947509396109767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4.2470451044846369E-2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1.0326645382100568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22.471248219478131</v>
      </c>
      <c r="I354" s="6">
        <f>IF('Log_working_3-way'!$D354="","",'True_Odds_Calculator_3-way'!O355/'True_Odds_Calculator_3-way'!B355-1)</f>
        <v>6.0652057551239897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3.3883817735794075E-2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1.0277175833545162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34.365084130300154</v>
      </c>
      <c r="I355" s="6">
        <f>IF('Log_working_3-way'!$D355="","",'True_Odds_Calculator_3-way'!O356/'True_Odds_Calculator_3-way'!B356-1)</f>
        <v>4.5774836787994282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2.6145933333432625E-2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1.0199374511297898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29.953079805614141</v>
      </c>
      <c r="I356" s="6">
        <f>IF('Log_working_3-way'!$D356="","",'True_Odds_Calculator_3-way'!O357/'True_Odds_Calculator_3-way'!B357-1)</f>
        <v>4.8914683088300066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1.9661749471483692E-2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1.0222801716569287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2.0900128179688346</v>
      </c>
      <c r="I357" s="6">
        <f>IF('Log_working_3-way'!$D357="","",'True_Odds_Calculator_3-way'!O358/'True_Odds_Calculator_3-way'!B358-1)</f>
        <v>4.686969214102267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2.0993387403967612E-2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1.0379685017654976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17.171328822097621</v>
      </c>
      <c r="I358" s="6">
        <f>IF('Log_working_3-way'!$D358="","",'True_Odds_Calculator_3-way'!O359/'True_Odds_Calculator_3-way'!B359-1)</f>
        <v>9.4702512247052493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4.0297705659894101E-2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1.0557122780223376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28.92794292216216</v>
      </c>
      <c r="I359" s="6">
        <f>IF('Log_working_3-way'!$D359="","",'True_Odds_Calculator_3-way'!O360/'True_Odds_Calculator_3-way'!B360-1)</f>
        <v>6.1175600941699066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5.4588736292697337E-2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1.0211175234579131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19.772596169066716</v>
      </c>
      <c r="I360" s="6">
        <f>IF('Log_working_3-way'!$D360="","",'True_Odds_Calculator_3-way'!O361/'True_Odds_Calculator_3-way'!B361-1)</f>
        <v>5.993056571571838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2.2326819290766187E-2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1.0930836807979551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77.218237296060778</v>
      </c>
      <c r="I361" s="6">
        <f>IF('Log_working_3-way'!$D361="","",'True_Odds_Calculator_3-way'!O362/'True_Odds_Calculator_3-way'!B362-1)</f>
        <v>-1.4716071196953284E-2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3.7638358138926797E-2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1.0208826631549948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14.522619803563071</v>
      </c>
      <c r="I362" s="6">
        <f>IF('Log_working_3-way'!$D362="","",'True_Odds_Calculator_3-way'!O363/'True_Odds_Calculator_3-way'!B363-1)</f>
        <v>7.4596935142238507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2.2557024861145525E-2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1.0300073218958401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9.1441558967756809</v>
      </c>
      <c r="I363" s="6">
        <f>IF('Log_working_3-way'!$D363="","",'True_Odds_Calculator_3-way'!O364/'True_Odds_Calculator_3-way'!B364-1)</f>
        <v>12.897126796086411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3.2445477557464519E-2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1.038615257075856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6.3767264206561993</v>
      </c>
      <c r="I364" s="6">
        <f>IF('Log_working_3-way'!$D364="","",'True_Odds_Calculator_3-way'!O365/'True_Odds_Calculator_3-way'!B365-1)</f>
        <v>6.5429572916722503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4.0212142506848236E-2</v>
      </c>
    </row>
    <row r="365" spans="4:11" x14ac:dyDescent="0.25">
      <c r="D365">
        <f>solve_for_c('True_Odds_Calculator_3-way'!A366,'True_Odds_Calculator_3-way'!B366,'True_Odds_Calculator_3-way'!C366,'Log_working_3-way'!B$1,'Log_working_3-way'!B$2)</f>
        <v>1.0437873587703557</v>
      </c>
      <c r="F365" s="6" t="e">
        <f>IF('Log_working_3-way'!D365="","",1/'True_Odds_Calculator_3-way'!N366+1/'True_Odds_Calculator_3-way'!O366+1/'True_Odds_Calculator_3-way'!#REF!-1)</f>
        <v>#REF!</v>
      </c>
      <c r="H365" s="6">
        <f>IF('Log_working_3-way'!$D365="","",'True_Odds_Calculator_3-way'!N366/'True_Odds_Calculator_3-way'!A366-1)</f>
        <v>28.253410058295604</v>
      </c>
      <c r="I365" s="6">
        <f>IF('Log_working_3-way'!$D365="","",'True_Odds_Calculator_3-way'!O366/'True_Odds_Calculator_3-way'!B366-1)</f>
        <v>5.2367956510296647</v>
      </c>
      <c r="J365" s="6" t="e">
        <f>IF('Log_working_3-way'!$D365="","",'True_Odds_Calculator_3-way'!#REF!/'True_Odds_Calculator_3-way'!C366-1)</f>
        <v>#REF!</v>
      </c>
      <c r="K365" s="6">
        <f>IF('Log_working_3-way'!$D365="","",1/'True_Odds_Calculator_3-way'!A366+1/'True_Odds_Calculator_3-way'!B366+1/'True_Odds_Calculator_3-way'!C366-1)</f>
        <v>4.3437285265404135E-2</v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IF('Log_working_3-way'!D421="","",1/'True_Odds_Calculator_3-way'!N422+1/'True_Odds_Calculator_3-way'!O422+1/'True_Odds_Calculator_3-way'!#REF!-1)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IF('Log_working_3-way'!$D421="","",'True_Odds_Calculator_3-way'!#REF!/'True_Odds_Calculator_3-way'!C422-1)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IF('Log_working_3-way'!D422="","",1/'True_Odds_Calculator_3-way'!N423+1/'True_Odds_Calculator_3-way'!O423+1/'True_Odds_Calculator_3-way'!#REF!-1)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IF('Log_working_3-way'!$D422="","",'True_Odds_Calculator_3-way'!#REF!/'True_Odds_Calculator_3-way'!C423-1)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IF('Log_working_3-way'!D423="","",1/'True_Odds_Calculator_3-way'!N424+1/'True_Odds_Calculator_3-way'!O424+1/'True_Odds_Calculator_3-way'!#REF!-1)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IF('Log_working_3-way'!$D423="","",'True_Odds_Calculator_3-way'!#REF!/'True_Odds_Calculator_3-way'!C424-1)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IF('Log_working_3-way'!D424="","",1/'True_Odds_Calculator_3-way'!N425+1/'True_Odds_Calculator_3-way'!O425+1/'True_Odds_Calculator_3-way'!#REF!-1)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IF('Log_working_3-way'!$D424="","",'True_Odds_Calculator_3-way'!#REF!/'True_Odds_Calculator_3-way'!C425-1)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IF('Log_working_3-way'!D425="","",1/'True_Odds_Calculator_3-way'!N426+1/'True_Odds_Calculator_3-way'!O426+1/'True_Odds_Calculator_3-way'!#REF!-1)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IF('Log_working_3-way'!$D425="","",'True_Odds_Calculator_3-way'!#REF!/'True_Odds_Calculator_3-way'!C426-1)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IF('Log_working_3-way'!D426="","",1/'True_Odds_Calculator_3-way'!N427+1/'True_Odds_Calculator_3-way'!O427+1/'True_Odds_Calculator_3-way'!#REF!-1)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IF('Log_working_3-way'!$D426="","",'True_Odds_Calculator_3-way'!#REF!/'True_Odds_Calculator_3-way'!C427-1)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IF('Log_working_3-way'!D427="","",1/'True_Odds_Calculator_3-way'!N428+1/'True_Odds_Calculator_3-way'!O428+1/'True_Odds_Calculator_3-way'!#REF!-1)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IF('Log_working_3-way'!$D427="","",'True_Odds_Calculator_3-way'!#REF!/'True_Odds_Calculator_3-way'!C428-1)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IF('Log_working_3-way'!D428="","",1/'True_Odds_Calculator_3-way'!N429+1/'True_Odds_Calculator_3-way'!O429+1/'True_Odds_Calculator_3-way'!#REF!-1)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IF('Log_working_3-way'!$D428="","",'True_Odds_Calculator_3-way'!#REF!/'True_Odds_Calculator_3-way'!C429-1)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IF('Log_working_3-way'!D429="","",1/'True_Odds_Calculator_3-way'!N430+1/'True_Odds_Calculator_3-way'!O430+1/'True_Odds_Calculator_3-way'!#REF!-1)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IF('Log_working_3-way'!$D429="","",'True_Odds_Calculator_3-way'!#REF!/'True_Odds_Calculator_3-way'!C430-1)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IF('Log_working_3-way'!D430="","",1/'True_Odds_Calculator_3-way'!N431+1/'True_Odds_Calculator_3-way'!O431+1/'True_Odds_Calculator_3-way'!#REF!-1)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IF('Log_working_3-way'!$D430="","",'True_Odds_Calculator_3-way'!#REF!/'True_Odds_Calculator_3-way'!C431-1)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IF('Log_working_3-way'!D431="","",1/'True_Odds_Calculator_3-way'!N432+1/'True_Odds_Calculator_3-way'!O432+1/'True_Odds_Calculator_3-way'!#REF!-1)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IF('Log_working_3-way'!$D431="","",'True_Odds_Calculator_3-way'!#REF!/'True_Odds_Calculator_3-way'!C432-1)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IF('Log_working_3-way'!D432="","",1/'True_Odds_Calculator_3-way'!N433+1/'True_Odds_Calculator_3-way'!O433+1/'True_Odds_Calculator_3-way'!#REF!-1)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IF('Log_working_3-way'!$D432="","",'True_Odds_Calculator_3-way'!#REF!/'True_Odds_Calculator_3-way'!C433-1)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IF('Log_working_3-way'!D433="","",1/'True_Odds_Calculator_3-way'!N434+1/'True_Odds_Calculator_3-way'!O434+1/'True_Odds_Calculator_3-way'!#REF!-1)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IF('Log_working_3-way'!$D433="","",'True_Odds_Calculator_3-way'!#REF!/'True_Odds_Calculator_3-way'!C434-1)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IF('Log_working_3-way'!D434="","",1/'True_Odds_Calculator_3-way'!N435+1/'True_Odds_Calculator_3-way'!O435+1/'True_Odds_Calculator_3-way'!#REF!-1)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IF('Log_working_3-way'!$D434="","",'True_Odds_Calculator_3-way'!#REF!/'True_Odds_Calculator_3-way'!C435-1)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IF('Log_working_3-way'!D435="","",1/'True_Odds_Calculator_3-way'!N436+1/'True_Odds_Calculator_3-way'!O436+1/'True_Odds_Calculator_3-way'!#REF!-1)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IF('Log_working_3-way'!$D435="","",'True_Odds_Calculator_3-way'!#REF!/'True_Odds_Calculator_3-way'!C436-1)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IF('Log_working_3-way'!D436="","",1/'True_Odds_Calculator_3-way'!N437+1/'True_Odds_Calculator_3-way'!O437+1/'True_Odds_Calculator_3-way'!#REF!-1)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IF('Log_working_3-way'!$D436="","",'True_Odds_Calculator_3-way'!#REF!/'True_Odds_Calculator_3-way'!C437-1)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IF('Log_working_3-way'!D437="","",1/'True_Odds_Calculator_3-way'!N438+1/'True_Odds_Calculator_3-way'!O438+1/'True_Odds_Calculator_3-way'!#REF!-1)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IF('Log_working_3-way'!$D437="","",'True_Odds_Calculator_3-way'!#REF!/'True_Odds_Calculator_3-way'!C438-1)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IF('Log_working_3-way'!D438="","",1/'True_Odds_Calculator_3-way'!N439+1/'True_Odds_Calculator_3-way'!O439+1/'True_Odds_Calculator_3-way'!#REF!-1)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IF('Log_working_3-way'!$D438="","",'True_Odds_Calculator_3-way'!#REF!/'True_Odds_Calculator_3-way'!C439-1)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IF('Log_working_3-way'!D439="","",1/'True_Odds_Calculator_3-way'!N440+1/'True_Odds_Calculator_3-way'!O440+1/'True_Odds_Calculator_3-way'!#REF!-1)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IF('Log_working_3-way'!$D439="","",'True_Odds_Calculator_3-way'!#REF!/'True_Odds_Calculator_3-way'!C440-1)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IF('Log_working_3-way'!D440="","",1/'True_Odds_Calculator_3-way'!N441+1/'True_Odds_Calculator_3-way'!O441+1/'True_Odds_Calculator_3-way'!#REF!-1)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IF('Log_working_3-way'!$D440="","",'True_Odds_Calculator_3-way'!#REF!/'True_Odds_Calculator_3-way'!C441-1)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IF('Log_working_3-way'!D441="","",1/'True_Odds_Calculator_3-way'!N442+1/'True_Odds_Calculator_3-way'!O442+1/'True_Odds_Calculator_3-way'!#REF!-1)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IF('Log_working_3-way'!$D441="","",'True_Odds_Calculator_3-way'!#REF!/'True_Odds_Calculator_3-way'!C442-1)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IF('Log_working_3-way'!D442="","",1/'True_Odds_Calculator_3-way'!N443+1/'True_Odds_Calculator_3-way'!O443+1/'True_Odds_Calculator_3-way'!#REF!-1)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IF('Log_working_3-way'!$D442="","",'True_Odds_Calculator_3-way'!#REF!/'True_Odds_Calculator_3-way'!C443-1)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IF('Log_working_3-way'!D443="","",1/'True_Odds_Calculator_3-way'!N444+1/'True_Odds_Calculator_3-way'!O444+1/'True_Odds_Calculator_3-way'!#REF!-1)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IF('Log_working_3-way'!$D443="","",'True_Odds_Calculator_3-way'!#REF!/'True_Odds_Calculator_3-way'!C444-1)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IF('Log_working_3-way'!D444="","",1/'True_Odds_Calculator_3-way'!N445+1/'True_Odds_Calculator_3-way'!O445+1/'True_Odds_Calculator_3-way'!#REF!-1)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IF('Log_working_3-way'!$D444="","",'True_Odds_Calculator_3-way'!#REF!/'True_Odds_Calculator_3-way'!C445-1)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IF('Log_working_3-way'!D445="","",1/'True_Odds_Calculator_3-way'!N446+1/'True_Odds_Calculator_3-way'!O446+1/'True_Odds_Calculator_3-way'!#REF!-1)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IF('Log_working_3-way'!$D445="","",'True_Odds_Calculator_3-way'!#REF!/'True_Odds_Calculator_3-way'!C446-1)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IF('Log_working_3-way'!D446="","",1/'True_Odds_Calculator_3-way'!N447+1/'True_Odds_Calculator_3-way'!O447+1/'True_Odds_Calculator_3-way'!#REF!-1)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IF('Log_working_3-way'!$D446="","",'True_Odds_Calculator_3-way'!#REF!/'True_Odds_Calculator_3-way'!C447-1)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IF('Log_working_3-way'!D447="","",1/'True_Odds_Calculator_3-way'!N448+1/'True_Odds_Calculator_3-way'!O448+1/'True_Odds_Calculator_3-way'!#REF!-1)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IF('Log_working_3-way'!$D447="","",'True_Odds_Calculator_3-way'!#REF!/'True_Odds_Calculator_3-way'!C448-1)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IF('Log_working_3-way'!D448="","",1/'True_Odds_Calculator_3-way'!N449+1/'True_Odds_Calculator_3-way'!O449+1/'True_Odds_Calculator_3-way'!#REF!-1)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IF('Log_working_3-way'!$D448="","",'True_Odds_Calculator_3-way'!#REF!/'True_Odds_Calculator_3-way'!C449-1)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IF('Log_working_3-way'!D449="","",1/'True_Odds_Calculator_3-way'!N450+1/'True_Odds_Calculator_3-way'!O450+1/'True_Odds_Calculator_3-way'!#REF!-1)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IF('Log_working_3-way'!$D449="","",'True_Odds_Calculator_3-way'!#REF!/'True_Odds_Calculator_3-way'!C450-1)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IF('Log_working_3-way'!D450="","",1/'True_Odds_Calculator_3-way'!N451+1/'True_Odds_Calculator_3-way'!O451+1/'True_Odds_Calculator_3-way'!#REF!-1)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IF('Log_working_3-way'!$D450="","",'True_Odds_Calculator_3-way'!#REF!/'True_Odds_Calculator_3-way'!C451-1)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IF('Log_working_3-way'!D451="","",1/'True_Odds_Calculator_3-way'!N452+1/'True_Odds_Calculator_3-way'!O452+1/'True_Odds_Calculator_3-way'!#REF!-1)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IF('Log_working_3-way'!$D451="","",'True_Odds_Calculator_3-way'!#REF!/'True_Odds_Calculator_3-way'!C452-1)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IF('Log_working_3-way'!D452="","",1/'True_Odds_Calculator_3-way'!N453+1/'True_Odds_Calculator_3-way'!O453+1/'True_Odds_Calculator_3-way'!#REF!-1)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IF('Log_working_3-way'!$D452="","",'True_Odds_Calculator_3-way'!#REF!/'True_Odds_Calculator_3-way'!C453-1)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IF('Log_working_3-way'!D453="","",1/'True_Odds_Calculator_3-way'!N454+1/'True_Odds_Calculator_3-way'!O454+1/'True_Odds_Calculator_3-way'!#REF!-1)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IF('Log_working_3-way'!$D453="","",'True_Odds_Calculator_3-way'!#REF!/'True_Odds_Calculator_3-way'!C454-1)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IF('Log_working_3-way'!D454="","",1/'True_Odds_Calculator_3-way'!N455+1/'True_Odds_Calculator_3-way'!O455+1/'True_Odds_Calculator_3-way'!#REF!-1)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IF('Log_working_3-way'!$D454="","",'True_Odds_Calculator_3-way'!#REF!/'True_Odds_Calculator_3-way'!C455-1)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IF('Log_working_3-way'!D455="","",1/'True_Odds_Calculator_3-way'!N456+1/'True_Odds_Calculator_3-way'!O456+1/'True_Odds_Calculator_3-way'!#REF!-1)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IF('Log_working_3-way'!$D455="","",'True_Odds_Calculator_3-way'!#REF!/'True_Odds_Calculator_3-way'!C456-1)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IF('Log_working_3-way'!D456="","",1/'True_Odds_Calculator_3-way'!N457+1/'True_Odds_Calculator_3-way'!O457+1/'True_Odds_Calculator_3-way'!#REF!-1)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IF('Log_working_3-way'!$D456="","",'True_Odds_Calculator_3-way'!#REF!/'True_Odds_Calculator_3-way'!C457-1)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IF('Log_working_3-way'!D457="","",1/'True_Odds_Calculator_3-way'!N458+1/'True_Odds_Calculator_3-way'!O458+1/'True_Odds_Calculator_3-way'!#REF!-1)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IF('Log_working_3-way'!$D457="","",'True_Odds_Calculator_3-way'!#REF!/'True_Odds_Calculator_3-way'!C458-1)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IF('Log_working_3-way'!D458="","",1/'True_Odds_Calculator_3-way'!N459+1/'True_Odds_Calculator_3-way'!O459+1/'True_Odds_Calculator_3-way'!#REF!-1)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IF('Log_working_3-way'!$D458="","",'True_Odds_Calculator_3-way'!#REF!/'True_Odds_Calculator_3-way'!C459-1)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IF('Log_working_3-way'!D459="","",1/'True_Odds_Calculator_3-way'!N460+1/'True_Odds_Calculator_3-way'!O460+1/'True_Odds_Calculator_3-way'!#REF!-1)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IF('Log_working_3-way'!$D459="","",'True_Odds_Calculator_3-way'!#REF!/'True_Odds_Calculator_3-way'!C460-1)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IF('Log_working_3-way'!D460="","",1/'True_Odds_Calculator_3-way'!N461+1/'True_Odds_Calculator_3-way'!O461+1/'True_Odds_Calculator_3-way'!#REF!-1)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IF('Log_working_3-way'!$D460="","",'True_Odds_Calculator_3-way'!#REF!/'True_Odds_Calculator_3-way'!C461-1)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IF('Log_working_3-way'!D461="","",1/'True_Odds_Calculator_3-way'!N462+1/'True_Odds_Calculator_3-way'!O462+1/'True_Odds_Calculator_3-way'!#REF!-1)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IF('Log_working_3-way'!$D461="","",'True_Odds_Calculator_3-way'!#REF!/'True_Odds_Calculator_3-way'!C462-1)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IF('Log_working_3-way'!D462="","",1/'True_Odds_Calculator_3-way'!N463+1/'True_Odds_Calculator_3-way'!O463+1/'True_Odds_Calculator_3-way'!#REF!-1)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IF('Log_working_3-way'!$D462="","",'True_Odds_Calculator_3-way'!#REF!/'True_Odds_Calculator_3-way'!C463-1)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IF('Log_working_3-way'!D463="","",1/'True_Odds_Calculator_3-way'!N464+1/'True_Odds_Calculator_3-way'!O464+1/'True_Odds_Calculator_3-way'!#REF!-1)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IF('Log_working_3-way'!$D463="","",'True_Odds_Calculator_3-way'!#REF!/'True_Odds_Calculator_3-way'!C464-1)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IF('Log_working_3-way'!D464="","",1/'True_Odds_Calculator_3-way'!N465+1/'True_Odds_Calculator_3-way'!O465+1/'True_Odds_Calculator_3-way'!#REF!-1)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IF('Log_working_3-way'!$D464="","",'True_Odds_Calculator_3-way'!#REF!/'True_Odds_Calculator_3-way'!C465-1)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IF('Log_working_3-way'!D465="","",1/'True_Odds_Calculator_3-way'!N466+1/'True_Odds_Calculator_3-way'!O466+1/'True_Odds_Calculator_3-way'!#REF!-1)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IF('Log_working_3-way'!$D465="","",'True_Odds_Calculator_3-way'!#REF!/'True_Odds_Calculator_3-way'!C466-1)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IF('Log_working_3-way'!D466="","",1/'True_Odds_Calculator_3-way'!N467+1/'True_Odds_Calculator_3-way'!O467+1/'True_Odds_Calculator_3-way'!#REF!-1)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IF('Log_working_3-way'!$D466="","",'True_Odds_Calculator_3-way'!#REF!/'True_Odds_Calculator_3-way'!C467-1)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IF('Log_working_3-way'!D467="","",1/'True_Odds_Calculator_3-way'!N468+1/'True_Odds_Calculator_3-way'!O468+1/'True_Odds_Calculator_3-way'!#REF!-1)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IF('Log_working_3-way'!$D467="","",'True_Odds_Calculator_3-way'!#REF!/'True_Odds_Calculator_3-way'!C468-1)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IF('Log_working_3-way'!D468="","",1/'True_Odds_Calculator_3-way'!N469+1/'True_Odds_Calculator_3-way'!O469+1/'True_Odds_Calculator_3-way'!#REF!-1)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IF('Log_working_3-way'!$D468="","",'True_Odds_Calculator_3-way'!#REF!/'True_Odds_Calculator_3-way'!C469-1)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IF('Log_working_3-way'!D469="","",1/'True_Odds_Calculator_3-way'!N470+1/'True_Odds_Calculator_3-way'!O470+1/'True_Odds_Calculator_3-way'!#REF!-1)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IF('Log_working_3-way'!$D469="","",'True_Odds_Calculator_3-way'!#REF!/'True_Odds_Calculator_3-way'!C470-1)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IF('Log_working_3-way'!D470="","",1/'True_Odds_Calculator_3-way'!N471+1/'True_Odds_Calculator_3-way'!O471+1/'True_Odds_Calculator_3-way'!#REF!-1)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IF('Log_working_3-way'!$D470="","",'True_Odds_Calculator_3-way'!#REF!/'True_Odds_Calculator_3-way'!C471-1)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IF('Log_working_3-way'!D471="","",1/'True_Odds_Calculator_3-way'!N472+1/'True_Odds_Calculator_3-way'!O472+1/'True_Odds_Calculator_3-way'!#REF!-1)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IF('Log_working_3-way'!$D471="","",'True_Odds_Calculator_3-way'!#REF!/'True_Odds_Calculator_3-way'!C472-1)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IF('Log_working_3-way'!D472="","",1/'True_Odds_Calculator_3-way'!N473+1/'True_Odds_Calculator_3-way'!O473+1/'True_Odds_Calculator_3-way'!#REF!-1)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IF('Log_working_3-way'!$D472="","",'True_Odds_Calculator_3-way'!#REF!/'True_Odds_Calculator_3-way'!C473-1)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IF('Log_working_3-way'!D473="","",1/'True_Odds_Calculator_3-way'!N474+1/'True_Odds_Calculator_3-way'!O474+1/'True_Odds_Calculator_3-way'!#REF!-1)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IF('Log_working_3-way'!$D473="","",'True_Odds_Calculator_3-way'!#REF!/'True_Odds_Calculator_3-way'!C474-1)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IF('Log_working_3-way'!D474="","",1/'True_Odds_Calculator_3-way'!N475+1/'True_Odds_Calculator_3-way'!O475+1/'True_Odds_Calculator_3-way'!#REF!-1)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IF('Log_working_3-way'!$D474="","",'True_Odds_Calculator_3-way'!#REF!/'True_Odds_Calculator_3-way'!C475-1)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IF('Log_working_3-way'!D475="","",1/'True_Odds_Calculator_3-way'!N476+1/'True_Odds_Calculator_3-way'!O476+1/'True_Odds_Calculator_3-way'!#REF!-1)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IF('Log_working_3-way'!$D475="","",'True_Odds_Calculator_3-way'!#REF!/'True_Odds_Calculator_3-way'!C476-1)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IF('Log_working_3-way'!D476="","",1/'True_Odds_Calculator_3-way'!N477+1/'True_Odds_Calculator_3-way'!O477+1/'True_Odds_Calculator_3-way'!#REF!-1)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IF('Log_working_3-way'!$D476="","",'True_Odds_Calculator_3-way'!#REF!/'True_Odds_Calculator_3-way'!C477-1)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IF('Log_working_3-way'!D477="","",1/'True_Odds_Calculator_3-way'!N478+1/'True_Odds_Calculator_3-way'!O478+1/'True_Odds_Calculator_3-way'!#REF!-1)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IF('Log_working_3-way'!$D477="","",'True_Odds_Calculator_3-way'!#REF!/'True_Odds_Calculator_3-way'!C478-1)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IF('Log_working_3-way'!D478="","",1/'True_Odds_Calculator_3-way'!N479+1/'True_Odds_Calculator_3-way'!O479+1/'True_Odds_Calculator_3-way'!#REF!-1)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IF('Log_working_3-way'!$D478="","",'True_Odds_Calculator_3-way'!#REF!/'True_Odds_Calculator_3-way'!C479-1)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IF('Log_working_3-way'!D479="","",1/'True_Odds_Calculator_3-way'!N480+1/'True_Odds_Calculator_3-way'!O480+1/'True_Odds_Calculator_3-way'!#REF!-1)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IF('Log_working_3-way'!$D479="","",'True_Odds_Calculator_3-way'!#REF!/'True_Odds_Calculator_3-way'!C480-1)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IF('Log_working_3-way'!D480="","",1/'True_Odds_Calculator_3-way'!N481+1/'True_Odds_Calculator_3-way'!O481+1/'True_Odds_Calculator_3-way'!#REF!-1)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IF('Log_working_3-way'!$D480="","",'True_Odds_Calculator_3-way'!#REF!/'True_Odds_Calculator_3-way'!C481-1)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IF('Log_working_3-way'!D481="","",1/'True_Odds_Calculator_3-way'!N482+1/'True_Odds_Calculator_3-way'!O482+1/'True_Odds_Calculator_3-way'!#REF!-1)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IF('Log_working_3-way'!$D481="","",'True_Odds_Calculator_3-way'!#REF!/'True_Odds_Calculator_3-way'!C482-1)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IF('Log_working_3-way'!D482="","",1/'True_Odds_Calculator_3-way'!N483+1/'True_Odds_Calculator_3-way'!O483+1/'True_Odds_Calculator_3-way'!#REF!-1)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IF('Log_working_3-way'!$D482="","",'True_Odds_Calculator_3-way'!#REF!/'True_Odds_Calculator_3-way'!C483-1)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IF('Log_working_3-way'!D483="","",1/'True_Odds_Calculator_3-way'!N484+1/'True_Odds_Calculator_3-way'!O484+1/'True_Odds_Calculator_3-way'!#REF!-1)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IF('Log_working_3-way'!$D483="","",'True_Odds_Calculator_3-way'!#REF!/'True_Odds_Calculator_3-way'!C484-1)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IF('Log_working_3-way'!D484="","",1/'True_Odds_Calculator_3-way'!N485+1/'True_Odds_Calculator_3-way'!O485+1/'True_Odds_Calculator_3-way'!#REF!-1)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IF('Log_working_3-way'!$D484="","",'True_Odds_Calculator_3-way'!#REF!/'True_Odds_Calculator_3-way'!C485-1)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IF('Log_working_3-way'!D485="","",1/'True_Odds_Calculator_3-way'!N486+1/'True_Odds_Calculator_3-way'!O486+1/'True_Odds_Calculator_3-way'!#REF!-1)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IF('Log_working_3-way'!$D485="","",'True_Odds_Calculator_3-way'!#REF!/'True_Odds_Calculator_3-way'!C486-1)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IF('Log_working_3-way'!D486="","",1/'True_Odds_Calculator_3-way'!N487+1/'True_Odds_Calculator_3-way'!O487+1/'True_Odds_Calculator_3-way'!#REF!-1)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IF('Log_working_3-way'!$D486="","",'True_Odds_Calculator_3-way'!#REF!/'True_Odds_Calculator_3-way'!C487-1)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IF('Log_working_3-way'!D487="","",1/'True_Odds_Calculator_3-way'!N488+1/'True_Odds_Calculator_3-way'!O488+1/'True_Odds_Calculator_3-way'!#REF!-1)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IF('Log_working_3-way'!$D487="","",'True_Odds_Calculator_3-way'!#REF!/'True_Odds_Calculator_3-way'!C488-1)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IF('Log_working_3-way'!D488="","",1/'True_Odds_Calculator_3-way'!N489+1/'True_Odds_Calculator_3-way'!O489+1/'True_Odds_Calculator_3-way'!#REF!-1)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IF('Log_working_3-way'!$D488="","",'True_Odds_Calculator_3-way'!#REF!/'True_Odds_Calculator_3-way'!C489-1)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IF('Log_working_3-way'!D489="","",1/'True_Odds_Calculator_3-way'!N490+1/'True_Odds_Calculator_3-way'!O490+1/'True_Odds_Calculator_3-way'!#REF!-1)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IF('Log_working_3-way'!$D489="","",'True_Odds_Calculator_3-way'!#REF!/'True_Odds_Calculator_3-way'!C490-1)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IF('Log_working_3-way'!D490="","",1/'True_Odds_Calculator_3-way'!N491+1/'True_Odds_Calculator_3-way'!O491+1/'True_Odds_Calculator_3-way'!#REF!-1)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IF('Log_working_3-way'!$D490="","",'True_Odds_Calculator_3-way'!#REF!/'True_Odds_Calculator_3-way'!C491-1)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IF('Log_working_3-way'!D491="","",1/'True_Odds_Calculator_3-way'!N492+1/'True_Odds_Calculator_3-way'!O492+1/'True_Odds_Calculator_3-way'!#REF!-1)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IF('Log_working_3-way'!$D491="","",'True_Odds_Calculator_3-way'!#REF!/'True_Odds_Calculator_3-way'!C492-1)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IF('Log_working_3-way'!D492="","",1/'True_Odds_Calculator_3-way'!N493+1/'True_Odds_Calculator_3-way'!O493+1/'True_Odds_Calculator_3-way'!#REF!-1)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IF('Log_working_3-way'!$D492="","",'True_Odds_Calculator_3-way'!#REF!/'True_Odds_Calculator_3-way'!C493-1)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IF('Log_working_3-way'!D493="","",1/'True_Odds_Calculator_3-way'!N494+1/'True_Odds_Calculator_3-way'!O494+1/'True_Odds_Calculator_3-way'!#REF!-1)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IF('Log_working_3-way'!$D493="","",'True_Odds_Calculator_3-way'!#REF!/'True_Odds_Calculator_3-way'!C494-1)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IF('Log_working_3-way'!D494="","",1/'True_Odds_Calculator_3-way'!N495+1/'True_Odds_Calculator_3-way'!O495+1/'True_Odds_Calculator_3-way'!#REF!-1)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IF('Log_working_3-way'!$D494="","",'True_Odds_Calculator_3-way'!#REF!/'True_Odds_Calculator_3-way'!C495-1)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IF('Log_working_3-way'!D495="","",1/'True_Odds_Calculator_3-way'!N496+1/'True_Odds_Calculator_3-way'!O496+1/'True_Odds_Calculator_3-way'!#REF!-1)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IF('Log_working_3-way'!$D495="","",'True_Odds_Calculator_3-way'!#REF!/'True_Odds_Calculator_3-way'!C496-1)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IF('Log_working_3-way'!D496="","",1/'True_Odds_Calculator_3-way'!N497+1/'True_Odds_Calculator_3-way'!O497+1/'True_Odds_Calculator_3-way'!#REF!-1)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IF('Log_working_3-way'!$D496="","",'True_Odds_Calculator_3-way'!#REF!/'True_Odds_Calculator_3-way'!C497-1)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IF('Log_working_3-way'!D497="","",1/'True_Odds_Calculator_3-way'!N498+1/'True_Odds_Calculator_3-way'!O498+1/'True_Odds_Calculator_3-way'!#REF!-1)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IF('Log_working_3-way'!$D497="","",'True_Odds_Calculator_3-way'!#REF!/'True_Odds_Calculator_3-way'!C498-1)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IF('Log_working_3-way'!D498="","",1/'True_Odds_Calculator_3-way'!N499+1/'True_Odds_Calculator_3-way'!O499+1/'True_Odds_Calculator_3-way'!#REF!-1)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IF('Log_working_3-way'!$D498="","",'True_Odds_Calculator_3-way'!#REF!/'True_Odds_Calculator_3-way'!C499-1)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IF('Log_working_3-way'!D499="","",1/'True_Odds_Calculator_3-way'!N500+1/'True_Odds_Calculator_3-way'!O500+1/'True_Odds_Calculator_3-way'!#REF!-1)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IF('Log_working_3-way'!$D499="","",'True_Odds_Calculator_3-way'!#REF!/'True_Odds_Calculator_3-way'!C500-1)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IF('Log_working_3-way'!D500="","",1/'True_Odds_Calculator_3-way'!N501+1/'True_Odds_Calculator_3-way'!O501+1/'True_Odds_Calculator_3-way'!#REF!-1)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IF('Log_working_3-way'!$D500="","",'True_Odds_Calculator_3-way'!#REF!/'True_Odds_Calculator_3-way'!C501-1)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IF('Log_working_3-way'!D501="","",1/'True_Odds_Calculator_3-way'!N502+1/'True_Odds_Calculator_3-way'!O502+1/'True_Odds_Calculator_3-way'!#REF!-1)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IF('Log_working_3-way'!$D501="","",'True_Odds_Calculator_3-way'!#REF!/'True_Odds_Calculator_3-way'!C502-1)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IF('Log_working_3-way'!D502="","",1/'True_Odds_Calculator_3-way'!N503+1/'True_Odds_Calculator_3-way'!O503+1/'True_Odds_Calculator_3-way'!#REF!-1)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IF('Log_working_3-way'!$D502="","",'True_Odds_Calculator_3-way'!#REF!/'True_Odds_Calculator_3-way'!C503-1)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IF('Log_working_3-way'!D503="","",1/'True_Odds_Calculator_3-way'!N504+1/'True_Odds_Calculator_3-way'!O504+1/'True_Odds_Calculator_3-way'!#REF!-1)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IF('Log_working_3-way'!$D503="","",'True_Odds_Calculator_3-way'!#REF!/'True_Odds_Calculator_3-way'!C504-1)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IF('Log_working_3-way'!D504="","",1/'True_Odds_Calculator_3-way'!N505+1/'True_Odds_Calculator_3-way'!O505+1/'True_Odds_Calculator_3-way'!#REF!-1)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IF('Log_working_3-way'!$D504="","",'True_Odds_Calculator_3-way'!#REF!/'True_Odds_Calculator_3-way'!C505-1)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IF('Log_working_3-way'!D505="","",1/'True_Odds_Calculator_3-way'!N506+1/'True_Odds_Calculator_3-way'!O506+1/'True_Odds_Calculator_3-way'!#REF!-1)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IF('Log_working_3-way'!$D505="","",'True_Odds_Calculator_3-way'!#REF!/'True_Odds_Calculator_3-way'!C506-1)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IF('Log_working_3-way'!D506="","",1/'True_Odds_Calculator_3-way'!N507+1/'True_Odds_Calculator_3-way'!O507+1/'True_Odds_Calculator_3-way'!#REF!-1)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IF('Log_working_3-way'!$D506="","",'True_Odds_Calculator_3-way'!#REF!/'True_Odds_Calculator_3-way'!C507-1)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IF('Log_working_3-way'!D507="","",1/'True_Odds_Calculator_3-way'!N508+1/'True_Odds_Calculator_3-way'!O508+1/'True_Odds_Calculator_3-way'!#REF!-1)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IF('Log_working_3-way'!$D507="","",'True_Odds_Calculator_3-way'!#REF!/'True_Odds_Calculator_3-way'!C508-1)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IF('Log_working_3-way'!D508="","",1/'True_Odds_Calculator_3-way'!N509+1/'True_Odds_Calculator_3-way'!O509+1/'True_Odds_Calculator_3-way'!#REF!-1)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IF('Log_working_3-way'!$D508="","",'True_Odds_Calculator_3-way'!#REF!/'True_Odds_Calculator_3-way'!C509-1)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IF('Log_working_3-way'!D509="","",1/'True_Odds_Calculator_3-way'!N510+1/'True_Odds_Calculator_3-way'!O510+1/'True_Odds_Calculator_3-way'!#REF!-1)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IF('Log_working_3-way'!$D509="","",'True_Odds_Calculator_3-way'!#REF!/'True_Odds_Calculator_3-way'!C510-1)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IF('Log_working_3-way'!D510="","",1/'True_Odds_Calculator_3-way'!N511+1/'True_Odds_Calculator_3-way'!O511+1/'True_Odds_Calculator_3-way'!#REF!-1)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IF('Log_working_3-way'!$D510="","",'True_Odds_Calculator_3-way'!#REF!/'True_Odds_Calculator_3-way'!C511-1)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IF('Log_working_3-way'!D511="","",1/'True_Odds_Calculator_3-way'!N512+1/'True_Odds_Calculator_3-way'!O512+1/'True_Odds_Calculator_3-way'!#REF!-1)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IF('Log_working_3-way'!$D511="","",'True_Odds_Calculator_3-way'!#REF!/'True_Odds_Calculator_3-way'!C512-1)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IF('Log_working_3-way'!D512="","",1/'True_Odds_Calculator_3-way'!N513+1/'True_Odds_Calculator_3-way'!O513+1/'True_Odds_Calculator_3-way'!#REF!-1)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IF('Log_working_3-way'!$D512="","",'True_Odds_Calculator_3-way'!#REF!/'True_Odds_Calculator_3-way'!C513-1)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IF('Log_working_3-way'!D513="","",1/'True_Odds_Calculator_3-way'!N514+1/'True_Odds_Calculator_3-way'!O514+1/'True_Odds_Calculator_3-way'!#REF!-1)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IF('Log_working_3-way'!$D513="","",'True_Odds_Calculator_3-way'!#REF!/'True_Odds_Calculator_3-way'!C514-1)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IF('Log_working_3-way'!D514="","",1/'True_Odds_Calculator_3-way'!N515+1/'True_Odds_Calculator_3-way'!O515+1/'True_Odds_Calculator_3-way'!#REF!-1)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IF('Log_working_3-way'!$D514="","",'True_Odds_Calculator_3-way'!#REF!/'True_Odds_Calculator_3-way'!C515-1)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IF('Log_working_3-way'!D515="","",1/'True_Odds_Calculator_3-way'!N516+1/'True_Odds_Calculator_3-way'!O516+1/'True_Odds_Calculator_3-way'!#REF!-1)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IF('Log_working_3-way'!$D515="","",'True_Odds_Calculator_3-way'!#REF!/'True_Odds_Calculator_3-way'!C516-1)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IF('Log_working_3-way'!D516="","",1/'True_Odds_Calculator_3-way'!N517+1/'True_Odds_Calculator_3-way'!O517+1/'True_Odds_Calculator_3-way'!#REF!-1)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IF('Log_working_3-way'!$D516="","",'True_Odds_Calculator_3-way'!#REF!/'True_Odds_Calculator_3-way'!C517-1)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IF('Log_working_3-way'!D517="","",1/'True_Odds_Calculator_3-way'!N518+1/'True_Odds_Calculator_3-way'!O518+1/'True_Odds_Calculator_3-way'!#REF!-1)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IF('Log_working_3-way'!$D517="","",'True_Odds_Calculator_3-way'!#REF!/'True_Odds_Calculator_3-way'!C518-1)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IF('Log_working_3-way'!D518="","",1/'True_Odds_Calculator_3-way'!N519+1/'True_Odds_Calculator_3-way'!O519+1/'True_Odds_Calculator_3-way'!#REF!-1)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IF('Log_working_3-way'!$D518="","",'True_Odds_Calculator_3-way'!#REF!/'True_Odds_Calculator_3-way'!C519-1)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IF('Log_working_3-way'!D519="","",1/'True_Odds_Calculator_3-way'!N520+1/'True_Odds_Calculator_3-way'!O520+1/'True_Odds_Calculator_3-way'!#REF!-1)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IF('Log_working_3-way'!$D519="","",'True_Odds_Calculator_3-way'!#REF!/'True_Odds_Calculator_3-way'!C520-1)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IF('Log_working_3-way'!D520="","",1/'True_Odds_Calculator_3-way'!N521+1/'True_Odds_Calculator_3-way'!O521+1/'True_Odds_Calculator_3-way'!#REF!-1)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IF('Log_working_3-way'!$D520="","",'True_Odds_Calculator_3-way'!#REF!/'True_Odds_Calculator_3-way'!C521-1)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IF('Log_working_3-way'!D521="","",1/'True_Odds_Calculator_3-way'!N522+1/'True_Odds_Calculator_3-way'!O522+1/'True_Odds_Calculator_3-way'!#REF!-1)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IF('Log_working_3-way'!$D521="","",'True_Odds_Calculator_3-way'!#REF!/'True_Odds_Calculator_3-way'!C522-1)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IF('Log_working_3-way'!D522="","",1/'True_Odds_Calculator_3-way'!N523+1/'True_Odds_Calculator_3-way'!O523+1/'True_Odds_Calculator_3-way'!#REF!-1)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IF('Log_working_3-way'!$D522="","",'True_Odds_Calculator_3-way'!#REF!/'True_Odds_Calculator_3-way'!C523-1)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IF('Log_working_3-way'!D523="","",1/'True_Odds_Calculator_3-way'!N524+1/'True_Odds_Calculator_3-way'!O524+1/'True_Odds_Calculator_3-way'!#REF!-1)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IF('Log_working_3-way'!$D523="","",'True_Odds_Calculator_3-way'!#REF!/'True_Odds_Calculator_3-way'!C524-1)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IF('Log_working_3-way'!D524="","",1/'True_Odds_Calculator_3-way'!N525+1/'True_Odds_Calculator_3-way'!O525+1/'True_Odds_Calculator_3-way'!#REF!-1)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IF('Log_working_3-way'!$D524="","",'True_Odds_Calculator_3-way'!#REF!/'True_Odds_Calculator_3-way'!C525-1)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IF('Log_working_3-way'!D525="","",1/'True_Odds_Calculator_3-way'!N526+1/'True_Odds_Calculator_3-way'!O526+1/'True_Odds_Calculator_3-way'!#REF!-1)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IF('Log_working_3-way'!$D525="","",'True_Odds_Calculator_3-way'!#REF!/'True_Odds_Calculator_3-way'!C526-1)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IF('Log_working_3-way'!D526="","",1/'True_Odds_Calculator_3-way'!N527+1/'True_Odds_Calculator_3-way'!O527+1/'True_Odds_Calculator_3-way'!#REF!-1)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IF('Log_working_3-way'!$D526="","",'True_Odds_Calculator_3-way'!#REF!/'True_Odds_Calculator_3-way'!C527-1)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IF('Log_working_3-way'!D527="","",1/'True_Odds_Calculator_3-way'!N528+1/'True_Odds_Calculator_3-way'!O528+1/'True_Odds_Calculator_3-way'!#REF!-1)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IF('Log_working_3-way'!$D527="","",'True_Odds_Calculator_3-way'!#REF!/'True_Odds_Calculator_3-way'!C528-1)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IF('Log_working_3-way'!D528="","",1/'True_Odds_Calculator_3-way'!N529+1/'True_Odds_Calculator_3-way'!O529+1/'True_Odds_Calculator_3-way'!#REF!-1)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IF('Log_working_3-way'!$D528="","",'True_Odds_Calculator_3-way'!#REF!/'True_Odds_Calculator_3-way'!C529-1)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IF('Log_working_3-way'!D529="","",1/'True_Odds_Calculator_3-way'!N530+1/'True_Odds_Calculator_3-way'!O530+1/'True_Odds_Calculator_3-way'!#REF!-1)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IF('Log_working_3-way'!$D529="","",'True_Odds_Calculator_3-way'!#REF!/'True_Odds_Calculator_3-way'!C530-1)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IF('Log_working_3-way'!D530="","",1/'True_Odds_Calculator_3-way'!N531+1/'True_Odds_Calculator_3-way'!O531+1/'True_Odds_Calculator_3-way'!#REF!-1)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IF('Log_working_3-way'!$D530="","",'True_Odds_Calculator_3-way'!#REF!/'True_Odds_Calculator_3-way'!C531-1)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IF('Log_working_3-way'!D531="","",1/'True_Odds_Calculator_3-way'!N532+1/'True_Odds_Calculator_3-way'!O532+1/'True_Odds_Calculator_3-way'!#REF!-1)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IF('Log_working_3-way'!$D531="","",'True_Odds_Calculator_3-way'!#REF!/'True_Odds_Calculator_3-way'!C532-1)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IF('Log_working_3-way'!D532="","",1/'True_Odds_Calculator_3-way'!N533+1/'True_Odds_Calculator_3-way'!O533+1/'True_Odds_Calculator_3-way'!#REF!-1)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IF('Log_working_3-way'!$D532="","",'True_Odds_Calculator_3-way'!#REF!/'True_Odds_Calculator_3-way'!C533-1)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IF('Log_working_3-way'!D533="","",1/'True_Odds_Calculator_3-way'!N534+1/'True_Odds_Calculator_3-way'!O534+1/'True_Odds_Calculator_3-way'!#REF!-1)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IF('Log_working_3-way'!$D533="","",'True_Odds_Calculator_3-way'!#REF!/'True_Odds_Calculator_3-way'!C534-1)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IF('Log_working_3-way'!D534="","",1/'True_Odds_Calculator_3-way'!N535+1/'True_Odds_Calculator_3-way'!O535+1/'True_Odds_Calculator_3-way'!#REF!-1)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IF('Log_working_3-way'!$D534="","",'True_Odds_Calculator_3-way'!#REF!/'True_Odds_Calculator_3-way'!C535-1)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IF('Log_working_3-way'!D535="","",1/'True_Odds_Calculator_3-way'!N536+1/'True_Odds_Calculator_3-way'!O536+1/'True_Odds_Calculator_3-way'!#REF!-1)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IF('Log_working_3-way'!$D535="","",'True_Odds_Calculator_3-way'!#REF!/'True_Odds_Calculator_3-way'!C536-1)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IF('Log_working_3-way'!D536="","",1/'True_Odds_Calculator_3-way'!N537+1/'True_Odds_Calculator_3-way'!O537+1/'True_Odds_Calculator_3-way'!#REF!-1)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IF('Log_working_3-way'!$D536="","",'True_Odds_Calculator_3-way'!#REF!/'True_Odds_Calculator_3-way'!C537-1)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IF('Log_working_3-way'!D537="","",1/'True_Odds_Calculator_3-way'!N538+1/'True_Odds_Calculator_3-way'!O538+1/'True_Odds_Calculator_3-way'!#REF!-1)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IF('Log_working_3-way'!$D537="","",'True_Odds_Calculator_3-way'!#REF!/'True_Odds_Calculator_3-way'!C538-1)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IF('Log_working_3-way'!D538="","",1/'True_Odds_Calculator_3-way'!N539+1/'True_Odds_Calculator_3-way'!O539+1/'True_Odds_Calculator_3-way'!#REF!-1)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IF('Log_working_3-way'!$D538="","",'True_Odds_Calculator_3-way'!#REF!/'True_Odds_Calculator_3-way'!C539-1)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IF('Log_working_3-way'!D539="","",1/'True_Odds_Calculator_3-way'!N540+1/'True_Odds_Calculator_3-way'!O540+1/'True_Odds_Calculator_3-way'!#REF!-1)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IF('Log_working_3-way'!$D539="","",'True_Odds_Calculator_3-way'!#REF!/'True_Odds_Calculator_3-way'!C540-1)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IF('Log_working_3-way'!D540="","",1/'True_Odds_Calculator_3-way'!N541+1/'True_Odds_Calculator_3-way'!O541+1/'True_Odds_Calculator_3-way'!#REF!-1)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IF('Log_working_3-way'!$D540="","",'True_Odds_Calculator_3-way'!#REF!/'True_Odds_Calculator_3-way'!C541-1)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IF('Log_working_3-way'!D541="","",1/'True_Odds_Calculator_3-way'!N542+1/'True_Odds_Calculator_3-way'!O542+1/'True_Odds_Calculator_3-way'!#REF!-1)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IF('Log_working_3-way'!$D541="","",'True_Odds_Calculator_3-way'!#REF!/'True_Odds_Calculator_3-way'!C542-1)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IF('Log_working_3-way'!D542="","",1/'True_Odds_Calculator_3-way'!N543+1/'True_Odds_Calculator_3-way'!O543+1/'True_Odds_Calculator_3-way'!#REF!-1)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IF('Log_working_3-way'!$D542="","",'True_Odds_Calculator_3-way'!#REF!/'True_Odds_Calculator_3-way'!C543-1)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IF('Log_working_3-way'!D543="","",1/'True_Odds_Calculator_3-way'!N544+1/'True_Odds_Calculator_3-way'!O544+1/'True_Odds_Calculator_3-way'!#REF!-1)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IF('Log_working_3-way'!$D543="","",'True_Odds_Calculator_3-way'!#REF!/'True_Odds_Calculator_3-way'!C544-1)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IF('Log_working_3-way'!D544="","",1/'True_Odds_Calculator_3-way'!N545+1/'True_Odds_Calculator_3-way'!O545+1/'True_Odds_Calculator_3-way'!#REF!-1)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IF('Log_working_3-way'!$D544="","",'True_Odds_Calculator_3-way'!#REF!/'True_Odds_Calculator_3-way'!C545-1)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IF('Log_working_3-way'!D545="","",1/'True_Odds_Calculator_3-way'!N546+1/'True_Odds_Calculator_3-way'!O546+1/'True_Odds_Calculator_3-way'!#REF!-1)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IF('Log_working_3-way'!$D545="","",'True_Odds_Calculator_3-way'!#REF!/'True_Odds_Calculator_3-way'!C546-1)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IF('Log_working_3-way'!D546="","",1/'True_Odds_Calculator_3-way'!N547+1/'True_Odds_Calculator_3-way'!O547+1/'True_Odds_Calculator_3-way'!#REF!-1)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IF('Log_working_3-way'!$D546="","",'True_Odds_Calculator_3-way'!#REF!/'True_Odds_Calculator_3-way'!C547-1)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IF('Log_working_3-way'!D547="","",1/'True_Odds_Calculator_3-way'!N548+1/'True_Odds_Calculator_3-way'!O548+1/'True_Odds_Calculator_3-way'!#REF!-1)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IF('Log_working_3-way'!$D547="","",'True_Odds_Calculator_3-way'!#REF!/'True_Odds_Calculator_3-way'!C548-1)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IF('Log_working_3-way'!D548="","",1/'True_Odds_Calculator_3-way'!N549+1/'True_Odds_Calculator_3-way'!O549+1/'True_Odds_Calculator_3-way'!#REF!-1)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IF('Log_working_3-way'!$D548="","",'True_Odds_Calculator_3-way'!#REF!/'True_Odds_Calculator_3-way'!C549-1)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IF('Log_working_3-way'!D549="","",1/'True_Odds_Calculator_3-way'!N550+1/'True_Odds_Calculator_3-way'!O550+1/'True_Odds_Calculator_3-way'!#REF!-1)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IF('Log_working_3-way'!$D549="","",'True_Odds_Calculator_3-way'!#REF!/'True_Odds_Calculator_3-way'!C550-1)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IF('Log_working_3-way'!D550="","",1/'True_Odds_Calculator_3-way'!N551+1/'True_Odds_Calculator_3-way'!O551+1/'True_Odds_Calculator_3-way'!#REF!-1)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IF('Log_working_3-way'!$D550="","",'True_Odds_Calculator_3-way'!#REF!/'True_Odds_Calculator_3-way'!C551-1)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IF('Log_working_3-way'!D551="","",1/'True_Odds_Calculator_3-way'!N552+1/'True_Odds_Calculator_3-way'!O552+1/'True_Odds_Calculator_3-way'!#REF!-1)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IF('Log_working_3-way'!$D551="","",'True_Odds_Calculator_3-way'!#REF!/'True_Odds_Calculator_3-way'!C552-1)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IF('Log_working_3-way'!D552="","",1/'True_Odds_Calculator_3-way'!N553+1/'True_Odds_Calculator_3-way'!O553+1/'True_Odds_Calculator_3-way'!#REF!-1)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IF('Log_working_3-way'!$D552="","",'True_Odds_Calculator_3-way'!#REF!/'True_Odds_Calculator_3-way'!C553-1)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IF('Log_working_3-way'!D553="","",1/'True_Odds_Calculator_3-way'!N554+1/'True_Odds_Calculator_3-way'!O554+1/'True_Odds_Calculator_3-way'!#REF!-1)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IF('Log_working_3-way'!$D553="","",'True_Odds_Calculator_3-way'!#REF!/'True_Odds_Calculator_3-way'!C554-1)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IF('Log_working_3-way'!D554="","",1/'True_Odds_Calculator_3-way'!N555+1/'True_Odds_Calculator_3-way'!O555+1/'True_Odds_Calculator_3-way'!#REF!-1)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IF('Log_working_3-way'!$D554="","",'True_Odds_Calculator_3-way'!#REF!/'True_Odds_Calculator_3-way'!C555-1)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IF('Log_working_3-way'!D555="","",1/'True_Odds_Calculator_3-way'!N556+1/'True_Odds_Calculator_3-way'!O556+1/'True_Odds_Calculator_3-way'!#REF!-1)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IF('Log_working_3-way'!$D555="","",'True_Odds_Calculator_3-way'!#REF!/'True_Odds_Calculator_3-way'!C556-1)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IF('Log_working_3-way'!D556="","",1/'True_Odds_Calculator_3-way'!N557+1/'True_Odds_Calculator_3-way'!O557+1/'True_Odds_Calculator_3-way'!#REF!-1)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IF('Log_working_3-way'!$D556="","",'True_Odds_Calculator_3-way'!#REF!/'True_Odds_Calculator_3-way'!C557-1)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IF('Log_working_3-way'!D557="","",1/'True_Odds_Calculator_3-way'!N558+1/'True_Odds_Calculator_3-way'!O558+1/'True_Odds_Calculator_3-way'!#REF!-1)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IF('Log_working_3-way'!$D557="","",'True_Odds_Calculator_3-way'!#REF!/'True_Odds_Calculator_3-way'!C558-1)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IF('Log_working_3-way'!D558="","",1/'True_Odds_Calculator_3-way'!N559+1/'True_Odds_Calculator_3-way'!O559+1/'True_Odds_Calculator_3-way'!#REF!-1)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IF('Log_working_3-way'!$D558="","",'True_Odds_Calculator_3-way'!#REF!/'True_Odds_Calculator_3-way'!C559-1)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IF('Log_working_3-way'!D559="","",1/'True_Odds_Calculator_3-way'!N560+1/'True_Odds_Calculator_3-way'!O560+1/'True_Odds_Calculator_3-way'!#REF!-1)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IF('Log_working_3-way'!$D559="","",'True_Odds_Calculator_3-way'!#REF!/'True_Odds_Calculator_3-way'!C560-1)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IF('Log_working_3-way'!D560="","",1/'True_Odds_Calculator_3-way'!N561+1/'True_Odds_Calculator_3-way'!O561+1/'True_Odds_Calculator_3-way'!#REF!-1)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IF('Log_working_3-way'!$D560="","",'True_Odds_Calculator_3-way'!#REF!/'True_Odds_Calculator_3-way'!C561-1)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IF('Log_working_3-way'!D561="","",1/'True_Odds_Calculator_3-way'!N562+1/'True_Odds_Calculator_3-way'!O562+1/'True_Odds_Calculator_3-way'!#REF!-1)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IF('Log_working_3-way'!$D561="","",'True_Odds_Calculator_3-way'!#REF!/'True_Odds_Calculator_3-way'!C562-1)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IF('Log_working_3-way'!D562="","",1/'True_Odds_Calculator_3-way'!N563+1/'True_Odds_Calculator_3-way'!O563+1/'True_Odds_Calculator_3-way'!#REF!-1)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IF('Log_working_3-way'!$D562="","",'True_Odds_Calculator_3-way'!#REF!/'True_Odds_Calculator_3-way'!C563-1)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IF('Log_working_3-way'!D563="","",1/'True_Odds_Calculator_3-way'!N564+1/'True_Odds_Calculator_3-way'!O564+1/'True_Odds_Calculator_3-way'!#REF!-1)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IF('Log_working_3-way'!$D563="","",'True_Odds_Calculator_3-way'!#REF!/'True_Odds_Calculator_3-way'!C564-1)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IF('Log_working_3-way'!D564="","",1/'True_Odds_Calculator_3-way'!N565+1/'True_Odds_Calculator_3-way'!O565+1/'True_Odds_Calculator_3-way'!#REF!-1)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IF('Log_working_3-way'!$D564="","",'True_Odds_Calculator_3-way'!#REF!/'True_Odds_Calculator_3-way'!C565-1)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IF('Log_working_3-way'!D565="","",1/'True_Odds_Calculator_3-way'!N566+1/'True_Odds_Calculator_3-way'!O566+1/'True_Odds_Calculator_3-way'!#REF!-1)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IF('Log_working_3-way'!$D565="","",'True_Odds_Calculator_3-way'!#REF!/'True_Odds_Calculator_3-way'!C566-1)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IF('Log_working_3-way'!D566="","",1/'True_Odds_Calculator_3-way'!N567+1/'True_Odds_Calculator_3-way'!O567+1/'True_Odds_Calculator_3-way'!#REF!-1)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IF('Log_working_3-way'!$D566="","",'True_Odds_Calculator_3-way'!#REF!/'True_Odds_Calculator_3-way'!C567-1)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IF('Log_working_3-way'!D567="","",1/'True_Odds_Calculator_3-way'!N568+1/'True_Odds_Calculator_3-way'!O568+1/'True_Odds_Calculator_3-way'!#REF!-1)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IF('Log_working_3-way'!$D567="","",'True_Odds_Calculator_3-way'!#REF!/'True_Odds_Calculator_3-way'!C568-1)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IF('Log_working_3-way'!D568="","",1/'True_Odds_Calculator_3-way'!N569+1/'True_Odds_Calculator_3-way'!O569+1/'True_Odds_Calculator_3-way'!#REF!-1)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IF('Log_working_3-way'!$D568="","",'True_Odds_Calculator_3-way'!#REF!/'True_Odds_Calculator_3-way'!C569-1)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IF('Log_working_3-way'!D569="","",1/'True_Odds_Calculator_3-way'!N570+1/'True_Odds_Calculator_3-way'!O570+1/'True_Odds_Calculator_3-way'!#REF!-1)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IF('Log_working_3-way'!$D569="","",'True_Odds_Calculator_3-way'!#REF!/'True_Odds_Calculator_3-way'!C570-1)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IF('Log_working_3-way'!D570="","",1/'True_Odds_Calculator_3-way'!N571+1/'True_Odds_Calculator_3-way'!O571+1/'True_Odds_Calculator_3-way'!#REF!-1)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IF('Log_working_3-way'!$D570="","",'True_Odds_Calculator_3-way'!#REF!/'True_Odds_Calculator_3-way'!C571-1)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IF('Log_working_3-way'!D571="","",1/'True_Odds_Calculator_3-way'!N572+1/'True_Odds_Calculator_3-way'!O572+1/'True_Odds_Calculator_3-way'!#REF!-1)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IF('Log_working_3-way'!$D571="","",'True_Odds_Calculator_3-way'!#REF!/'True_Odds_Calculator_3-way'!C572-1)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IF('Log_working_3-way'!D572="","",1/'True_Odds_Calculator_3-way'!N573+1/'True_Odds_Calculator_3-way'!O573+1/'True_Odds_Calculator_3-way'!#REF!-1)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IF('Log_working_3-way'!$D572="","",'True_Odds_Calculator_3-way'!#REF!/'True_Odds_Calculator_3-way'!C573-1)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IF('Log_working_3-way'!D573="","",1/'True_Odds_Calculator_3-way'!N574+1/'True_Odds_Calculator_3-way'!O574+1/'True_Odds_Calculator_3-way'!#REF!-1)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IF('Log_working_3-way'!$D573="","",'True_Odds_Calculator_3-way'!#REF!/'True_Odds_Calculator_3-way'!C574-1)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IF('Log_working_3-way'!D574="","",1/'True_Odds_Calculator_3-way'!N575+1/'True_Odds_Calculator_3-way'!O575+1/'True_Odds_Calculator_3-way'!#REF!-1)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IF('Log_working_3-way'!$D574="","",'True_Odds_Calculator_3-way'!#REF!/'True_Odds_Calculator_3-way'!C575-1)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IF('Log_working_3-way'!D575="","",1/'True_Odds_Calculator_3-way'!N576+1/'True_Odds_Calculator_3-way'!O576+1/'True_Odds_Calculator_3-way'!#REF!-1)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IF('Log_working_3-way'!$D575="","",'True_Odds_Calculator_3-way'!#REF!/'True_Odds_Calculator_3-way'!C576-1)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IF('Log_working_3-way'!D576="","",1/'True_Odds_Calculator_3-way'!N577+1/'True_Odds_Calculator_3-way'!O577+1/'True_Odds_Calculator_3-way'!#REF!-1)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IF('Log_working_3-way'!$D576="","",'True_Odds_Calculator_3-way'!#REF!/'True_Odds_Calculator_3-way'!C577-1)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IF('Log_working_3-way'!D577="","",1/'True_Odds_Calculator_3-way'!N578+1/'True_Odds_Calculator_3-way'!O578+1/'True_Odds_Calculator_3-way'!#REF!-1)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IF('Log_working_3-way'!$D577="","",'True_Odds_Calculator_3-way'!#REF!/'True_Odds_Calculator_3-way'!C578-1)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IF('Log_working_3-way'!D578="","",1/'True_Odds_Calculator_3-way'!N579+1/'True_Odds_Calculator_3-way'!O579+1/'True_Odds_Calculator_3-way'!#REF!-1)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IF('Log_working_3-way'!$D578="","",'True_Odds_Calculator_3-way'!#REF!/'True_Odds_Calculator_3-way'!C579-1)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IF('Log_working_3-way'!D579="","",1/'True_Odds_Calculator_3-way'!N580+1/'True_Odds_Calculator_3-way'!O580+1/'True_Odds_Calculator_3-way'!#REF!-1)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IF('Log_working_3-way'!$D579="","",'True_Odds_Calculator_3-way'!#REF!/'True_Odds_Calculator_3-way'!C580-1)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IF('Log_working_3-way'!D580="","",1/'True_Odds_Calculator_3-way'!N581+1/'True_Odds_Calculator_3-way'!O581+1/'True_Odds_Calculator_3-way'!#REF!-1)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IF('Log_working_3-way'!$D580="","",'True_Odds_Calculator_3-way'!#REF!/'True_Odds_Calculator_3-way'!C581-1)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IF('Log_working_3-way'!D581="","",1/'True_Odds_Calculator_3-way'!N582+1/'True_Odds_Calculator_3-way'!O582+1/'True_Odds_Calculator_3-way'!#REF!-1)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IF('Log_working_3-way'!$D581="","",'True_Odds_Calculator_3-way'!#REF!/'True_Odds_Calculator_3-way'!C582-1)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IF('Log_working_3-way'!D582="","",1/'True_Odds_Calculator_3-way'!N583+1/'True_Odds_Calculator_3-way'!O583+1/'True_Odds_Calculator_3-way'!#REF!-1)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IF('Log_working_3-way'!$D582="","",'True_Odds_Calculator_3-way'!#REF!/'True_Odds_Calculator_3-way'!C583-1)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IF('Log_working_3-way'!D583="","",1/'True_Odds_Calculator_3-way'!N584+1/'True_Odds_Calculator_3-way'!O584+1/'True_Odds_Calculator_3-way'!#REF!-1)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IF('Log_working_3-way'!$D583="","",'True_Odds_Calculator_3-way'!#REF!/'True_Odds_Calculator_3-way'!C584-1)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IF('Log_working_3-way'!D584="","",1/'True_Odds_Calculator_3-way'!N585+1/'True_Odds_Calculator_3-way'!O585+1/'True_Odds_Calculator_3-way'!#REF!-1)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IF('Log_working_3-way'!$D584="","",'True_Odds_Calculator_3-way'!#REF!/'True_Odds_Calculator_3-way'!C585-1)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IF('Log_working_3-way'!D585="","",1/'True_Odds_Calculator_3-way'!N586+1/'True_Odds_Calculator_3-way'!O586+1/'True_Odds_Calculator_3-way'!#REF!-1)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IF('Log_working_3-way'!$D585="","",'True_Odds_Calculator_3-way'!#REF!/'True_Odds_Calculator_3-way'!C586-1)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IF('Log_working_3-way'!D586="","",1/'True_Odds_Calculator_3-way'!N587+1/'True_Odds_Calculator_3-way'!O587+1/'True_Odds_Calculator_3-way'!#REF!-1)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IF('Log_working_3-way'!$D586="","",'True_Odds_Calculator_3-way'!#REF!/'True_Odds_Calculator_3-way'!C587-1)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IF('Log_working_3-way'!D587="","",1/'True_Odds_Calculator_3-way'!N588+1/'True_Odds_Calculator_3-way'!O588+1/'True_Odds_Calculator_3-way'!#REF!-1)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IF('Log_working_3-way'!$D587="","",'True_Odds_Calculator_3-way'!#REF!/'True_Odds_Calculator_3-way'!C588-1)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IF('Log_working_3-way'!D588="","",1/'True_Odds_Calculator_3-way'!N589+1/'True_Odds_Calculator_3-way'!O589+1/'True_Odds_Calculator_3-way'!#REF!-1)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IF('Log_working_3-way'!$D588="","",'True_Odds_Calculator_3-way'!#REF!/'True_Odds_Calculator_3-way'!C589-1)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IF('Log_working_3-way'!D589="","",1/'True_Odds_Calculator_3-way'!N590+1/'True_Odds_Calculator_3-way'!O590+1/'True_Odds_Calculator_3-way'!#REF!-1)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IF('Log_working_3-way'!$D589="","",'True_Odds_Calculator_3-way'!#REF!/'True_Odds_Calculator_3-way'!C590-1)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IF('Log_working_3-way'!D590="","",1/'True_Odds_Calculator_3-way'!N591+1/'True_Odds_Calculator_3-way'!O591+1/'True_Odds_Calculator_3-way'!#REF!-1)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IF('Log_working_3-way'!$D590="","",'True_Odds_Calculator_3-way'!#REF!/'True_Odds_Calculator_3-way'!C591-1)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IF('Log_working_3-way'!D591="","",1/'True_Odds_Calculator_3-way'!N592+1/'True_Odds_Calculator_3-way'!O592+1/'True_Odds_Calculator_3-way'!#REF!-1)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IF('Log_working_3-way'!$D591="","",'True_Odds_Calculator_3-way'!#REF!/'True_Odds_Calculator_3-way'!C592-1)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IF('Log_working_3-way'!D592="","",1/'True_Odds_Calculator_3-way'!N593+1/'True_Odds_Calculator_3-way'!O593+1/'True_Odds_Calculator_3-way'!#REF!-1)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IF('Log_working_3-way'!$D592="","",'True_Odds_Calculator_3-way'!#REF!/'True_Odds_Calculator_3-way'!C593-1)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IF('Log_working_3-way'!D593="","",1/'True_Odds_Calculator_3-way'!N594+1/'True_Odds_Calculator_3-way'!O594+1/'True_Odds_Calculator_3-way'!#REF!-1)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IF('Log_working_3-way'!$D593="","",'True_Odds_Calculator_3-way'!#REF!/'True_Odds_Calculator_3-way'!C594-1)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IF('Log_working_3-way'!D594="","",1/'True_Odds_Calculator_3-way'!N595+1/'True_Odds_Calculator_3-way'!O595+1/'True_Odds_Calculator_3-way'!#REF!-1)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IF('Log_working_3-way'!$D594="","",'True_Odds_Calculator_3-way'!#REF!/'True_Odds_Calculator_3-way'!C595-1)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IF('Log_working_3-way'!D595="","",1/'True_Odds_Calculator_3-way'!N596+1/'True_Odds_Calculator_3-way'!O596+1/'True_Odds_Calculator_3-way'!#REF!-1)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IF('Log_working_3-way'!$D595="","",'True_Odds_Calculator_3-way'!#REF!/'True_Odds_Calculator_3-way'!C596-1)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IF('Log_working_3-way'!D596="","",1/'True_Odds_Calculator_3-way'!N597+1/'True_Odds_Calculator_3-way'!O597+1/'True_Odds_Calculator_3-way'!#REF!-1)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IF('Log_working_3-way'!$D596="","",'True_Odds_Calculator_3-way'!#REF!/'True_Odds_Calculator_3-way'!C597-1)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IF('Log_working_3-way'!D597="","",1/'True_Odds_Calculator_3-way'!N598+1/'True_Odds_Calculator_3-way'!O598+1/'True_Odds_Calculator_3-way'!#REF!-1)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IF('Log_working_3-way'!$D597="","",'True_Odds_Calculator_3-way'!#REF!/'True_Odds_Calculator_3-way'!C598-1)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IF('Log_working_3-way'!D598="","",1/'True_Odds_Calculator_3-way'!N599+1/'True_Odds_Calculator_3-way'!O599+1/'True_Odds_Calculator_3-way'!#REF!-1)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IF('Log_working_3-way'!$D598="","",'True_Odds_Calculator_3-way'!#REF!/'True_Odds_Calculator_3-way'!C599-1)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IF('Log_working_3-way'!D599="","",1/'True_Odds_Calculator_3-way'!N600+1/'True_Odds_Calculator_3-way'!O600+1/'True_Odds_Calculator_3-way'!#REF!-1)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IF('Log_working_3-way'!$D599="","",'True_Odds_Calculator_3-way'!#REF!/'True_Odds_Calculator_3-way'!C600-1)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IF('Log_working_3-way'!D600="","",1/'True_Odds_Calculator_3-way'!N601+1/'True_Odds_Calculator_3-way'!O601+1/'True_Odds_Calculator_3-way'!#REF!-1)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IF('Log_working_3-way'!$D600="","",'True_Odds_Calculator_3-way'!#REF!/'True_Odds_Calculator_3-way'!C601-1)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IF('Log_working_3-way'!D601="","",1/'True_Odds_Calculator_3-way'!N602+1/'True_Odds_Calculator_3-way'!O602+1/'True_Odds_Calculator_3-way'!#REF!-1)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IF('Log_working_3-way'!$D601="","",'True_Odds_Calculator_3-way'!#REF!/'True_Odds_Calculator_3-way'!C602-1)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IF('Log_working_3-way'!D602="","",1/'True_Odds_Calculator_3-way'!N603+1/'True_Odds_Calculator_3-way'!O603+1/'True_Odds_Calculator_3-way'!#REF!-1)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IF('Log_working_3-way'!$D602="","",'True_Odds_Calculator_3-way'!#REF!/'True_Odds_Calculator_3-way'!C603-1)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IF('Log_working_3-way'!D603="","",1/'True_Odds_Calculator_3-way'!N604+1/'True_Odds_Calculator_3-way'!O604+1/'True_Odds_Calculator_3-way'!#REF!-1)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IF('Log_working_3-way'!$D603="","",'True_Odds_Calculator_3-way'!#REF!/'True_Odds_Calculator_3-way'!C604-1)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IF('Log_working_3-way'!D604="","",1/'True_Odds_Calculator_3-way'!N605+1/'True_Odds_Calculator_3-way'!O605+1/'True_Odds_Calculator_3-way'!#REF!-1)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IF('Log_working_3-way'!$D604="","",'True_Odds_Calculator_3-way'!#REF!/'True_Odds_Calculator_3-way'!C605-1)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IF('Log_working_3-way'!D605="","",1/'True_Odds_Calculator_3-way'!N606+1/'True_Odds_Calculator_3-way'!O606+1/'True_Odds_Calculator_3-way'!#REF!-1)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IF('Log_working_3-way'!$D605="","",'True_Odds_Calculator_3-way'!#REF!/'True_Odds_Calculator_3-way'!C606-1)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IF('Log_working_3-way'!D606="","",1/'True_Odds_Calculator_3-way'!N607+1/'True_Odds_Calculator_3-way'!O607+1/'True_Odds_Calculator_3-way'!#REF!-1)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IF('Log_working_3-way'!$D606="","",'True_Odds_Calculator_3-way'!#REF!/'True_Odds_Calculator_3-way'!C607-1)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IF('Log_working_3-way'!D607="","",1/'True_Odds_Calculator_3-way'!N608+1/'True_Odds_Calculator_3-way'!O608+1/'True_Odds_Calculator_3-way'!#REF!-1)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IF('Log_working_3-way'!$D607="","",'True_Odds_Calculator_3-way'!#REF!/'True_Odds_Calculator_3-way'!C608-1)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IF('Log_working_3-way'!D608="","",1/'True_Odds_Calculator_3-way'!N609+1/'True_Odds_Calculator_3-way'!O609+1/'True_Odds_Calculator_3-way'!#REF!-1)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IF('Log_working_3-way'!$D608="","",'True_Odds_Calculator_3-way'!#REF!/'True_Odds_Calculator_3-way'!C609-1)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IF('Log_working_3-way'!D812="","",1/'True_Odds_Calculator_3-way'!N813+1/'True_Odds_Calculator_3-way'!O813+1/'True_Odds_Calculator_3-way'!#REF!-1)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IF('Log_working_3-way'!$D812="","",'True_Odds_Calculator_3-way'!#REF!/'True_Odds_Calculator_3-way'!C813-1)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IF('Log_working_3-way'!D813="","",1/'True_Odds_Calculator_3-way'!N814+1/'True_Odds_Calculator_3-way'!O814+1/'True_Odds_Calculator_3-way'!#REF!-1)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IF('Log_working_3-way'!$D813="","",'True_Odds_Calculator_3-way'!#REF!/'True_Odds_Calculator_3-way'!C814-1)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IF('Log_working_3-way'!D814="","",1/'True_Odds_Calculator_3-way'!N815+1/'True_Odds_Calculator_3-way'!O815+1/'True_Odds_Calculator_3-way'!#REF!-1)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IF('Log_working_3-way'!$D814="","",'True_Odds_Calculator_3-way'!#REF!/'True_Odds_Calculator_3-way'!C815-1)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IF('Log_working_3-way'!D815="","",1/'True_Odds_Calculator_3-way'!N816+1/'True_Odds_Calculator_3-way'!O816+1/'True_Odds_Calculator_3-way'!#REF!-1)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IF('Log_working_3-way'!$D815="","",'True_Odds_Calculator_3-way'!#REF!/'True_Odds_Calculator_3-way'!C816-1)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IF('Log_working_3-way'!D816="","",1/'True_Odds_Calculator_3-way'!N817+1/'True_Odds_Calculator_3-way'!O817+1/'True_Odds_Calculator_3-way'!#REF!-1)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IF('Log_working_3-way'!$D816="","",'True_Odds_Calculator_3-way'!#REF!/'True_Odds_Calculator_3-way'!C817-1)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IF('Log_working_3-way'!D817="","",1/'True_Odds_Calculator_3-way'!N818+1/'True_Odds_Calculator_3-way'!O818+1/'True_Odds_Calculator_3-way'!#REF!-1)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IF('Log_working_3-way'!$D817="","",'True_Odds_Calculator_3-way'!#REF!/'True_Odds_Calculator_3-way'!C818-1)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IF('Log_working_3-way'!D818="","",1/'True_Odds_Calculator_3-way'!N819+1/'True_Odds_Calculator_3-way'!O819+1/'True_Odds_Calculator_3-way'!#REF!-1)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IF('Log_working_3-way'!$D818="","",'True_Odds_Calculator_3-way'!#REF!/'True_Odds_Calculator_3-way'!C819-1)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IF('Log_working_3-way'!D819="","",1/'True_Odds_Calculator_3-way'!N820+1/'True_Odds_Calculator_3-way'!O820+1/'True_Odds_Calculator_3-way'!#REF!-1)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IF('Log_working_3-way'!$D819="","",'True_Odds_Calculator_3-way'!#REF!/'True_Odds_Calculator_3-way'!C820-1)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IF('Log_working_3-way'!D820="","",1/'True_Odds_Calculator_3-way'!N821+1/'True_Odds_Calculator_3-way'!O821+1/'True_Odds_Calculator_3-way'!#REF!-1)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IF('Log_working_3-way'!$D820="","",'True_Odds_Calculator_3-way'!#REF!/'True_Odds_Calculator_3-way'!C821-1)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IF('Log_working_3-way'!D821="","",1/'True_Odds_Calculator_3-way'!N822+1/'True_Odds_Calculator_3-way'!O822+1/'True_Odds_Calculator_3-way'!#REF!-1)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IF('Log_working_3-way'!$D821="","",'True_Odds_Calculator_3-way'!#REF!/'True_Odds_Calculator_3-way'!C822-1)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IF('Log_working_3-way'!D822="","",1/'True_Odds_Calculator_3-way'!N823+1/'True_Odds_Calculator_3-way'!O823+1/'True_Odds_Calculator_3-way'!#REF!-1)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IF('Log_working_3-way'!$D822="","",'True_Odds_Calculator_3-way'!#REF!/'True_Odds_Calculator_3-way'!C823-1)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IF('Log_working_3-way'!D823="","",1/'True_Odds_Calculator_3-way'!N824+1/'True_Odds_Calculator_3-way'!O824+1/'True_Odds_Calculator_3-way'!#REF!-1)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IF('Log_working_3-way'!$D823="","",'True_Odds_Calculator_3-way'!#REF!/'True_Odds_Calculator_3-way'!C824-1)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IF('Log_working_3-way'!D824="","",1/'True_Odds_Calculator_3-way'!N825+1/'True_Odds_Calculator_3-way'!O825+1/'True_Odds_Calculator_3-way'!#REF!-1)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IF('Log_working_3-way'!$D824="","",'True_Odds_Calculator_3-way'!#REF!/'True_Odds_Calculator_3-way'!C825-1)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IF('Log_working_3-way'!D825="","",1/'True_Odds_Calculator_3-way'!N826+1/'True_Odds_Calculator_3-way'!O826+1/'True_Odds_Calculator_3-way'!#REF!-1)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IF('Log_working_3-way'!$D825="","",'True_Odds_Calculator_3-way'!#REF!/'True_Odds_Calculator_3-way'!C826-1)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IF('Log_working_3-way'!D826="","",1/'True_Odds_Calculator_3-way'!N827+1/'True_Odds_Calculator_3-way'!O827+1/'True_Odds_Calculator_3-way'!#REF!-1)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IF('Log_working_3-way'!$D826="","",'True_Odds_Calculator_3-way'!#REF!/'True_Odds_Calculator_3-way'!C827-1)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IF('Log_working_3-way'!D827="","",1/'True_Odds_Calculator_3-way'!N828+1/'True_Odds_Calculator_3-way'!O828+1/'True_Odds_Calculator_3-way'!#REF!-1)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IF('Log_working_3-way'!$D827="","",'True_Odds_Calculator_3-way'!#REF!/'True_Odds_Calculator_3-way'!C828-1)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IF('Log_working_3-way'!D828="","",1/'True_Odds_Calculator_3-way'!N829+1/'True_Odds_Calculator_3-way'!O829+1/'True_Odds_Calculator_3-way'!#REF!-1)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IF('Log_working_3-way'!$D828="","",'True_Odds_Calculator_3-way'!#REF!/'True_Odds_Calculator_3-way'!C829-1)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IF('Log_working_3-way'!D829="","",1/'True_Odds_Calculator_3-way'!N830+1/'True_Odds_Calculator_3-way'!O830+1/'True_Odds_Calculator_3-way'!#REF!-1)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IF('Log_working_3-way'!$D829="","",'True_Odds_Calculator_3-way'!#REF!/'True_Odds_Calculator_3-way'!C830-1)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IF('Log_working_3-way'!D830="","",1/'True_Odds_Calculator_3-way'!N831+1/'True_Odds_Calculator_3-way'!O831+1/'True_Odds_Calculator_3-way'!#REF!-1)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IF('Log_working_3-way'!$D830="","",'True_Odds_Calculator_3-way'!#REF!/'True_Odds_Calculator_3-way'!C831-1)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IF('Log_working_3-way'!D831="","",1/'True_Odds_Calculator_3-way'!N832+1/'True_Odds_Calculator_3-way'!O832+1/'True_Odds_Calculator_3-way'!#REF!-1)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IF('Log_working_3-way'!$D831="","",'True_Odds_Calculator_3-way'!#REF!/'True_Odds_Calculator_3-way'!C832-1)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IF('Log_working_3-way'!D832="","",1/'True_Odds_Calculator_3-way'!N833+1/'True_Odds_Calculator_3-way'!O833+1/'True_Odds_Calculator_3-way'!#REF!-1)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IF('Log_working_3-way'!$D832="","",'True_Odds_Calculator_3-way'!#REF!/'True_Odds_Calculator_3-way'!C833-1)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IF('Log_working_3-way'!D833="","",1/'True_Odds_Calculator_3-way'!N834+1/'True_Odds_Calculator_3-way'!O834+1/'True_Odds_Calculator_3-way'!#REF!-1)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IF('Log_working_3-way'!$D833="","",'True_Odds_Calculator_3-way'!#REF!/'True_Odds_Calculator_3-way'!C834-1)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IF('Log_working_3-way'!D834="","",1/'True_Odds_Calculator_3-way'!N835+1/'True_Odds_Calculator_3-way'!O835+1/'True_Odds_Calculator_3-way'!#REF!-1)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IF('Log_working_3-way'!$D834="","",'True_Odds_Calculator_3-way'!#REF!/'True_Odds_Calculator_3-way'!C835-1)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IF('Log_working_3-way'!D835="","",1/'True_Odds_Calculator_3-way'!N836+1/'True_Odds_Calculator_3-way'!O836+1/'True_Odds_Calculator_3-way'!#REF!-1)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IF('Log_working_3-way'!$D835="","",'True_Odds_Calculator_3-way'!#REF!/'True_Odds_Calculator_3-way'!C836-1)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IF('Log_working_3-way'!D836="","",1/'True_Odds_Calculator_3-way'!N837+1/'True_Odds_Calculator_3-way'!O837+1/'True_Odds_Calculator_3-way'!#REF!-1)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IF('Log_working_3-way'!$D836="","",'True_Odds_Calculator_3-way'!#REF!/'True_Odds_Calculator_3-way'!C837-1)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IF('Log_working_3-way'!D837="","",1/'True_Odds_Calculator_3-way'!N838+1/'True_Odds_Calculator_3-way'!O838+1/'True_Odds_Calculator_3-way'!#REF!-1)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IF('Log_working_3-way'!$D837="","",'True_Odds_Calculator_3-way'!#REF!/'True_Odds_Calculator_3-way'!C838-1)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IF('Log_working_3-way'!D838="","",1/'True_Odds_Calculator_3-way'!N839+1/'True_Odds_Calculator_3-way'!O839+1/'True_Odds_Calculator_3-way'!#REF!-1)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IF('Log_working_3-way'!$D838="","",'True_Odds_Calculator_3-way'!#REF!/'True_Odds_Calculator_3-way'!C839-1)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IF('Log_working_3-way'!D839="","",1/'True_Odds_Calculator_3-way'!N840+1/'True_Odds_Calculator_3-way'!O840+1/'True_Odds_Calculator_3-way'!#REF!-1)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IF('Log_working_3-way'!$D839="","",'True_Odds_Calculator_3-way'!#REF!/'True_Odds_Calculator_3-way'!C840-1)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IF('Log_working_3-way'!D840="","",1/'True_Odds_Calculator_3-way'!N841+1/'True_Odds_Calculator_3-way'!O841+1/'True_Odds_Calculator_3-way'!#REF!-1)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IF('Log_working_3-way'!$D840="","",'True_Odds_Calculator_3-way'!#REF!/'True_Odds_Calculator_3-way'!C841-1)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IF('Log_working_3-way'!D841="","",1/'True_Odds_Calculator_3-way'!N842+1/'True_Odds_Calculator_3-way'!O842+1/'True_Odds_Calculator_3-way'!#REF!-1)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IF('Log_working_3-way'!$D841="","",'True_Odds_Calculator_3-way'!#REF!/'True_Odds_Calculator_3-way'!C842-1)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IF('Log_working_3-way'!D842="","",1/'True_Odds_Calculator_3-way'!N843+1/'True_Odds_Calculator_3-way'!O843+1/'True_Odds_Calculator_3-way'!#REF!-1)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IF('Log_working_3-way'!$D842="","",'True_Odds_Calculator_3-way'!#REF!/'True_Odds_Calculator_3-way'!C843-1)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IF('Log_working_3-way'!D843="","",1/'True_Odds_Calculator_3-way'!N844+1/'True_Odds_Calculator_3-way'!O844+1/'True_Odds_Calculator_3-way'!#REF!-1)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IF('Log_working_3-way'!$D843="","",'True_Odds_Calculator_3-way'!#REF!/'True_Odds_Calculator_3-way'!C844-1)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IF('Log_working_3-way'!D844="","",1/'True_Odds_Calculator_3-way'!N845+1/'True_Odds_Calculator_3-way'!O845+1/'True_Odds_Calculator_3-way'!#REF!-1)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IF('Log_working_3-way'!$D844="","",'True_Odds_Calculator_3-way'!#REF!/'True_Odds_Calculator_3-way'!C845-1)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IF('Log_working_3-way'!D845="","",1/'True_Odds_Calculator_3-way'!N846+1/'True_Odds_Calculator_3-way'!O846+1/'True_Odds_Calculator_3-way'!#REF!-1)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IF('Log_working_3-way'!$D845="","",'True_Odds_Calculator_3-way'!#REF!/'True_Odds_Calculator_3-way'!C846-1)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IF('Log_working_3-way'!D846="","",1/'True_Odds_Calculator_3-way'!N847+1/'True_Odds_Calculator_3-way'!O847+1/'True_Odds_Calculator_3-way'!#REF!-1)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IF('Log_working_3-way'!$D846="","",'True_Odds_Calculator_3-way'!#REF!/'True_Odds_Calculator_3-way'!C847-1)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IF('Log_working_3-way'!D847="","",1/'True_Odds_Calculator_3-way'!N848+1/'True_Odds_Calculator_3-way'!O848+1/'True_Odds_Calculator_3-way'!#REF!-1)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IF('Log_working_3-way'!$D847="","",'True_Odds_Calculator_3-way'!#REF!/'True_Odds_Calculator_3-way'!C848-1)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IF('Log_working_3-way'!D848="","",1/'True_Odds_Calculator_3-way'!N849+1/'True_Odds_Calculator_3-way'!O849+1/'True_Odds_Calculator_3-way'!#REF!-1)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IF('Log_working_3-way'!$D848="","",'True_Odds_Calculator_3-way'!#REF!/'True_Odds_Calculator_3-way'!C849-1)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IF('Log_working_3-way'!D849="","",1/'True_Odds_Calculator_3-way'!N850+1/'True_Odds_Calculator_3-way'!O850+1/'True_Odds_Calculator_3-way'!#REF!-1)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IF('Log_working_3-way'!$D849="","",'True_Odds_Calculator_3-way'!#REF!/'True_Odds_Calculator_3-way'!C850-1)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IF('Log_working_3-way'!D850="","",1/'True_Odds_Calculator_3-way'!N851+1/'True_Odds_Calculator_3-way'!O851+1/'True_Odds_Calculator_3-way'!#REF!-1)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IF('Log_working_3-way'!$D850="","",'True_Odds_Calculator_3-way'!#REF!/'True_Odds_Calculator_3-way'!C851-1)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IF('Log_working_3-way'!D851="","",1/'True_Odds_Calculator_3-way'!N852+1/'True_Odds_Calculator_3-way'!O852+1/'True_Odds_Calculator_3-way'!#REF!-1)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IF('Log_working_3-way'!$D851="","",'True_Odds_Calculator_3-way'!#REF!/'True_Odds_Calculator_3-way'!C852-1)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IF('Log_working_3-way'!D852="","",1/'True_Odds_Calculator_3-way'!N853+1/'True_Odds_Calculator_3-way'!O853+1/'True_Odds_Calculator_3-way'!#REF!-1)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IF('Log_working_3-way'!$D852="","",'True_Odds_Calculator_3-way'!#REF!/'True_Odds_Calculator_3-way'!C853-1)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IF('Log_working_3-way'!D853="","",1/'True_Odds_Calculator_3-way'!N854+1/'True_Odds_Calculator_3-way'!O854+1/'True_Odds_Calculator_3-way'!#REF!-1)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IF('Log_working_3-way'!$D853="","",'True_Odds_Calculator_3-way'!#REF!/'True_Odds_Calculator_3-way'!C854-1)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IF('Log_working_3-way'!D854="","",1/'True_Odds_Calculator_3-way'!N855+1/'True_Odds_Calculator_3-way'!O855+1/'True_Odds_Calculator_3-way'!#REF!-1)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IF('Log_working_3-way'!$D854="","",'True_Odds_Calculator_3-way'!#REF!/'True_Odds_Calculator_3-way'!C855-1)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IF('Log_working_3-way'!D855="","",1/'True_Odds_Calculator_3-way'!N856+1/'True_Odds_Calculator_3-way'!O856+1/'True_Odds_Calculator_3-way'!#REF!-1)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IF('Log_working_3-way'!$D855="","",'True_Odds_Calculator_3-way'!#REF!/'True_Odds_Calculator_3-way'!C856-1)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IF('Log_working_3-way'!D856="","",1/'True_Odds_Calculator_3-way'!N857+1/'True_Odds_Calculator_3-way'!O857+1/'True_Odds_Calculator_3-way'!#REF!-1)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IF('Log_working_3-way'!$D856="","",'True_Odds_Calculator_3-way'!#REF!/'True_Odds_Calculator_3-way'!C857-1)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IF('Log_working_3-way'!D857="","",1/'True_Odds_Calculator_3-way'!N858+1/'True_Odds_Calculator_3-way'!O858+1/'True_Odds_Calculator_3-way'!#REF!-1)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IF('Log_working_3-way'!$D857="","",'True_Odds_Calculator_3-way'!#REF!/'True_Odds_Calculator_3-way'!C858-1)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IF('Log_working_3-way'!D858="","",1/'True_Odds_Calculator_3-way'!N859+1/'True_Odds_Calculator_3-way'!O859+1/'True_Odds_Calculator_3-way'!#REF!-1)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IF('Log_working_3-way'!$D858="","",'True_Odds_Calculator_3-way'!#REF!/'True_Odds_Calculator_3-way'!C859-1)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IF('Log_working_3-way'!D859="","",1/'True_Odds_Calculator_3-way'!N860+1/'True_Odds_Calculator_3-way'!O860+1/'True_Odds_Calculator_3-way'!#REF!-1)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IF('Log_working_3-way'!$D859="","",'True_Odds_Calculator_3-way'!#REF!/'True_Odds_Calculator_3-way'!C860-1)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IF('Log_working_3-way'!D860="","",1/'True_Odds_Calculator_3-way'!N861+1/'True_Odds_Calculator_3-way'!O861+1/'True_Odds_Calculator_3-way'!#REF!-1)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IF('Log_working_3-way'!$D860="","",'True_Odds_Calculator_3-way'!#REF!/'True_Odds_Calculator_3-way'!C861-1)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IF('Log_working_3-way'!D861="","",1/'True_Odds_Calculator_3-way'!N862+1/'True_Odds_Calculator_3-way'!O862+1/'True_Odds_Calculator_3-way'!#REF!-1)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IF('Log_working_3-way'!$D861="","",'True_Odds_Calculator_3-way'!#REF!/'True_Odds_Calculator_3-way'!C862-1)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IF('Log_working_3-way'!D862="","",1/'True_Odds_Calculator_3-way'!N863+1/'True_Odds_Calculator_3-way'!O863+1/'True_Odds_Calculator_3-way'!#REF!-1)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IF('Log_working_3-way'!$D862="","",'True_Odds_Calculator_3-way'!#REF!/'True_Odds_Calculator_3-way'!C863-1)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IF('Log_working_3-way'!D863="","",1/'True_Odds_Calculator_3-way'!N864+1/'True_Odds_Calculator_3-way'!O864+1/'True_Odds_Calculator_3-way'!#REF!-1)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IF('Log_working_3-way'!$D863="","",'True_Odds_Calculator_3-way'!#REF!/'True_Odds_Calculator_3-way'!C864-1)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IF('Log_working_3-way'!D864="","",1/'True_Odds_Calculator_3-way'!N865+1/'True_Odds_Calculator_3-way'!O865+1/'True_Odds_Calculator_3-way'!#REF!-1)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IF('Log_working_3-way'!$D864="","",'True_Odds_Calculator_3-way'!#REF!/'True_Odds_Calculator_3-way'!C865-1)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IF('Log_working_3-way'!D865="","",1/'True_Odds_Calculator_3-way'!N866+1/'True_Odds_Calculator_3-way'!O866+1/'True_Odds_Calculator_3-way'!#REF!-1)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IF('Log_working_3-way'!$D865="","",'True_Odds_Calculator_3-way'!#REF!/'True_Odds_Calculator_3-way'!C866-1)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IF('Log_working_3-way'!D866="","",1/'True_Odds_Calculator_3-way'!N867+1/'True_Odds_Calculator_3-way'!O867+1/'True_Odds_Calculator_3-way'!#REF!-1)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IF('Log_working_3-way'!$D866="","",'True_Odds_Calculator_3-way'!#REF!/'True_Odds_Calculator_3-way'!C867-1)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IF('Log_working_3-way'!D867="","",1/'True_Odds_Calculator_3-way'!N868+1/'True_Odds_Calculator_3-way'!O868+1/'True_Odds_Calculator_3-way'!#REF!-1)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IF('Log_working_3-way'!$D867="","",'True_Odds_Calculator_3-way'!#REF!/'True_Odds_Calculator_3-way'!C868-1)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IF('Log_working_3-way'!D868="","",1/'True_Odds_Calculator_3-way'!N869+1/'True_Odds_Calculator_3-way'!O869+1/'True_Odds_Calculator_3-way'!#REF!-1)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IF('Log_working_3-way'!$D868="","",'True_Odds_Calculator_3-way'!#REF!/'True_Odds_Calculator_3-way'!C869-1)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IF('Log_working_3-way'!D869="","",1/'True_Odds_Calculator_3-way'!N870+1/'True_Odds_Calculator_3-way'!O870+1/'True_Odds_Calculator_3-way'!#REF!-1)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IF('Log_working_3-way'!$D869="","",'True_Odds_Calculator_3-way'!#REF!/'True_Odds_Calculator_3-way'!C870-1)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IF('Log_working_3-way'!D870="","",1/'True_Odds_Calculator_3-way'!N871+1/'True_Odds_Calculator_3-way'!O871+1/'True_Odds_Calculator_3-way'!#REF!-1)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IF('Log_working_3-way'!$D870="","",'True_Odds_Calculator_3-way'!#REF!/'True_Odds_Calculator_3-way'!C871-1)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IF('Log_working_3-way'!D871="","",1/'True_Odds_Calculator_3-way'!N872+1/'True_Odds_Calculator_3-way'!O872+1/'True_Odds_Calculator_3-way'!#REF!-1)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IF('Log_working_3-way'!$D871="","",'True_Odds_Calculator_3-way'!#REF!/'True_Odds_Calculator_3-way'!C872-1)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IF('Log_working_3-way'!D872="","",1/'True_Odds_Calculator_3-way'!N873+1/'True_Odds_Calculator_3-way'!O873+1/'True_Odds_Calculator_3-way'!#REF!-1)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IF('Log_working_3-way'!$D872="","",'True_Odds_Calculator_3-way'!#REF!/'True_Odds_Calculator_3-way'!C873-1)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IF('Log_working_3-way'!D873="","",1/'True_Odds_Calculator_3-way'!N874+1/'True_Odds_Calculator_3-way'!O874+1/'True_Odds_Calculator_3-way'!#REF!-1)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IF('Log_working_3-way'!$D873="","",'True_Odds_Calculator_3-way'!#REF!/'True_Odds_Calculator_3-way'!C874-1)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IF('Log_working_3-way'!D874="","",1/'True_Odds_Calculator_3-way'!N875+1/'True_Odds_Calculator_3-way'!O875+1/'True_Odds_Calculator_3-way'!#REF!-1)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IF('Log_working_3-way'!$D874="","",'True_Odds_Calculator_3-way'!#REF!/'True_Odds_Calculator_3-way'!C875-1)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IF('Log_working_3-way'!D875="","",1/'True_Odds_Calculator_3-way'!N876+1/'True_Odds_Calculator_3-way'!O876+1/'True_Odds_Calculator_3-way'!#REF!-1)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IF('Log_working_3-way'!$D875="","",'True_Odds_Calculator_3-way'!#REF!/'True_Odds_Calculator_3-way'!C876-1)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IF('Log_working_3-way'!D876="","",1/'True_Odds_Calculator_3-way'!N877+1/'True_Odds_Calculator_3-way'!O877+1/'True_Odds_Calculator_3-way'!#REF!-1)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IF('Log_working_3-way'!$D876="","",'True_Odds_Calculator_3-way'!#REF!/'True_Odds_Calculator_3-way'!C877-1)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IF('Log_working_3-way'!D877="","",1/'True_Odds_Calculator_3-way'!N878+1/'True_Odds_Calculator_3-way'!O878+1/'True_Odds_Calculator_3-way'!#REF!-1)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IF('Log_working_3-way'!$D877="","",'True_Odds_Calculator_3-way'!#REF!/'True_Odds_Calculator_3-way'!C878-1)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IF('Log_working_3-way'!D878="","",1/'True_Odds_Calculator_3-way'!N879+1/'True_Odds_Calculator_3-way'!O879+1/'True_Odds_Calculator_3-way'!#REF!-1)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IF('Log_working_3-way'!$D878="","",'True_Odds_Calculator_3-way'!#REF!/'True_Odds_Calculator_3-way'!C879-1)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IF('Log_working_3-way'!D879="","",1/'True_Odds_Calculator_3-way'!N880+1/'True_Odds_Calculator_3-way'!O880+1/'True_Odds_Calculator_3-way'!#REF!-1)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IF('Log_working_3-way'!$D879="","",'True_Odds_Calculator_3-way'!#REF!/'True_Odds_Calculator_3-way'!C880-1)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IF('Log_working_3-way'!D880="","",1/'True_Odds_Calculator_3-way'!N881+1/'True_Odds_Calculator_3-way'!O881+1/'True_Odds_Calculator_3-way'!#REF!-1)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IF('Log_working_3-way'!$D880="","",'True_Odds_Calculator_3-way'!#REF!/'True_Odds_Calculator_3-way'!C881-1)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IF('Log_working_3-way'!D881="","",1/'True_Odds_Calculator_3-way'!N882+1/'True_Odds_Calculator_3-way'!O882+1/'True_Odds_Calculator_3-way'!#REF!-1)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IF('Log_working_3-way'!$D881="","",'True_Odds_Calculator_3-way'!#REF!/'True_Odds_Calculator_3-way'!C882-1)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IF('Log_working_3-way'!D882="","",1/'True_Odds_Calculator_3-way'!N883+1/'True_Odds_Calculator_3-way'!O883+1/'True_Odds_Calculator_3-way'!#REF!-1)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IF('Log_working_3-way'!$D882="","",'True_Odds_Calculator_3-way'!#REF!/'True_Odds_Calculator_3-way'!C883-1)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IF('Log_working_3-way'!D883="","",1/'True_Odds_Calculator_3-way'!N884+1/'True_Odds_Calculator_3-way'!O884+1/'True_Odds_Calculator_3-way'!#REF!-1)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IF('Log_working_3-way'!$D883="","",'True_Odds_Calculator_3-way'!#REF!/'True_Odds_Calculator_3-way'!C884-1)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IF('Log_working_3-way'!D884="","",1/'True_Odds_Calculator_3-way'!N885+1/'True_Odds_Calculator_3-way'!O885+1/'True_Odds_Calculator_3-way'!#REF!-1)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IF('Log_working_3-way'!$D884="","",'True_Odds_Calculator_3-way'!#REF!/'True_Odds_Calculator_3-way'!C885-1)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IF('Log_working_3-way'!D885="","",1/'True_Odds_Calculator_3-way'!N886+1/'True_Odds_Calculator_3-way'!O886+1/'True_Odds_Calculator_3-way'!#REF!-1)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IF('Log_working_3-way'!$D885="","",'True_Odds_Calculator_3-way'!#REF!/'True_Odds_Calculator_3-way'!C886-1)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IF('Log_working_3-way'!D886="","",1/'True_Odds_Calculator_3-way'!N887+1/'True_Odds_Calculator_3-way'!O887+1/'True_Odds_Calculator_3-way'!#REF!-1)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IF('Log_working_3-way'!$D886="","",'True_Odds_Calculator_3-way'!#REF!/'True_Odds_Calculator_3-way'!C887-1)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IF('Log_working_3-way'!D887="","",1/'True_Odds_Calculator_3-way'!N888+1/'True_Odds_Calculator_3-way'!O888+1/'True_Odds_Calculator_3-way'!#REF!-1)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IF('Log_working_3-way'!$D887="","",'True_Odds_Calculator_3-way'!#REF!/'True_Odds_Calculator_3-way'!C888-1)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IF('Log_working_3-way'!D888="","",1/'True_Odds_Calculator_3-way'!N889+1/'True_Odds_Calculator_3-way'!O889+1/'True_Odds_Calculator_3-way'!#REF!-1)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IF('Log_working_3-way'!$D888="","",'True_Odds_Calculator_3-way'!#REF!/'True_Odds_Calculator_3-way'!C889-1)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IF('Log_working_3-way'!D889="","",1/'True_Odds_Calculator_3-way'!N890+1/'True_Odds_Calculator_3-way'!O890+1/'True_Odds_Calculator_3-way'!#REF!-1)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IF('Log_working_3-way'!$D889="","",'True_Odds_Calculator_3-way'!#REF!/'True_Odds_Calculator_3-way'!C890-1)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IF('Log_working_3-way'!D890="","",1/'True_Odds_Calculator_3-way'!N891+1/'True_Odds_Calculator_3-way'!O891+1/'True_Odds_Calculator_3-way'!#REF!-1)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IF('Log_working_3-way'!$D890="","",'True_Odds_Calculator_3-way'!#REF!/'True_Odds_Calculator_3-way'!C891-1)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IF('Log_working_3-way'!D891="","",1/'True_Odds_Calculator_3-way'!N892+1/'True_Odds_Calculator_3-way'!O892+1/'True_Odds_Calculator_3-way'!#REF!-1)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IF('Log_working_3-way'!$D891="","",'True_Odds_Calculator_3-way'!#REF!/'True_Odds_Calculator_3-way'!C892-1)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IF('Log_working_3-way'!D892="","",1/'True_Odds_Calculator_3-way'!N893+1/'True_Odds_Calculator_3-way'!O893+1/'True_Odds_Calculator_3-way'!#REF!-1)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IF('Log_working_3-way'!$D892="","",'True_Odds_Calculator_3-way'!#REF!/'True_Odds_Calculator_3-way'!C893-1)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IF('Log_working_3-way'!D893="","",1/'True_Odds_Calculator_3-way'!N894+1/'True_Odds_Calculator_3-way'!O894+1/'True_Odds_Calculator_3-way'!#REF!-1)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IF('Log_working_3-way'!$D893="","",'True_Odds_Calculator_3-way'!#REF!/'True_Odds_Calculator_3-way'!C894-1)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IF('Log_working_3-way'!D894="","",1/'True_Odds_Calculator_3-way'!N895+1/'True_Odds_Calculator_3-way'!O895+1/'True_Odds_Calculator_3-way'!#REF!-1)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IF('Log_working_3-way'!$D894="","",'True_Odds_Calculator_3-way'!#REF!/'True_Odds_Calculator_3-way'!C895-1)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IF('Log_working_3-way'!D895="","",1/'True_Odds_Calculator_3-way'!N896+1/'True_Odds_Calculator_3-way'!O896+1/'True_Odds_Calculator_3-way'!#REF!-1)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IF('Log_working_3-way'!$D895="","",'True_Odds_Calculator_3-way'!#REF!/'True_Odds_Calculator_3-way'!C896-1)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IF('Log_working_3-way'!D896="","",1/'True_Odds_Calculator_3-way'!N897+1/'True_Odds_Calculator_3-way'!O897+1/'True_Odds_Calculator_3-way'!#REF!-1)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IF('Log_working_3-way'!$D896="","",'True_Odds_Calculator_3-way'!#REF!/'True_Odds_Calculator_3-way'!C897-1)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IF('Log_working_3-way'!D897="","",1/'True_Odds_Calculator_3-way'!N898+1/'True_Odds_Calculator_3-way'!O898+1/'True_Odds_Calculator_3-way'!#REF!-1)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IF('Log_working_3-way'!$D897="","",'True_Odds_Calculator_3-way'!#REF!/'True_Odds_Calculator_3-way'!C898-1)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IF('Log_working_3-way'!D898="","",1/'True_Odds_Calculator_3-way'!N899+1/'True_Odds_Calculator_3-way'!O899+1/'True_Odds_Calculator_3-way'!#REF!-1)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IF('Log_working_3-way'!$D898="","",'True_Odds_Calculator_3-way'!#REF!/'True_Odds_Calculator_3-way'!C899-1)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IF('Log_working_3-way'!D899="","",1/'True_Odds_Calculator_3-way'!N900+1/'True_Odds_Calculator_3-way'!O900+1/'True_Odds_Calculator_3-way'!#REF!-1)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IF('Log_working_3-way'!$D899="","",'True_Odds_Calculator_3-way'!#REF!/'True_Odds_Calculator_3-way'!C900-1)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IF('Log_working_3-way'!D900="","",1/'True_Odds_Calculator_3-way'!N901+1/'True_Odds_Calculator_3-way'!O901+1/'True_Odds_Calculator_3-way'!#REF!-1)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IF('Log_working_3-way'!$D900="","",'True_Odds_Calculator_3-way'!#REF!/'True_Odds_Calculator_3-way'!C901-1)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IF('Log_working_3-way'!D901="","",1/'True_Odds_Calculator_3-way'!N902+1/'True_Odds_Calculator_3-way'!O902+1/'True_Odds_Calculator_3-way'!#REF!-1)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IF('Log_working_3-way'!$D901="","",'True_Odds_Calculator_3-way'!#REF!/'True_Odds_Calculator_3-way'!C902-1)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IF('Log_working_3-way'!D902="","",1/'True_Odds_Calculator_3-way'!N903+1/'True_Odds_Calculator_3-way'!O903+1/'True_Odds_Calculator_3-way'!#REF!-1)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IF('Log_working_3-way'!$D902="","",'True_Odds_Calculator_3-way'!#REF!/'True_Odds_Calculator_3-way'!C903-1)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IF('Log_working_3-way'!D903="","",1/'True_Odds_Calculator_3-way'!N904+1/'True_Odds_Calculator_3-way'!O904+1/'True_Odds_Calculator_3-way'!#REF!-1)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IF('Log_working_3-way'!$D903="","",'True_Odds_Calculator_3-way'!#REF!/'True_Odds_Calculator_3-way'!C904-1)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IF('Log_working_3-way'!D904="","",1/'True_Odds_Calculator_3-way'!N905+1/'True_Odds_Calculator_3-way'!O905+1/'True_Odds_Calculator_3-way'!#REF!-1)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IF('Log_working_3-way'!$D904="","",'True_Odds_Calculator_3-way'!#REF!/'True_Odds_Calculator_3-way'!C905-1)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IF('Log_working_3-way'!D905="","",1/'True_Odds_Calculator_3-way'!N906+1/'True_Odds_Calculator_3-way'!O906+1/'True_Odds_Calculator_3-way'!#REF!-1)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IF('Log_working_3-way'!$D905="","",'True_Odds_Calculator_3-way'!#REF!/'True_Odds_Calculator_3-way'!C906-1)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IF('Log_working_3-way'!D906="","",1/'True_Odds_Calculator_3-way'!N907+1/'True_Odds_Calculator_3-way'!O907+1/'True_Odds_Calculator_3-way'!#REF!-1)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IF('Log_working_3-way'!$D906="","",'True_Odds_Calculator_3-way'!#REF!/'True_Odds_Calculator_3-way'!C907-1)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IF('Log_working_3-way'!D907="","",1/'True_Odds_Calculator_3-way'!N908+1/'True_Odds_Calculator_3-way'!O908+1/'True_Odds_Calculator_3-way'!#REF!-1)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IF('Log_working_3-way'!$D907="","",'True_Odds_Calculator_3-way'!#REF!/'True_Odds_Calculator_3-way'!C908-1)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IF('Log_working_3-way'!D908="","",1/'True_Odds_Calculator_3-way'!N909+1/'True_Odds_Calculator_3-way'!O909+1/'True_Odds_Calculator_3-way'!#REF!-1)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IF('Log_working_3-way'!$D908="","",'True_Odds_Calculator_3-way'!#REF!/'True_Odds_Calculator_3-way'!C909-1)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IF('Log_working_3-way'!D909="","",1/'True_Odds_Calculator_3-way'!N910+1/'True_Odds_Calculator_3-way'!O910+1/'True_Odds_Calculator_3-way'!#REF!-1)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IF('Log_working_3-way'!$D909="","",'True_Odds_Calculator_3-way'!#REF!/'True_Odds_Calculator_3-way'!C910-1)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IF('Log_working_3-way'!D910="","",1/'True_Odds_Calculator_3-way'!N911+1/'True_Odds_Calculator_3-way'!O911+1/'True_Odds_Calculator_3-way'!#REF!-1)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IF('Log_working_3-way'!$D910="","",'True_Odds_Calculator_3-way'!#REF!/'True_Odds_Calculator_3-way'!C911-1)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IF('Log_working_3-way'!D911="","",1/'True_Odds_Calculator_3-way'!N912+1/'True_Odds_Calculator_3-way'!O912+1/'True_Odds_Calculator_3-way'!#REF!-1)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IF('Log_working_3-way'!$D911="","",'True_Odds_Calculator_3-way'!#REF!/'True_Odds_Calculator_3-way'!C912-1)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IF('Log_working_3-way'!D912="","",1/'True_Odds_Calculator_3-way'!N913+1/'True_Odds_Calculator_3-way'!O913+1/'True_Odds_Calculator_3-way'!#REF!-1)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IF('Log_working_3-way'!$D912="","",'True_Odds_Calculator_3-way'!#REF!/'True_Odds_Calculator_3-way'!C913-1)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IF('Log_working_3-way'!D913="","",1/'True_Odds_Calculator_3-way'!N914+1/'True_Odds_Calculator_3-way'!O914+1/'True_Odds_Calculator_3-way'!#REF!-1)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IF('Log_working_3-way'!$D913="","",'True_Odds_Calculator_3-way'!#REF!/'True_Odds_Calculator_3-way'!C914-1)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IF('Log_working_3-way'!D914="","",1/'True_Odds_Calculator_3-way'!N915+1/'True_Odds_Calculator_3-way'!O915+1/'True_Odds_Calculator_3-way'!#REF!-1)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IF('Log_working_3-way'!$D914="","",'True_Odds_Calculator_3-way'!#REF!/'True_Odds_Calculator_3-way'!C915-1)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IF('Log_working_3-way'!D915="","",1/'True_Odds_Calculator_3-way'!N916+1/'True_Odds_Calculator_3-way'!O916+1/'True_Odds_Calculator_3-way'!#REF!-1)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IF('Log_working_3-way'!$D915="","",'True_Odds_Calculator_3-way'!#REF!/'True_Odds_Calculator_3-way'!C916-1)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IF('Log_working_3-way'!D916="","",1/'True_Odds_Calculator_3-way'!N917+1/'True_Odds_Calculator_3-way'!O917+1/'True_Odds_Calculator_3-way'!#REF!-1)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IF('Log_working_3-way'!$D916="","",'True_Odds_Calculator_3-way'!#REF!/'True_Odds_Calculator_3-way'!C917-1)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IF('Log_working_3-way'!D917="","",1/'True_Odds_Calculator_3-way'!N918+1/'True_Odds_Calculator_3-way'!O918+1/'True_Odds_Calculator_3-way'!#REF!-1)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IF('Log_working_3-way'!$D917="","",'True_Odds_Calculator_3-way'!#REF!/'True_Odds_Calculator_3-way'!C918-1)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IF('Log_working_3-way'!D918="","",1/'True_Odds_Calculator_3-way'!N919+1/'True_Odds_Calculator_3-way'!O919+1/'True_Odds_Calculator_3-way'!#REF!-1)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IF('Log_working_3-way'!$D918="","",'True_Odds_Calculator_3-way'!#REF!/'True_Odds_Calculator_3-way'!C919-1)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IF('Log_working_3-way'!D919="","",1/'True_Odds_Calculator_3-way'!N920+1/'True_Odds_Calculator_3-way'!O920+1/'True_Odds_Calculator_3-way'!#REF!-1)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IF('Log_working_3-way'!$D919="","",'True_Odds_Calculator_3-way'!#REF!/'True_Odds_Calculator_3-way'!C920-1)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IF('Log_working_3-way'!D920="","",1/'True_Odds_Calculator_3-way'!N921+1/'True_Odds_Calculator_3-way'!O921+1/'True_Odds_Calculator_3-way'!#REF!-1)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IF('Log_working_3-way'!$D920="","",'True_Odds_Calculator_3-way'!#REF!/'True_Odds_Calculator_3-way'!C921-1)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IF('Log_working_3-way'!D921="","",1/'True_Odds_Calculator_3-way'!N922+1/'True_Odds_Calculator_3-way'!O922+1/'True_Odds_Calculator_3-way'!#REF!-1)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IF('Log_working_3-way'!$D921="","",'True_Odds_Calculator_3-way'!#REF!/'True_Odds_Calculator_3-way'!C922-1)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IF('Log_working_3-way'!D922="","",1/'True_Odds_Calculator_3-way'!N923+1/'True_Odds_Calculator_3-way'!O923+1/'True_Odds_Calculator_3-way'!#REF!-1)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IF('Log_working_3-way'!$D922="","",'True_Odds_Calculator_3-way'!#REF!/'True_Odds_Calculator_3-way'!C923-1)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IF('Log_working_3-way'!D923="","",1/'True_Odds_Calculator_3-way'!N924+1/'True_Odds_Calculator_3-way'!O924+1/'True_Odds_Calculator_3-way'!#REF!-1)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IF('Log_working_3-way'!$D923="","",'True_Odds_Calculator_3-way'!#REF!/'True_Odds_Calculator_3-way'!C924-1)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IF('Log_working_3-way'!D924="","",1/'True_Odds_Calculator_3-way'!N925+1/'True_Odds_Calculator_3-way'!O925+1/'True_Odds_Calculator_3-way'!#REF!-1)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IF('Log_working_3-way'!$D924="","",'True_Odds_Calculator_3-way'!#REF!/'True_Odds_Calculator_3-way'!C925-1)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IF('Log_working_3-way'!D925="","",1/'True_Odds_Calculator_3-way'!N926+1/'True_Odds_Calculator_3-way'!O926+1/'True_Odds_Calculator_3-way'!#REF!-1)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IF('Log_working_3-way'!$D925="","",'True_Odds_Calculator_3-way'!#REF!/'True_Odds_Calculator_3-way'!C926-1)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IF('Log_working_3-way'!D926="","",1/'True_Odds_Calculator_3-way'!N927+1/'True_Odds_Calculator_3-way'!O927+1/'True_Odds_Calculator_3-way'!#REF!-1)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IF('Log_working_3-way'!$D926="","",'True_Odds_Calculator_3-way'!#REF!/'True_Odds_Calculator_3-way'!C927-1)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IF('Log_working_3-way'!D927="","",1/'True_Odds_Calculator_3-way'!N928+1/'True_Odds_Calculator_3-way'!O928+1/'True_Odds_Calculator_3-way'!#REF!-1)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IF('Log_working_3-way'!$D927="","",'True_Odds_Calculator_3-way'!#REF!/'True_Odds_Calculator_3-way'!C928-1)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IF('Log_working_3-way'!D928="","",1/'True_Odds_Calculator_3-way'!N929+1/'True_Odds_Calculator_3-way'!O929+1/'True_Odds_Calculator_3-way'!#REF!-1)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IF('Log_working_3-way'!$D928="","",'True_Odds_Calculator_3-way'!#REF!/'True_Odds_Calculator_3-way'!C929-1)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IF('Log_working_3-way'!D929="","",1/'True_Odds_Calculator_3-way'!N930+1/'True_Odds_Calculator_3-way'!O930+1/'True_Odds_Calculator_3-way'!#REF!-1)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IF('Log_working_3-way'!$D929="","",'True_Odds_Calculator_3-way'!#REF!/'True_Odds_Calculator_3-way'!C930-1)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IF('Log_working_3-way'!D930="","",1/'True_Odds_Calculator_3-way'!N931+1/'True_Odds_Calculator_3-way'!O931+1/'True_Odds_Calculator_3-way'!#REF!-1)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IF('Log_working_3-way'!$D930="","",'True_Odds_Calculator_3-way'!#REF!/'True_Odds_Calculator_3-way'!C931-1)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IF('Log_working_3-way'!D931="","",1/'True_Odds_Calculator_3-way'!N932+1/'True_Odds_Calculator_3-way'!O932+1/'True_Odds_Calculator_3-way'!#REF!-1)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IF('Log_working_3-way'!$D931="","",'True_Odds_Calculator_3-way'!#REF!/'True_Odds_Calculator_3-way'!C932-1)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IF('Log_working_3-way'!D932="","",1/'True_Odds_Calculator_3-way'!N933+1/'True_Odds_Calculator_3-way'!O933+1/'True_Odds_Calculator_3-way'!#REF!-1)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IF('Log_working_3-way'!$D932="","",'True_Odds_Calculator_3-way'!#REF!/'True_Odds_Calculator_3-way'!C933-1)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IF('Log_working_3-way'!D933="","",1/'True_Odds_Calculator_3-way'!N934+1/'True_Odds_Calculator_3-way'!O934+1/'True_Odds_Calculator_3-way'!#REF!-1)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IF('Log_working_3-way'!$D933="","",'True_Odds_Calculator_3-way'!#REF!/'True_Odds_Calculator_3-way'!C934-1)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IF('Log_working_3-way'!D934="","",1/'True_Odds_Calculator_3-way'!N935+1/'True_Odds_Calculator_3-way'!O935+1/'True_Odds_Calculator_3-way'!#REF!-1)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IF('Log_working_3-way'!$D934="","",'True_Odds_Calculator_3-way'!#REF!/'True_Odds_Calculator_3-way'!C935-1)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IF('Log_working_3-way'!D935="","",1/'True_Odds_Calculator_3-way'!N936+1/'True_Odds_Calculator_3-way'!O936+1/'True_Odds_Calculator_3-way'!#REF!-1)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IF('Log_working_3-way'!$D935="","",'True_Odds_Calculator_3-way'!#REF!/'True_Odds_Calculator_3-way'!C936-1)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IF('Log_working_3-way'!D936="","",1/'True_Odds_Calculator_3-way'!N937+1/'True_Odds_Calculator_3-way'!O937+1/'True_Odds_Calculator_3-way'!#REF!-1)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IF('Log_working_3-way'!$D936="","",'True_Odds_Calculator_3-way'!#REF!/'True_Odds_Calculator_3-way'!C937-1)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IF('Log_working_3-way'!D937="","",1/'True_Odds_Calculator_3-way'!N938+1/'True_Odds_Calculator_3-way'!O938+1/'True_Odds_Calculator_3-way'!#REF!-1)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IF('Log_working_3-way'!$D937="","",'True_Odds_Calculator_3-way'!#REF!/'True_Odds_Calculator_3-way'!C938-1)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IF('Log_working_3-way'!D938="","",1/'True_Odds_Calculator_3-way'!N939+1/'True_Odds_Calculator_3-way'!O939+1/'True_Odds_Calculator_3-way'!#REF!-1)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IF('Log_working_3-way'!$D938="","",'True_Odds_Calculator_3-way'!#REF!/'True_Odds_Calculator_3-way'!C939-1)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IF('Log_working_3-way'!D939="","",1/'True_Odds_Calculator_3-way'!N940+1/'True_Odds_Calculator_3-way'!O940+1/'True_Odds_Calculator_3-way'!#REF!-1)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IF('Log_working_3-way'!$D939="","",'True_Odds_Calculator_3-way'!#REF!/'True_Odds_Calculator_3-way'!C940-1)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IF('Log_working_3-way'!D940="","",1/'True_Odds_Calculator_3-way'!N941+1/'True_Odds_Calculator_3-way'!O941+1/'True_Odds_Calculator_3-way'!#REF!-1)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IF('Log_working_3-way'!$D940="","",'True_Odds_Calculator_3-way'!#REF!/'True_Odds_Calculator_3-way'!C941-1)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IF('Log_working_3-way'!D941="","",1/'True_Odds_Calculator_3-way'!N942+1/'True_Odds_Calculator_3-way'!O942+1/'True_Odds_Calculator_3-way'!#REF!-1)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IF('Log_working_3-way'!$D941="","",'True_Odds_Calculator_3-way'!#REF!/'True_Odds_Calculator_3-way'!C942-1)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IF('Log_working_3-way'!D942="","",1/'True_Odds_Calculator_3-way'!N943+1/'True_Odds_Calculator_3-way'!O943+1/'True_Odds_Calculator_3-way'!#REF!-1)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IF('Log_working_3-way'!$D942="","",'True_Odds_Calculator_3-way'!#REF!/'True_Odds_Calculator_3-way'!C943-1)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IF('Log_working_3-way'!D943="","",1/'True_Odds_Calculator_3-way'!N944+1/'True_Odds_Calculator_3-way'!O944+1/'True_Odds_Calculator_3-way'!#REF!-1)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IF('Log_working_3-way'!$D943="","",'True_Odds_Calculator_3-way'!#REF!/'True_Odds_Calculator_3-way'!C944-1)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IF('Log_working_3-way'!D944="","",1/'True_Odds_Calculator_3-way'!N945+1/'True_Odds_Calculator_3-way'!O945+1/'True_Odds_Calculator_3-way'!#REF!-1)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IF('Log_working_3-way'!$D944="","",'True_Odds_Calculator_3-way'!#REF!/'True_Odds_Calculator_3-way'!C945-1)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IF('Log_working_3-way'!D945="","",1/'True_Odds_Calculator_3-way'!N946+1/'True_Odds_Calculator_3-way'!O946+1/'True_Odds_Calculator_3-way'!#REF!-1)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IF('Log_working_3-way'!$D945="","",'True_Odds_Calculator_3-way'!#REF!/'True_Odds_Calculator_3-way'!C946-1)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IF('Log_working_3-way'!D946="","",1/'True_Odds_Calculator_3-way'!N947+1/'True_Odds_Calculator_3-way'!O947+1/'True_Odds_Calculator_3-way'!#REF!-1)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IF('Log_working_3-way'!$D946="","",'True_Odds_Calculator_3-way'!#REF!/'True_Odds_Calculator_3-way'!C947-1)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IF('Log_working_3-way'!D947="","",1/'True_Odds_Calculator_3-way'!N948+1/'True_Odds_Calculator_3-way'!O948+1/'True_Odds_Calculator_3-way'!#REF!-1)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IF('Log_working_3-way'!$D947="","",'True_Odds_Calculator_3-way'!#REF!/'True_Odds_Calculator_3-way'!C948-1)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IF('Log_working_3-way'!D948="","",1/'True_Odds_Calculator_3-way'!N949+1/'True_Odds_Calculator_3-way'!O949+1/'True_Odds_Calculator_3-way'!#REF!-1)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IF('Log_working_3-way'!$D948="","",'True_Odds_Calculator_3-way'!#REF!/'True_Odds_Calculator_3-way'!C949-1)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IF('Log_working_3-way'!D949="","",1/'True_Odds_Calculator_3-way'!N950+1/'True_Odds_Calculator_3-way'!O950+1/'True_Odds_Calculator_3-way'!#REF!-1)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IF('Log_working_3-way'!$D949="","",'True_Odds_Calculator_3-way'!#REF!/'True_Odds_Calculator_3-way'!C950-1)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IF('Log_working_3-way'!D950="","",1/'True_Odds_Calculator_3-way'!N951+1/'True_Odds_Calculator_3-way'!O951+1/'True_Odds_Calculator_3-way'!#REF!-1)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IF('Log_working_3-way'!$D950="","",'True_Odds_Calculator_3-way'!#REF!/'True_Odds_Calculator_3-way'!C951-1)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IF('Log_working_3-way'!D951="","",1/'True_Odds_Calculator_3-way'!N952+1/'True_Odds_Calculator_3-way'!O952+1/'True_Odds_Calculator_3-way'!#REF!-1)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IF('Log_working_3-way'!$D951="","",'True_Odds_Calculator_3-way'!#REF!/'True_Odds_Calculator_3-way'!C952-1)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IF('Log_working_3-way'!D952="","",1/'True_Odds_Calculator_3-way'!N953+1/'True_Odds_Calculator_3-way'!O953+1/'True_Odds_Calculator_3-way'!#REF!-1)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IF('Log_working_3-way'!$D952="","",'True_Odds_Calculator_3-way'!#REF!/'True_Odds_Calculator_3-way'!C953-1)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IF('Log_working_3-way'!D953="","",1/'True_Odds_Calculator_3-way'!N954+1/'True_Odds_Calculator_3-way'!O954+1/'True_Odds_Calculator_3-way'!#REF!-1)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IF('Log_working_3-way'!$D953="","",'True_Odds_Calculator_3-way'!#REF!/'True_Odds_Calculator_3-way'!C954-1)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IF('Log_working_3-way'!D954="","",1/'True_Odds_Calculator_3-way'!N955+1/'True_Odds_Calculator_3-way'!O955+1/'True_Odds_Calculator_3-way'!#REF!-1)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IF('Log_working_3-way'!$D954="","",'True_Odds_Calculator_3-way'!#REF!/'True_Odds_Calculator_3-way'!C955-1)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IF('Log_working_3-way'!D955="","",1/'True_Odds_Calculator_3-way'!N956+1/'True_Odds_Calculator_3-way'!O956+1/'True_Odds_Calculator_3-way'!#REF!-1)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IF('Log_working_3-way'!$D955="","",'True_Odds_Calculator_3-way'!#REF!/'True_Odds_Calculator_3-way'!C956-1)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IF('Log_working_3-way'!D956="","",1/'True_Odds_Calculator_3-way'!N957+1/'True_Odds_Calculator_3-way'!O957+1/'True_Odds_Calculator_3-way'!#REF!-1)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IF('Log_working_3-way'!$D956="","",'True_Odds_Calculator_3-way'!#REF!/'True_Odds_Calculator_3-way'!C957-1)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IF('Log_working_3-way'!D957="","",1/'True_Odds_Calculator_3-way'!N958+1/'True_Odds_Calculator_3-way'!O958+1/'True_Odds_Calculator_3-way'!#REF!-1)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IF('Log_working_3-way'!$D957="","",'True_Odds_Calculator_3-way'!#REF!/'True_Odds_Calculator_3-way'!C958-1)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IF('Log_working_3-way'!D958="","",1/'True_Odds_Calculator_3-way'!N959+1/'True_Odds_Calculator_3-way'!O959+1/'True_Odds_Calculator_3-way'!#REF!-1)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IF('Log_working_3-way'!$D958="","",'True_Odds_Calculator_3-way'!#REF!/'True_Odds_Calculator_3-way'!C959-1)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IF('Log_working_3-way'!D959="","",1/'True_Odds_Calculator_3-way'!N960+1/'True_Odds_Calculator_3-way'!O960+1/'True_Odds_Calculator_3-way'!#REF!-1)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IF('Log_working_3-way'!$D959="","",'True_Odds_Calculator_3-way'!#REF!/'True_Odds_Calculator_3-way'!C960-1)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IF('Log_working_3-way'!D960="","",1/'True_Odds_Calculator_3-way'!N961+1/'True_Odds_Calculator_3-way'!O961+1/'True_Odds_Calculator_3-way'!#REF!-1)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IF('Log_working_3-way'!$D960="","",'True_Odds_Calculator_3-way'!#REF!/'True_Odds_Calculator_3-way'!C961-1)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IF('Log_working_3-way'!D961="","",1/'True_Odds_Calculator_3-way'!N962+1/'True_Odds_Calculator_3-way'!O962+1/'True_Odds_Calculator_3-way'!#REF!-1)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IF('Log_working_3-way'!$D961="","",'True_Odds_Calculator_3-way'!#REF!/'True_Odds_Calculator_3-way'!C962-1)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IF('Log_working_3-way'!D962="","",1/'True_Odds_Calculator_3-way'!N963+1/'True_Odds_Calculator_3-way'!O963+1/'True_Odds_Calculator_3-way'!#REF!-1)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IF('Log_working_3-way'!$D962="","",'True_Odds_Calculator_3-way'!#REF!/'True_Odds_Calculator_3-way'!C963-1)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IF('Log_working_3-way'!D963="","",1/'True_Odds_Calculator_3-way'!N964+1/'True_Odds_Calculator_3-way'!O964+1/'True_Odds_Calculator_3-way'!#REF!-1)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IF('Log_working_3-way'!$D963="","",'True_Odds_Calculator_3-way'!#REF!/'True_Odds_Calculator_3-way'!C964-1)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IF('Log_working_3-way'!D964="","",1/'True_Odds_Calculator_3-way'!N965+1/'True_Odds_Calculator_3-way'!O965+1/'True_Odds_Calculator_3-way'!#REF!-1)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IF('Log_working_3-way'!$D964="","",'True_Odds_Calculator_3-way'!#REF!/'True_Odds_Calculator_3-way'!C965-1)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IF('Log_working_3-way'!D965="","",1/'True_Odds_Calculator_3-way'!N966+1/'True_Odds_Calculator_3-way'!O966+1/'True_Odds_Calculator_3-way'!#REF!-1)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IF('Log_working_3-way'!$D965="","",'True_Odds_Calculator_3-way'!#REF!/'True_Odds_Calculator_3-way'!C966-1)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IF('Log_working_3-way'!D966="","",1/'True_Odds_Calculator_3-way'!N967+1/'True_Odds_Calculator_3-way'!O967+1/'True_Odds_Calculator_3-way'!#REF!-1)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IF('Log_working_3-way'!$D966="","",'True_Odds_Calculator_3-way'!#REF!/'True_Odds_Calculator_3-way'!C967-1)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IF('Log_working_3-way'!D967="","",1/'True_Odds_Calculator_3-way'!N968+1/'True_Odds_Calculator_3-way'!O968+1/'True_Odds_Calculator_3-way'!#REF!-1)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IF('Log_working_3-way'!$D967="","",'True_Odds_Calculator_3-way'!#REF!/'True_Odds_Calculator_3-way'!C968-1)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IF('Log_working_3-way'!D968="","",1/'True_Odds_Calculator_3-way'!N969+1/'True_Odds_Calculator_3-way'!O969+1/'True_Odds_Calculator_3-way'!#REF!-1)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IF('Log_working_3-way'!$D968="","",'True_Odds_Calculator_3-way'!#REF!/'True_Odds_Calculator_3-way'!C969-1)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IF('Log_working_3-way'!D969="","",1/'True_Odds_Calculator_3-way'!N970+1/'True_Odds_Calculator_3-way'!O970+1/'True_Odds_Calculator_3-way'!#REF!-1)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IF('Log_working_3-way'!$D969="","",'True_Odds_Calculator_3-way'!#REF!/'True_Odds_Calculator_3-way'!C970-1)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IF('Log_working_3-way'!D970="","",1/'True_Odds_Calculator_3-way'!N971+1/'True_Odds_Calculator_3-way'!O971+1/'True_Odds_Calculator_3-way'!#REF!-1)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IF('Log_working_3-way'!$D970="","",'True_Odds_Calculator_3-way'!#REF!/'True_Odds_Calculator_3-way'!C971-1)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IF('Log_working_3-way'!D971="","",1/'True_Odds_Calculator_3-way'!N972+1/'True_Odds_Calculator_3-way'!O972+1/'True_Odds_Calculator_3-way'!#REF!-1)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IF('Log_working_3-way'!$D971="","",'True_Odds_Calculator_3-way'!#REF!/'True_Odds_Calculator_3-way'!C972-1)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IF('Log_working_3-way'!D972="","",1/'True_Odds_Calculator_3-way'!N973+1/'True_Odds_Calculator_3-way'!O973+1/'True_Odds_Calculator_3-way'!#REF!-1)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IF('Log_working_3-way'!$D972="","",'True_Odds_Calculator_3-way'!#REF!/'True_Odds_Calculator_3-way'!C973-1)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IF('Log_working_3-way'!D973="","",1/'True_Odds_Calculator_3-way'!N974+1/'True_Odds_Calculator_3-way'!O974+1/'True_Odds_Calculator_3-way'!#REF!-1)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IF('Log_working_3-way'!$D973="","",'True_Odds_Calculator_3-way'!#REF!/'True_Odds_Calculator_3-way'!C974-1)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IF('Log_working_3-way'!D974="","",1/'True_Odds_Calculator_3-way'!N975+1/'True_Odds_Calculator_3-way'!O975+1/'True_Odds_Calculator_3-way'!#REF!-1)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IF('Log_working_3-way'!$D974="","",'True_Odds_Calculator_3-way'!#REF!/'True_Odds_Calculator_3-way'!C975-1)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IF('Log_working_3-way'!D975="","",1/'True_Odds_Calculator_3-way'!N976+1/'True_Odds_Calculator_3-way'!O976+1/'True_Odds_Calculator_3-way'!#REF!-1)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IF('Log_working_3-way'!$D975="","",'True_Odds_Calculator_3-way'!#REF!/'True_Odds_Calculator_3-way'!C976-1)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IF('Log_working_3-way'!D976="","",1/'True_Odds_Calculator_3-way'!N977+1/'True_Odds_Calculator_3-way'!O977+1/'True_Odds_Calculator_3-way'!#REF!-1)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IF('Log_working_3-way'!$D976="","",'True_Odds_Calculator_3-way'!#REF!/'True_Odds_Calculator_3-way'!C977-1)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IF('Log_working_3-way'!D977="","",1/'True_Odds_Calculator_3-way'!N978+1/'True_Odds_Calculator_3-way'!O978+1/'True_Odds_Calculator_3-way'!#REF!-1)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IF('Log_working_3-way'!$D977="","",'True_Odds_Calculator_3-way'!#REF!/'True_Odds_Calculator_3-way'!C978-1)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IF('Log_working_3-way'!D978="","",1/'True_Odds_Calculator_3-way'!N979+1/'True_Odds_Calculator_3-way'!O979+1/'True_Odds_Calculator_3-way'!#REF!-1)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IF('Log_working_3-way'!$D978="","",'True_Odds_Calculator_3-way'!#REF!/'True_Odds_Calculator_3-way'!C979-1)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IF('Log_working_3-way'!D979="","",1/'True_Odds_Calculator_3-way'!N980+1/'True_Odds_Calculator_3-way'!O980+1/'True_Odds_Calculator_3-way'!#REF!-1)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IF('Log_working_3-way'!$D979="","",'True_Odds_Calculator_3-way'!#REF!/'True_Odds_Calculator_3-way'!C980-1)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IF('Log_working_3-way'!D980="","",1/'True_Odds_Calculator_3-way'!N981+1/'True_Odds_Calculator_3-way'!O981+1/'True_Odds_Calculator_3-way'!#REF!-1)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IF('Log_working_3-way'!$D980="","",'True_Odds_Calculator_3-way'!#REF!/'True_Odds_Calculator_3-way'!C981-1)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IF('Log_working_3-way'!D981="","",1/'True_Odds_Calculator_3-way'!N982+1/'True_Odds_Calculator_3-way'!O982+1/'True_Odds_Calculator_3-way'!#REF!-1)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IF('Log_working_3-way'!$D981="","",'True_Odds_Calculator_3-way'!#REF!/'True_Odds_Calculator_3-way'!C982-1)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IF('Log_working_3-way'!D982="","",1/'True_Odds_Calculator_3-way'!N983+1/'True_Odds_Calculator_3-way'!O983+1/'True_Odds_Calculator_3-way'!#REF!-1)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IF('Log_working_3-way'!$D982="","",'True_Odds_Calculator_3-way'!#REF!/'True_Odds_Calculator_3-way'!C983-1)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IF('Log_working_3-way'!D983="","",1/'True_Odds_Calculator_3-way'!N984+1/'True_Odds_Calculator_3-way'!O984+1/'True_Odds_Calculator_3-way'!#REF!-1)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IF('Log_working_3-way'!$D983="","",'True_Odds_Calculator_3-way'!#REF!/'True_Odds_Calculator_3-way'!C984-1)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IF('Log_working_3-way'!D984="","",1/'True_Odds_Calculator_3-way'!N985+1/'True_Odds_Calculator_3-way'!O985+1/'True_Odds_Calculator_3-way'!#REF!-1)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IF('Log_working_3-way'!$D984="","",'True_Odds_Calculator_3-way'!#REF!/'True_Odds_Calculator_3-way'!C985-1)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IF('Log_working_3-way'!D985="","",1/'True_Odds_Calculator_3-way'!N986+1/'True_Odds_Calculator_3-way'!O986+1/'True_Odds_Calculator_3-way'!#REF!-1)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IF('Log_working_3-way'!$D985="","",'True_Odds_Calculator_3-way'!#REF!/'True_Odds_Calculator_3-way'!C986-1)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IF('Log_working_3-way'!D986="","",1/'True_Odds_Calculator_3-way'!N987+1/'True_Odds_Calculator_3-way'!O987+1/'True_Odds_Calculator_3-way'!#REF!-1)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IF('Log_working_3-way'!$D986="","",'True_Odds_Calculator_3-way'!#REF!/'True_Odds_Calculator_3-way'!C987-1)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IF('Log_working_3-way'!D987="","",1/'True_Odds_Calculator_3-way'!N988+1/'True_Odds_Calculator_3-way'!O988+1/'True_Odds_Calculator_3-way'!#REF!-1)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IF('Log_working_3-way'!$D987="","",'True_Odds_Calculator_3-way'!#REF!/'True_Odds_Calculator_3-way'!C988-1)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IF('Log_working_3-way'!D988="","",1/'True_Odds_Calculator_3-way'!N989+1/'True_Odds_Calculator_3-way'!O989+1/'True_Odds_Calculator_3-way'!#REF!-1)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IF('Log_working_3-way'!$D988="","",'True_Odds_Calculator_3-way'!#REF!/'True_Odds_Calculator_3-way'!C989-1)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IF('Log_working_3-way'!D989="","",1/'True_Odds_Calculator_3-way'!N990+1/'True_Odds_Calculator_3-way'!O990+1/'True_Odds_Calculator_3-way'!#REF!-1)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IF('Log_working_3-way'!$D989="","",'True_Odds_Calculator_3-way'!#REF!/'True_Odds_Calculator_3-way'!C990-1)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IF('Log_working_3-way'!D990="","",1/'True_Odds_Calculator_3-way'!N991+1/'True_Odds_Calculator_3-way'!O991+1/'True_Odds_Calculator_3-way'!#REF!-1)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IF('Log_working_3-way'!$D990="","",'True_Odds_Calculator_3-way'!#REF!/'True_Odds_Calculator_3-way'!C991-1)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IF('Log_working_3-way'!D991="","",1/'True_Odds_Calculator_3-way'!N992+1/'True_Odds_Calculator_3-way'!O992+1/'True_Odds_Calculator_3-way'!#REF!-1)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IF('Log_working_3-way'!$D991="","",'True_Odds_Calculator_3-way'!#REF!/'True_Odds_Calculator_3-way'!C992-1)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IF('Log_working_3-way'!D992="","",1/'True_Odds_Calculator_3-way'!N993+1/'True_Odds_Calculator_3-way'!O993+1/'True_Odds_Calculator_3-way'!#REF!-1)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IF('Log_working_3-way'!$D992="","",'True_Odds_Calculator_3-way'!#REF!/'True_Odds_Calculator_3-way'!C993-1)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IF('Log_working_3-way'!D993="","",1/'True_Odds_Calculator_3-way'!N994+1/'True_Odds_Calculator_3-way'!O994+1/'True_Odds_Calculator_3-way'!#REF!-1)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IF('Log_working_3-way'!$D993="","",'True_Odds_Calculator_3-way'!#REF!/'True_Odds_Calculator_3-way'!C994-1)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IF('Log_working_3-way'!D994="","",1/'True_Odds_Calculator_3-way'!N995+1/'True_Odds_Calculator_3-way'!O995+1/'True_Odds_Calculator_3-way'!#REF!-1)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IF('Log_working_3-way'!$D994="","",'True_Odds_Calculator_3-way'!#REF!/'True_Odds_Calculator_3-way'!C995-1)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IF('Log_working_3-way'!D995="","",1/'True_Odds_Calculator_3-way'!N996+1/'True_Odds_Calculator_3-way'!O996+1/'True_Odds_Calculator_3-way'!#REF!-1)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IF('Log_working_3-way'!$D995="","",'True_Odds_Calculator_3-way'!#REF!/'True_Odds_Calculator_3-way'!C996-1)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IF('Log_working_3-way'!D996="","",1/'True_Odds_Calculator_3-way'!N997+1/'True_Odds_Calculator_3-way'!O997+1/'True_Odds_Calculator_3-way'!#REF!-1)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IF('Log_working_3-way'!$D996="","",'True_Odds_Calculator_3-way'!#REF!/'True_Odds_Calculator_3-way'!C997-1)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IF('Log_working_3-way'!D997="","",1/'True_Odds_Calculator_3-way'!N998+1/'True_Odds_Calculator_3-way'!O998+1/'True_Odds_Calculator_3-way'!#REF!-1)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IF('Log_working_3-way'!$D997="","",'True_Odds_Calculator_3-way'!#REF!/'True_Odds_Calculator_3-way'!C998-1)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IF('Log_working_3-way'!D998="","",1/'True_Odds_Calculator_3-way'!N999+1/'True_Odds_Calculator_3-way'!O999+1/'True_Odds_Calculator_3-way'!#REF!-1)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IF('Log_working_3-way'!$D998="","",'True_Odds_Calculator_3-way'!#REF!/'True_Odds_Calculator_3-way'!C999-1)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IF('Log_working_3-way'!D999="","",1/'True_Odds_Calculator_3-way'!N1000+1/'True_Odds_Calculator_3-way'!O1000+1/'True_Odds_Calculator_3-way'!#REF!-1)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IF('Log_working_3-way'!$D999="","",'True_Odds_Calculator_3-way'!#REF!/'True_Odds_Calculator_3-way'!C1000-1)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IF('Log_working_3-way'!D1000="","",1/'True_Odds_Calculator_3-way'!N1001+1/'True_Odds_Calculator_3-way'!O1001+1/'True_Odds_Calculator_3-way'!#REF!-1)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IF('Log_working_3-way'!$D1000="","",'True_Odds_Calculator_3-way'!#REF!/'True_Odds_Calculator_3-way'!C1001-1)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IF('Log_working_3-way'!D1001="","",1/'True_Odds_Calculator_3-way'!N1002+1/'True_Odds_Calculator_3-way'!O1002+1/'True_Odds_Calculator_3-way'!#REF!-1)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IF('Log_working_3-way'!$D1001="","",'True_Odds_Calculator_3-way'!#REF!/'True_Odds_Calculator_3-way'!C1002-1)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3.61</v>
      </c>
      <c r="B185" s="4">
        <f>IF('True_Odds_Calculator_3-way'!B186="","",'True_Odds_Calculator_3-way'!B186)</f>
        <v>3.67</v>
      </c>
      <c r="C185" s="4">
        <f>IF('True_Odds_Calculator_3-way'!C186="","",'True_Odds_Calculator_3-way'!C186)</f>
        <v>2.09</v>
      </c>
      <c r="D185" s="9">
        <f t="shared" si="39"/>
        <v>0.26839689415712192</v>
      </c>
      <c r="E185" s="9">
        <f t="shared" si="40"/>
        <v>0.26395753434251024</v>
      </c>
      <c r="F185" s="9">
        <f t="shared" si="41"/>
        <v>0.4676455715003679</v>
      </c>
      <c r="G185" s="9">
        <f t="shared" si="42"/>
        <v>1.0443775970968625</v>
      </c>
      <c r="H185" s="9">
        <f t="shared" si="43"/>
        <v>3.7258255284228108</v>
      </c>
      <c r="I185" s="9">
        <f t="shared" si="44"/>
        <v>3.7884881842486222</v>
      </c>
      <c r="J185" s="9">
        <f t="shared" si="45"/>
        <v>2.1383715808355799</v>
      </c>
      <c r="K185" s="11">
        <f t="shared" si="46"/>
        <v>0.2770083102493075</v>
      </c>
      <c r="L185" s="11">
        <f t="shared" si="47"/>
        <v>0.27247956403269757</v>
      </c>
      <c r="M185" s="11">
        <f t="shared" si="48"/>
        <v>0.47846889952153115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-0.27432078467353815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0.23004875119461932</v>
      </c>
      <c r="Q185" s="11">
        <f>2*'OddsRatio_working_3-way'!K185*'OddsRatio_working_3-way'!L185*'OddsRatio_working_3-way'!M185</f>
        <v>7.2228807282455065E-2</v>
      </c>
      <c r="R185" s="11">
        <f t="shared" si="49"/>
        <v>0</v>
      </c>
      <c r="S185" s="11">
        <f t="shared" si="50"/>
        <v>-0.83861217978212699</v>
      </c>
      <c r="T185" s="11">
        <f t="shared" si="51"/>
        <v>-0.26330052740412158</v>
      </c>
      <c r="U185" s="11">
        <f>'OddsRatio_working_3-way'!S185-'OddsRatio_working_3-way'!R185^2/3</f>
        <v>-0.83861217978212699</v>
      </c>
      <c r="V185" s="11">
        <f>'OddsRatio_working_3-way'!S185*'OddsRatio_working_3-way'!R185/3-2*'OddsRatio_working_3-way'!R185^3/27-'OddsRatio_working_3-way'!T185</f>
        <v>0.26330052740412158</v>
      </c>
      <c r="W185" s="11">
        <f>'OddsRatio_working_3-way'!V185^2+4*'OddsRatio_working_3-way'!U185^3/27</f>
        <v>-1.8046330509169831E-2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0.14779504240709362</v>
      </c>
      <c r="Y185" s="11">
        <f>IF('OddsRatio_working_3-way'!W185&gt;=0,IF('OddsRatio_working_3-way'!V185+SQRT('OddsRatio_working_3-way'!W185)&gt;0,0,PI()),ACOS('OddsRatio_working_3-way'!V185/(2*'OddsRatio_working_3-way'!X185)))</f>
        <v>0.4717763887195594</v>
      </c>
      <c r="Z185" s="11">
        <f>'OddsRatio_working_3-way'!X185^(1/3)*COS('OddsRatio_working_3-way'!Y185/3)</f>
        <v>0.52218879854843137</v>
      </c>
      <c r="AA185" s="11">
        <f>'OddsRatio_working_3-way'!X185^(1/3)*COS(('OddsRatio_working_3-way'!Y185+2*PI())/3)</f>
        <v>-0.33280345691996288</v>
      </c>
      <c r="AB185" s="11">
        <f>'OddsRatio_working_3-way'!X185^(1/3)*COS(('OddsRatio_working_3-way'!Y185+4*PI())/3)</f>
        <v>-0.18938534162846865</v>
      </c>
      <c r="AC185" s="11">
        <f>'OddsRatio_working_3-way'!X185^(1/3)*SIN('OddsRatio_working_3-way'!Y185/3)</f>
        <v>8.2802487470213071E-2</v>
      </c>
      <c r="AD185" s="11">
        <f>'OddsRatio_working_3-way'!X185^(1/3)*SIN(('OddsRatio_working_3-way'!Y185+2*PI())/3)</f>
        <v>0.41082752137950967</v>
      </c>
      <c r="AE185" s="11">
        <f>'OddsRatio_working_3-way'!X185^(1/3)*SIN(('OddsRatio_working_3-way'!Y185+4*PI())/3)</f>
        <v>-0.49363000884972263</v>
      </c>
      <c r="AF185" s="11">
        <f>-'OddsRatio_working_3-way'!U185/(3*'OddsRatio_working_3-way'!X185^(1/3))*COS(('OddsRatio_working_3-way'!Y185)/3)</f>
        <v>0.52218879854843125</v>
      </c>
      <c r="AG185" s="11">
        <f>-'OddsRatio_working_3-way'!U185/(3*'OddsRatio_working_3-way'!X185^(1/3))*COS(('OddsRatio_working_3-way'!Y185+2*PI())/3)</f>
        <v>-0.33280345691996283</v>
      </c>
      <c r="AH185" s="11">
        <f>-'OddsRatio_working_3-way'!U185/(3*'OddsRatio_working_3-way'!X185^(1/3))*COS(('OddsRatio_working_3-way'!Y185+4*PI())/3)</f>
        <v>-0.18938534162846862</v>
      </c>
      <c r="AI185" s="11">
        <f>'OddsRatio_working_3-way'!U185/(3*'OddsRatio_working_3-way'!X185^(1/3))*SIN(('OddsRatio_working_3-way'!Y185)/3)</f>
        <v>-8.2802487470213057E-2</v>
      </c>
      <c r="AJ185" s="11">
        <f>'OddsRatio_working_3-way'!U185/(3*'OddsRatio_working_3-way'!X185^(1/3))*SIN(('OddsRatio_working_3-way'!Y185+2*PI())/3)</f>
        <v>-0.41082752137950956</v>
      </c>
      <c r="AK185" s="11">
        <f>'OddsRatio_working_3-way'!U185/(3*'OddsRatio_working_3-way'!X185^(1/3))*SIN(('OddsRatio_working_3-way'!Y185+4*PI())/3)</f>
        <v>0.49363000884972252</v>
      </c>
      <c r="AL185" s="11">
        <f>'OddsRatio_working_3-way'!Z185+'OddsRatio_working_3-way'!AF185</f>
        <v>1.0443775970968625</v>
      </c>
      <c r="AM185" s="11">
        <f>'OddsRatio_working_3-way'!AA185+'OddsRatio_working_3-way'!AG185</f>
        <v>-0.66560691383992565</v>
      </c>
      <c r="AN185" s="11">
        <f>'OddsRatio_working_3-way'!AB185+'OddsRatio_working_3-way'!AH185</f>
        <v>-0.3787706832569373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1.0443775970968625</v>
      </c>
      <c r="AS185" s="11">
        <f>IF(('OddsRatio_working_3-way'!X185=0),IF(Q185&gt;0,-Q185^(1/3),(-Q185)^(1/3)),'OddsRatio_working_3-way'!AM185-'OddsRatio_working_3-way'!R185/3)</f>
        <v>-0.66560691383992565</v>
      </c>
      <c r="AT185" s="11">
        <f>IF(('OddsRatio_working_3-way'!X185=0),IF(Q185&gt;0,-Q185^(1/3),(-Q185)^(1/3)),'OddsRatio_working_3-way'!AN185-'OddsRatio_working_3-way'!R185/3)</f>
        <v>-0.3787706832569373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1.93</v>
      </c>
      <c r="B186" s="4">
        <f>IF('True_Odds_Calculator_3-way'!B187="","",'True_Odds_Calculator_3-way'!B187)</f>
        <v>4.04</v>
      </c>
      <c r="C186" s="4">
        <f>IF('True_Odds_Calculator_3-way'!C187="","",'True_Odds_Calculator_3-way'!C187)</f>
        <v>3.87</v>
      </c>
      <c r="D186" s="9">
        <f t="shared" si="39"/>
        <v>0.50850486352415947</v>
      </c>
      <c r="E186" s="9">
        <f t="shared" si="40"/>
        <v>0.24041502961272321</v>
      </c>
      <c r="F186" s="9">
        <f t="shared" si="41"/>
        <v>0.25108010686311705</v>
      </c>
      <c r="G186" s="9">
        <f t="shared" si="42"/>
        <v>1.0393005691182238</v>
      </c>
      <c r="H186" s="9">
        <f t="shared" si="43"/>
        <v>1.966549529279948</v>
      </c>
      <c r="I186" s="9">
        <f t="shared" si="44"/>
        <v>4.1594737301194007</v>
      </c>
      <c r="J186" s="9">
        <f t="shared" si="45"/>
        <v>3.9827926333693031</v>
      </c>
      <c r="K186" s="11">
        <f t="shared" si="46"/>
        <v>0.5181347150259068</v>
      </c>
      <c r="L186" s="11">
        <f t="shared" si="47"/>
        <v>0.24752475247524752</v>
      </c>
      <c r="M186" s="11">
        <f t="shared" si="48"/>
        <v>0.25839793281653745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-0.26889875395540497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0.22667648136063157</v>
      </c>
      <c r="Q186" s="11">
        <f>2*'OddsRatio_working_3-way'!K186*'OddsRatio_working_3-way'!L186*'OddsRatio_working_3-way'!M186</f>
        <v>6.6279672912465365E-2</v>
      </c>
      <c r="R186" s="11">
        <f t="shared" si="49"/>
        <v>0</v>
      </c>
      <c r="S186" s="11">
        <f t="shared" si="50"/>
        <v>-0.84298078003821586</v>
      </c>
      <c r="T186" s="11">
        <f t="shared" si="51"/>
        <v>-0.24648560819830873</v>
      </c>
      <c r="U186" s="11">
        <f>'OddsRatio_working_3-way'!S186-'OddsRatio_working_3-way'!R186^2/3</f>
        <v>-0.84298078003821586</v>
      </c>
      <c r="V186" s="11">
        <f>'OddsRatio_working_3-way'!S186*'OddsRatio_working_3-way'!R186/3-2*'OddsRatio_working_3-way'!R186^3/27-'OddsRatio_working_3-way'!T186</f>
        <v>0.24648560819830873</v>
      </c>
      <c r="W186" s="11">
        <f>'OddsRatio_working_3-way'!V186^2+4*'OddsRatio_working_3-way'!U186^3/27</f>
        <v>-2.7990938579903493E-2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0.1489514129076942</v>
      </c>
      <c r="Y186" s="11">
        <f>IF('OddsRatio_working_3-way'!W186&gt;=0,IF('OddsRatio_working_3-way'!V186+SQRT('OddsRatio_working_3-way'!W186)&gt;0,0,PI()),ACOS('OddsRatio_working_3-way'!V186/(2*'OddsRatio_working_3-way'!X186)))</f>
        <v>0.59632923533027016</v>
      </c>
      <c r="Z186" s="11">
        <f>'OddsRatio_working_3-way'!X186^(1/3)*COS('OddsRatio_working_3-way'!Y186/3)</f>
        <v>0.51965028455911189</v>
      </c>
      <c r="AA186" s="11">
        <f>'OddsRatio_working_3-way'!X186^(1/3)*COS(('OddsRatio_working_3-way'!Y186+2*PI())/3)</f>
        <v>-0.35047767300969862</v>
      </c>
      <c r="AB186" s="11">
        <f>'OddsRatio_working_3-way'!X186^(1/3)*COS(('OddsRatio_working_3-way'!Y186+4*PI())/3)</f>
        <v>-0.16917261154941321</v>
      </c>
      <c r="AC186" s="11">
        <f>'OddsRatio_working_3-way'!X186^(1/3)*SIN('OddsRatio_working_3-way'!Y186/3)</f>
        <v>0.10467652603953746</v>
      </c>
      <c r="AD186" s="11">
        <f>'OddsRatio_working_3-way'!X186^(1/3)*SIN(('OddsRatio_working_3-way'!Y186+2*PI())/3)</f>
        <v>0.39769208449223464</v>
      </c>
      <c r="AE186" s="11">
        <f>'OddsRatio_working_3-way'!X186^(1/3)*SIN(('OddsRatio_working_3-way'!Y186+4*PI())/3)</f>
        <v>-0.50236861053177206</v>
      </c>
      <c r="AF186" s="11">
        <f>-'OddsRatio_working_3-way'!U186/(3*'OddsRatio_working_3-way'!X186^(1/3))*COS(('OddsRatio_working_3-way'!Y186)/3)</f>
        <v>0.51965028455911189</v>
      </c>
      <c r="AG186" s="11">
        <f>-'OddsRatio_working_3-way'!U186/(3*'OddsRatio_working_3-way'!X186^(1/3))*COS(('OddsRatio_working_3-way'!Y186+2*PI())/3)</f>
        <v>-0.35047767300969862</v>
      </c>
      <c r="AH186" s="11">
        <f>-'OddsRatio_working_3-way'!U186/(3*'OddsRatio_working_3-way'!X186^(1/3))*COS(('OddsRatio_working_3-way'!Y186+4*PI())/3)</f>
        <v>-0.16917261154941321</v>
      </c>
      <c r="AI186" s="11">
        <f>'OddsRatio_working_3-way'!U186/(3*'OddsRatio_working_3-way'!X186^(1/3))*SIN(('OddsRatio_working_3-way'!Y186)/3)</f>
        <v>-0.10467652603953746</v>
      </c>
      <c r="AJ186" s="11">
        <f>'OddsRatio_working_3-way'!U186/(3*'OddsRatio_working_3-way'!X186^(1/3))*SIN(('OddsRatio_working_3-way'!Y186+2*PI())/3)</f>
        <v>-0.39769208449223464</v>
      </c>
      <c r="AK186" s="11">
        <f>'OddsRatio_working_3-way'!U186/(3*'OddsRatio_working_3-way'!X186^(1/3))*SIN(('OddsRatio_working_3-way'!Y186+4*PI())/3)</f>
        <v>0.50236861053177206</v>
      </c>
      <c r="AL186" s="11">
        <f>'OddsRatio_working_3-way'!Z186+'OddsRatio_working_3-way'!AF186</f>
        <v>1.0393005691182238</v>
      </c>
      <c r="AM186" s="11">
        <f>'OddsRatio_working_3-way'!AA186+'OddsRatio_working_3-way'!AG186</f>
        <v>-0.70095534601939724</v>
      </c>
      <c r="AN186" s="11">
        <f>'OddsRatio_working_3-way'!AB186+'OddsRatio_working_3-way'!AH186</f>
        <v>-0.33834522309882642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1.0393005691182238</v>
      </c>
      <c r="AS186" s="11">
        <f>IF(('OddsRatio_working_3-way'!X186=0),IF(Q186&gt;0,-Q186^(1/3),(-Q186)^(1/3)),'OddsRatio_working_3-way'!AM186-'OddsRatio_working_3-way'!R186/3)</f>
        <v>-0.70095534601939724</v>
      </c>
      <c r="AT186" s="11">
        <f>IF(('OddsRatio_working_3-way'!X186=0),IF(Q186&gt;0,-Q186^(1/3),(-Q186)^(1/3)),'OddsRatio_working_3-way'!AN186-'OddsRatio_working_3-way'!R186/3)</f>
        <v>-0.33834522309882642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2.6</v>
      </c>
      <c r="B187" s="4">
        <f>IF('True_Odds_Calculator_3-way'!B188="","",'True_Odds_Calculator_3-way'!B188)</f>
        <v>3.31</v>
      </c>
      <c r="C187" s="4">
        <f>IF('True_Odds_Calculator_3-way'!C188="","",'True_Odds_Calculator_3-way'!C188)</f>
        <v>2.93</v>
      </c>
      <c r="D187" s="9">
        <f t="shared" si="39"/>
        <v>0.37473230345298814</v>
      </c>
      <c r="E187" s="9">
        <f t="shared" si="40"/>
        <v>0.29334112869755807</v>
      </c>
      <c r="F187" s="9">
        <f t="shared" si="41"/>
        <v>0.33192656784945401</v>
      </c>
      <c r="G187" s="9">
        <f t="shared" si="42"/>
        <v>1.0428572790253432</v>
      </c>
      <c r="H187" s="9">
        <f t="shared" si="43"/>
        <v>2.6685716464405491</v>
      </c>
      <c r="I187" s="9">
        <f t="shared" si="44"/>
        <v>3.4090003145485426</v>
      </c>
      <c r="J187" s="9">
        <f t="shared" si="45"/>
        <v>3.0127145485189124</v>
      </c>
      <c r="K187" s="11">
        <f t="shared" si="46"/>
        <v>0.38461538461538458</v>
      </c>
      <c r="L187" s="11">
        <f t="shared" si="47"/>
        <v>0.30211480362537763</v>
      </c>
      <c r="M187" s="11">
        <f t="shared" si="48"/>
        <v>0.34129692832764502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-0.28289176770869451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0.23160284236967776</v>
      </c>
      <c r="Q187" s="11">
        <f>2*'OddsRatio_working_3-way'!K187*'OddsRatio_working_3-way'!L187*'OddsRatio_working_3-way'!M187</f>
        <v>7.931604190742389E-2</v>
      </c>
      <c r="R187" s="11">
        <f t="shared" si="49"/>
        <v>0</v>
      </c>
      <c r="S187" s="11">
        <f t="shared" si="50"/>
        <v>-0.81869770988941926</v>
      </c>
      <c r="T187" s="11">
        <f t="shared" si="51"/>
        <v>-0.28037592804432165</v>
      </c>
      <c r="U187" s="11">
        <f>'OddsRatio_working_3-way'!S187-'OddsRatio_working_3-way'!R187^2/3</f>
        <v>-0.81869770988941926</v>
      </c>
      <c r="V187" s="11">
        <f>'OddsRatio_working_3-way'!S187*'OddsRatio_working_3-way'!R187/3-2*'OddsRatio_working_3-way'!R187^3/27-'OddsRatio_working_3-way'!T187</f>
        <v>0.28037592804432165</v>
      </c>
      <c r="W187" s="11">
        <f>'OddsRatio_working_3-way'!V187^2+4*'OddsRatio_working_3-way'!U187^3/27</f>
        <v>-2.6849227126563568E-3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0.14256190211568709</v>
      </c>
      <c r="Y187" s="11">
        <f>IF('OddsRatio_working_3-way'!W187&gt;=0,IF('OddsRatio_working_3-way'!V187+SQRT('OddsRatio_working_3-way'!W187)&gt;0,0,PI()),ACOS('OddsRatio_working_3-way'!V187/(2*'OddsRatio_working_3-way'!X187)))</f>
        <v>0.18274792543657825</v>
      </c>
      <c r="Z187" s="11">
        <f>'OddsRatio_working_3-way'!X187^(1/3)*COS('OddsRatio_working_3-way'!Y187/3)</f>
        <v>0.5214286395126716</v>
      </c>
      <c r="AA187" s="11">
        <f>'OddsRatio_working_3-way'!X187^(1/3)*COS(('OddsRatio_working_3-way'!Y187+2*PI())/3)</f>
        <v>-0.28825624950586615</v>
      </c>
      <c r="AB187" s="11">
        <f>'OddsRatio_working_3-way'!X187^(1/3)*COS(('OddsRatio_working_3-way'!Y187+4*PI())/3)</f>
        <v>-0.23317239000680537</v>
      </c>
      <c r="AC187" s="11">
        <f>'OddsRatio_working_3-way'!X187^(1/3)*SIN('OddsRatio_working_3-way'!Y187/3)</f>
        <v>3.1802681109786304E-2</v>
      </c>
      <c r="AD187" s="11">
        <f>'OddsRatio_working_3-way'!X187^(1/3)*SIN(('OddsRatio_working_3-way'!Y187+2*PI())/3)</f>
        <v>0.43566910752383881</v>
      </c>
      <c r="AE187" s="11">
        <f>'OddsRatio_working_3-way'!X187^(1/3)*SIN(('OddsRatio_working_3-way'!Y187+4*PI())/3)</f>
        <v>-0.46747178863362515</v>
      </c>
      <c r="AF187" s="11">
        <f>-'OddsRatio_working_3-way'!U187/(3*'OddsRatio_working_3-way'!X187^(1/3))*COS(('OddsRatio_working_3-way'!Y187)/3)</f>
        <v>0.5214286395126716</v>
      </c>
      <c r="AG187" s="11">
        <f>-'OddsRatio_working_3-way'!U187/(3*'OddsRatio_working_3-way'!X187^(1/3))*COS(('OddsRatio_working_3-way'!Y187+2*PI())/3)</f>
        <v>-0.28825624950586615</v>
      </c>
      <c r="AH187" s="11">
        <f>-'OddsRatio_working_3-way'!U187/(3*'OddsRatio_working_3-way'!X187^(1/3))*COS(('OddsRatio_working_3-way'!Y187+4*PI())/3)</f>
        <v>-0.23317239000680537</v>
      </c>
      <c r="AI187" s="11">
        <f>'OddsRatio_working_3-way'!U187/(3*'OddsRatio_working_3-way'!X187^(1/3))*SIN(('OddsRatio_working_3-way'!Y187)/3)</f>
        <v>-3.1802681109786304E-2</v>
      </c>
      <c r="AJ187" s="11">
        <f>'OddsRatio_working_3-way'!U187/(3*'OddsRatio_working_3-way'!X187^(1/3))*SIN(('OddsRatio_working_3-way'!Y187+2*PI())/3)</f>
        <v>-0.43566910752383881</v>
      </c>
      <c r="AK187" s="11">
        <f>'OddsRatio_working_3-way'!U187/(3*'OddsRatio_working_3-way'!X187^(1/3))*SIN(('OddsRatio_working_3-way'!Y187+4*PI())/3)</f>
        <v>0.46747178863362515</v>
      </c>
      <c r="AL187" s="11">
        <f>'OddsRatio_working_3-way'!Z187+'OddsRatio_working_3-way'!AF187</f>
        <v>1.0428572790253432</v>
      </c>
      <c r="AM187" s="11">
        <f>'OddsRatio_working_3-way'!AA187+'OddsRatio_working_3-way'!AG187</f>
        <v>-0.57651249901173229</v>
      </c>
      <c r="AN187" s="11">
        <f>'OddsRatio_working_3-way'!AB187+'OddsRatio_working_3-way'!AH187</f>
        <v>-0.46634478001361074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1.0428572790253432</v>
      </c>
      <c r="AS187" s="11">
        <f>IF(('OddsRatio_working_3-way'!X187=0),IF(Q187&gt;0,-Q187^(1/3),(-Q187)^(1/3)),'OddsRatio_working_3-way'!AM187-'OddsRatio_working_3-way'!R187/3)</f>
        <v>-0.57651249901173229</v>
      </c>
      <c r="AT187" s="11">
        <f>IF(('OddsRatio_working_3-way'!X187=0),IF(Q187&gt;0,-Q187^(1/3),(-Q187)^(1/3)),'OddsRatio_working_3-way'!AN187-'OddsRatio_working_3-way'!R187/3)</f>
        <v>-0.46634478001361074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1.85</v>
      </c>
      <c r="B188" s="4">
        <f>IF('True_Odds_Calculator_3-way'!B189="","",'True_Odds_Calculator_3-way'!B189)</f>
        <v>3.98</v>
      </c>
      <c r="C188" s="4">
        <f>IF('True_Odds_Calculator_3-way'!C189="","",'True_Odds_Calculator_3-way'!C189)</f>
        <v>4.18</v>
      </c>
      <c r="D188" s="9">
        <f t="shared" si="39"/>
        <v>0.52796896654857639</v>
      </c>
      <c r="E188" s="9">
        <f t="shared" si="40"/>
        <v>0.24187092186726308</v>
      </c>
      <c r="F188" s="9">
        <f t="shared" si="41"/>
        <v>0.23016011158416058</v>
      </c>
      <c r="G188" s="9">
        <f t="shared" si="42"/>
        <v>1.0518243737320425</v>
      </c>
      <c r="H188" s="9">
        <f t="shared" si="43"/>
        <v>1.8940507176722363</v>
      </c>
      <c r="I188" s="9">
        <f t="shared" si="44"/>
        <v>4.1344366337214868</v>
      </c>
      <c r="J188" s="9">
        <f t="shared" si="45"/>
        <v>4.3448015084678957</v>
      </c>
      <c r="K188" s="11">
        <f t="shared" si="46"/>
        <v>0.54054054054054046</v>
      </c>
      <c r="L188" s="11">
        <f t="shared" si="47"/>
        <v>0.25125628140703515</v>
      </c>
      <c r="M188" s="11">
        <f t="shared" si="48"/>
        <v>0.23923444976076558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-0.26171657459676512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0.2277649725414867</v>
      </c>
      <c r="Q188" s="11">
        <f>2*'OddsRatio_working_3-way'!K188*'OddsRatio_working_3-way'!L188*'OddsRatio_working_3-way'!M188</f>
        <v>6.4982873763619595E-2</v>
      </c>
      <c r="R188" s="11">
        <f t="shared" si="49"/>
        <v>0</v>
      </c>
      <c r="S188" s="11">
        <f t="shared" si="50"/>
        <v>-0.87027339744305954</v>
      </c>
      <c r="T188" s="11">
        <f t="shared" si="51"/>
        <v>-0.24829483521913251</v>
      </c>
      <c r="U188" s="11">
        <f>'OddsRatio_working_3-way'!S188-'OddsRatio_working_3-way'!R188^2/3</f>
        <v>-0.87027339744305954</v>
      </c>
      <c r="V188" s="11">
        <f>'OddsRatio_working_3-way'!S188*'OddsRatio_working_3-way'!R188/3-2*'OddsRatio_working_3-way'!R188^3/27-'OddsRatio_working_3-way'!T188</f>
        <v>0.24829483521913251</v>
      </c>
      <c r="W188" s="11">
        <f>'OddsRatio_working_3-way'!V188^2+4*'OddsRatio_working_3-way'!U188^3/27</f>
        <v>-3.599767460822579E-2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0.15624339970437306</v>
      </c>
      <c r="Y188" s="11">
        <f>IF('OddsRatio_working_3-way'!W188&gt;=0,IF('OddsRatio_working_3-way'!V188+SQRT('OddsRatio_working_3-way'!W188)&gt;0,0,PI()),ACOS('OddsRatio_working_3-way'!V188/(2*'OddsRatio_working_3-way'!X188)))</f>
        <v>0.65248568637731896</v>
      </c>
      <c r="Z188" s="11">
        <f>'OddsRatio_working_3-way'!X188^(1/3)*COS('OddsRatio_working_3-way'!Y188/3)</f>
        <v>0.52591218686602126</v>
      </c>
      <c r="AA188" s="11">
        <f>'OddsRatio_working_3-way'!X188^(1/3)*COS(('OddsRatio_working_3-way'!Y188+2*PI())/3)</f>
        <v>-0.36360711498825465</v>
      </c>
      <c r="AB188" s="11">
        <f>'OddsRatio_working_3-way'!X188^(1/3)*COS(('OddsRatio_working_3-way'!Y188+4*PI())/3)</f>
        <v>-0.16230507187776677</v>
      </c>
      <c r="AC188" s="11">
        <f>'OddsRatio_working_3-way'!X188^(1/3)*SIN('OddsRatio_working_3-way'!Y188/3)</f>
        <v>0.11622178877826202</v>
      </c>
      <c r="AD188" s="11">
        <f>'OddsRatio_working_3-way'!X188^(1/3)*SIN(('OddsRatio_working_3-way'!Y188+2*PI())/3)</f>
        <v>0.39734241959667232</v>
      </c>
      <c r="AE188" s="11">
        <f>'OddsRatio_working_3-way'!X188^(1/3)*SIN(('OddsRatio_working_3-way'!Y188+4*PI())/3)</f>
        <v>-0.51356420837493422</v>
      </c>
      <c r="AF188" s="11">
        <f>-'OddsRatio_working_3-way'!U188/(3*'OddsRatio_working_3-way'!X188^(1/3))*COS(('OddsRatio_working_3-way'!Y188)/3)</f>
        <v>0.52591218686602115</v>
      </c>
      <c r="AG188" s="11">
        <f>-'OddsRatio_working_3-way'!U188/(3*'OddsRatio_working_3-way'!X188^(1/3))*COS(('OddsRatio_working_3-way'!Y188+2*PI())/3)</f>
        <v>-0.36360711498825454</v>
      </c>
      <c r="AH188" s="11">
        <f>-'OddsRatio_working_3-way'!U188/(3*'OddsRatio_working_3-way'!X188^(1/3))*COS(('OddsRatio_working_3-way'!Y188+4*PI())/3)</f>
        <v>-0.16230507187776674</v>
      </c>
      <c r="AI188" s="11">
        <f>'OddsRatio_working_3-way'!U188/(3*'OddsRatio_working_3-way'!X188^(1/3))*SIN(('OddsRatio_working_3-way'!Y188)/3)</f>
        <v>-0.116221788778262</v>
      </c>
      <c r="AJ188" s="11">
        <f>'OddsRatio_working_3-way'!U188/(3*'OddsRatio_working_3-way'!X188^(1/3))*SIN(('OddsRatio_working_3-way'!Y188+2*PI())/3)</f>
        <v>-0.39734241959667227</v>
      </c>
      <c r="AK188" s="11">
        <f>'OddsRatio_working_3-way'!U188/(3*'OddsRatio_working_3-way'!X188^(1/3))*SIN(('OddsRatio_working_3-way'!Y188+4*PI())/3)</f>
        <v>0.51356420837493411</v>
      </c>
      <c r="AL188" s="11">
        <f>'OddsRatio_working_3-way'!Z188+'OddsRatio_working_3-way'!AF188</f>
        <v>1.0518243737320425</v>
      </c>
      <c r="AM188" s="11">
        <f>'OddsRatio_working_3-way'!AA188+'OddsRatio_working_3-way'!AG188</f>
        <v>-0.7272142299765092</v>
      </c>
      <c r="AN188" s="11">
        <f>'OddsRatio_working_3-way'!AB188+'OddsRatio_working_3-way'!AH188</f>
        <v>-0.32461014375553354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1.0518243737320425</v>
      </c>
      <c r="AS188" s="11">
        <f>IF(('OddsRatio_working_3-way'!X188=0),IF(Q188&gt;0,-Q188^(1/3),(-Q188)^(1/3)),'OddsRatio_working_3-way'!AM188-'OddsRatio_working_3-way'!R188/3)</f>
        <v>-0.7272142299765092</v>
      </c>
      <c r="AT188" s="11">
        <f>IF(('OddsRatio_working_3-way'!X188=0),IF(Q188&gt;0,-Q188^(1/3),(-Q188)^(1/3)),'OddsRatio_working_3-way'!AN188-'OddsRatio_working_3-way'!R188/3)</f>
        <v>-0.32461014375553354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2.13</v>
      </c>
      <c r="B189" s="4">
        <f>IF('True_Odds_Calculator_3-way'!B190="","",'True_Odds_Calculator_3-way'!B190)</f>
        <v>3.83</v>
      </c>
      <c r="C189" s="4">
        <f>IF('True_Odds_Calculator_3-way'!C190="","",'True_Odds_Calculator_3-way'!C190)</f>
        <v>3.44</v>
      </c>
      <c r="D189" s="9">
        <f t="shared" si="39"/>
        <v>0.46127549624449188</v>
      </c>
      <c r="E189" s="9">
        <f t="shared" si="40"/>
        <v>0.25478211226698638</v>
      </c>
      <c r="F189" s="9">
        <f t="shared" si="41"/>
        <v>0.28394239148852179</v>
      </c>
      <c r="G189" s="9">
        <f t="shared" si="42"/>
        <v>1.0335414569767425</v>
      </c>
      <c r="H189" s="9">
        <f t="shared" si="43"/>
        <v>2.1679018463837187</v>
      </c>
      <c r="I189" s="9">
        <f t="shared" si="44"/>
        <v>3.9249223232441812</v>
      </c>
      <c r="J189" s="9">
        <f t="shared" si="45"/>
        <v>3.5218411550232522</v>
      </c>
      <c r="K189" s="11">
        <f t="shared" si="46"/>
        <v>0.46948356807511737</v>
      </c>
      <c r="L189" s="11">
        <f t="shared" si="47"/>
        <v>0.2610966057441253</v>
      </c>
      <c r="M189" s="11">
        <f t="shared" si="48"/>
        <v>0.29069767441860467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-0.27804678985728482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0.22805686712010068</v>
      </c>
      <c r="Q189" s="11">
        <f>2*'OddsRatio_working_3-way'!K189*'OddsRatio_working_3-way'!L189*'OddsRatio_working_3-way'!M189</f>
        <v>7.126777097503148E-2</v>
      </c>
      <c r="R189" s="11">
        <f t="shared" si="49"/>
        <v>0</v>
      </c>
      <c r="S189" s="11">
        <f t="shared" si="50"/>
        <v>-0.82021039421874697</v>
      </c>
      <c r="T189" s="11">
        <f t="shared" si="51"/>
        <v>-0.25631574819335851</v>
      </c>
      <c r="U189" s="11">
        <f>'OddsRatio_working_3-way'!S189-'OddsRatio_working_3-way'!R189^2/3</f>
        <v>-0.82021039421874697</v>
      </c>
      <c r="V189" s="11">
        <f>'OddsRatio_working_3-way'!S189*'OddsRatio_working_3-way'!R189/3-2*'OddsRatio_working_3-way'!R189^3/27-'OddsRatio_working_3-way'!T189</f>
        <v>0.25631574819335851</v>
      </c>
      <c r="W189" s="11">
        <f>'OddsRatio_working_3-way'!V189^2+4*'OddsRatio_working_3-way'!U189^3/27</f>
        <v>-1.6049276653420874E-2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0.14295719588861383</v>
      </c>
      <c r="Y189" s="11">
        <f>IF('OddsRatio_working_3-way'!W189&gt;=0,IF('OddsRatio_working_3-way'!V189+SQRT('OddsRatio_working_3-way'!W189)&gt;0,0,PI()),ACOS('OddsRatio_working_3-way'!V189/(2*'OddsRatio_working_3-way'!X189)))</f>
        <v>0.45904230863886086</v>
      </c>
      <c r="Z189" s="11">
        <f>'OddsRatio_working_3-way'!X189^(1/3)*COS('OddsRatio_working_3-way'!Y189/3)</f>
        <v>0.51677072848837124</v>
      </c>
      <c r="AA189" s="11">
        <f>'OddsRatio_working_3-way'!X189^(1/3)*COS(('OddsRatio_working_3-way'!Y189+2*PI())/3)</f>
        <v>-0.3274042688130448</v>
      </c>
      <c r="AB189" s="11">
        <f>'OddsRatio_working_3-way'!X189^(1/3)*COS(('OddsRatio_working_3-way'!Y189+4*PI())/3)</f>
        <v>-0.18936645967532659</v>
      </c>
      <c r="AC189" s="11">
        <f>'OddsRatio_working_3-way'!X189^(1/3)*SIN('OddsRatio_working_3-way'!Y189/3)</f>
        <v>7.9696166264008023E-2</v>
      </c>
      <c r="AD189" s="11">
        <f>'OddsRatio_working_3-way'!X189^(1/3)*SIN(('OddsRatio_working_3-way'!Y189+2*PI())/3)</f>
        <v>0.40768849567111626</v>
      </c>
      <c r="AE189" s="11">
        <f>'OddsRatio_working_3-way'!X189^(1/3)*SIN(('OddsRatio_working_3-way'!Y189+4*PI())/3)</f>
        <v>-0.48738466193512414</v>
      </c>
      <c r="AF189" s="11">
        <f>-'OddsRatio_working_3-way'!U189/(3*'OddsRatio_working_3-way'!X189^(1/3))*COS(('OddsRatio_working_3-way'!Y189)/3)</f>
        <v>0.51677072848837124</v>
      </c>
      <c r="AG189" s="11">
        <f>-'OddsRatio_working_3-way'!U189/(3*'OddsRatio_working_3-way'!X189^(1/3))*COS(('OddsRatio_working_3-way'!Y189+2*PI())/3)</f>
        <v>-0.3274042688130448</v>
      </c>
      <c r="AH189" s="11">
        <f>-'OddsRatio_working_3-way'!U189/(3*'OddsRatio_working_3-way'!X189^(1/3))*COS(('OddsRatio_working_3-way'!Y189+4*PI())/3)</f>
        <v>-0.18936645967532659</v>
      </c>
      <c r="AI189" s="11">
        <f>'OddsRatio_working_3-way'!U189/(3*'OddsRatio_working_3-way'!X189^(1/3))*SIN(('OddsRatio_working_3-way'!Y189)/3)</f>
        <v>-7.9696166264008023E-2</v>
      </c>
      <c r="AJ189" s="11">
        <f>'OddsRatio_working_3-way'!U189/(3*'OddsRatio_working_3-way'!X189^(1/3))*SIN(('OddsRatio_working_3-way'!Y189+2*PI())/3)</f>
        <v>-0.40768849567111626</v>
      </c>
      <c r="AK189" s="11">
        <f>'OddsRatio_working_3-way'!U189/(3*'OddsRatio_working_3-way'!X189^(1/3))*SIN(('OddsRatio_working_3-way'!Y189+4*PI())/3)</f>
        <v>0.48738466193512414</v>
      </c>
      <c r="AL189" s="11">
        <f>'OddsRatio_working_3-way'!Z189+'OddsRatio_working_3-way'!AF189</f>
        <v>1.0335414569767425</v>
      </c>
      <c r="AM189" s="11">
        <f>'OddsRatio_working_3-way'!AA189+'OddsRatio_working_3-way'!AG189</f>
        <v>-0.65480853762608959</v>
      </c>
      <c r="AN189" s="11">
        <f>'OddsRatio_working_3-way'!AB189+'OddsRatio_working_3-way'!AH189</f>
        <v>-0.37873291935065317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1.0335414569767425</v>
      </c>
      <c r="AS189" s="11">
        <f>IF(('OddsRatio_working_3-way'!X189=0),IF(Q189&gt;0,-Q189^(1/3),(-Q189)^(1/3)),'OddsRatio_working_3-way'!AM189-'OddsRatio_working_3-way'!R189/3)</f>
        <v>-0.65480853762608959</v>
      </c>
      <c r="AT189" s="11">
        <f>IF(('OddsRatio_working_3-way'!X189=0),IF(Q189&gt;0,-Q189^(1/3),(-Q189)^(1/3)),'OddsRatio_working_3-way'!AN189-'OddsRatio_working_3-way'!R189/3)</f>
        <v>-0.37873291935065317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2.04</v>
      </c>
      <c r="B190" s="4">
        <f>IF('True_Odds_Calculator_3-way'!B191="","",'True_Odds_Calculator_3-way'!B191)</f>
        <v>3.36</v>
      </c>
      <c r="C190" s="4">
        <f>IF('True_Odds_Calculator_3-way'!C191="","",'True_Odds_Calculator_3-way'!C191)</f>
        <v>4.1500000000000004</v>
      </c>
      <c r="D190" s="9">
        <f t="shared" si="39"/>
        <v>0.47892360531464351</v>
      </c>
      <c r="E190" s="9">
        <f t="shared" si="40"/>
        <v>0.28827094668181991</v>
      </c>
      <c r="F190" s="9">
        <f t="shared" si="41"/>
        <v>0.23280544800353653</v>
      </c>
      <c r="G190" s="9">
        <f t="shared" si="42"/>
        <v>1.0461689282586011</v>
      </c>
      <c r="H190" s="9">
        <f t="shared" si="43"/>
        <v>2.0880156853889451</v>
      </c>
      <c r="I190" s="9">
        <f t="shared" si="44"/>
        <v>3.4689586706902991</v>
      </c>
      <c r="J190" s="9">
        <f t="shared" si="45"/>
        <v>4.2954321240145941</v>
      </c>
      <c r="K190" s="11">
        <f t="shared" si="46"/>
        <v>0.49019607843137253</v>
      </c>
      <c r="L190" s="11">
        <f t="shared" si="47"/>
        <v>0.29761904761904762</v>
      </c>
      <c r="M190" s="11">
        <f t="shared" si="48"/>
        <v>0.24096385542168672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-0.27179305457122604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0.23026278784606211</v>
      </c>
      <c r="Q190" s="11">
        <f>2*'OddsRatio_working_3-way'!K190*'OddsRatio_working_3-way'!L190*'OddsRatio_working_3-way'!M190</f>
        <v>7.0309248197270857E-2</v>
      </c>
      <c r="R190" s="11">
        <f t="shared" si="49"/>
        <v>0</v>
      </c>
      <c r="S190" s="11">
        <f t="shared" si="50"/>
        <v>-0.84719894041927946</v>
      </c>
      <c r="T190" s="11">
        <f t="shared" si="51"/>
        <v>-0.25868669936466543</v>
      </c>
      <c r="U190" s="11">
        <f>'OddsRatio_working_3-way'!S190-'OddsRatio_working_3-way'!R190^2/3</f>
        <v>-0.84719894041927946</v>
      </c>
      <c r="V190" s="11">
        <f>'OddsRatio_working_3-way'!S190*'OddsRatio_working_3-way'!R190/3-2*'OddsRatio_working_3-way'!R190^3/27-'OddsRatio_working_3-way'!T190</f>
        <v>0.25868669936466543</v>
      </c>
      <c r="W190" s="11">
        <f>'OddsRatio_working_3-way'!V190^2+4*'OddsRatio_working_3-way'!U190^3/27</f>
        <v>-2.3166182463005308E-2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0.15007080902959619</v>
      </c>
      <c r="Y190" s="11">
        <f>IF('OddsRatio_working_3-way'!W190&gt;=0,IF('OddsRatio_working_3-way'!V190+SQRT('OddsRatio_working_3-way'!W190)&gt;0,0,PI()),ACOS('OddsRatio_working_3-way'!V190/(2*'OddsRatio_working_3-way'!X190)))</f>
        <v>0.53182677123242295</v>
      </c>
      <c r="Z190" s="11">
        <f>'OddsRatio_working_3-way'!X190^(1/3)*COS('OddsRatio_working_3-way'!Y190/3)</f>
        <v>0.52308446412930054</v>
      </c>
      <c r="AA190" s="11">
        <f>'OddsRatio_working_3-way'!X190^(1/3)*COS(('OddsRatio_working_3-way'!Y190+2*PI())/3)</f>
        <v>-0.3427008276953149</v>
      </c>
      <c r="AB190" s="11">
        <f>'OddsRatio_working_3-way'!X190^(1/3)*COS(('OddsRatio_working_3-way'!Y190+4*PI())/3)</f>
        <v>-0.18038363643398561</v>
      </c>
      <c r="AC190" s="11">
        <f>'OddsRatio_working_3-way'!X190^(1/3)*SIN('OddsRatio_working_3-way'!Y190/3)</f>
        <v>9.3713874068832498E-2</v>
      </c>
      <c r="AD190" s="11">
        <f>'OddsRatio_working_3-way'!X190^(1/3)*SIN(('OddsRatio_working_3-way'!Y190+2*PI())/3)</f>
        <v>0.40614749722652804</v>
      </c>
      <c r="AE190" s="11">
        <f>'OddsRatio_working_3-way'!X190^(1/3)*SIN(('OddsRatio_working_3-way'!Y190+4*PI())/3)</f>
        <v>-0.49986137129536051</v>
      </c>
      <c r="AF190" s="11">
        <f>-'OddsRatio_working_3-way'!U190/(3*'OddsRatio_working_3-way'!X190^(1/3))*COS(('OddsRatio_working_3-way'!Y190)/3)</f>
        <v>0.52308446412930054</v>
      </c>
      <c r="AG190" s="11">
        <f>-'OddsRatio_working_3-way'!U190/(3*'OddsRatio_working_3-way'!X190^(1/3))*COS(('OddsRatio_working_3-way'!Y190+2*PI())/3)</f>
        <v>-0.3427008276953149</v>
      </c>
      <c r="AH190" s="11">
        <f>-'OddsRatio_working_3-way'!U190/(3*'OddsRatio_working_3-way'!X190^(1/3))*COS(('OddsRatio_working_3-way'!Y190+4*PI())/3)</f>
        <v>-0.18038363643398561</v>
      </c>
      <c r="AI190" s="11">
        <f>'OddsRatio_working_3-way'!U190/(3*'OddsRatio_working_3-way'!X190^(1/3))*SIN(('OddsRatio_working_3-way'!Y190)/3)</f>
        <v>-9.3713874068832498E-2</v>
      </c>
      <c r="AJ190" s="11">
        <f>'OddsRatio_working_3-way'!U190/(3*'OddsRatio_working_3-way'!X190^(1/3))*SIN(('OddsRatio_working_3-way'!Y190+2*PI())/3)</f>
        <v>-0.40614749722652804</v>
      </c>
      <c r="AK190" s="11">
        <f>'OddsRatio_working_3-way'!U190/(3*'OddsRatio_working_3-way'!X190^(1/3))*SIN(('OddsRatio_working_3-way'!Y190+4*PI())/3)</f>
        <v>0.49986137129536051</v>
      </c>
      <c r="AL190" s="11">
        <f>'OddsRatio_working_3-way'!Z190+'OddsRatio_working_3-way'!AF190</f>
        <v>1.0461689282586011</v>
      </c>
      <c r="AM190" s="11">
        <f>'OddsRatio_working_3-way'!AA190+'OddsRatio_working_3-way'!AG190</f>
        <v>-0.6854016553906298</v>
      </c>
      <c r="AN190" s="11">
        <f>'OddsRatio_working_3-way'!AB190+'OddsRatio_working_3-way'!AH190</f>
        <v>-0.36076727286797122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1.0461689282586011</v>
      </c>
      <c r="AS190" s="11">
        <f>IF(('OddsRatio_working_3-way'!X190=0),IF(Q190&gt;0,-Q190^(1/3),(-Q190)^(1/3)),'OddsRatio_working_3-way'!AM190-'OddsRatio_working_3-way'!R190/3)</f>
        <v>-0.6854016553906298</v>
      </c>
      <c r="AT190" s="11">
        <f>IF(('OddsRatio_working_3-way'!X190=0),IF(Q190&gt;0,-Q190^(1/3),(-Q190)^(1/3)),'OddsRatio_working_3-way'!AN190-'OddsRatio_working_3-way'!R190/3)</f>
        <v>-0.36076727286797122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2.1</v>
      </c>
      <c r="B191" s="4">
        <f>IF('True_Odds_Calculator_3-way'!B192="","",'True_Odds_Calculator_3-way'!B192)</f>
        <v>3.39</v>
      </c>
      <c r="C191" s="4">
        <f>IF('True_Odds_Calculator_3-way'!C192="","",'True_Odds_Calculator_3-way'!C192)</f>
        <v>3.98</v>
      </c>
      <c r="D191" s="9">
        <f t="shared" si="39"/>
        <v>0.46748533414432647</v>
      </c>
      <c r="E191" s="9">
        <f t="shared" si="40"/>
        <v>0.28777280702789027</v>
      </c>
      <c r="F191" s="9">
        <f t="shared" si="41"/>
        <v>0.24474185882778307</v>
      </c>
      <c r="G191" s="9">
        <f t="shared" si="42"/>
        <v>1.0355495805511592</v>
      </c>
      <c r="H191" s="9">
        <f t="shared" si="43"/>
        <v>2.1391045386062757</v>
      </c>
      <c r="I191" s="9">
        <f t="shared" si="44"/>
        <v>3.4749634975172703</v>
      </c>
      <c r="J191" s="9">
        <f t="shared" si="45"/>
        <v>4.0859377500424543</v>
      </c>
      <c r="K191" s="11">
        <f t="shared" si="46"/>
        <v>0.47619047619047616</v>
      </c>
      <c r="L191" s="11">
        <f t="shared" si="47"/>
        <v>0.29498525073746312</v>
      </c>
      <c r="M191" s="11">
        <f t="shared" si="48"/>
        <v>0.25125628140703515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-0.27650614358490011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0.22835063080538245</v>
      </c>
      <c r="Q191" s="11">
        <f>2*'OddsRatio_working_3-way'!K191*'OddsRatio_working_3-way'!L191*'OddsRatio_working_3-way'!M191</f>
        <v>7.0587521114492235E-2</v>
      </c>
      <c r="R191" s="11">
        <f t="shared" si="49"/>
        <v>0</v>
      </c>
      <c r="S191" s="11">
        <f t="shared" si="50"/>
        <v>-0.82584288307239118</v>
      </c>
      <c r="T191" s="11">
        <f t="shared" si="51"/>
        <v>-0.25528373510738511</v>
      </c>
      <c r="U191" s="11">
        <f>'OddsRatio_working_3-way'!S191-'OddsRatio_working_3-way'!R191^2/3</f>
        <v>-0.82584288307239118</v>
      </c>
      <c r="V191" s="11">
        <f>'OddsRatio_working_3-way'!S191*'OddsRatio_working_3-way'!R191/3-2*'OddsRatio_working_3-way'!R191^3/27-'OddsRatio_working_3-way'!T191</f>
        <v>0.25528373510738511</v>
      </c>
      <c r="W191" s="11">
        <f>'OddsRatio_working_3-way'!V191^2+4*'OddsRatio_working_3-way'!U191^3/27</f>
        <v>-1.8272947306756368E-2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0.14443227886896851</v>
      </c>
      <c r="Y191" s="11">
        <f>IF('OddsRatio_working_3-way'!W191&gt;=0,IF('OddsRatio_working_3-way'!V191+SQRT('OddsRatio_working_3-way'!W191)&gt;0,0,PI()),ACOS('OddsRatio_working_3-way'!V191/(2*'OddsRatio_working_3-way'!X191)))</f>
        <v>0.4869826138284683</v>
      </c>
      <c r="Z191" s="11">
        <f>'OddsRatio_working_3-way'!X191^(1/3)*COS('OddsRatio_working_3-way'!Y191/3)</f>
        <v>0.5177747902755796</v>
      </c>
      <c r="AA191" s="11">
        <f>'OddsRatio_working_3-way'!X191^(1/3)*COS(('OddsRatio_working_3-way'!Y191+2*PI())/3)</f>
        <v>-0.33232220081198971</v>
      </c>
      <c r="AB191" s="11">
        <f>'OddsRatio_working_3-way'!X191^(1/3)*COS(('OddsRatio_working_3-way'!Y191+4*PI())/3)</f>
        <v>-0.18545258946359003</v>
      </c>
      <c r="AC191" s="11">
        <f>'OddsRatio_working_3-way'!X191^(1/3)*SIN('OddsRatio_working_3-way'!Y191/3)</f>
        <v>8.4795209647774261E-2</v>
      </c>
      <c r="AD191" s="11">
        <f>'OddsRatio_working_3-way'!X191^(1/3)*SIN(('OddsRatio_working_3-way'!Y191+2*PI())/3)</f>
        <v>0.40600851699392471</v>
      </c>
      <c r="AE191" s="11">
        <f>'OddsRatio_working_3-way'!X191^(1/3)*SIN(('OddsRatio_working_3-way'!Y191+4*PI())/3)</f>
        <v>-0.49080372664169897</v>
      </c>
      <c r="AF191" s="11">
        <f>-'OddsRatio_working_3-way'!U191/(3*'OddsRatio_working_3-way'!X191^(1/3))*COS(('OddsRatio_working_3-way'!Y191)/3)</f>
        <v>0.51777479027557949</v>
      </c>
      <c r="AG191" s="11">
        <f>-'OddsRatio_working_3-way'!U191/(3*'OddsRatio_working_3-way'!X191^(1/3))*COS(('OddsRatio_working_3-way'!Y191+2*PI())/3)</f>
        <v>-0.33232220081198965</v>
      </c>
      <c r="AH191" s="11">
        <f>-'OddsRatio_working_3-way'!U191/(3*'OddsRatio_working_3-way'!X191^(1/3))*COS(('OddsRatio_working_3-way'!Y191+4*PI())/3)</f>
        <v>-0.18545258946359</v>
      </c>
      <c r="AI191" s="11">
        <f>'OddsRatio_working_3-way'!U191/(3*'OddsRatio_working_3-way'!X191^(1/3))*SIN(('OddsRatio_working_3-way'!Y191)/3)</f>
        <v>-8.4795209647774247E-2</v>
      </c>
      <c r="AJ191" s="11">
        <f>'OddsRatio_working_3-way'!U191/(3*'OddsRatio_working_3-way'!X191^(1/3))*SIN(('OddsRatio_working_3-way'!Y191+2*PI())/3)</f>
        <v>-0.4060085169939246</v>
      </c>
      <c r="AK191" s="11">
        <f>'OddsRatio_working_3-way'!U191/(3*'OddsRatio_working_3-way'!X191^(1/3))*SIN(('OddsRatio_working_3-way'!Y191+4*PI())/3)</f>
        <v>0.49080372664169886</v>
      </c>
      <c r="AL191" s="11">
        <f>'OddsRatio_working_3-way'!Z191+'OddsRatio_working_3-way'!AF191</f>
        <v>1.0355495805511592</v>
      </c>
      <c r="AM191" s="11">
        <f>'OddsRatio_working_3-way'!AA191+'OddsRatio_working_3-way'!AG191</f>
        <v>-0.66464440162397942</v>
      </c>
      <c r="AN191" s="11">
        <f>'OddsRatio_working_3-way'!AB191+'OddsRatio_working_3-way'!AH191</f>
        <v>-0.37090517892718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1.0355495805511592</v>
      </c>
      <c r="AS191" s="11">
        <f>IF(('OddsRatio_working_3-way'!X191=0),IF(Q191&gt;0,-Q191^(1/3),(-Q191)^(1/3)),'OddsRatio_working_3-way'!AM191-'OddsRatio_working_3-way'!R191/3)</f>
        <v>-0.66464440162397942</v>
      </c>
      <c r="AT191" s="11">
        <f>IF(('OddsRatio_working_3-way'!X191=0),IF(Q191&gt;0,-Q191^(1/3),(-Q191)^(1/3)),'OddsRatio_working_3-way'!AN191-'OddsRatio_working_3-way'!R191/3)</f>
        <v>-0.37090517892718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1.75</v>
      </c>
      <c r="B192" s="4">
        <f>IF('True_Odds_Calculator_3-way'!B193="","",'True_Odds_Calculator_3-way'!B193)</f>
        <v>4.41</v>
      </c>
      <c r="C192" s="4">
        <f>IF('True_Odds_Calculator_3-way'!C193="","",'True_Odds_Calculator_3-way'!C193)</f>
        <v>4.45</v>
      </c>
      <c r="D192" s="9">
        <f t="shared" si="39"/>
        <v>0.56191831951541604</v>
      </c>
      <c r="E192" s="9">
        <f t="shared" si="40"/>
        <v>0.22003829181930601</v>
      </c>
      <c r="F192" s="9">
        <f t="shared" si="41"/>
        <v>0.21804338866527812</v>
      </c>
      <c r="G192" s="9">
        <f t="shared" si="42"/>
        <v>1.0394907712147541</v>
      </c>
      <c r="H192" s="9">
        <f t="shared" si="43"/>
        <v>1.7796180784110658</v>
      </c>
      <c r="I192" s="9">
        <f t="shared" si="44"/>
        <v>4.5446635298423121</v>
      </c>
      <c r="J192" s="9">
        <f t="shared" si="45"/>
        <v>4.5862431606909029</v>
      </c>
      <c r="K192" s="11">
        <f t="shared" si="46"/>
        <v>0.5714285714285714</v>
      </c>
      <c r="L192" s="11">
        <f t="shared" si="47"/>
        <v>0.22675736961451246</v>
      </c>
      <c r="M192" s="11">
        <f t="shared" si="48"/>
        <v>0.2247191011235955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-0.25692010351492145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0.22158890308397294</v>
      </c>
      <c r="Q192" s="11">
        <f>2*'OddsRatio_working_3-way'!K192*'OddsRatio_working_3-way'!L192*'OddsRatio_working_3-way'!M192</f>
        <v>5.8236242597627587E-2</v>
      </c>
      <c r="R192" s="11">
        <f t="shared" si="49"/>
        <v>0</v>
      </c>
      <c r="S192" s="11">
        <f t="shared" si="50"/>
        <v>-0.86248176009746724</v>
      </c>
      <c r="T192" s="11">
        <f t="shared" si="51"/>
        <v>-0.22667063340275095</v>
      </c>
      <c r="U192" s="11">
        <f>'OddsRatio_working_3-way'!S192-'OddsRatio_working_3-way'!R192^2/3</f>
        <v>-0.86248176009746724</v>
      </c>
      <c r="V192" s="11">
        <f>'OddsRatio_working_3-way'!S192*'OddsRatio_working_3-way'!R192/3-2*'OddsRatio_working_3-way'!R192^3/27-'OddsRatio_working_3-way'!T192</f>
        <v>0.22667063340275095</v>
      </c>
      <c r="W192" s="11">
        <f>'OddsRatio_working_3-way'!V192^2+4*'OddsRatio_working_3-way'!U192^3/27</f>
        <v>-4.3669081012552603E-2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0.15414981110899625</v>
      </c>
      <c r="Y192" s="11">
        <f>IF('OddsRatio_working_3-way'!W192&gt;=0,IF('OddsRatio_working_3-way'!V192+SQRT('OddsRatio_working_3-way'!W192)&gt;0,0,PI()),ACOS('OddsRatio_working_3-way'!V192/(2*'OddsRatio_working_3-way'!X192)))</f>
        <v>0.74479276629601798</v>
      </c>
      <c r="Z192" s="11">
        <f>'OddsRatio_working_3-way'!X192^(1/3)*COS('OddsRatio_working_3-way'!Y192/3)</f>
        <v>0.51974538560737715</v>
      </c>
      <c r="AA192" s="11">
        <f>'OddsRatio_working_3-way'!X192^(1/3)*COS(('OddsRatio_working_3-way'!Y192+2*PI())/3)</f>
        <v>-0.37397348434014555</v>
      </c>
      <c r="AB192" s="11">
        <f>'OddsRatio_working_3-way'!X192^(1/3)*COS(('OddsRatio_working_3-way'!Y192+4*PI())/3)</f>
        <v>-0.14577190126723169</v>
      </c>
      <c r="AC192" s="11">
        <f>'OddsRatio_working_3-way'!X192^(1/3)*SIN('OddsRatio_working_3-way'!Y192/3)</f>
        <v>0.13175224541664574</v>
      </c>
      <c r="AD192" s="11">
        <f>'OddsRatio_working_3-way'!X192^(1/3)*SIN(('OddsRatio_working_3-way'!Y192+2*PI())/3)</f>
        <v>0.38423658472740474</v>
      </c>
      <c r="AE192" s="11">
        <f>'OddsRatio_working_3-way'!X192^(1/3)*SIN(('OddsRatio_working_3-way'!Y192+4*PI())/3)</f>
        <v>-0.51598883014405028</v>
      </c>
      <c r="AF192" s="11">
        <f>-'OddsRatio_working_3-way'!U192/(3*'OddsRatio_working_3-way'!X192^(1/3))*COS(('OddsRatio_working_3-way'!Y192)/3)</f>
        <v>0.51974538560737704</v>
      </c>
      <c r="AG192" s="11">
        <f>-'OddsRatio_working_3-way'!U192/(3*'OddsRatio_working_3-way'!X192^(1/3))*COS(('OddsRatio_working_3-way'!Y192+2*PI())/3)</f>
        <v>-0.37397348434014543</v>
      </c>
      <c r="AH192" s="11">
        <f>-'OddsRatio_working_3-way'!U192/(3*'OddsRatio_working_3-way'!X192^(1/3))*COS(('OddsRatio_working_3-way'!Y192+4*PI())/3)</f>
        <v>-0.14577190126723166</v>
      </c>
      <c r="AI192" s="11">
        <f>'OddsRatio_working_3-way'!U192/(3*'OddsRatio_working_3-way'!X192^(1/3))*SIN(('OddsRatio_working_3-way'!Y192)/3)</f>
        <v>-0.13175224541664571</v>
      </c>
      <c r="AJ192" s="11">
        <f>'OddsRatio_working_3-way'!U192/(3*'OddsRatio_working_3-way'!X192^(1/3))*SIN(('OddsRatio_working_3-way'!Y192+2*PI())/3)</f>
        <v>-0.38423658472740468</v>
      </c>
      <c r="AK192" s="11">
        <f>'OddsRatio_working_3-way'!U192/(3*'OddsRatio_working_3-way'!X192^(1/3))*SIN(('OddsRatio_working_3-way'!Y192+4*PI())/3)</f>
        <v>0.51598883014405017</v>
      </c>
      <c r="AL192" s="11">
        <f>'OddsRatio_working_3-way'!Z192+'OddsRatio_working_3-way'!AF192</f>
        <v>1.0394907712147541</v>
      </c>
      <c r="AM192" s="11">
        <f>'OddsRatio_working_3-way'!AA192+'OddsRatio_working_3-way'!AG192</f>
        <v>-0.74794696868029098</v>
      </c>
      <c r="AN192" s="11">
        <f>'OddsRatio_working_3-way'!AB192+'OddsRatio_working_3-way'!AH192</f>
        <v>-0.29154380253446333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1.0394907712147541</v>
      </c>
      <c r="AS192" s="11">
        <f>IF(('OddsRatio_working_3-way'!X192=0),IF(Q192&gt;0,-Q192^(1/3),(-Q192)^(1/3)),'OddsRatio_working_3-way'!AM192-'OddsRatio_working_3-way'!R192/3)</f>
        <v>-0.74794696868029098</v>
      </c>
      <c r="AT192" s="11">
        <f>IF(('OddsRatio_working_3-way'!X192=0),IF(Q192&gt;0,-Q192^(1/3),(-Q192)^(1/3)),'OddsRatio_working_3-way'!AN192-'OddsRatio_working_3-way'!R192/3)</f>
        <v>-0.29154380253446333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2.16</v>
      </c>
      <c r="B193" s="4">
        <f>IF('True_Odds_Calculator_3-way'!B194="","",'True_Odds_Calculator_3-way'!B194)</f>
        <v>3.36</v>
      </c>
      <c r="C193" s="4">
        <f>IF('True_Odds_Calculator_3-way'!C194="","",'True_Odds_Calculator_3-way'!C194)</f>
        <v>3.74</v>
      </c>
      <c r="D193" s="9">
        <f t="shared" si="39"/>
        <v>0.45227486594973088</v>
      </c>
      <c r="E193" s="9">
        <f t="shared" si="40"/>
        <v>0.28869612003826434</v>
      </c>
      <c r="F193" s="9">
        <f t="shared" si="41"/>
        <v>0.25902901401200473</v>
      </c>
      <c r="G193" s="9">
        <f t="shared" si="42"/>
        <v>1.0440041559837399</v>
      </c>
      <c r="H193" s="9">
        <f t="shared" si="43"/>
        <v>2.2110448209411384</v>
      </c>
      <c r="I193" s="9">
        <f t="shared" si="44"/>
        <v>3.4638498081216267</v>
      </c>
      <c r="J193" s="9">
        <f t="shared" si="45"/>
        <v>3.8605713873954479</v>
      </c>
      <c r="K193" s="11">
        <f t="shared" si="46"/>
        <v>0.46296296296296291</v>
      </c>
      <c r="L193" s="11">
        <f t="shared" si="47"/>
        <v>0.29761904761904762</v>
      </c>
      <c r="M193" s="11">
        <f t="shared" si="48"/>
        <v>0.26737967914438499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-0.27634774448499944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0.23062676248950753</v>
      </c>
      <c r="Q193" s="11">
        <f>2*'OddsRatio_working_3-way'!K193*'OddsRatio_working_3-way'!L193*'OddsRatio_working_3-way'!M193</f>
        <v>7.3682671721887388E-2</v>
      </c>
      <c r="R193" s="11">
        <f t="shared" si="49"/>
        <v>0</v>
      </c>
      <c r="S193" s="11">
        <f t="shared" si="50"/>
        <v>-0.83455272240163436</v>
      </c>
      <c r="T193" s="11">
        <f t="shared" si="51"/>
        <v>-0.26663026274812601</v>
      </c>
      <c r="U193" s="11">
        <f>'OddsRatio_working_3-way'!S193-'OddsRatio_working_3-way'!R193^2/3</f>
        <v>-0.83455272240163436</v>
      </c>
      <c r="V193" s="11">
        <f>'OddsRatio_working_3-way'!S193*'OddsRatio_working_3-way'!R193/3-2*'OddsRatio_working_3-way'!R193^3/27-'OddsRatio_working_3-way'!T193</f>
        <v>0.26663026274812601</v>
      </c>
      <c r="W193" s="11">
        <f>'OddsRatio_working_3-way'!V193^2+4*'OddsRatio_working_3-way'!U193^3/27</f>
        <v>-1.5019090643660651E-2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0.14672319828233993</v>
      </c>
      <c r="Y193" s="11">
        <f>IF('OddsRatio_working_3-way'!W193&gt;=0,IF('OddsRatio_working_3-way'!V193+SQRT('OddsRatio_working_3-way'!W193)&gt;0,0,PI()),ACOS('OddsRatio_working_3-way'!V193/(2*'OddsRatio_working_3-way'!X193)))</f>
        <v>0.43083682133989476</v>
      </c>
      <c r="Z193" s="11">
        <f>'OddsRatio_working_3-way'!X193^(1/3)*COS('OddsRatio_working_3-way'!Y193/3)</f>
        <v>0.52200207799186982</v>
      </c>
      <c r="AA193" s="11">
        <f>'OddsRatio_working_3-way'!X193^(1/3)*COS(('OddsRatio_working_3-way'!Y193+2*PI())/3)</f>
        <v>-0.32637346077711077</v>
      </c>
      <c r="AB193" s="11">
        <f>'OddsRatio_working_3-way'!X193^(1/3)*COS(('OddsRatio_working_3-way'!Y193+4*PI())/3)</f>
        <v>-0.19562861721475916</v>
      </c>
      <c r="AC193" s="11">
        <f>'OddsRatio_working_3-way'!X193^(1/3)*SIN('OddsRatio_working_3-way'!Y193/3)</f>
        <v>7.5485570625879336E-2</v>
      </c>
      <c r="AD193" s="11">
        <f>'OddsRatio_working_3-way'!X193^(1/3)*SIN(('OddsRatio_working_3-way'!Y193+2*PI())/3)</f>
        <v>0.41432427505628544</v>
      </c>
      <c r="AE193" s="11">
        <f>'OddsRatio_working_3-way'!X193^(1/3)*SIN(('OddsRatio_working_3-way'!Y193+4*PI())/3)</f>
        <v>-0.48980984568216474</v>
      </c>
      <c r="AF193" s="11">
        <f>-'OddsRatio_working_3-way'!U193/(3*'OddsRatio_working_3-way'!X193^(1/3))*COS(('OddsRatio_working_3-way'!Y193)/3)</f>
        <v>0.52200207799186993</v>
      </c>
      <c r="AG193" s="11">
        <f>-'OddsRatio_working_3-way'!U193/(3*'OddsRatio_working_3-way'!X193^(1/3))*COS(('OddsRatio_working_3-way'!Y193+2*PI())/3)</f>
        <v>-0.32637346077711082</v>
      </c>
      <c r="AH193" s="11">
        <f>-'OddsRatio_working_3-way'!U193/(3*'OddsRatio_working_3-way'!X193^(1/3))*COS(('OddsRatio_working_3-way'!Y193+4*PI())/3)</f>
        <v>-0.19562861721475922</v>
      </c>
      <c r="AI193" s="11">
        <f>'OddsRatio_working_3-way'!U193/(3*'OddsRatio_working_3-way'!X193^(1/3))*SIN(('OddsRatio_working_3-way'!Y193)/3)</f>
        <v>-7.548557062587935E-2</v>
      </c>
      <c r="AJ193" s="11">
        <f>'OddsRatio_working_3-way'!U193/(3*'OddsRatio_working_3-way'!X193^(1/3))*SIN(('OddsRatio_working_3-way'!Y193+2*PI())/3)</f>
        <v>-0.41432427505628555</v>
      </c>
      <c r="AK193" s="11">
        <f>'OddsRatio_working_3-way'!U193/(3*'OddsRatio_working_3-way'!X193^(1/3))*SIN(('OddsRatio_working_3-way'!Y193+4*PI())/3)</f>
        <v>0.48980984568216479</v>
      </c>
      <c r="AL193" s="11">
        <f>'OddsRatio_working_3-way'!Z193+'OddsRatio_working_3-way'!AF193</f>
        <v>1.0440041559837399</v>
      </c>
      <c r="AM193" s="11">
        <f>'OddsRatio_working_3-way'!AA193+'OddsRatio_working_3-way'!AG193</f>
        <v>-0.65274692155422165</v>
      </c>
      <c r="AN193" s="11">
        <f>'OddsRatio_working_3-way'!AB193+'OddsRatio_working_3-way'!AH193</f>
        <v>-0.39125723442951837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1.0440041559837399</v>
      </c>
      <c r="AS193" s="11">
        <f>IF(('OddsRatio_working_3-way'!X193=0),IF(Q193&gt;0,-Q193^(1/3),(-Q193)^(1/3)),'OddsRatio_working_3-way'!AM193-'OddsRatio_working_3-way'!R193/3)</f>
        <v>-0.65274692155422165</v>
      </c>
      <c r="AT193" s="11">
        <f>IF(('OddsRatio_working_3-way'!X193=0),IF(Q193&gt;0,-Q193^(1/3),(-Q193)^(1/3)),'OddsRatio_working_3-way'!AN193-'OddsRatio_working_3-way'!R193/3)</f>
        <v>-0.39125723442951837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3.62</v>
      </c>
      <c r="B194" s="4">
        <f>IF('True_Odds_Calculator_3-way'!B195="","",'True_Odds_Calculator_3-way'!B195)</f>
        <v>3.41</v>
      </c>
      <c r="C194" s="4">
        <f>IF('True_Odds_Calculator_3-way'!C195="","",'True_Odds_Calculator_3-way'!C195)</f>
        <v>2.1800000000000002</v>
      </c>
      <c r="D194" s="9">
        <f t="shared" si="39"/>
        <v>0.26766507161716691</v>
      </c>
      <c r="E194" s="9">
        <f t="shared" si="40"/>
        <v>0.28435639417774933</v>
      </c>
      <c r="F194" s="9">
        <f t="shared" si="41"/>
        <v>0.44797853420508382</v>
      </c>
      <c r="G194" s="9">
        <f t="shared" si="42"/>
        <v>1.0442795040419295</v>
      </c>
      <c r="H194" s="9">
        <f t="shared" si="43"/>
        <v>3.7360123005898549</v>
      </c>
      <c r="I194" s="9">
        <f t="shared" si="44"/>
        <v>3.5167136047410508</v>
      </c>
      <c r="J194" s="9">
        <f t="shared" si="45"/>
        <v>2.2322498147694767</v>
      </c>
      <c r="K194" s="11">
        <f t="shared" si="46"/>
        <v>0.27624309392265195</v>
      </c>
      <c r="L194" s="11">
        <f t="shared" si="47"/>
        <v>0.29325513196480935</v>
      </c>
      <c r="M194" s="11">
        <f t="shared" si="48"/>
        <v>0.4587155963302752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-0.27687318592143495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0.23076617789820394</v>
      </c>
      <c r="Q194" s="11">
        <f>2*'OddsRatio_working_3-way'!K194*'OddsRatio_working_3-way'!L194*'OddsRatio_working_3-way'!M194</f>
        <v>7.4320830240967445E-2</v>
      </c>
      <c r="R194" s="11">
        <f t="shared" si="49"/>
        <v>0</v>
      </c>
      <c r="S194" s="11">
        <f t="shared" si="50"/>
        <v>-0.83347246910246398</v>
      </c>
      <c r="T194" s="11">
        <f t="shared" si="51"/>
        <v>-0.26842913658694489</v>
      </c>
      <c r="U194" s="11">
        <f>'OddsRatio_working_3-way'!S194-'OddsRatio_working_3-way'!R194^2/3</f>
        <v>-0.83347246910246398</v>
      </c>
      <c r="V194" s="11">
        <f>'OddsRatio_working_3-way'!S194*'OddsRatio_working_3-way'!R194/3-2*'OddsRatio_working_3-way'!R194^3/27-'OddsRatio_working_3-way'!T194</f>
        <v>0.26842913658694489</v>
      </c>
      <c r="W194" s="11">
        <f>'OddsRatio_working_3-way'!V194^2+4*'OddsRatio_working_3-way'!U194^3/27</f>
        <v>-1.3722630970297162E-2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0.14643841055125348</v>
      </c>
      <c r="Y194" s="11">
        <f>IF('OddsRatio_working_3-way'!W194&gt;=0,IF('OddsRatio_working_3-way'!V194+SQRT('OddsRatio_working_3-way'!W194)&gt;0,0,PI()),ACOS('OddsRatio_working_3-way'!V194/(2*'OddsRatio_working_3-way'!X194)))</f>
        <v>0.4114904161793953</v>
      </c>
      <c r="Z194" s="11">
        <f>'OddsRatio_working_3-way'!X194^(1/3)*COS('OddsRatio_working_3-way'!Y194/3)</f>
        <v>0.52213975202096474</v>
      </c>
      <c r="AA194" s="11">
        <f>'OddsRatio_working_3-way'!X194^(1/3)*COS(('OddsRatio_working_3-way'!Y194+2*PI())/3)</f>
        <v>-0.32348523305688642</v>
      </c>
      <c r="AB194" s="11">
        <f>'OddsRatio_working_3-way'!X194^(1/3)*COS(('OddsRatio_working_3-way'!Y194+4*PI())/3)</f>
        <v>-0.19865451896407851</v>
      </c>
      <c r="AC194" s="11">
        <f>'OddsRatio_working_3-way'!X194^(1/3)*SIN('OddsRatio_working_3-way'!Y194/3)</f>
        <v>7.2071046384615978E-2</v>
      </c>
      <c r="AD194" s="11">
        <f>'OddsRatio_working_3-way'!X194^(1/3)*SIN(('OddsRatio_working_3-way'!Y194+2*PI())/3)</f>
        <v>0.41615076638355475</v>
      </c>
      <c r="AE194" s="11">
        <f>'OddsRatio_working_3-way'!X194^(1/3)*SIN(('OddsRatio_working_3-way'!Y194+4*PI())/3)</f>
        <v>-0.48822181276817062</v>
      </c>
      <c r="AF194" s="11">
        <f>-'OddsRatio_working_3-way'!U194/(3*'OddsRatio_working_3-way'!X194^(1/3))*COS(('OddsRatio_working_3-way'!Y194)/3)</f>
        <v>0.52213975202096463</v>
      </c>
      <c r="AG194" s="11">
        <f>-'OddsRatio_working_3-way'!U194/(3*'OddsRatio_working_3-way'!X194^(1/3))*COS(('OddsRatio_working_3-way'!Y194+2*PI())/3)</f>
        <v>-0.32348523305688637</v>
      </c>
      <c r="AH194" s="11">
        <f>-'OddsRatio_working_3-way'!U194/(3*'OddsRatio_working_3-way'!X194^(1/3))*COS(('OddsRatio_working_3-way'!Y194+4*PI())/3)</f>
        <v>-0.19865451896407846</v>
      </c>
      <c r="AI194" s="11">
        <f>'OddsRatio_working_3-way'!U194/(3*'OddsRatio_working_3-way'!X194^(1/3))*SIN(('OddsRatio_working_3-way'!Y194)/3)</f>
        <v>-7.2071046384615964E-2</v>
      </c>
      <c r="AJ194" s="11">
        <f>'OddsRatio_working_3-way'!U194/(3*'OddsRatio_working_3-way'!X194^(1/3))*SIN(('OddsRatio_working_3-way'!Y194+2*PI())/3)</f>
        <v>-0.41615076638355464</v>
      </c>
      <c r="AK194" s="11">
        <f>'OddsRatio_working_3-way'!U194/(3*'OddsRatio_working_3-way'!X194^(1/3))*SIN(('OddsRatio_working_3-way'!Y194+4*PI())/3)</f>
        <v>0.4882218127681705</v>
      </c>
      <c r="AL194" s="11">
        <f>'OddsRatio_working_3-way'!Z194+'OddsRatio_working_3-way'!AF194</f>
        <v>1.0442795040419295</v>
      </c>
      <c r="AM194" s="11">
        <f>'OddsRatio_working_3-way'!AA194+'OddsRatio_working_3-way'!AG194</f>
        <v>-0.64697046611377274</v>
      </c>
      <c r="AN194" s="11">
        <f>'OddsRatio_working_3-way'!AB194+'OddsRatio_working_3-way'!AH194</f>
        <v>-0.39730903792815697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1.0442795040419295</v>
      </c>
      <c r="AS194" s="11">
        <f>IF(('OddsRatio_working_3-way'!X194=0),IF(Q194&gt;0,-Q194^(1/3),(-Q194)^(1/3)),'OddsRatio_working_3-way'!AM194-'OddsRatio_working_3-way'!R194/3)</f>
        <v>-0.64697046611377274</v>
      </c>
      <c r="AT194" s="11">
        <f>IF(('OddsRatio_working_3-way'!X194=0),IF(Q194&gt;0,-Q194^(1/3),(-Q194)^(1/3)),'OddsRatio_working_3-way'!AN194-'OddsRatio_working_3-way'!R194/3)</f>
        <v>-0.39730903792815697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11.45</v>
      </c>
      <c r="B195" s="4">
        <f>IF('True_Odds_Calculator_3-way'!B196="","",'True_Odds_Calculator_3-way'!B196)</f>
        <v>5.5</v>
      </c>
      <c r="C195" s="4">
        <f>IF('True_Odds_Calculator_3-way'!C196="","",'True_Odds_Calculator_3-way'!C196)</f>
        <v>1.31</v>
      </c>
      <c r="D195" s="9">
        <f t="shared" si="39"/>
        <v>8.1168419503947653E-2</v>
      </c>
      <c r="E195" s="9">
        <f t="shared" si="40"/>
        <v>0.17022238373290577</v>
      </c>
      <c r="F195" s="9">
        <f t="shared" si="41"/>
        <v>0.74860919676314652</v>
      </c>
      <c r="G195" s="9">
        <f t="shared" si="42"/>
        <v>1.0832595678278389</v>
      </c>
      <c r="H195" s="9">
        <f t="shared" si="43"/>
        <v>12.320062483800916</v>
      </c>
      <c r="I195" s="9">
        <f t="shared" si="44"/>
        <v>5.8746680552252748</v>
      </c>
      <c r="J195" s="9">
        <f t="shared" si="45"/>
        <v>1.3358104660266301</v>
      </c>
      <c r="K195" s="11">
        <f t="shared" si="46"/>
        <v>8.7336244541484725E-2</v>
      </c>
      <c r="L195" s="11">
        <f t="shared" si="47"/>
        <v>0.18181818181818182</v>
      </c>
      <c r="M195" s="11">
        <f t="shared" si="48"/>
        <v>0.76335877862595414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-0.17670589019633975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0.18497586283179138</v>
      </c>
      <c r="Q195" s="11">
        <f>2*'OddsRatio_working_3-way'!K195*'OddsRatio_working_3-way'!L195*'OddsRatio_working_3-way'!M195</f>
        <v>2.4243232350169251E-2</v>
      </c>
      <c r="R195" s="11">
        <f t="shared" si="49"/>
        <v>0</v>
      </c>
      <c r="S195" s="11">
        <f t="shared" si="50"/>
        <v>-1.0468007751539168</v>
      </c>
      <c r="T195" s="11">
        <f t="shared" si="51"/>
        <v>-0.13719538337534953</v>
      </c>
      <c r="U195" s="11">
        <f>'OddsRatio_working_3-way'!S195-'OddsRatio_working_3-way'!R195^2/3</f>
        <v>-1.0468007751539168</v>
      </c>
      <c r="V195" s="11">
        <f>'OddsRatio_working_3-way'!S195*'OddsRatio_working_3-way'!R195/3-2*'OddsRatio_working_3-way'!R195^3/27-'OddsRatio_working_3-way'!T195</f>
        <v>0.13719538337534953</v>
      </c>
      <c r="W195" s="11">
        <f>'OddsRatio_working_3-way'!V195^2+4*'OddsRatio_working_3-way'!U195^3/27</f>
        <v>-0.15111457810673926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0.206117170152227</v>
      </c>
      <c r="Y195" s="11">
        <f>IF('OddsRatio_working_3-way'!W195&gt;=0,IF('OddsRatio_working_3-way'!V195+SQRT('OddsRatio_working_3-way'!W195)&gt;0,0,PI()),ACOS('OddsRatio_working_3-way'!V195/(2*'OddsRatio_working_3-way'!X195)))</f>
        <v>1.2315152840110783</v>
      </c>
      <c r="Z195" s="11">
        <f>'OddsRatio_working_3-way'!X195^(1/3)*COS('OddsRatio_working_3-way'!Y195/3)</f>
        <v>0.54162978391391958</v>
      </c>
      <c r="AA195" s="11">
        <f>'OddsRatio_working_3-way'!X195^(1/3)*COS(('OddsRatio_working_3-way'!Y195+2*PI())/3)</f>
        <v>-0.47496698396558895</v>
      </c>
      <c r="AB195" s="11">
        <f>'OddsRatio_working_3-way'!X195^(1/3)*COS(('OddsRatio_working_3-way'!Y195+4*PI())/3)</f>
        <v>-6.6662799948331061E-2</v>
      </c>
      <c r="AC195" s="11">
        <f>'OddsRatio_working_3-way'!X195^(1/3)*SIN('OddsRatio_working_3-way'!Y195/3)</f>
        <v>0.23573453055361457</v>
      </c>
      <c r="AD195" s="11">
        <f>'OddsRatio_working_3-way'!X195^(1/3)*SIN(('OddsRatio_working_3-way'!Y195+2*PI())/3)</f>
        <v>0.35119788703892324</v>
      </c>
      <c r="AE195" s="11">
        <f>'OddsRatio_working_3-way'!X195^(1/3)*SIN(('OddsRatio_working_3-way'!Y195+4*PI())/3)</f>
        <v>-0.58693241759253778</v>
      </c>
      <c r="AF195" s="11">
        <f>-'OddsRatio_working_3-way'!U195/(3*'OddsRatio_working_3-way'!X195^(1/3))*COS(('OddsRatio_working_3-way'!Y195)/3)</f>
        <v>0.54162978391391947</v>
      </c>
      <c r="AG195" s="11">
        <f>-'OddsRatio_working_3-way'!U195/(3*'OddsRatio_working_3-way'!X195^(1/3))*COS(('OddsRatio_working_3-way'!Y195+2*PI())/3)</f>
        <v>-0.4749669839655889</v>
      </c>
      <c r="AH195" s="11">
        <f>-'OddsRatio_working_3-way'!U195/(3*'OddsRatio_working_3-way'!X195^(1/3))*COS(('OddsRatio_working_3-way'!Y195+4*PI())/3)</f>
        <v>-6.6662799948331047E-2</v>
      </c>
      <c r="AI195" s="11">
        <f>'OddsRatio_working_3-way'!U195/(3*'OddsRatio_working_3-way'!X195^(1/3))*SIN(('OddsRatio_working_3-way'!Y195)/3)</f>
        <v>-0.23573453055361454</v>
      </c>
      <c r="AJ195" s="11">
        <f>'OddsRatio_working_3-way'!U195/(3*'OddsRatio_working_3-way'!X195^(1/3))*SIN(('OddsRatio_working_3-way'!Y195+2*PI())/3)</f>
        <v>-0.35119788703892313</v>
      </c>
      <c r="AK195" s="11">
        <f>'OddsRatio_working_3-way'!U195/(3*'OddsRatio_working_3-way'!X195^(1/3))*SIN(('OddsRatio_working_3-way'!Y195+4*PI())/3)</f>
        <v>0.58693241759253767</v>
      </c>
      <c r="AL195" s="11">
        <f>'OddsRatio_working_3-way'!Z195+'OddsRatio_working_3-way'!AF195</f>
        <v>1.0832595678278389</v>
      </c>
      <c r="AM195" s="11">
        <f>'OddsRatio_working_3-way'!AA195+'OddsRatio_working_3-way'!AG195</f>
        <v>-0.94993396793117779</v>
      </c>
      <c r="AN195" s="11">
        <f>'OddsRatio_working_3-way'!AB195+'OddsRatio_working_3-way'!AH195</f>
        <v>-0.13332559989666209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1.0832595678278389</v>
      </c>
      <c r="AS195" s="11">
        <f>IF(('OddsRatio_working_3-way'!X195=0),IF(Q195&gt;0,-Q195^(1/3),(-Q195)^(1/3)),'OddsRatio_working_3-way'!AM195-'OddsRatio_working_3-way'!R195/3)</f>
        <v>-0.94993396793117779</v>
      </c>
      <c r="AT195" s="11">
        <f>IF(('OddsRatio_working_3-way'!X195=0),IF(Q195&gt;0,-Q195^(1/3),(-Q195)^(1/3)),'OddsRatio_working_3-way'!AN195-'OddsRatio_working_3-way'!R195/3)</f>
        <v>-0.13332559989666209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3.2</v>
      </c>
      <c r="B196" s="4">
        <f>IF('True_Odds_Calculator_3-way'!B197="","",'True_Odds_Calculator_3-way'!B197)</f>
        <v>3.24</v>
      </c>
      <c r="C196" s="4">
        <f>IF('True_Odds_Calculator_3-way'!C197="","",'True_Odds_Calculator_3-way'!C197)</f>
        <v>2.46</v>
      </c>
      <c r="D196" s="9">
        <f t="shared" ref="D196:D259" si="52">(K196/(AR196+K196-(AR196*K196)))</f>
        <v>0.30364010511694112</v>
      </c>
      <c r="E196" s="9">
        <f t="shared" ref="E196:E259" si="53">(L196/(AR196+L196-(AR196*L196)))</f>
        <v>0.29984375662880686</v>
      </c>
      <c r="F196" s="9">
        <f t="shared" ref="F196:F259" si="54">(M196/(AR196+M196-(AR196*M196)))</f>
        <v>0.39651613825425186</v>
      </c>
      <c r="G196" s="9">
        <f t="shared" ref="G196:G259" si="55">AR196</f>
        <v>1.0424420872366009</v>
      </c>
      <c r="H196" s="9">
        <f t="shared" ref="H196:H259" si="56">IF(A196="","",1/D196)</f>
        <v>3.2933725919205217</v>
      </c>
      <c r="I196" s="9">
        <f t="shared" ref="I196:I259" si="57">IF(B196="","",1/E196)</f>
        <v>3.3350702754099868</v>
      </c>
      <c r="J196" s="9">
        <f t="shared" ref="J196:J259" si="58">IF(C196="","",1/F196)</f>
        <v>2.5219654473654378</v>
      </c>
      <c r="K196" s="11">
        <f t="shared" ref="K196:K259" si="59">1/A196</f>
        <v>0.3125</v>
      </c>
      <c r="L196" s="11">
        <f t="shared" ref="L196:L259" si="60">1/B196</f>
        <v>0.30864197530864196</v>
      </c>
      <c r="M196" s="11">
        <f t="shared" ref="M196:M259" si="61">1/C196</f>
        <v>0.4065040650406504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-0.28209374686339461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0.23132465120947504</v>
      </c>
      <c r="Q196" s="11">
        <f>2*'OddsRatio_working_3-way'!K196*'OddsRatio_working_3-way'!L196*'OddsRatio_working_3-way'!M196</f>
        <v>7.8415136003211885E-2</v>
      </c>
      <c r="R196" s="11">
        <f t="shared" ref="R196:R259" si="62">O196/N196</f>
        <v>0</v>
      </c>
      <c r="S196" s="11">
        <f t="shared" ref="S196:S259" si="63">P196/N196</f>
        <v>-0.82002757516456126</v>
      </c>
      <c r="T196" s="11">
        <f t="shared" ref="T196:T259" si="64">Q196/N196</f>
        <v>-0.2779754492083259</v>
      </c>
      <c r="U196" s="11">
        <f>'OddsRatio_working_3-way'!S196-'OddsRatio_working_3-way'!R196^2/3</f>
        <v>-0.82002757516456126</v>
      </c>
      <c r="V196" s="11">
        <f>'OddsRatio_working_3-way'!S196*'OddsRatio_working_3-way'!R196/3-2*'OddsRatio_working_3-way'!R196^3/27-'OddsRatio_working_3-way'!T196</f>
        <v>0.2779754492083259</v>
      </c>
      <c r="W196" s="11">
        <f>'OddsRatio_working_3-way'!V196^2+4*'OddsRatio_working_3-way'!U196^3/27</f>
        <v>-4.4220387474342565E-3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0.14290940234113783</v>
      </c>
      <c r="Y196" s="11">
        <f>IF('OddsRatio_working_3-way'!W196&gt;=0,IF('OddsRatio_working_3-way'!V196+SQRT('OddsRatio_working_3-way'!W196)&gt;0,0,PI()),ACOS('OddsRatio_working_3-way'!V196/(2*'OddsRatio_working_3-way'!X196)))</f>
        <v>0.23481115825838206</v>
      </c>
      <c r="Z196" s="11">
        <f>'OddsRatio_working_3-way'!X196^(1/3)*COS('OddsRatio_working_3-way'!Y196/3)</f>
        <v>0.52122104361830046</v>
      </c>
      <c r="AA196" s="11">
        <f>'OddsRatio_working_3-way'!X196^(1/3)*COS(('OddsRatio_working_3-way'!Y196+2*PI())/3)</f>
        <v>-0.2960133685623097</v>
      </c>
      <c r="AB196" s="11">
        <f>'OddsRatio_working_3-way'!X196^(1/3)*COS(('OddsRatio_working_3-way'!Y196+4*PI())/3)</f>
        <v>-0.22520767505599079</v>
      </c>
      <c r="AC196" s="11">
        <f>'OddsRatio_working_3-way'!X196^(1/3)*SIN('OddsRatio_working_3-way'!Y196/3)</f>
        <v>4.0879686206031551E-2</v>
      </c>
      <c r="AD196" s="11">
        <f>'OddsRatio_working_3-way'!X196^(1/3)*SIN(('OddsRatio_working_3-way'!Y196+2*PI())/3)</f>
        <v>0.4309508216574694</v>
      </c>
      <c r="AE196" s="11">
        <f>'OddsRatio_working_3-way'!X196^(1/3)*SIN(('OddsRatio_working_3-way'!Y196+4*PI())/3)</f>
        <v>-0.47183050786350078</v>
      </c>
      <c r="AF196" s="11">
        <f>-'OddsRatio_working_3-way'!U196/(3*'OddsRatio_working_3-way'!X196^(1/3))*COS(('OddsRatio_working_3-way'!Y196)/3)</f>
        <v>0.52122104361830046</v>
      </c>
      <c r="AG196" s="11">
        <f>-'OddsRatio_working_3-way'!U196/(3*'OddsRatio_working_3-way'!X196^(1/3))*COS(('OddsRatio_working_3-way'!Y196+2*PI())/3)</f>
        <v>-0.2960133685623097</v>
      </c>
      <c r="AH196" s="11">
        <f>-'OddsRatio_working_3-way'!U196/(3*'OddsRatio_working_3-way'!X196^(1/3))*COS(('OddsRatio_working_3-way'!Y196+4*PI())/3)</f>
        <v>-0.22520767505599079</v>
      </c>
      <c r="AI196" s="11">
        <f>'OddsRatio_working_3-way'!U196/(3*'OddsRatio_working_3-way'!X196^(1/3))*SIN(('OddsRatio_working_3-way'!Y196)/3)</f>
        <v>-4.0879686206031551E-2</v>
      </c>
      <c r="AJ196" s="11">
        <f>'OddsRatio_working_3-way'!U196/(3*'OddsRatio_working_3-way'!X196^(1/3))*SIN(('OddsRatio_working_3-way'!Y196+2*PI())/3)</f>
        <v>-0.4309508216574694</v>
      </c>
      <c r="AK196" s="11">
        <f>'OddsRatio_working_3-way'!U196/(3*'OddsRatio_working_3-way'!X196^(1/3))*SIN(('OddsRatio_working_3-way'!Y196+4*PI())/3)</f>
        <v>0.47183050786350078</v>
      </c>
      <c r="AL196" s="11">
        <f>'OddsRatio_working_3-way'!Z196+'OddsRatio_working_3-way'!AF196</f>
        <v>1.0424420872366009</v>
      </c>
      <c r="AM196" s="11">
        <f>'OddsRatio_working_3-way'!AA196+'OddsRatio_working_3-way'!AG196</f>
        <v>-0.5920267371246194</v>
      </c>
      <c r="AN196" s="11">
        <f>'OddsRatio_working_3-way'!AB196+'OddsRatio_working_3-way'!AH196</f>
        <v>-0.45041535011198158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1.0424420872366009</v>
      </c>
      <c r="AS196" s="11">
        <f>IF(('OddsRatio_working_3-way'!X196=0),IF(Q196&gt;0,-Q196^(1/3),(-Q196)^(1/3)),'OddsRatio_working_3-way'!AM196-'OddsRatio_working_3-way'!R196/3)</f>
        <v>-0.5920267371246194</v>
      </c>
      <c r="AT196" s="11">
        <f>IF(('OddsRatio_working_3-way'!X196=0),IF(Q196&gt;0,-Q196^(1/3),(-Q196)^(1/3)),'OddsRatio_working_3-way'!AN196-'OddsRatio_working_3-way'!R196/3)</f>
        <v>-0.45041535011198158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2.15</v>
      </c>
      <c r="B197" s="4">
        <f>IF('True_Odds_Calculator_3-way'!B198="","",'True_Odds_Calculator_3-way'!B198)</f>
        <v>3.65</v>
      </c>
      <c r="C197" s="4">
        <f>IF('True_Odds_Calculator_3-way'!C198="","",'True_Odds_Calculator_3-way'!C198)</f>
        <v>3.39</v>
      </c>
      <c r="D197" s="9">
        <f t="shared" si="52"/>
        <v>0.45211190182446326</v>
      </c>
      <c r="E197" s="9">
        <f t="shared" si="53"/>
        <v>0.26367796458726922</v>
      </c>
      <c r="F197" s="9">
        <f t="shared" si="54"/>
        <v>0.28421013358826763</v>
      </c>
      <c r="G197" s="9">
        <f t="shared" si="55"/>
        <v>1.0537754730046791</v>
      </c>
      <c r="H197" s="9">
        <f t="shared" si="56"/>
        <v>2.2118417939553812</v>
      </c>
      <c r="I197" s="9">
        <f t="shared" si="57"/>
        <v>3.7925050034623999</v>
      </c>
      <c r="J197" s="9">
        <f t="shared" si="58"/>
        <v>3.5185233804811826</v>
      </c>
      <c r="K197" s="11">
        <f t="shared" si="59"/>
        <v>0.46511627906976744</v>
      </c>
      <c r="L197" s="11">
        <f t="shared" si="60"/>
        <v>0.27397260273972601</v>
      </c>
      <c r="M197" s="11">
        <f t="shared" si="61"/>
        <v>0.29498525073746312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-0.27378559393151736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0.23268030609301013</v>
      </c>
      <c r="Q197" s="11">
        <f>2*'OddsRatio_working_3-way'!K197*'OddsRatio_working_3-way'!L197*'OddsRatio_working_3-way'!M197</f>
        <v>7.5179420385463672E-2</v>
      </c>
      <c r="R197" s="11">
        <f t="shared" si="62"/>
        <v>0</v>
      </c>
      <c r="S197" s="11">
        <f t="shared" si="63"/>
        <v>-0.84986321870248227</v>
      </c>
      <c r="T197" s="11">
        <f t="shared" si="64"/>
        <v>-0.27459231622051117</v>
      </c>
      <c r="U197" s="11">
        <f>'OddsRatio_working_3-way'!S197-'OddsRatio_working_3-way'!R197^2/3</f>
        <v>-0.84986321870248227</v>
      </c>
      <c r="V197" s="11">
        <f>'OddsRatio_working_3-way'!S197*'OddsRatio_working_3-way'!R197/3-2*'OddsRatio_working_3-way'!R197^3/27-'OddsRatio_working_3-way'!T197</f>
        <v>0.27459231622051117</v>
      </c>
      <c r="W197" s="11">
        <f>'OddsRatio_working_3-way'!V197^2+4*'OddsRatio_working_3-way'!U197^3/27</f>
        <v>-1.553662642722306E-2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0.1507792811981874</v>
      </c>
      <c r="Y197" s="11">
        <f>IF('OddsRatio_working_3-way'!W197&gt;=0,IF('OddsRatio_working_3-way'!V197+SQRT('OddsRatio_working_3-way'!W197)&gt;0,0,PI()),ACOS('OddsRatio_working_3-way'!V197/(2*'OddsRatio_working_3-way'!X197)))</f>
        <v>0.42611825561039085</v>
      </c>
      <c r="Z197" s="11">
        <f>'OddsRatio_working_3-way'!X197^(1/3)*COS('OddsRatio_working_3-way'!Y197/3)</f>
        <v>0.52688773650233967</v>
      </c>
      <c r="AA197" s="11">
        <f>'OddsRatio_working_3-way'!X197^(1/3)*COS(('OddsRatio_working_3-way'!Y197+2*PI())/3)</f>
        <v>-0.32869560783105722</v>
      </c>
      <c r="AB197" s="11">
        <f>'OddsRatio_working_3-way'!X197^(1/3)*COS(('OddsRatio_working_3-way'!Y197+4*PI())/3)</f>
        <v>-0.19819212867128255</v>
      </c>
      <c r="AC197" s="11">
        <f>'OddsRatio_working_3-way'!X197^(1/3)*SIN('OddsRatio_working_3-way'!Y197/3)</f>
        <v>7.5346218823078875E-2</v>
      </c>
      <c r="AD197" s="11">
        <f>'OddsRatio_working_3-way'!X197^(1/3)*SIN(('OddsRatio_working_3-way'!Y197+2*PI())/3)</f>
        <v>0.41862505534196831</v>
      </c>
      <c r="AE197" s="11">
        <f>'OddsRatio_working_3-way'!X197^(1/3)*SIN(('OddsRatio_working_3-way'!Y197+4*PI())/3)</f>
        <v>-0.49397127416504694</v>
      </c>
      <c r="AF197" s="11">
        <f>-'OddsRatio_working_3-way'!U197/(3*'OddsRatio_working_3-way'!X197^(1/3))*COS(('OddsRatio_working_3-way'!Y197)/3)</f>
        <v>0.52688773650233944</v>
      </c>
      <c r="AG197" s="11">
        <f>-'OddsRatio_working_3-way'!U197/(3*'OddsRatio_working_3-way'!X197^(1/3))*COS(('OddsRatio_working_3-way'!Y197+2*PI())/3)</f>
        <v>-0.32869560783105706</v>
      </c>
      <c r="AH197" s="11">
        <f>-'OddsRatio_working_3-way'!U197/(3*'OddsRatio_working_3-way'!X197^(1/3))*COS(('OddsRatio_working_3-way'!Y197+4*PI())/3)</f>
        <v>-0.19819212867128247</v>
      </c>
      <c r="AI197" s="11">
        <f>'OddsRatio_working_3-way'!U197/(3*'OddsRatio_working_3-way'!X197^(1/3))*SIN(('OddsRatio_working_3-way'!Y197)/3)</f>
        <v>-7.5346218823078848E-2</v>
      </c>
      <c r="AJ197" s="11">
        <f>'OddsRatio_working_3-way'!U197/(3*'OddsRatio_working_3-way'!X197^(1/3))*SIN(('OddsRatio_working_3-way'!Y197+2*PI())/3)</f>
        <v>-0.41862505534196814</v>
      </c>
      <c r="AK197" s="11">
        <f>'OddsRatio_working_3-way'!U197/(3*'OddsRatio_working_3-way'!X197^(1/3))*SIN(('OddsRatio_working_3-way'!Y197+4*PI())/3)</f>
        <v>0.49397127416504671</v>
      </c>
      <c r="AL197" s="11">
        <f>'OddsRatio_working_3-way'!Z197+'OddsRatio_working_3-way'!AF197</f>
        <v>1.0537754730046791</v>
      </c>
      <c r="AM197" s="11">
        <f>'OddsRatio_working_3-way'!AA197+'OddsRatio_working_3-way'!AG197</f>
        <v>-0.65739121566211423</v>
      </c>
      <c r="AN197" s="11">
        <f>'OddsRatio_working_3-way'!AB197+'OddsRatio_working_3-way'!AH197</f>
        <v>-0.39638425734256499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1.0537754730046791</v>
      </c>
      <c r="AS197" s="11">
        <f>IF(('OddsRatio_working_3-way'!X197=0),IF(Q197&gt;0,-Q197^(1/3),(-Q197)^(1/3)),'OddsRatio_working_3-way'!AM197-'OddsRatio_working_3-way'!R197/3)</f>
        <v>-0.65739121566211423</v>
      </c>
      <c r="AT197" s="11">
        <f>IF(('OddsRatio_working_3-way'!X197=0),IF(Q197&gt;0,-Q197^(1/3),(-Q197)^(1/3)),'OddsRatio_working_3-way'!AN197-'OddsRatio_working_3-way'!R197/3)</f>
        <v>-0.39638425734256499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2.5</v>
      </c>
      <c r="B198" s="4">
        <f>IF('True_Odds_Calculator_3-way'!B199="","",'True_Odds_Calculator_3-way'!B199)</f>
        <v>3.76</v>
      </c>
      <c r="C198" s="4">
        <f>IF('True_Odds_Calculator_3-way'!C199="","",'True_Odds_Calculator_3-way'!C199)</f>
        <v>2.76</v>
      </c>
      <c r="D198" s="9">
        <f t="shared" si="52"/>
        <v>0.38979182405607588</v>
      </c>
      <c r="E198" s="9">
        <f t="shared" si="53"/>
        <v>0.25770084665286569</v>
      </c>
      <c r="F198" s="9">
        <f t="shared" si="54"/>
        <v>0.3525073292910586</v>
      </c>
      <c r="G198" s="9">
        <f t="shared" si="55"/>
        <v>1.0436479821361244</v>
      </c>
      <c r="H198" s="9">
        <f t="shared" si="56"/>
        <v>2.5654719732041862</v>
      </c>
      <c r="I198" s="9">
        <f t="shared" si="57"/>
        <v>3.880468430695704</v>
      </c>
      <c r="J198" s="9">
        <f t="shared" si="58"/>
        <v>2.8368204485595787</v>
      </c>
      <c r="K198" s="11">
        <f t="shared" si="59"/>
        <v>0.4</v>
      </c>
      <c r="L198" s="11">
        <f t="shared" si="60"/>
        <v>0.26595744680851063</v>
      </c>
      <c r="M198" s="11">
        <f t="shared" si="61"/>
        <v>0.3623188405797102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-0.28085106382978731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0.23203823620104841</v>
      </c>
      <c r="Q198" s="11">
        <f>2*'OddsRatio_working_3-way'!K198*'OddsRatio_working_3-way'!L198*'OddsRatio_working_3-way'!M198</f>
        <v>7.7089115016959614E-2</v>
      </c>
      <c r="R198" s="11">
        <f t="shared" si="62"/>
        <v>0</v>
      </c>
      <c r="S198" s="11">
        <f t="shared" si="63"/>
        <v>-0.82619675010979332</v>
      </c>
      <c r="T198" s="11">
        <f t="shared" si="64"/>
        <v>-0.27448397013614401</v>
      </c>
      <c r="U198" s="11">
        <f>'OddsRatio_working_3-way'!S198-'OddsRatio_working_3-way'!R198^2/3</f>
        <v>-0.82619675010979332</v>
      </c>
      <c r="V198" s="11">
        <f>'OddsRatio_working_3-way'!S198*'OddsRatio_working_3-way'!R198/3-2*'OddsRatio_working_3-way'!R198^3/27-'OddsRatio_working_3-way'!T198</f>
        <v>0.27448397013614401</v>
      </c>
      <c r="W198" s="11">
        <f>'OddsRatio_working_3-way'!V198^2+4*'OddsRatio_working_3-way'!U198^3/27</f>
        <v>-8.2085924444078723E-3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0.14452512091856856</v>
      </c>
      <c r="Y198" s="11">
        <f>IF('OddsRatio_working_3-way'!W198&gt;=0,IF('OddsRatio_working_3-way'!V198+SQRT('OddsRatio_working_3-way'!W198)&gt;0,0,PI()),ACOS('OddsRatio_working_3-way'!V198/(2*'OddsRatio_working_3-way'!X198)))</f>
        <v>0.31881843394093101</v>
      </c>
      <c r="Z198" s="11">
        <f>'OddsRatio_working_3-way'!X198^(1/3)*COS('OddsRatio_working_3-way'!Y198/3)</f>
        <v>0.52182399106806232</v>
      </c>
      <c r="AA198" s="11">
        <f>'OddsRatio_working_3-way'!X198^(1/3)*COS(('OddsRatio_working_3-way'!Y198+2*PI())/3)</f>
        <v>-0.30911966387421841</v>
      </c>
      <c r="AB198" s="11">
        <f>'OddsRatio_working_3-way'!X198^(1/3)*COS(('OddsRatio_working_3-way'!Y198+4*PI())/3)</f>
        <v>-0.21270432719384375</v>
      </c>
      <c r="AC198" s="11">
        <f>'OddsRatio_working_3-way'!X198^(1/3)*SIN('OddsRatio_working_3-way'!Y198/3)</f>
        <v>5.5665420586422633E-2</v>
      </c>
      <c r="AD198" s="11">
        <f>'OddsRatio_working_3-way'!X198^(1/3)*SIN(('OddsRatio_working_3-way'!Y198+2*PI())/3)</f>
        <v>0.42408012227591457</v>
      </c>
      <c r="AE198" s="11">
        <f>'OddsRatio_working_3-way'!X198^(1/3)*SIN(('OddsRatio_working_3-way'!Y198+4*PI())/3)</f>
        <v>-0.47974554286233734</v>
      </c>
      <c r="AF198" s="11">
        <f>-'OddsRatio_working_3-way'!U198/(3*'OddsRatio_working_3-way'!X198^(1/3))*COS(('OddsRatio_working_3-way'!Y198)/3)</f>
        <v>0.52182399106806221</v>
      </c>
      <c r="AG198" s="11">
        <f>-'OddsRatio_working_3-way'!U198/(3*'OddsRatio_working_3-way'!X198^(1/3))*COS(('OddsRatio_working_3-way'!Y198+2*PI())/3)</f>
        <v>-0.30911966387421835</v>
      </c>
      <c r="AH198" s="11">
        <f>-'OddsRatio_working_3-way'!U198/(3*'OddsRatio_working_3-way'!X198^(1/3))*COS(('OddsRatio_working_3-way'!Y198+4*PI())/3)</f>
        <v>-0.21270432719384372</v>
      </c>
      <c r="AI198" s="11">
        <f>'OddsRatio_working_3-way'!U198/(3*'OddsRatio_working_3-way'!X198^(1/3))*SIN(('OddsRatio_working_3-way'!Y198)/3)</f>
        <v>-5.5665420586422626E-2</v>
      </c>
      <c r="AJ198" s="11">
        <f>'OddsRatio_working_3-way'!U198/(3*'OddsRatio_working_3-way'!X198^(1/3))*SIN(('OddsRatio_working_3-way'!Y198+2*PI())/3)</f>
        <v>-0.42408012227591452</v>
      </c>
      <c r="AK198" s="11">
        <f>'OddsRatio_working_3-way'!U198/(3*'OddsRatio_working_3-way'!X198^(1/3))*SIN(('OddsRatio_working_3-way'!Y198+4*PI())/3)</f>
        <v>0.47974554286233723</v>
      </c>
      <c r="AL198" s="11">
        <f>'OddsRatio_working_3-way'!Z198+'OddsRatio_working_3-way'!AF198</f>
        <v>1.0436479821361244</v>
      </c>
      <c r="AM198" s="11">
        <f>'OddsRatio_working_3-way'!AA198+'OddsRatio_working_3-way'!AG198</f>
        <v>-0.61823932774843682</v>
      </c>
      <c r="AN198" s="11">
        <f>'OddsRatio_working_3-way'!AB198+'OddsRatio_working_3-way'!AH198</f>
        <v>-0.42540865438768749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1.0436479821361244</v>
      </c>
      <c r="AS198" s="11">
        <f>IF(('OddsRatio_working_3-way'!X198=0),IF(Q198&gt;0,-Q198^(1/3),(-Q198)^(1/3)),'OddsRatio_working_3-way'!AM198-'OddsRatio_working_3-way'!R198/3)</f>
        <v>-0.61823932774843682</v>
      </c>
      <c r="AT198" s="11">
        <f>IF(('OddsRatio_working_3-way'!X198=0),IF(Q198&gt;0,-Q198^(1/3),(-Q198)^(1/3)),'OddsRatio_working_3-way'!AN198-'OddsRatio_working_3-way'!R198/3)</f>
        <v>-0.42540865438768749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7.06</v>
      </c>
      <c r="B199" s="4">
        <f>IF('True_Odds_Calculator_3-way'!B200="","",'True_Odds_Calculator_3-way'!B200)</f>
        <v>4.82</v>
      </c>
      <c r="C199" s="4">
        <f>IF('True_Odds_Calculator_3-way'!C200="","",'True_Odds_Calculator_3-way'!C200)</f>
        <v>1.46</v>
      </c>
      <c r="D199" s="9">
        <f t="shared" si="52"/>
        <v>0.13353753585971875</v>
      </c>
      <c r="E199" s="9">
        <f t="shared" si="53"/>
        <v>0.19645862846789877</v>
      </c>
      <c r="F199" s="9">
        <f t="shared" si="54"/>
        <v>0.67000383567238264</v>
      </c>
      <c r="G199" s="9">
        <f t="shared" si="55"/>
        <v>1.0707147149533442</v>
      </c>
      <c r="H199" s="9">
        <f t="shared" si="56"/>
        <v>7.4885311726172672</v>
      </c>
      <c r="I199" s="9">
        <f t="shared" si="57"/>
        <v>5.0901302111217754</v>
      </c>
      <c r="J199" s="9">
        <f t="shared" si="58"/>
        <v>1.4925287688785387</v>
      </c>
      <c r="K199" s="11">
        <f t="shared" si="59"/>
        <v>0.14164305949008499</v>
      </c>
      <c r="L199" s="11">
        <f t="shared" si="60"/>
        <v>0.20746887966804978</v>
      </c>
      <c r="M199" s="11">
        <f t="shared" si="61"/>
        <v>0.68493150684931503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-0.21433308927755701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0.20812101903135882</v>
      </c>
      <c r="Q199" s="11">
        <f>2*'OddsRatio_working_3-way'!K199*'OddsRatio_working_3-way'!L199*'OddsRatio_working_3-way'!M199</f>
        <v>4.0255516253647747E-2</v>
      </c>
      <c r="R199" s="11">
        <f t="shared" si="62"/>
        <v>0</v>
      </c>
      <c r="S199" s="11">
        <f t="shared" si="63"/>
        <v>-0.97101674656425219</v>
      </c>
      <c r="T199" s="11">
        <f t="shared" si="64"/>
        <v>-0.18781755252693469</v>
      </c>
      <c r="U199" s="11">
        <f>'OddsRatio_working_3-way'!S199-'OddsRatio_working_3-way'!R199^2/3</f>
        <v>-0.97101674656425219</v>
      </c>
      <c r="V199" s="11">
        <f>'OddsRatio_working_3-way'!S199*'OddsRatio_working_3-way'!R199/3-2*'OddsRatio_working_3-way'!R199^3/27-'OddsRatio_working_3-way'!T199</f>
        <v>0.18781755252693469</v>
      </c>
      <c r="W199" s="11">
        <f>'OddsRatio_working_3-way'!V199^2+4*'OddsRatio_working_3-way'!U199^3/27</f>
        <v>-0.10036100842340048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0.18414426508895707</v>
      </c>
      <c r="Y199" s="11">
        <f>IF('OddsRatio_working_3-way'!W199&gt;=0,IF('OddsRatio_working_3-way'!V199+SQRT('OddsRatio_working_3-way'!W199)&gt;0,0,PI()),ACOS('OddsRatio_working_3-way'!V199/(2*'OddsRatio_working_3-way'!X199)))</f>
        <v>1.0356418332645347</v>
      </c>
      <c r="Z199" s="11">
        <f>'OddsRatio_working_3-way'!X199^(1/3)*COS('OddsRatio_working_3-way'!Y199/3)</f>
        <v>0.53535735747667212</v>
      </c>
      <c r="AA199" s="11">
        <f>'OddsRatio_working_3-way'!X199^(1/3)*COS(('OddsRatio_working_3-way'!Y199+2*PI())/3)</f>
        <v>-0.43440768487631748</v>
      </c>
      <c r="AB199" s="11">
        <f>'OddsRatio_working_3-way'!X199^(1/3)*COS(('OddsRatio_working_3-way'!Y199+4*PI())/3)</f>
        <v>-0.10094967260035478</v>
      </c>
      <c r="AC199" s="11">
        <f>'OddsRatio_working_3-way'!X199^(1/3)*SIN('OddsRatio_working_3-way'!Y199/3)</f>
        <v>0.19252207315096467</v>
      </c>
      <c r="AD199" s="11">
        <f>'OddsRatio_working_3-way'!X199^(1/3)*SIN(('OddsRatio_working_3-way'!Y199+2*PI())/3)</f>
        <v>0.36737203510222277</v>
      </c>
      <c r="AE199" s="11">
        <f>'OddsRatio_working_3-way'!X199^(1/3)*SIN(('OddsRatio_working_3-way'!Y199+4*PI())/3)</f>
        <v>-0.55989410825318742</v>
      </c>
      <c r="AF199" s="11">
        <f>-'OddsRatio_working_3-way'!U199/(3*'OddsRatio_working_3-way'!X199^(1/3))*COS(('OddsRatio_working_3-way'!Y199)/3)</f>
        <v>0.53535735747667201</v>
      </c>
      <c r="AG199" s="11">
        <f>-'OddsRatio_working_3-way'!U199/(3*'OddsRatio_working_3-way'!X199^(1/3))*COS(('OddsRatio_working_3-way'!Y199+2*PI())/3)</f>
        <v>-0.43440768487631742</v>
      </c>
      <c r="AH199" s="11">
        <f>-'OddsRatio_working_3-way'!U199/(3*'OddsRatio_working_3-way'!X199^(1/3))*COS(('OddsRatio_working_3-way'!Y199+4*PI())/3)</f>
        <v>-0.10094967260035477</v>
      </c>
      <c r="AI199" s="11">
        <f>'OddsRatio_working_3-way'!U199/(3*'OddsRatio_working_3-way'!X199^(1/3))*SIN(('OddsRatio_working_3-way'!Y199)/3)</f>
        <v>-0.19252207315096462</v>
      </c>
      <c r="AJ199" s="11">
        <f>'OddsRatio_working_3-way'!U199/(3*'OddsRatio_working_3-way'!X199^(1/3))*SIN(('OddsRatio_working_3-way'!Y199+2*PI())/3)</f>
        <v>-0.36737203510222272</v>
      </c>
      <c r="AK199" s="11">
        <f>'OddsRatio_working_3-way'!U199/(3*'OddsRatio_working_3-way'!X199^(1/3))*SIN(('OddsRatio_working_3-way'!Y199+4*PI())/3)</f>
        <v>0.55989410825318731</v>
      </c>
      <c r="AL199" s="11">
        <f>'OddsRatio_working_3-way'!Z199+'OddsRatio_working_3-way'!AF199</f>
        <v>1.0707147149533442</v>
      </c>
      <c r="AM199" s="11">
        <f>'OddsRatio_working_3-way'!AA199+'OddsRatio_working_3-way'!AG199</f>
        <v>-0.86881536975263485</v>
      </c>
      <c r="AN199" s="11">
        <f>'OddsRatio_working_3-way'!AB199+'OddsRatio_working_3-way'!AH199</f>
        <v>-0.20189934520070957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1.0707147149533442</v>
      </c>
      <c r="AS199" s="11">
        <f>IF(('OddsRatio_working_3-way'!X199=0),IF(Q199&gt;0,-Q199^(1/3),(-Q199)^(1/3)),'OddsRatio_working_3-way'!AM199-'OddsRatio_working_3-way'!R199/3)</f>
        <v>-0.86881536975263485</v>
      </c>
      <c r="AT199" s="11">
        <f>IF(('OddsRatio_working_3-way'!X199=0),IF(Q199&gt;0,-Q199^(1/3),(-Q199)^(1/3)),'OddsRatio_working_3-way'!AN199-'OddsRatio_working_3-way'!R199/3)</f>
        <v>-0.20189934520070957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1.23</v>
      </c>
      <c r="B200" s="4">
        <f>IF('True_Odds_Calculator_3-way'!B201="","",'True_Odds_Calculator_3-way'!B201)</f>
        <v>7.32</v>
      </c>
      <c r="C200" s="4">
        <f>IF('True_Odds_Calculator_3-way'!C201="","",'True_Odds_Calculator_3-way'!C201)</f>
        <v>11.69</v>
      </c>
      <c r="D200" s="9">
        <f t="shared" si="52"/>
        <v>0.79704238856829168</v>
      </c>
      <c r="E200" s="9">
        <f t="shared" si="53"/>
        <v>0.12504656692792113</v>
      </c>
      <c r="F200" s="9">
        <f t="shared" si="54"/>
        <v>7.7911044503787441E-2</v>
      </c>
      <c r="G200" s="9">
        <f t="shared" si="55"/>
        <v>1.1071235484906208</v>
      </c>
      <c r="H200" s="9">
        <f t="shared" si="56"/>
        <v>1.2546384161528426</v>
      </c>
      <c r="I200" s="9">
        <f t="shared" si="57"/>
        <v>7.9970208264607239</v>
      </c>
      <c r="J200" s="9">
        <f t="shared" si="58"/>
        <v>12.835150733364737</v>
      </c>
      <c r="K200" s="11">
        <f t="shared" si="59"/>
        <v>0.81300813008130079</v>
      </c>
      <c r="L200" s="11">
        <f t="shared" si="60"/>
        <v>0.13661202185792348</v>
      </c>
      <c r="M200" s="11">
        <f t="shared" si="61"/>
        <v>8.5543199315654406E-2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-0.14763587958980473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0.16379723179637945</v>
      </c>
      <c r="Q200" s="11">
        <f>2*'OddsRatio_working_3-way'!K200*'OddsRatio_working_3-way'!L200*'OddsRatio_working_3-way'!M200</f>
        <v>1.9001999048303877E-2</v>
      </c>
      <c r="R200" s="11">
        <f t="shared" si="62"/>
        <v>0</v>
      </c>
      <c r="S200" s="11">
        <f t="shared" si="63"/>
        <v>-1.1094676460185549</v>
      </c>
      <c r="T200" s="11">
        <f t="shared" si="64"/>
        <v>-0.12870854362164205</v>
      </c>
      <c r="U200" s="11">
        <f>'OddsRatio_working_3-way'!S200-'OddsRatio_working_3-way'!R200^2/3</f>
        <v>-1.1094676460185549</v>
      </c>
      <c r="V200" s="11">
        <f>'OddsRatio_working_3-way'!S200*'OddsRatio_working_3-way'!R200/3-2*'OddsRatio_working_3-way'!R200^3/27-'OddsRatio_working_3-way'!T200</f>
        <v>0.12870854362164205</v>
      </c>
      <c r="W200" s="11">
        <f>'OddsRatio_working_3-way'!V200^2+4*'OddsRatio_working_3-way'!U200^3/27</f>
        <v>-0.18575473354724784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0.22490032389285924</v>
      </c>
      <c r="Y200" s="11">
        <f>IF('OddsRatio_working_3-way'!W200&gt;=0,IF('OddsRatio_working_3-way'!V200+SQRT('OddsRatio_working_3-way'!W200)&gt;0,0,PI()),ACOS('OddsRatio_working_3-way'!V200/(2*'OddsRatio_working_3-way'!X200)))</f>
        <v>1.2805943630418493</v>
      </c>
      <c r="Z200" s="11">
        <f>'OddsRatio_working_3-way'!X200^(1/3)*COS('OddsRatio_working_3-way'!Y200/3)</f>
        <v>0.55356177424531039</v>
      </c>
      <c r="AA200" s="11">
        <f>'OddsRatio_working_3-way'!X200^(1/3)*COS(('OddsRatio_working_3-way'!Y200+2*PI())/3)</f>
        <v>-0.49482660039266368</v>
      </c>
      <c r="AB200" s="11">
        <f>'OddsRatio_working_3-way'!X200^(1/3)*COS(('OddsRatio_working_3-way'!Y200+4*PI())/3)</f>
        <v>-5.8735173852646844E-2</v>
      </c>
      <c r="AC200" s="11">
        <f>'OddsRatio_working_3-way'!X200^(1/3)*SIN('OddsRatio_working_3-way'!Y200/3)</f>
        <v>0.25177750250416658</v>
      </c>
      <c r="AD200" s="11">
        <f>'OddsRatio_working_3-way'!X200^(1/3)*SIN(('OddsRatio_working_3-way'!Y200+2*PI())/3)</f>
        <v>0.35350980780834185</v>
      </c>
      <c r="AE200" s="11">
        <f>'OddsRatio_working_3-way'!X200^(1/3)*SIN(('OddsRatio_working_3-way'!Y200+4*PI())/3)</f>
        <v>-0.6052873103125086</v>
      </c>
      <c r="AF200" s="11">
        <f>-'OddsRatio_working_3-way'!U200/(3*'OddsRatio_working_3-way'!X200^(1/3))*COS(('OddsRatio_working_3-way'!Y200)/3)</f>
        <v>0.55356177424531039</v>
      </c>
      <c r="AG200" s="11">
        <f>-'OddsRatio_working_3-way'!U200/(3*'OddsRatio_working_3-way'!X200^(1/3))*COS(('OddsRatio_working_3-way'!Y200+2*PI())/3)</f>
        <v>-0.49482660039266368</v>
      </c>
      <c r="AH200" s="11">
        <f>-'OddsRatio_working_3-way'!U200/(3*'OddsRatio_working_3-way'!X200^(1/3))*COS(('OddsRatio_working_3-way'!Y200+4*PI())/3)</f>
        <v>-5.8735173852646844E-2</v>
      </c>
      <c r="AI200" s="11">
        <f>'OddsRatio_working_3-way'!U200/(3*'OddsRatio_working_3-way'!X200^(1/3))*SIN(('OddsRatio_working_3-way'!Y200)/3)</f>
        <v>-0.25177750250416658</v>
      </c>
      <c r="AJ200" s="11">
        <f>'OddsRatio_working_3-way'!U200/(3*'OddsRatio_working_3-way'!X200^(1/3))*SIN(('OddsRatio_working_3-way'!Y200+2*PI())/3)</f>
        <v>-0.35350980780834185</v>
      </c>
      <c r="AK200" s="11">
        <f>'OddsRatio_working_3-way'!U200/(3*'OddsRatio_working_3-way'!X200^(1/3))*SIN(('OddsRatio_working_3-way'!Y200+4*PI())/3)</f>
        <v>0.6052873103125086</v>
      </c>
      <c r="AL200" s="11">
        <f>'OddsRatio_working_3-way'!Z200+'OddsRatio_working_3-way'!AF200</f>
        <v>1.1071235484906208</v>
      </c>
      <c r="AM200" s="11">
        <f>'OddsRatio_working_3-way'!AA200+'OddsRatio_working_3-way'!AG200</f>
        <v>-0.98965320078532737</v>
      </c>
      <c r="AN200" s="11">
        <f>'OddsRatio_working_3-way'!AB200+'OddsRatio_working_3-way'!AH200</f>
        <v>-0.11747034770529369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1.1071235484906208</v>
      </c>
      <c r="AS200" s="11">
        <f>IF(('OddsRatio_working_3-way'!X200=0),IF(Q200&gt;0,-Q200^(1/3),(-Q200)^(1/3)),'OddsRatio_working_3-way'!AM200-'OddsRatio_working_3-way'!R200/3)</f>
        <v>-0.98965320078532737</v>
      </c>
      <c r="AT200" s="11">
        <f>IF(('OddsRatio_working_3-way'!X200=0),IF(Q200&gt;0,-Q200^(1/3),(-Q200)^(1/3)),'OddsRatio_working_3-way'!AN200-'OddsRatio_working_3-way'!R200/3)</f>
        <v>-0.11747034770529369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4.96</v>
      </c>
      <c r="B201" s="4">
        <f>IF('True_Odds_Calculator_3-way'!B202="","",'True_Odds_Calculator_3-way'!B202)</f>
        <v>4.24</v>
      </c>
      <c r="C201" s="4">
        <f>IF('True_Odds_Calculator_3-way'!C202="","",'True_Odds_Calculator_3-way'!C202)</f>
        <v>1.7</v>
      </c>
      <c r="D201" s="9">
        <f t="shared" si="52"/>
        <v>0.19457633713896411</v>
      </c>
      <c r="E201" s="9">
        <f t="shared" si="53"/>
        <v>0.22795877144400653</v>
      </c>
      <c r="F201" s="9">
        <f t="shared" si="54"/>
        <v>0.57746489141702939</v>
      </c>
      <c r="G201" s="9">
        <f t="shared" si="55"/>
        <v>1.0452957273449872</v>
      </c>
      <c r="H201" s="9">
        <f t="shared" si="56"/>
        <v>5.1393710802861499</v>
      </c>
      <c r="I201" s="9">
        <f t="shared" si="57"/>
        <v>4.3867581565977591</v>
      </c>
      <c r="J201" s="9">
        <f t="shared" si="58"/>
        <v>1.7317070091414912</v>
      </c>
      <c r="K201" s="11">
        <f t="shared" si="59"/>
        <v>0.20161290322580647</v>
      </c>
      <c r="L201" s="11">
        <f t="shared" si="60"/>
        <v>0.23584905660377356</v>
      </c>
      <c r="M201" s="11">
        <f t="shared" si="61"/>
        <v>0.58823529411764708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-0.25121281013927188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0.22096863699831731</v>
      </c>
      <c r="Q201" s="11">
        <f>2*'OddsRatio_working_3-way'!K201*'OddsRatio_working_3-way'!L201*'OddsRatio_working_3-way'!M201</f>
        <v>5.5941427088181596E-2</v>
      </c>
      <c r="R201" s="11">
        <f t="shared" si="62"/>
        <v>0</v>
      </c>
      <c r="S201" s="11">
        <f t="shared" si="63"/>
        <v>-0.8796073610888423</v>
      </c>
      <c r="T201" s="11">
        <f t="shared" si="64"/>
        <v>-0.22268540787059299</v>
      </c>
      <c r="U201" s="11">
        <f>'OddsRatio_working_3-way'!S201-'OddsRatio_working_3-way'!R201^2/3</f>
        <v>-0.8796073610888423</v>
      </c>
      <c r="V201" s="11">
        <f>'OddsRatio_working_3-way'!S201*'OddsRatio_working_3-way'!R201/3-2*'OddsRatio_working_3-way'!R201^3/27-'OddsRatio_working_3-way'!T201</f>
        <v>0.22268540787059299</v>
      </c>
      <c r="W201" s="11">
        <f>'OddsRatio_working_3-way'!V201^2+4*'OddsRatio_working_3-way'!U201^3/27</f>
        <v>-5.1234946635210998E-2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0.1587637690987016</v>
      </c>
      <c r="Y201" s="11">
        <f>IF('OddsRatio_working_3-way'!W201&gt;=0,IF('OddsRatio_working_3-way'!V201+SQRT('OddsRatio_working_3-way'!W201)&gt;0,0,PI()),ACOS('OddsRatio_working_3-way'!V201/(2*'OddsRatio_working_3-way'!X201)))</f>
        <v>0.79356205883956643</v>
      </c>
      <c r="Z201" s="11">
        <f>'OddsRatio_working_3-way'!X201^(1/3)*COS('OddsRatio_working_3-way'!Y201/3)</f>
        <v>0.52264786367249361</v>
      </c>
      <c r="AA201" s="11">
        <f>'OddsRatio_working_3-way'!X201^(1/3)*COS(('OddsRatio_working_3-way'!Y201+2*PI())/3)</f>
        <v>-0.38392592293404437</v>
      </c>
      <c r="AB201" s="11">
        <f>'OddsRatio_working_3-way'!X201^(1/3)*COS(('OddsRatio_working_3-way'!Y201+4*PI())/3)</f>
        <v>-0.13872194073844962</v>
      </c>
      <c r="AC201" s="11">
        <f>'OddsRatio_working_3-way'!X201^(1/3)*SIN('OddsRatio_working_3-way'!Y201/3)</f>
        <v>0.14156858512699502</v>
      </c>
      <c r="AD201" s="11">
        <f>'OddsRatio_working_3-way'!X201^(1/3)*SIN(('OddsRatio_working_3-way'!Y201+2*PI())/3)</f>
        <v>0.38184203461054811</v>
      </c>
      <c r="AE201" s="11">
        <f>'OddsRatio_working_3-way'!X201^(1/3)*SIN(('OddsRatio_working_3-way'!Y201+4*PI())/3)</f>
        <v>-0.52341061973754299</v>
      </c>
      <c r="AF201" s="11">
        <f>-'OddsRatio_working_3-way'!U201/(3*'OddsRatio_working_3-way'!X201^(1/3))*COS(('OddsRatio_working_3-way'!Y201)/3)</f>
        <v>0.52264786367249361</v>
      </c>
      <c r="AG201" s="11">
        <f>-'OddsRatio_working_3-way'!U201/(3*'OddsRatio_working_3-way'!X201^(1/3))*COS(('OddsRatio_working_3-way'!Y201+2*PI())/3)</f>
        <v>-0.38392592293404437</v>
      </c>
      <c r="AH201" s="11">
        <f>-'OddsRatio_working_3-way'!U201/(3*'OddsRatio_working_3-way'!X201^(1/3))*COS(('OddsRatio_working_3-way'!Y201+4*PI())/3)</f>
        <v>-0.13872194073844962</v>
      </c>
      <c r="AI201" s="11">
        <f>'OddsRatio_working_3-way'!U201/(3*'OddsRatio_working_3-way'!X201^(1/3))*SIN(('OddsRatio_working_3-way'!Y201)/3)</f>
        <v>-0.14156858512699502</v>
      </c>
      <c r="AJ201" s="11">
        <f>'OddsRatio_working_3-way'!U201/(3*'OddsRatio_working_3-way'!X201^(1/3))*SIN(('OddsRatio_working_3-way'!Y201+2*PI())/3)</f>
        <v>-0.38184203461054811</v>
      </c>
      <c r="AK201" s="11">
        <f>'OddsRatio_working_3-way'!U201/(3*'OddsRatio_working_3-way'!X201^(1/3))*SIN(('OddsRatio_working_3-way'!Y201+4*PI())/3)</f>
        <v>0.52341061973754299</v>
      </c>
      <c r="AL201" s="11">
        <f>'OddsRatio_working_3-way'!Z201+'OddsRatio_working_3-way'!AF201</f>
        <v>1.0452957273449872</v>
      </c>
      <c r="AM201" s="11">
        <f>'OddsRatio_working_3-way'!AA201+'OddsRatio_working_3-way'!AG201</f>
        <v>-0.76785184586808874</v>
      </c>
      <c r="AN201" s="11">
        <f>'OddsRatio_working_3-way'!AB201+'OddsRatio_working_3-way'!AH201</f>
        <v>-0.27744388147689925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1.0452957273449872</v>
      </c>
      <c r="AS201" s="11">
        <f>IF(('OddsRatio_working_3-way'!X201=0),IF(Q201&gt;0,-Q201^(1/3),(-Q201)^(1/3)),'OddsRatio_working_3-way'!AM201-'OddsRatio_working_3-way'!R201/3)</f>
        <v>-0.76785184586808874</v>
      </c>
      <c r="AT201" s="11">
        <f>IF(('OddsRatio_working_3-way'!X201=0),IF(Q201&gt;0,-Q201^(1/3),(-Q201)^(1/3)),'OddsRatio_working_3-way'!AN201-'OddsRatio_working_3-way'!R201/3)</f>
        <v>-0.27744388147689925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1.51</v>
      </c>
      <c r="B202" s="4">
        <f>IF('True_Odds_Calculator_3-way'!B203="","",'True_Odds_Calculator_3-way'!B203)</f>
        <v>4.9000000000000004</v>
      </c>
      <c r="C202" s="4">
        <f>IF('True_Odds_Calculator_3-way'!C203="","",'True_Odds_Calculator_3-way'!C203)</f>
        <v>6.38</v>
      </c>
      <c r="D202" s="9">
        <f t="shared" si="52"/>
        <v>0.65217282964635581</v>
      </c>
      <c r="E202" s="9">
        <f t="shared" si="53"/>
        <v>0.1969104416535305</v>
      </c>
      <c r="F202" s="9">
        <f t="shared" si="54"/>
        <v>0.15091672870011386</v>
      </c>
      <c r="G202" s="9">
        <f t="shared" si="55"/>
        <v>1.0457566284795632</v>
      </c>
      <c r="H202" s="9">
        <f t="shared" si="56"/>
        <v>1.5333358805245771</v>
      </c>
      <c r="I202" s="9">
        <f t="shared" si="57"/>
        <v>5.078450851070297</v>
      </c>
      <c r="J202" s="9">
        <f t="shared" si="58"/>
        <v>6.6261706612200477</v>
      </c>
      <c r="K202" s="11">
        <f t="shared" si="59"/>
        <v>0.66225165562913912</v>
      </c>
      <c r="L202" s="11">
        <f t="shared" si="60"/>
        <v>0.2040816326530612</v>
      </c>
      <c r="M202" s="11">
        <f t="shared" si="61"/>
        <v>0.15673981191222572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-0.22668529721672981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0.20739056070018785</v>
      </c>
      <c r="Q202" s="11">
        <f>2*'OddsRatio_working_3-way'!K202*'OddsRatio_working_3-way'!L202*'OddsRatio_working_3-way'!M202</f>
        <v>4.2367836710967895E-2</v>
      </c>
      <c r="R202" s="11">
        <f t="shared" si="62"/>
        <v>0</v>
      </c>
      <c r="S202" s="11">
        <f t="shared" si="63"/>
        <v>-0.91488315848691948</v>
      </c>
      <c r="T202" s="11">
        <f t="shared" si="64"/>
        <v>-0.18690156455299681</v>
      </c>
      <c r="U202" s="11">
        <f>'OddsRatio_working_3-way'!S202-'OddsRatio_working_3-way'!R202^2/3</f>
        <v>-0.91488315848691948</v>
      </c>
      <c r="V202" s="11">
        <f>'OddsRatio_working_3-way'!S202*'OddsRatio_working_3-way'!R202/3-2*'OddsRatio_working_3-way'!R202^3/27-'OddsRatio_working_3-way'!T202</f>
        <v>0.18690156455299681</v>
      </c>
      <c r="W202" s="11">
        <f>'OddsRatio_working_3-way'!V202^2+4*'OddsRatio_working_3-way'!U202^3/27</f>
        <v>-7.8514833992176999E-2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0.16840949262477384</v>
      </c>
      <c r="Y202" s="11">
        <f>IF('OddsRatio_working_3-way'!W202&gt;=0,IF('OddsRatio_working_3-way'!V202+SQRT('OddsRatio_working_3-way'!W202)&gt;0,0,PI()),ACOS('OddsRatio_working_3-way'!V202/(2*'OddsRatio_working_3-way'!X202)))</f>
        <v>0.98255103720350101</v>
      </c>
      <c r="Z202" s="11">
        <f>'OddsRatio_working_3-way'!X202^(1/3)*COS('OddsRatio_working_3-way'!Y202/3)</f>
        <v>0.52287831423978171</v>
      </c>
      <c r="AA202" s="11">
        <f>'OddsRatio_working_3-way'!X202^(1/3)*COS(('OddsRatio_working_3-way'!Y202+2*PI())/3)</f>
        <v>-0.41528807975197496</v>
      </c>
      <c r="AB202" s="11">
        <f>'OddsRatio_working_3-way'!X202^(1/3)*COS(('OddsRatio_working_3-way'!Y202+4*PI())/3)</f>
        <v>-0.10759023448780666</v>
      </c>
      <c r="AC202" s="11">
        <f>'OddsRatio_working_3-way'!X202^(1/3)*SIN('OddsRatio_working_3-way'!Y202/3)</f>
        <v>0.17764943379233541</v>
      </c>
      <c r="AD202" s="11">
        <f>'OddsRatio_working_3-way'!X202^(1/3)*SIN(('OddsRatio_working_3-way'!Y202+2*PI())/3)</f>
        <v>0.3640011863234659</v>
      </c>
      <c r="AE202" s="11">
        <f>'OddsRatio_working_3-way'!X202^(1/3)*SIN(('OddsRatio_working_3-way'!Y202+4*PI())/3)</f>
        <v>-0.54165062011580123</v>
      </c>
      <c r="AF202" s="11">
        <f>-'OddsRatio_working_3-way'!U202/(3*'OddsRatio_working_3-way'!X202^(1/3))*COS(('OddsRatio_working_3-way'!Y202)/3)</f>
        <v>0.52287831423978148</v>
      </c>
      <c r="AG202" s="11">
        <f>-'OddsRatio_working_3-way'!U202/(3*'OddsRatio_working_3-way'!X202^(1/3))*COS(('OddsRatio_working_3-way'!Y202+2*PI())/3)</f>
        <v>-0.41528807975197479</v>
      </c>
      <c r="AH202" s="11">
        <f>-'OddsRatio_working_3-way'!U202/(3*'OddsRatio_working_3-way'!X202^(1/3))*COS(('OddsRatio_working_3-way'!Y202+4*PI())/3)</f>
        <v>-0.10759023448780662</v>
      </c>
      <c r="AI202" s="11">
        <f>'OddsRatio_working_3-way'!U202/(3*'OddsRatio_working_3-way'!X202^(1/3))*SIN(('OddsRatio_working_3-way'!Y202)/3)</f>
        <v>-0.17764943379233533</v>
      </c>
      <c r="AJ202" s="11">
        <f>'OddsRatio_working_3-way'!U202/(3*'OddsRatio_working_3-way'!X202^(1/3))*SIN(('OddsRatio_working_3-way'!Y202+2*PI())/3)</f>
        <v>-0.36400118632346573</v>
      </c>
      <c r="AK202" s="11">
        <f>'OddsRatio_working_3-way'!U202/(3*'OddsRatio_working_3-way'!X202^(1/3))*SIN(('OddsRatio_working_3-way'!Y202+4*PI())/3)</f>
        <v>0.54165062011580101</v>
      </c>
      <c r="AL202" s="11">
        <f>'OddsRatio_working_3-way'!Z202+'OddsRatio_working_3-way'!AF202</f>
        <v>1.0457566284795632</v>
      </c>
      <c r="AM202" s="11">
        <f>'OddsRatio_working_3-way'!AA202+'OddsRatio_working_3-way'!AG202</f>
        <v>-0.83057615950394981</v>
      </c>
      <c r="AN202" s="11">
        <f>'OddsRatio_working_3-way'!AB202+'OddsRatio_working_3-way'!AH202</f>
        <v>-0.21518046897561327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1.0457566284795632</v>
      </c>
      <c r="AS202" s="11">
        <f>IF(('OddsRatio_working_3-way'!X202=0),IF(Q202&gt;0,-Q202^(1/3),(-Q202)^(1/3)),'OddsRatio_working_3-way'!AM202-'OddsRatio_working_3-way'!R202/3)</f>
        <v>-0.83057615950394981</v>
      </c>
      <c r="AT202" s="11">
        <f>IF(('OddsRatio_working_3-way'!X202=0),IF(Q202&gt;0,-Q202^(1/3),(-Q202)^(1/3)),'OddsRatio_working_3-way'!AN202-'OddsRatio_working_3-way'!R202/3)</f>
        <v>-0.21518046897561327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2.2999999999999998</v>
      </c>
      <c r="B203" s="4">
        <f>IF('True_Odds_Calculator_3-way'!B204="","",'True_Odds_Calculator_3-way'!B204)</f>
        <v>3.47</v>
      </c>
      <c r="C203" s="4">
        <f>IF('True_Odds_Calculator_3-way'!C204="","",'True_Odds_Calculator_3-way'!C204)</f>
        <v>3.33</v>
      </c>
      <c r="D203" s="9">
        <f t="shared" si="52"/>
        <v>0.4261053785594443</v>
      </c>
      <c r="E203" s="9">
        <f t="shared" si="53"/>
        <v>0.28097852219448605</v>
      </c>
      <c r="F203" s="9">
        <f t="shared" si="54"/>
        <v>0.29291609924606943</v>
      </c>
      <c r="G203" s="9">
        <f t="shared" si="55"/>
        <v>1.0360286992869625</v>
      </c>
      <c r="H203" s="9">
        <f t="shared" si="56"/>
        <v>2.346837309073051</v>
      </c>
      <c r="I203" s="9">
        <f t="shared" si="57"/>
        <v>3.5589908872387972</v>
      </c>
      <c r="J203" s="9">
        <f t="shared" si="58"/>
        <v>3.4139468693386226</v>
      </c>
      <c r="K203" s="11">
        <f t="shared" si="59"/>
        <v>0.43478260869565222</v>
      </c>
      <c r="L203" s="11">
        <f t="shared" si="60"/>
        <v>0.28818443804034583</v>
      </c>
      <c r="M203" s="11">
        <f t="shared" si="61"/>
        <v>0.3003003003003003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-0.28151055453398499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0.22952409871342339</v>
      </c>
      <c r="Q203" s="11">
        <f>2*'OddsRatio_working_3-way'!K203*'OddsRatio_working_3-way'!L203*'OddsRatio_working_3-way'!M203</f>
        <v>7.5253802856860119E-2</v>
      </c>
      <c r="R203" s="11">
        <f t="shared" si="62"/>
        <v>0</v>
      </c>
      <c r="S203" s="11">
        <f t="shared" si="63"/>
        <v>-0.81533034913514901</v>
      </c>
      <c r="T203" s="11">
        <f t="shared" si="64"/>
        <v>-0.26732142594595049</v>
      </c>
      <c r="U203" s="11">
        <f>'OddsRatio_working_3-way'!S203-'OddsRatio_working_3-way'!R203^2/3</f>
        <v>-0.81533034913514901</v>
      </c>
      <c r="V203" s="11">
        <f>'OddsRatio_working_3-way'!S203*'OddsRatio_working_3-way'!R203/3-2*'OddsRatio_working_3-way'!R203^3/27-'OddsRatio_working_3-way'!T203</f>
        <v>0.26732142594595049</v>
      </c>
      <c r="W203" s="11">
        <f>'OddsRatio_working_3-way'!V203^2+4*'OddsRatio_working_3-way'!U203^3/27</f>
        <v>-8.8358360188358076E-3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0.14168325658719533</v>
      </c>
      <c r="Y203" s="11">
        <f>IF('OddsRatio_working_3-way'!W203&gt;=0,IF('OddsRatio_working_3-way'!V203+SQRT('OddsRatio_working_3-way'!W203)&gt;0,0,PI()),ACOS('OddsRatio_working_3-way'!V203/(2*'OddsRatio_working_3-way'!X203)))</f>
        <v>0.33812917531554953</v>
      </c>
      <c r="Z203" s="11">
        <f>'OddsRatio_working_3-way'!X203^(1/3)*COS('OddsRatio_working_3-way'!Y203/3)</f>
        <v>0.51801434964348114</v>
      </c>
      <c r="AA203" s="11">
        <f>'OddsRatio_working_3-way'!X203^(1/3)*COS(('OddsRatio_working_3-way'!Y203+2*PI())/3)</f>
        <v>-0.30978549161511348</v>
      </c>
      <c r="AB203" s="11">
        <f>'OddsRatio_working_3-way'!X203^(1/3)*COS(('OddsRatio_working_3-way'!Y203+4*PI())/3)</f>
        <v>-0.2082288580283676</v>
      </c>
      <c r="AC203" s="11">
        <f>'OddsRatio_working_3-way'!X203^(1/3)*SIN('OddsRatio_working_3-way'!Y203/3)</f>
        <v>5.8633749739299988E-2</v>
      </c>
      <c r="AD203" s="11">
        <f>'OddsRatio_working_3-way'!X203^(1/3)*SIN(('OddsRatio_working_3-way'!Y203+2*PI())/3)</f>
        <v>0.41929671144647923</v>
      </c>
      <c r="AE203" s="11">
        <f>'OddsRatio_working_3-way'!X203^(1/3)*SIN(('OddsRatio_working_3-way'!Y203+4*PI())/3)</f>
        <v>-0.47793046118577914</v>
      </c>
      <c r="AF203" s="11">
        <f>-'OddsRatio_working_3-way'!U203/(3*'OddsRatio_working_3-way'!X203^(1/3))*COS(('OddsRatio_working_3-way'!Y203)/3)</f>
        <v>0.51801434964348125</v>
      </c>
      <c r="AG203" s="11">
        <f>-'OddsRatio_working_3-way'!U203/(3*'OddsRatio_working_3-way'!X203^(1/3))*COS(('OddsRatio_working_3-way'!Y203+2*PI())/3)</f>
        <v>-0.30978549161511354</v>
      </c>
      <c r="AH203" s="11">
        <f>-'OddsRatio_working_3-way'!U203/(3*'OddsRatio_working_3-way'!X203^(1/3))*COS(('OddsRatio_working_3-way'!Y203+4*PI())/3)</f>
        <v>-0.20822885802836766</v>
      </c>
      <c r="AI203" s="11">
        <f>'OddsRatio_working_3-way'!U203/(3*'OddsRatio_working_3-way'!X203^(1/3))*SIN(('OddsRatio_working_3-way'!Y203)/3)</f>
        <v>-5.8633749739300002E-2</v>
      </c>
      <c r="AJ203" s="11">
        <f>'OddsRatio_working_3-way'!U203/(3*'OddsRatio_working_3-way'!X203^(1/3))*SIN(('OddsRatio_working_3-way'!Y203+2*PI())/3)</f>
        <v>-0.41929671144647934</v>
      </c>
      <c r="AK203" s="11">
        <f>'OddsRatio_working_3-way'!U203/(3*'OddsRatio_working_3-way'!X203^(1/3))*SIN(('OddsRatio_working_3-way'!Y203+4*PI())/3)</f>
        <v>0.47793046118577925</v>
      </c>
      <c r="AL203" s="11">
        <f>'OddsRatio_working_3-way'!Z203+'OddsRatio_working_3-way'!AF203</f>
        <v>1.0360286992869625</v>
      </c>
      <c r="AM203" s="11">
        <f>'OddsRatio_working_3-way'!AA203+'OddsRatio_working_3-way'!AG203</f>
        <v>-0.61957098323022697</v>
      </c>
      <c r="AN203" s="11">
        <f>'OddsRatio_working_3-way'!AB203+'OddsRatio_working_3-way'!AH203</f>
        <v>-0.41645771605673526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1.0360286992869625</v>
      </c>
      <c r="AS203" s="11">
        <f>IF(('OddsRatio_working_3-way'!X203=0),IF(Q203&gt;0,-Q203^(1/3),(-Q203)^(1/3)),'OddsRatio_working_3-way'!AM203-'OddsRatio_working_3-way'!R203/3)</f>
        <v>-0.61957098323022697</v>
      </c>
      <c r="AT203" s="11">
        <f>IF(('OddsRatio_working_3-way'!X203=0),IF(Q203&gt;0,-Q203^(1/3),(-Q203)^(1/3)),'OddsRatio_working_3-way'!AN203-'OddsRatio_working_3-way'!R203/3)</f>
        <v>-0.41645771605673526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1.22</v>
      </c>
      <c r="B204" s="4">
        <f>IF('True_Odds_Calculator_3-way'!B205="","",'True_Odds_Calculator_3-way'!B205)</f>
        <v>6.84</v>
      </c>
      <c r="C204" s="4">
        <f>IF('True_Odds_Calculator_3-way'!C205="","",'True_Odds_Calculator_3-way'!C205)</f>
        <v>13.92</v>
      </c>
      <c r="D204" s="9">
        <f t="shared" si="52"/>
        <v>0.80251842059621292</v>
      </c>
      <c r="E204" s="9">
        <f t="shared" si="53"/>
        <v>0.13276273290517129</v>
      </c>
      <c r="F204" s="9">
        <f t="shared" si="54"/>
        <v>6.4718846498615798E-2</v>
      </c>
      <c r="G204" s="9">
        <f t="shared" si="55"/>
        <v>1.1185332569408222</v>
      </c>
      <c r="H204" s="9">
        <f t="shared" si="56"/>
        <v>1.2460773165269809</v>
      </c>
      <c r="I204" s="9">
        <f t="shared" si="57"/>
        <v>7.5322342205344031</v>
      </c>
      <c r="J204" s="9">
        <f t="shared" si="58"/>
        <v>15.451449679675424</v>
      </c>
      <c r="K204" s="11">
        <f t="shared" si="59"/>
        <v>0.81967213114754101</v>
      </c>
      <c r="L204" s="11">
        <f t="shared" si="60"/>
        <v>0.14619883040935672</v>
      </c>
      <c r="M204" s="11">
        <f t="shared" si="61"/>
        <v>7.183908045977011E-2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-0.14290350271130381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0.16339585695600095</v>
      </c>
      <c r="Q204" s="11">
        <f>2*'OddsRatio_working_3-way'!K204*'OddsRatio_working_3-way'!L204*'OddsRatio_working_3-way'!M204</f>
        <v>1.7217687771970594E-2</v>
      </c>
      <c r="R204" s="11">
        <f t="shared" si="62"/>
        <v>0</v>
      </c>
      <c r="S204" s="11">
        <f t="shared" si="63"/>
        <v>-1.1433999437095406</v>
      </c>
      <c r="T204" s="11">
        <f t="shared" si="64"/>
        <v>-0.12048471482713809</v>
      </c>
      <c r="U204" s="11">
        <f>'OddsRatio_working_3-way'!S204-'OddsRatio_working_3-way'!R204^2/3</f>
        <v>-1.1433999437095406</v>
      </c>
      <c r="V204" s="11">
        <f>'OddsRatio_working_3-way'!S204*'OddsRatio_working_3-way'!R204/3-2*'OddsRatio_working_3-way'!R204^3/27-'OddsRatio_working_3-way'!T204</f>
        <v>0.12048471482713809</v>
      </c>
      <c r="W204" s="11">
        <f>'OddsRatio_working_3-way'!V204^2+4*'OddsRatio_working_3-way'!U204^3/27</f>
        <v>-0.20694110367490831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0.23529644609613481</v>
      </c>
      <c r="Y204" s="11">
        <f>IF('OddsRatio_working_3-way'!W204&gt;=0,IF('OddsRatio_working_3-way'!V204+SQRT('OddsRatio_working_3-way'!W204)&gt;0,0,PI()),ACOS('OddsRatio_working_3-way'!V204/(2*'OddsRatio_working_3-way'!X204)))</f>
        <v>1.311885860164713</v>
      </c>
      <c r="Z204" s="11">
        <f>'OddsRatio_working_3-way'!X204^(1/3)*COS('OddsRatio_working_3-way'!Y204/3)</f>
        <v>0.55926662847041109</v>
      </c>
      <c r="AA204" s="11">
        <f>'OddsRatio_working_3-way'!X204^(1/3)*COS(('OddsRatio_working_3-way'!Y204+2*PI())/3)</f>
        <v>-0.50605242702582121</v>
      </c>
      <c r="AB204" s="11">
        <f>'OddsRatio_working_3-way'!X204^(1/3)*COS(('OddsRatio_working_3-way'!Y204+4*PI())/3)</f>
        <v>-5.321420144458968E-2</v>
      </c>
      <c r="AC204" s="11">
        <f>'OddsRatio_working_3-way'!X204^(1/3)*SIN('OddsRatio_working_3-way'!Y204/3)</f>
        <v>0.26144627143867649</v>
      </c>
      <c r="AD204" s="11">
        <f>'OddsRatio_working_3-way'!X204^(1/3)*SIN(('OddsRatio_working_3-way'!Y204+2*PI())/3)</f>
        <v>0.35361597202491113</v>
      </c>
      <c r="AE204" s="11">
        <f>'OddsRatio_working_3-way'!X204^(1/3)*SIN(('OddsRatio_working_3-way'!Y204+4*PI())/3)</f>
        <v>-0.61506224346358762</v>
      </c>
      <c r="AF204" s="11">
        <f>-'OddsRatio_working_3-way'!U204/(3*'OddsRatio_working_3-way'!X204^(1/3))*COS(('OddsRatio_working_3-way'!Y204)/3)</f>
        <v>0.55926662847041109</v>
      </c>
      <c r="AG204" s="11">
        <f>-'OddsRatio_working_3-way'!U204/(3*'OddsRatio_working_3-way'!X204^(1/3))*COS(('OddsRatio_working_3-way'!Y204+2*PI())/3)</f>
        <v>-0.50605242702582121</v>
      </c>
      <c r="AH204" s="11">
        <f>-'OddsRatio_working_3-way'!U204/(3*'OddsRatio_working_3-way'!X204^(1/3))*COS(('OddsRatio_working_3-way'!Y204+4*PI())/3)</f>
        <v>-5.321420144458968E-2</v>
      </c>
      <c r="AI204" s="11">
        <f>'OddsRatio_working_3-way'!U204/(3*'OddsRatio_working_3-way'!X204^(1/3))*SIN(('OddsRatio_working_3-way'!Y204)/3)</f>
        <v>-0.26144627143867649</v>
      </c>
      <c r="AJ204" s="11">
        <f>'OddsRatio_working_3-way'!U204/(3*'OddsRatio_working_3-way'!X204^(1/3))*SIN(('OddsRatio_working_3-way'!Y204+2*PI())/3)</f>
        <v>-0.35361597202491113</v>
      </c>
      <c r="AK204" s="11">
        <f>'OddsRatio_working_3-way'!U204/(3*'OddsRatio_working_3-way'!X204^(1/3))*SIN(('OddsRatio_working_3-way'!Y204+4*PI())/3)</f>
        <v>0.61506224346358762</v>
      </c>
      <c r="AL204" s="11">
        <f>'OddsRatio_working_3-way'!Z204+'OddsRatio_working_3-way'!AF204</f>
        <v>1.1185332569408222</v>
      </c>
      <c r="AM204" s="11">
        <f>'OddsRatio_working_3-way'!AA204+'OddsRatio_working_3-way'!AG204</f>
        <v>-1.0121048540516424</v>
      </c>
      <c r="AN204" s="11">
        <f>'OddsRatio_working_3-way'!AB204+'OddsRatio_working_3-way'!AH204</f>
        <v>-0.10642840288917936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1.1185332569408222</v>
      </c>
      <c r="AS204" s="11">
        <f>IF(('OddsRatio_working_3-way'!X204=0),IF(Q204&gt;0,-Q204^(1/3),(-Q204)^(1/3)),'OddsRatio_working_3-way'!AM204-'OddsRatio_working_3-way'!R204/3)</f>
        <v>-1.0121048540516424</v>
      </c>
      <c r="AT204" s="11">
        <f>IF(('OddsRatio_working_3-way'!X204=0),IF(Q204&gt;0,-Q204^(1/3),(-Q204)^(1/3)),'OddsRatio_working_3-way'!AN204-'OddsRatio_working_3-way'!R204/3)</f>
        <v>-0.10642840288917936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2.08</v>
      </c>
      <c r="B205" s="4">
        <f>IF('True_Odds_Calculator_3-way'!B206="","",'True_Odds_Calculator_3-way'!B206)</f>
        <v>3.72</v>
      </c>
      <c r="C205" s="4">
        <f>IF('True_Odds_Calculator_3-way'!C206="","",'True_Odds_Calculator_3-way'!C206)</f>
        <v>3.58</v>
      </c>
      <c r="D205" s="9">
        <f t="shared" si="52"/>
        <v>0.46955772067849916</v>
      </c>
      <c r="E205" s="9">
        <f t="shared" si="53"/>
        <v>0.26007269531162164</v>
      </c>
      <c r="F205" s="9">
        <f t="shared" si="54"/>
        <v>0.27036958400987926</v>
      </c>
      <c r="G205" s="9">
        <f t="shared" si="55"/>
        <v>1.0459848427607992</v>
      </c>
      <c r="H205" s="9">
        <f t="shared" si="56"/>
        <v>2.1296636301816632</v>
      </c>
      <c r="I205" s="9">
        <f t="shared" si="57"/>
        <v>3.8450787723093738</v>
      </c>
      <c r="J205" s="9">
        <f t="shared" si="58"/>
        <v>3.6986408943228621</v>
      </c>
      <c r="K205" s="11">
        <f t="shared" si="59"/>
        <v>0.48076923076923073</v>
      </c>
      <c r="L205" s="11">
        <f t="shared" si="60"/>
        <v>0.26881720430107525</v>
      </c>
      <c r="M205" s="11">
        <f t="shared" si="61"/>
        <v>0.27932960893854747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-0.273604391643678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0.23031985435121127</v>
      </c>
      <c r="Q205" s="11">
        <f>2*'OddsRatio_working_3-way'!K205*'OddsRatio_working_3-way'!L205*'OddsRatio_working_3-way'!M205</f>
        <v>7.2200581301320149E-2</v>
      </c>
      <c r="R205" s="11">
        <f t="shared" si="62"/>
        <v>0</v>
      </c>
      <c r="S205" s="11">
        <f t="shared" si="63"/>
        <v>-0.84179882116498594</v>
      </c>
      <c r="T205" s="11">
        <f t="shared" si="64"/>
        <v>-0.26388677779466646</v>
      </c>
      <c r="U205" s="11">
        <f>'OddsRatio_working_3-way'!S205-'OddsRatio_working_3-way'!R205^2/3</f>
        <v>-0.84179882116498594</v>
      </c>
      <c r="V205" s="11">
        <f>'OddsRatio_working_3-way'!S205*'OddsRatio_working_3-way'!R205/3-2*'OddsRatio_working_3-way'!R205^3/27-'OddsRatio_working_3-way'!T205</f>
        <v>0.26388677779466646</v>
      </c>
      <c r="W205" s="11">
        <f>'OddsRatio_working_3-way'!V205^2+4*'OddsRatio_working_3-way'!U205^3/27</f>
        <v>-1.8737087700956057E-2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0.1486382514662761</v>
      </c>
      <c r="Y205" s="11">
        <f>IF('OddsRatio_working_3-way'!W205&gt;=0,IF('OddsRatio_working_3-way'!V205+SQRT('OddsRatio_working_3-way'!W205)&gt;0,0,PI()),ACOS('OddsRatio_working_3-way'!V205/(2*'OddsRatio_working_3-way'!X205)))</f>
        <v>0.47851160412654048</v>
      </c>
      <c r="Z205" s="11">
        <f>'OddsRatio_working_3-way'!X205^(1/3)*COS('OddsRatio_working_3-way'!Y205/3)</f>
        <v>0.52299242138039959</v>
      </c>
      <c r="AA205" s="11">
        <f>'OddsRatio_working_3-way'!X205^(1/3)*COS(('OddsRatio_working_3-way'!Y205+2*PI())/3)</f>
        <v>-0.334358414028051</v>
      </c>
      <c r="AB205" s="11">
        <f>'OddsRatio_working_3-way'!X205^(1/3)*COS(('OddsRatio_working_3-way'!Y205+4*PI())/3)</f>
        <v>-0.18863400735234875</v>
      </c>
      <c r="AC205" s="11">
        <f>'OddsRatio_working_3-way'!X205^(1/3)*SIN('OddsRatio_working_3-way'!Y205/3)</f>
        <v>8.4134025421715303E-2</v>
      </c>
      <c r="AD205" s="11">
        <f>'OddsRatio_working_3-way'!X205^(1/3)*SIN(('OddsRatio_working_3-way'!Y205+2*PI())/3)</f>
        <v>0.41085771019130429</v>
      </c>
      <c r="AE205" s="11">
        <f>'OddsRatio_working_3-way'!X205^(1/3)*SIN(('OddsRatio_working_3-way'!Y205+4*PI())/3)</f>
        <v>-0.49499173561301951</v>
      </c>
      <c r="AF205" s="11">
        <f>-'OddsRatio_working_3-way'!U205/(3*'OddsRatio_working_3-way'!X205^(1/3))*COS(('OddsRatio_working_3-way'!Y205)/3)</f>
        <v>0.52299242138039959</v>
      </c>
      <c r="AG205" s="11">
        <f>-'OddsRatio_working_3-way'!U205/(3*'OddsRatio_working_3-way'!X205^(1/3))*COS(('OddsRatio_working_3-way'!Y205+2*PI())/3)</f>
        <v>-0.334358414028051</v>
      </c>
      <c r="AH205" s="11">
        <f>-'OddsRatio_working_3-way'!U205/(3*'OddsRatio_working_3-way'!X205^(1/3))*COS(('OddsRatio_working_3-way'!Y205+4*PI())/3)</f>
        <v>-0.18863400735234875</v>
      </c>
      <c r="AI205" s="11">
        <f>'OddsRatio_working_3-way'!U205/(3*'OddsRatio_working_3-way'!X205^(1/3))*SIN(('OddsRatio_working_3-way'!Y205)/3)</f>
        <v>-8.4134025421715303E-2</v>
      </c>
      <c r="AJ205" s="11">
        <f>'OddsRatio_working_3-way'!U205/(3*'OddsRatio_working_3-way'!X205^(1/3))*SIN(('OddsRatio_working_3-way'!Y205+2*PI())/3)</f>
        <v>-0.41085771019130429</v>
      </c>
      <c r="AK205" s="11">
        <f>'OddsRatio_working_3-way'!U205/(3*'OddsRatio_working_3-way'!X205^(1/3))*SIN(('OddsRatio_working_3-way'!Y205+4*PI())/3)</f>
        <v>0.49499173561301951</v>
      </c>
      <c r="AL205" s="11">
        <f>'OddsRatio_working_3-way'!Z205+'OddsRatio_working_3-way'!AF205</f>
        <v>1.0459848427607992</v>
      </c>
      <c r="AM205" s="11">
        <f>'OddsRatio_working_3-way'!AA205+'OddsRatio_working_3-way'!AG205</f>
        <v>-0.668716828056102</v>
      </c>
      <c r="AN205" s="11">
        <f>'OddsRatio_working_3-way'!AB205+'OddsRatio_working_3-way'!AH205</f>
        <v>-0.37726801470469751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1.0459848427607992</v>
      </c>
      <c r="AS205" s="11">
        <f>IF(('OddsRatio_working_3-way'!X205=0),IF(Q205&gt;0,-Q205^(1/3),(-Q205)^(1/3)),'OddsRatio_working_3-way'!AM205-'OddsRatio_working_3-way'!R205/3)</f>
        <v>-0.668716828056102</v>
      </c>
      <c r="AT205" s="11">
        <f>IF(('OddsRatio_working_3-way'!X205=0),IF(Q205&gt;0,-Q205^(1/3),(-Q205)^(1/3)),'OddsRatio_working_3-way'!AN205-'OddsRatio_working_3-way'!R205/3)</f>
        <v>-0.37726801470469751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1.42</v>
      </c>
      <c r="B206" s="4">
        <f>IF('True_Odds_Calculator_3-way'!B207="","",'True_Odds_Calculator_3-way'!B207)</f>
        <v>4.87</v>
      </c>
      <c r="C206" s="4">
        <f>IF('True_Odds_Calculator_3-way'!C207="","",'True_Odds_Calculator_3-way'!C207)</f>
        <v>8.26</v>
      </c>
      <c r="D206" s="9">
        <f t="shared" si="52"/>
        <v>0.69061693889749398</v>
      </c>
      <c r="E206" s="9">
        <f t="shared" si="53"/>
        <v>0.19501456258866795</v>
      </c>
      <c r="F206" s="9">
        <f t="shared" si="54"/>
        <v>0.11436849851383818</v>
      </c>
      <c r="G206" s="9">
        <f t="shared" si="55"/>
        <v>1.0666207190549133</v>
      </c>
      <c r="H206" s="9">
        <f t="shared" si="56"/>
        <v>1.4479807020030633</v>
      </c>
      <c r="I206" s="9">
        <f t="shared" si="57"/>
        <v>5.1278221827425146</v>
      </c>
      <c r="J206" s="9">
        <f t="shared" si="58"/>
        <v>8.7436664203386698</v>
      </c>
      <c r="K206" s="11">
        <f t="shared" si="59"/>
        <v>0.70422535211267612</v>
      </c>
      <c r="L206" s="11">
        <f t="shared" si="60"/>
        <v>0.20533880903490759</v>
      </c>
      <c r="M206" s="11">
        <f t="shared" si="61"/>
        <v>0.12106537530266344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-0.20658535138720113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0.20220162025996513</v>
      </c>
      <c r="Q206" s="11">
        <f>2*'OddsRatio_working_3-way'!K206*'OddsRatio_working_3-way'!L206*'OddsRatio_working_3-way'!M206</f>
        <v>3.5013267577483131E-2</v>
      </c>
      <c r="R206" s="11">
        <f t="shared" si="62"/>
        <v>0</v>
      </c>
      <c r="S206" s="11">
        <f t="shared" si="63"/>
        <v>-0.97878004854749057</v>
      </c>
      <c r="T206" s="11">
        <f t="shared" si="64"/>
        <v>-0.16948572269220613</v>
      </c>
      <c r="U206" s="11">
        <f>'OddsRatio_working_3-way'!S206-'OddsRatio_working_3-way'!R206^2/3</f>
        <v>-0.97878004854749057</v>
      </c>
      <c r="V206" s="11">
        <f>'OddsRatio_working_3-way'!S206*'OddsRatio_working_3-way'!R206/3-2*'OddsRatio_working_3-way'!R206^3/27-'OddsRatio_working_3-way'!T206</f>
        <v>0.16948572269220613</v>
      </c>
      <c r="W206" s="11">
        <f>'OddsRatio_working_3-way'!V206^2+4*'OddsRatio_working_3-way'!U206^3/27</f>
        <v>-0.11019036011567025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0.18635702985946737</v>
      </c>
      <c r="Y206" s="11">
        <f>IF('OddsRatio_working_3-way'!W206&gt;=0,IF('OddsRatio_working_3-way'!V206+SQRT('OddsRatio_working_3-way'!W206)&gt;0,0,PI()),ACOS('OddsRatio_working_3-way'!V206/(2*'OddsRatio_working_3-way'!X206)))</f>
        <v>1.0987228993681666</v>
      </c>
      <c r="Z206" s="11">
        <f>'OddsRatio_working_3-way'!X206^(1/3)*COS('OddsRatio_working_3-way'!Y206/3)</f>
        <v>0.53331035952745665</v>
      </c>
      <c r="AA206" s="11">
        <f>'OddsRatio_working_3-way'!X206^(1/3)*COS(('OddsRatio_working_3-way'!Y206+2*PI())/3)</f>
        <v>-0.44379935113945779</v>
      </c>
      <c r="AB206" s="11">
        <f>'OddsRatio_working_3-way'!X206^(1/3)*COS(('OddsRatio_working_3-way'!Y206+4*PI())/3)</f>
        <v>-8.9511008387998803E-2</v>
      </c>
      <c r="AC206" s="11">
        <f>'OddsRatio_working_3-way'!X206^(1/3)*SIN('OddsRatio_working_3-way'!Y206/3)</f>
        <v>0.20454847005830129</v>
      </c>
      <c r="AD206" s="11">
        <f>'OddsRatio_working_3-way'!X206^(1/3)*SIN(('OddsRatio_working_3-way'!Y206+2*PI())/3)</f>
        <v>0.35958608442303924</v>
      </c>
      <c r="AE206" s="11">
        <f>'OddsRatio_working_3-way'!X206^(1/3)*SIN(('OddsRatio_working_3-way'!Y206+4*PI())/3)</f>
        <v>-0.56413455448134042</v>
      </c>
      <c r="AF206" s="11">
        <f>-'OddsRatio_working_3-way'!U206/(3*'OddsRatio_working_3-way'!X206^(1/3))*COS(('OddsRatio_working_3-way'!Y206)/3)</f>
        <v>0.53331035952745665</v>
      </c>
      <c r="AG206" s="11">
        <f>-'OddsRatio_working_3-way'!U206/(3*'OddsRatio_working_3-way'!X206^(1/3))*COS(('OddsRatio_working_3-way'!Y206+2*PI())/3)</f>
        <v>-0.44379935113945779</v>
      </c>
      <c r="AH206" s="11">
        <f>-'OddsRatio_working_3-way'!U206/(3*'OddsRatio_working_3-way'!X206^(1/3))*COS(('OddsRatio_working_3-way'!Y206+4*PI())/3)</f>
        <v>-8.9511008387998803E-2</v>
      </c>
      <c r="AI206" s="11">
        <f>'OddsRatio_working_3-way'!U206/(3*'OddsRatio_working_3-way'!X206^(1/3))*SIN(('OddsRatio_working_3-way'!Y206)/3)</f>
        <v>-0.20454847005830129</v>
      </c>
      <c r="AJ206" s="11">
        <f>'OddsRatio_working_3-way'!U206/(3*'OddsRatio_working_3-way'!X206^(1/3))*SIN(('OddsRatio_working_3-way'!Y206+2*PI())/3)</f>
        <v>-0.35958608442303924</v>
      </c>
      <c r="AK206" s="11">
        <f>'OddsRatio_working_3-way'!U206/(3*'OddsRatio_working_3-way'!X206^(1/3))*SIN(('OddsRatio_working_3-way'!Y206+4*PI())/3)</f>
        <v>0.56413455448134042</v>
      </c>
      <c r="AL206" s="11">
        <f>'OddsRatio_working_3-way'!Z206+'OddsRatio_working_3-way'!AF206</f>
        <v>1.0666207190549133</v>
      </c>
      <c r="AM206" s="11">
        <f>'OddsRatio_working_3-way'!AA206+'OddsRatio_working_3-way'!AG206</f>
        <v>-0.88759870227891557</v>
      </c>
      <c r="AN206" s="11">
        <f>'OddsRatio_working_3-way'!AB206+'OddsRatio_working_3-way'!AH206</f>
        <v>-0.17902201677599761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1.0666207190549133</v>
      </c>
      <c r="AS206" s="11">
        <f>IF(('OddsRatio_working_3-way'!X206=0),IF(Q206&gt;0,-Q206^(1/3),(-Q206)^(1/3)),'OddsRatio_working_3-way'!AM206-'OddsRatio_working_3-way'!R206/3)</f>
        <v>-0.88759870227891557</v>
      </c>
      <c r="AT206" s="11">
        <f>IF(('OddsRatio_working_3-way'!X206=0),IF(Q206&gt;0,-Q206^(1/3),(-Q206)^(1/3)),'OddsRatio_working_3-way'!AN206-'OddsRatio_working_3-way'!R206/3)</f>
        <v>-0.17902201677599761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1.92</v>
      </c>
      <c r="B207" s="4">
        <f>IF('True_Odds_Calculator_3-way'!B208="","",'True_Odds_Calculator_3-way'!B208)</f>
        <v>3.9</v>
      </c>
      <c r="C207" s="4">
        <f>IF('True_Odds_Calculator_3-way'!C208="","",'True_Odds_Calculator_3-way'!C208)</f>
        <v>3.98</v>
      </c>
      <c r="D207" s="9">
        <f t="shared" si="52"/>
        <v>0.50943113448887312</v>
      </c>
      <c r="E207" s="9">
        <f t="shared" si="53"/>
        <v>0.24780315824918864</v>
      </c>
      <c r="F207" s="9">
        <f t="shared" si="54"/>
        <v>0.24276570726193805</v>
      </c>
      <c r="G207" s="9">
        <f t="shared" si="55"/>
        <v>1.0467107163846348</v>
      </c>
      <c r="H207" s="9">
        <f t="shared" si="56"/>
        <v>1.9629738590738643</v>
      </c>
      <c r="I207" s="9">
        <f t="shared" si="57"/>
        <v>4.0354610775154409</v>
      </c>
      <c r="J207" s="9">
        <f t="shared" si="58"/>
        <v>4.1191979348262118</v>
      </c>
      <c r="K207" s="11">
        <f t="shared" si="59"/>
        <v>0.52083333333333337</v>
      </c>
      <c r="L207" s="11">
        <f t="shared" si="60"/>
        <v>0.25641025641025644</v>
      </c>
      <c r="M207" s="11">
        <f t="shared" si="61"/>
        <v>0.25125628140703515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-0.26677994674225824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0.22817076837177341</v>
      </c>
      <c r="Q207" s="11">
        <f>2*'OddsRatio_working_3-way'!K207*'OddsRatio_working_3-way'!L207*'OddsRatio_working_3-way'!M207</f>
        <v>6.7109049521109826E-2</v>
      </c>
      <c r="R207" s="11">
        <f t="shared" si="62"/>
        <v>0</v>
      </c>
      <c r="S207" s="11">
        <f t="shared" si="63"/>
        <v>-0.85527705945684895</v>
      </c>
      <c r="T207" s="11">
        <f t="shared" si="64"/>
        <v>-0.25155207631083792</v>
      </c>
      <c r="U207" s="11">
        <f>'OddsRatio_working_3-way'!S207-'OddsRatio_working_3-way'!R207^2/3</f>
        <v>-0.85527705945684895</v>
      </c>
      <c r="V207" s="11">
        <f>'OddsRatio_working_3-way'!S207*'OddsRatio_working_3-way'!R207/3-2*'OddsRatio_working_3-way'!R207^3/27-'OddsRatio_working_3-way'!T207</f>
        <v>0.25155207631083792</v>
      </c>
      <c r="W207" s="11">
        <f>'OddsRatio_working_3-way'!V207^2+4*'OddsRatio_working_3-way'!U207^3/27</f>
        <v>-2.9408098693925563E-2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0.15222232571983257</v>
      </c>
      <c r="Y207" s="11">
        <f>IF('OddsRatio_working_3-way'!W207&gt;=0,IF('OddsRatio_working_3-way'!V207+SQRT('OddsRatio_working_3-way'!W207)&gt;0,0,PI()),ACOS('OddsRatio_working_3-way'!V207/(2*'OddsRatio_working_3-way'!X207)))</f>
        <v>0.59835136482750451</v>
      </c>
      <c r="Z207" s="11">
        <f>'OddsRatio_working_3-way'!X207^(1/3)*COS('OddsRatio_working_3-way'!Y207/3)</f>
        <v>0.52335535819231738</v>
      </c>
      <c r="AA207" s="11">
        <f>'OddsRatio_working_3-way'!X207^(1/3)*COS(('OddsRatio_working_3-way'!Y207+2*PI())/3)</f>
        <v>-0.35329449880059743</v>
      </c>
      <c r="AB207" s="11">
        <f>'OddsRatio_working_3-way'!X207^(1/3)*COS(('OddsRatio_working_3-way'!Y207+4*PI())/3)</f>
        <v>-0.1700608593917198</v>
      </c>
      <c r="AC207" s="11">
        <f>'OddsRatio_working_3-way'!X207^(1/3)*SIN('OddsRatio_working_3-way'!Y207/3)</f>
        <v>0.10578999103731032</v>
      </c>
      <c r="AD207" s="11">
        <f>'OddsRatio_working_3-way'!X207^(1/3)*SIN(('OddsRatio_working_3-way'!Y207+2*PI())/3)</f>
        <v>0.40034403988259604</v>
      </c>
      <c r="AE207" s="11">
        <f>'OddsRatio_working_3-way'!X207^(1/3)*SIN(('OddsRatio_working_3-way'!Y207+4*PI())/3)</f>
        <v>-0.50613403091990627</v>
      </c>
      <c r="AF207" s="11">
        <f>-'OddsRatio_working_3-way'!U207/(3*'OddsRatio_working_3-way'!X207^(1/3))*COS(('OddsRatio_working_3-way'!Y207)/3)</f>
        <v>0.52335535819231738</v>
      </c>
      <c r="AG207" s="11">
        <f>-'OddsRatio_working_3-way'!U207/(3*'OddsRatio_working_3-way'!X207^(1/3))*COS(('OddsRatio_working_3-way'!Y207+2*PI())/3)</f>
        <v>-0.35329449880059743</v>
      </c>
      <c r="AH207" s="11">
        <f>-'OddsRatio_working_3-way'!U207/(3*'OddsRatio_working_3-way'!X207^(1/3))*COS(('OddsRatio_working_3-way'!Y207+4*PI())/3)</f>
        <v>-0.1700608593917198</v>
      </c>
      <c r="AI207" s="11">
        <f>'OddsRatio_working_3-way'!U207/(3*'OddsRatio_working_3-way'!X207^(1/3))*SIN(('OddsRatio_working_3-way'!Y207)/3)</f>
        <v>-0.10578999103731032</v>
      </c>
      <c r="AJ207" s="11">
        <f>'OddsRatio_working_3-way'!U207/(3*'OddsRatio_working_3-way'!X207^(1/3))*SIN(('OddsRatio_working_3-way'!Y207+2*PI())/3)</f>
        <v>-0.40034403988259604</v>
      </c>
      <c r="AK207" s="11">
        <f>'OddsRatio_working_3-way'!U207/(3*'OddsRatio_working_3-way'!X207^(1/3))*SIN(('OddsRatio_working_3-way'!Y207+4*PI())/3)</f>
        <v>0.50613403091990627</v>
      </c>
      <c r="AL207" s="11">
        <f>'OddsRatio_working_3-way'!Z207+'OddsRatio_working_3-way'!AF207</f>
        <v>1.0467107163846348</v>
      </c>
      <c r="AM207" s="11">
        <f>'OddsRatio_working_3-way'!AA207+'OddsRatio_working_3-way'!AG207</f>
        <v>-0.70658899760119487</v>
      </c>
      <c r="AN207" s="11">
        <f>'OddsRatio_working_3-way'!AB207+'OddsRatio_working_3-way'!AH207</f>
        <v>-0.34012171878343961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1.0467107163846348</v>
      </c>
      <c r="AS207" s="11">
        <f>IF(('OddsRatio_working_3-way'!X207=0),IF(Q207&gt;0,-Q207^(1/3),(-Q207)^(1/3)),'OddsRatio_working_3-way'!AM207-'OddsRatio_working_3-way'!R207/3)</f>
        <v>-0.70658899760119487</v>
      </c>
      <c r="AT207" s="11">
        <f>IF(('OddsRatio_working_3-way'!X207=0),IF(Q207&gt;0,-Q207^(1/3),(-Q207)^(1/3)),'OddsRatio_working_3-way'!AN207-'OddsRatio_working_3-way'!R207/3)</f>
        <v>-0.34012171878343961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2.15</v>
      </c>
      <c r="B208" s="4">
        <f>IF('True_Odds_Calculator_3-way'!B209="","",'True_Odds_Calculator_3-way'!B209)</f>
        <v>3.29</v>
      </c>
      <c r="C208" s="4">
        <f>IF('True_Odds_Calculator_3-way'!C209="","",'True_Odds_Calculator_3-way'!C209)</f>
        <v>3.86</v>
      </c>
      <c r="D208" s="9">
        <f t="shared" si="52"/>
        <v>0.45433341034112595</v>
      </c>
      <c r="E208" s="9">
        <f t="shared" si="53"/>
        <v>0.29484523536247581</v>
      </c>
      <c r="F208" s="9">
        <f t="shared" si="54"/>
        <v>0.25082135429639851</v>
      </c>
      <c r="G208" s="9">
        <f t="shared" si="55"/>
        <v>1.0443711069006096</v>
      </c>
      <c r="H208" s="9">
        <f t="shared" si="56"/>
        <v>2.2010267729357009</v>
      </c>
      <c r="I208" s="9">
        <f t="shared" si="57"/>
        <v>3.3916098348023955</v>
      </c>
      <c r="J208" s="9">
        <f t="shared" si="58"/>
        <v>3.9869013657357435</v>
      </c>
      <c r="K208" s="11">
        <f t="shared" si="59"/>
        <v>0.46511627906976744</v>
      </c>
      <c r="L208" s="11">
        <f t="shared" si="60"/>
        <v>0.303951367781155</v>
      </c>
      <c r="M208" s="11">
        <f t="shared" si="61"/>
        <v>0.2590673575129534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-0.27585298847665762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0.23073787408377835</v>
      </c>
      <c r="Q208" s="11">
        <f>2*'OddsRatio_working_3-way'!K208*'OddsRatio_working_3-way'!L208*'OddsRatio_working_3-way'!M208</f>
        <v>7.3250118756755037E-2</v>
      </c>
      <c r="R208" s="11">
        <f t="shared" si="62"/>
        <v>0</v>
      </c>
      <c r="S208" s="11">
        <f t="shared" si="63"/>
        <v>-0.83645232686432591</v>
      </c>
      <c r="T208" s="11">
        <f t="shared" si="64"/>
        <v>-0.26554042122677013</v>
      </c>
      <c r="U208" s="11">
        <f>'OddsRatio_working_3-way'!S208-'OddsRatio_working_3-way'!R208^2/3</f>
        <v>-0.83645232686432591</v>
      </c>
      <c r="V208" s="11">
        <f>'OddsRatio_working_3-way'!S208*'OddsRatio_working_3-way'!R208/3-2*'OddsRatio_working_3-way'!R208^3/27-'OddsRatio_working_3-way'!T208</f>
        <v>0.26554042122677013</v>
      </c>
      <c r="W208" s="11">
        <f>'OddsRatio_working_3-way'!V208^2+4*'OddsRatio_working_3-way'!U208^3/27</f>
        <v>-1.6188426552018048E-2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0.14722443908647484</v>
      </c>
      <c r="Y208" s="11">
        <f>IF('OddsRatio_working_3-way'!W208&gt;=0,IF('OddsRatio_working_3-way'!V208+SQRT('OddsRatio_working_3-way'!W208)&gt;0,0,PI()),ACOS('OddsRatio_working_3-way'!V208/(2*'OddsRatio_working_3-way'!X208)))</f>
        <v>0.44682908189096504</v>
      </c>
      <c r="Z208" s="11">
        <f>'OddsRatio_working_3-way'!X208^(1/3)*COS('OddsRatio_working_3-way'!Y208/3)</f>
        <v>0.52218555345030493</v>
      </c>
      <c r="AA208" s="11">
        <f>'OddsRatio_working_3-way'!X208^(1/3)*COS(('OddsRatio_working_3-way'!Y208+2*PI())/3)</f>
        <v>-0.32895121423980922</v>
      </c>
      <c r="AB208" s="11">
        <f>'OddsRatio_working_3-way'!X208^(1/3)*COS(('OddsRatio_working_3-way'!Y208+4*PI())/3)</f>
        <v>-0.19323433921049588</v>
      </c>
      <c r="AC208" s="11">
        <f>'OddsRatio_working_3-way'!X208^(1/3)*SIN('OddsRatio_working_3-way'!Y208/3)</f>
        <v>7.8356174331748851E-2</v>
      </c>
      <c r="AD208" s="11">
        <f>'OddsRatio_working_3-way'!X208^(1/3)*SIN(('OddsRatio_working_3-way'!Y208+2*PI())/3)</f>
        <v>0.41304786761132645</v>
      </c>
      <c r="AE208" s="11">
        <f>'OddsRatio_working_3-way'!X208^(1/3)*SIN(('OddsRatio_working_3-way'!Y208+4*PI())/3)</f>
        <v>-0.49140404194307535</v>
      </c>
      <c r="AF208" s="11">
        <f>-'OddsRatio_working_3-way'!U208/(3*'OddsRatio_working_3-way'!X208^(1/3))*COS(('OddsRatio_working_3-way'!Y208)/3)</f>
        <v>0.52218555345030482</v>
      </c>
      <c r="AG208" s="11">
        <f>-'OddsRatio_working_3-way'!U208/(3*'OddsRatio_working_3-way'!X208^(1/3))*COS(('OddsRatio_working_3-way'!Y208+2*PI())/3)</f>
        <v>-0.32895121423980916</v>
      </c>
      <c r="AH208" s="11">
        <f>-'OddsRatio_working_3-way'!U208/(3*'OddsRatio_working_3-way'!X208^(1/3))*COS(('OddsRatio_working_3-way'!Y208+4*PI())/3)</f>
        <v>-0.19323433921049582</v>
      </c>
      <c r="AI208" s="11">
        <f>'OddsRatio_working_3-way'!U208/(3*'OddsRatio_working_3-way'!X208^(1/3))*SIN(('OddsRatio_working_3-way'!Y208)/3)</f>
        <v>-7.8356174331748837E-2</v>
      </c>
      <c r="AJ208" s="11">
        <f>'OddsRatio_working_3-way'!U208/(3*'OddsRatio_working_3-way'!X208^(1/3))*SIN(('OddsRatio_working_3-way'!Y208+2*PI())/3)</f>
        <v>-0.41304786761132639</v>
      </c>
      <c r="AK208" s="11">
        <f>'OddsRatio_working_3-way'!U208/(3*'OddsRatio_working_3-way'!X208^(1/3))*SIN(('OddsRatio_working_3-way'!Y208+4*PI())/3)</f>
        <v>0.49140404194307524</v>
      </c>
      <c r="AL208" s="11">
        <f>'OddsRatio_working_3-way'!Z208+'OddsRatio_working_3-way'!AF208</f>
        <v>1.0443711069006096</v>
      </c>
      <c r="AM208" s="11">
        <f>'OddsRatio_working_3-way'!AA208+'OddsRatio_working_3-way'!AG208</f>
        <v>-0.65790242847961844</v>
      </c>
      <c r="AN208" s="11">
        <f>'OddsRatio_working_3-way'!AB208+'OddsRatio_working_3-way'!AH208</f>
        <v>-0.3864686784209917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1.0443711069006096</v>
      </c>
      <c r="AS208" s="11">
        <f>IF(('OddsRatio_working_3-way'!X208=0),IF(Q208&gt;0,-Q208^(1/3),(-Q208)^(1/3)),'OddsRatio_working_3-way'!AM208-'OddsRatio_working_3-way'!R208/3)</f>
        <v>-0.65790242847961844</v>
      </c>
      <c r="AT208" s="11">
        <f>IF(('OddsRatio_working_3-way'!X208=0),IF(Q208&gt;0,-Q208^(1/3),(-Q208)^(1/3)),'OddsRatio_working_3-way'!AN208-'OddsRatio_working_3-way'!R208/3)</f>
        <v>-0.3864686784209917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7.51</v>
      </c>
      <c r="B209" s="4">
        <f>IF('True_Odds_Calculator_3-way'!B210="","",'True_Odds_Calculator_3-way'!B210)</f>
        <v>5.3</v>
      </c>
      <c r="C209" s="4">
        <f>IF('True_Odds_Calculator_3-way'!C210="","",'True_Odds_Calculator_3-way'!C210)</f>
        <v>1.42</v>
      </c>
      <c r="D209" s="9">
        <f t="shared" si="52"/>
        <v>0.12693913025121931</v>
      </c>
      <c r="E209" s="9">
        <f t="shared" si="53"/>
        <v>0.18040985424751735</v>
      </c>
      <c r="F209" s="9">
        <f t="shared" si="54"/>
        <v>0.69265101550126329</v>
      </c>
      <c r="G209" s="9">
        <f t="shared" si="55"/>
        <v>1.0564963885831891</v>
      </c>
      <c r="H209" s="9">
        <f t="shared" si="56"/>
        <v>7.8777914896765617</v>
      </c>
      <c r="I209" s="9">
        <f t="shared" si="57"/>
        <v>5.5429344709077117</v>
      </c>
      <c r="J209" s="9">
        <f t="shared" si="58"/>
        <v>1.4437284832049397</v>
      </c>
      <c r="K209" s="11">
        <f t="shared" si="59"/>
        <v>0.13315579227696406</v>
      </c>
      <c r="L209" s="11">
        <f t="shared" si="60"/>
        <v>0.18867924528301888</v>
      </c>
      <c r="M209" s="11">
        <f t="shared" si="61"/>
        <v>0.70422535211267612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-0.20801496666858932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0.19868981494423416</v>
      </c>
      <c r="Q209" s="11">
        <f>2*'OddsRatio_working_3-way'!K209*'OddsRatio_working_3-way'!L209*'OddsRatio_working_3-way'!M209</f>
        <v>3.5385541397014109E-2</v>
      </c>
      <c r="R209" s="11">
        <f t="shared" si="62"/>
        <v>0</v>
      </c>
      <c r="S209" s="11">
        <f t="shared" si="63"/>
        <v>-0.95517076548048563</v>
      </c>
      <c r="T209" s="11">
        <f t="shared" si="64"/>
        <v>-0.17011055484959678</v>
      </c>
      <c r="U209" s="11">
        <f>'OddsRatio_working_3-way'!S209-'OddsRatio_working_3-way'!R209^2/3</f>
        <v>-0.95517076548048563</v>
      </c>
      <c r="V209" s="11">
        <f>'OddsRatio_working_3-way'!S209*'OddsRatio_working_3-way'!R209/3-2*'OddsRatio_working_3-way'!R209^3/27-'OddsRatio_working_3-way'!T209</f>
        <v>0.17011055484959678</v>
      </c>
      <c r="W209" s="11">
        <f>'OddsRatio_working_3-way'!V209^2+4*'OddsRatio_working_3-way'!U209^3/27</f>
        <v>-0.10016627849362644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0.17965514142716882</v>
      </c>
      <c r="Y209" s="11">
        <f>IF('OddsRatio_working_3-way'!W209&gt;=0,IF('OddsRatio_working_3-way'!V209+SQRT('OddsRatio_working_3-way'!W209)&gt;0,0,PI()),ACOS('OddsRatio_working_3-way'!V209/(2*'OddsRatio_working_3-way'!X209)))</f>
        <v>1.0776083293467764</v>
      </c>
      <c r="Z209" s="11">
        <f>'OddsRatio_working_3-way'!X209^(1/3)*COS('OddsRatio_working_3-way'!Y209/3)</f>
        <v>0.52824819429159453</v>
      </c>
      <c r="AA209" s="11">
        <f>'OddsRatio_working_3-way'!X209^(1/3)*COS(('OddsRatio_working_3-way'!Y209+2*PI())/3)</f>
        <v>-0.43590324399102326</v>
      </c>
      <c r="AB209" s="11">
        <f>'OddsRatio_working_3-way'!X209^(1/3)*COS(('OddsRatio_working_3-way'!Y209+4*PI())/3)</f>
        <v>-9.2344950300571049E-2</v>
      </c>
      <c r="AC209" s="11">
        <f>'OddsRatio_working_3-way'!X209^(1/3)*SIN('OddsRatio_working_3-way'!Y209/3)</f>
        <v>0.19835347334451101</v>
      </c>
      <c r="AD209" s="11">
        <f>'OddsRatio_working_3-way'!X209^(1/3)*SIN(('OddsRatio_working_3-way'!Y209+2*PI())/3)</f>
        <v>0.35829961908752339</v>
      </c>
      <c r="AE209" s="11">
        <f>'OddsRatio_working_3-way'!X209^(1/3)*SIN(('OddsRatio_working_3-way'!Y209+4*PI())/3)</f>
        <v>-0.55665309243203431</v>
      </c>
      <c r="AF209" s="11">
        <f>-'OddsRatio_working_3-way'!U209/(3*'OddsRatio_working_3-way'!X209^(1/3))*COS(('OddsRatio_working_3-way'!Y209)/3)</f>
        <v>0.52824819429159453</v>
      </c>
      <c r="AG209" s="11">
        <f>-'OddsRatio_working_3-way'!U209/(3*'OddsRatio_working_3-way'!X209^(1/3))*COS(('OddsRatio_working_3-way'!Y209+2*PI())/3)</f>
        <v>-0.43590324399102315</v>
      </c>
      <c r="AH209" s="11">
        <f>-'OddsRatio_working_3-way'!U209/(3*'OddsRatio_working_3-way'!X209^(1/3))*COS(('OddsRatio_working_3-way'!Y209+4*PI())/3)</f>
        <v>-9.2344950300571035E-2</v>
      </c>
      <c r="AI209" s="11">
        <f>'OddsRatio_working_3-way'!U209/(3*'OddsRatio_working_3-way'!X209^(1/3))*SIN(('OddsRatio_working_3-way'!Y209)/3)</f>
        <v>-0.19835347334451098</v>
      </c>
      <c r="AJ209" s="11">
        <f>'OddsRatio_working_3-way'!U209/(3*'OddsRatio_working_3-way'!X209^(1/3))*SIN(('OddsRatio_working_3-way'!Y209+2*PI())/3)</f>
        <v>-0.35829961908752334</v>
      </c>
      <c r="AK209" s="11">
        <f>'OddsRatio_working_3-way'!U209/(3*'OddsRatio_working_3-way'!X209^(1/3))*SIN(('OddsRatio_working_3-way'!Y209+4*PI())/3)</f>
        <v>0.5566530924320342</v>
      </c>
      <c r="AL209" s="11">
        <f>'OddsRatio_working_3-way'!Z209+'OddsRatio_working_3-way'!AF209</f>
        <v>1.0564963885831891</v>
      </c>
      <c r="AM209" s="11">
        <f>'OddsRatio_working_3-way'!AA209+'OddsRatio_working_3-way'!AG209</f>
        <v>-0.87180648798204641</v>
      </c>
      <c r="AN209" s="11">
        <f>'OddsRatio_working_3-way'!AB209+'OddsRatio_working_3-way'!AH209</f>
        <v>-0.1846899006011421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1.0564963885831891</v>
      </c>
      <c r="AS209" s="11">
        <f>IF(('OddsRatio_working_3-way'!X209=0),IF(Q209&gt;0,-Q209^(1/3),(-Q209)^(1/3)),'OddsRatio_working_3-way'!AM209-'OddsRatio_working_3-way'!R209/3)</f>
        <v>-0.87180648798204641</v>
      </c>
      <c r="AT209" s="11">
        <f>IF(('OddsRatio_working_3-way'!X209=0),IF(Q209&gt;0,-Q209^(1/3),(-Q209)^(1/3)),'OddsRatio_working_3-way'!AN209-'OddsRatio_working_3-way'!R209/3)</f>
        <v>-0.1846899006011421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2.8</v>
      </c>
      <c r="B210" s="4">
        <f>IF('True_Odds_Calculator_3-way'!B211="","",'True_Odds_Calculator_3-way'!B211)</f>
        <v>3.21</v>
      </c>
      <c r="C210" s="4">
        <f>IF('True_Odds_Calculator_3-way'!C211="","",'True_Odds_Calculator_3-way'!C211)</f>
        <v>2.86</v>
      </c>
      <c r="D210" s="9">
        <f t="shared" si="52"/>
        <v>0.35087593897138714</v>
      </c>
      <c r="E210" s="9">
        <f t="shared" si="53"/>
        <v>0.3056793952632334</v>
      </c>
      <c r="F210" s="9">
        <f t="shared" si="54"/>
        <v>0.34344466576537935</v>
      </c>
      <c r="G210" s="9">
        <f t="shared" si="55"/>
        <v>1.0277834365229506</v>
      </c>
      <c r="H210" s="9">
        <f t="shared" si="56"/>
        <v>2.8500101857413109</v>
      </c>
      <c r="I210" s="9">
        <f t="shared" si="57"/>
        <v>3.2714013947157214</v>
      </c>
      <c r="J210" s="9">
        <f t="shared" si="58"/>
        <v>2.9116771919326871</v>
      </c>
      <c r="K210" s="11">
        <f t="shared" si="59"/>
        <v>0.35714285714285715</v>
      </c>
      <c r="L210" s="11">
        <f t="shared" si="60"/>
        <v>0.3115264797507788</v>
      </c>
      <c r="M210" s="11">
        <f t="shared" si="61"/>
        <v>0.34965034965034969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-0.28783832989440461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0.22835420031681719</v>
      </c>
      <c r="Q210" s="11">
        <f>2*'OddsRatio_working_3-way'!K210*'OddsRatio_working_3-way'!L210*'OddsRatio_working_3-way'!M210</f>
        <v>7.7803816121573138E-2</v>
      </c>
      <c r="R210" s="11">
        <f t="shared" si="62"/>
        <v>0</v>
      </c>
      <c r="S210" s="11">
        <f t="shared" si="63"/>
        <v>-0.7933418749358031</v>
      </c>
      <c r="T210" s="11">
        <f t="shared" si="64"/>
        <v>-0.27030387561696867</v>
      </c>
      <c r="U210" s="11">
        <f>'OddsRatio_working_3-way'!S210-'OddsRatio_working_3-way'!R210^2/3</f>
        <v>-0.7933418749358031</v>
      </c>
      <c r="V210" s="11">
        <f>'OddsRatio_working_3-way'!S210*'OddsRatio_working_3-way'!R210/3-2*'OddsRatio_working_3-way'!R210^3/27-'OddsRatio_working_3-way'!T210</f>
        <v>0.27030387561696867</v>
      </c>
      <c r="W210" s="11">
        <f>'OddsRatio_working_3-way'!V210^2+4*'OddsRatio_working_3-way'!U210^3/27</f>
        <v>-9.0951826768433108E-4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0.1359905359218409</v>
      </c>
      <c r="Y210" s="11">
        <f>IF('OddsRatio_working_3-way'!W210&gt;=0,IF('OddsRatio_working_3-way'!V210+SQRT('OddsRatio_working_3-way'!W210)&gt;0,0,PI()),ACOS('OddsRatio_working_3-way'!V210/(2*'OddsRatio_working_3-way'!X210)))</f>
        <v>0.11111201533278026</v>
      </c>
      <c r="Z210" s="11">
        <f>'OddsRatio_working_3-way'!X210^(1/3)*COS('OddsRatio_working_3-way'!Y210/3)</f>
        <v>0.51389171826147528</v>
      </c>
      <c r="AA210" s="11">
        <f>'OddsRatio_working_3-way'!X210^(1/3)*COS(('OddsRatio_working_3-way'!Y210+2*PI())/3)</f>
        <v>-0.2734366189874633</v>
      </c>
      <c r="AB210" s="11">
        <f>'OddsRatio_working_3-way'!X210^(1/3)*COS(('OddsRatio_working_3-way'!Y210+4*PI())/3)</f>
        <v>-0.24045509927401179</v>
      </c>
      <c r="AC210" s="11">
        <f>'OddsRatio_working_3-way'!X210^(1/3)*SIN('OddsRatio_working_3-way'!Y210/3)</f>
        <v>1.9041889284844099E-2</v>
      </c>
      <c r="AD210" s="11">
        <f>'OddsRatio_working_3-way'!X210^(1/3)*SIN(('OddsRatio_working_3-way'!Y210+2*PI())/3)</f>
        <v>0.43552233816645097</v>
      </c>
      <c r="AE210" s="11">
        <f>'OddsRatio_working_3-way'!X210^(1/3)*SIN(('OddsRatio_working_3-way'!Y210+4*PI())/3)</f>
        <v>-0.45456422745129516</v>
      </c>
      <c r="AF210" s="11">
        <f>-'OddsRatio_working_3-way'!U210/(3*'OddsRatio_working_3-way'!X210^(1/3))*COS(('OddsRatio_working_3-way'!Y210)/3)</f>
        <v>0.51389171826147528</v>
      </c>
      <c r="AG210" s="11">
        <f>-'OddsRatio_working_3-way'!U210/(3*'OddsRatio_working_3-way'!X210^(1/3))*COS(('OddsRatio_working_3-way'!Y210+2*PI())/3)</f>
        <v>-0.2734366189874633</v>
      </c>
      <c r="AH210" s="11">
        <f>-'OddsRatio_working_3-way'!U210/(3*'OddsRatio_working_3-way'!X210^(1/3))*COS(('OddsRatio_working_3-way'!Y210+4*PI())/3)</f>
        <v>-0.24045509927401179</v>
      </c>
      <c r="AI210" s="11">
        <f>'OddsRatio_working_3-way'!U210/(3*'OddsRatio_working_3-way'!X210^(1/3))*SIN(('OddsRatio_working_3-way'!Y210)/3)</f>
        <v>-1.9041889284844099E-2</v>
      </c>
      <c r="AJ210" s="11">
        <f>'OddsRatio_working_3-way'!U210/(3*'OddsRatio_working_3-way'!X210^(1/3))*SIN(('OddsRatio_working_3-way'!Y210+2*PI())/3)</f>
        <v>-0.43552233816645097</v>
      </c>
      <c r="AK210" s="11">
        <f>'OddsRatio_working_3-way'!U210/(3*'OddsRatio_working_3-way'!X210^(1/3))*SIN(('OddsRatio_working_3-way'!Y210+4*PI())/3)</f>
        <v>0.45456422745129516</v>
      </c>
      <c r="AL210" s="11">
        <f>'OddsRatio_working_3-way'!Z210+'OddsRatio_working_3-way'!AF210</f>
        <v>1.0277834365229506</v>
      </c>
      <c r="AM210" s="11">
        <f>'OddsRatio_working_3-way'!AA210+'OddsRatio_working_3-way'!AG210</f>
        <v>-0.5468732379749266</v>
      </c>
      <c r="AN210" s="11">
        <f>'OddsRatio_working_3-way'!AB210+'OddsRatio_working_3-way'!AH210</f>
        <v>-0.48091019854802358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1.0277834365229506</v>
      </c>
      <c r="AS210" s="11">
        <f>IF(('OddsRatio_working_3-way'!X210=0),IF(Q210&gt;0,-Q210^(1/3),(-Q210)^(1/3)),'OddsRatio_working_3-way'!AM210-'OddsRatio_working_3-way'!R210/3)</f>
        <v>-0.5468732379749266</v>
      </c>
      <c r="AT210" s="11">
        <f>IF(('OddsRatio_working_3-way'!X210=0),IF(Q210&gt;0,-Q210^(1/3),(-Q210)^(1/3)),'OddsRatio_working_3-way'!AN210-'OddsRatio_working_3-way'!R210/3)</f>
        <v>-0.48091019854802358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2.4500000000000002</v>
      </c>
      <c r="B211" s="4">
        <f>IF('True_Odds_Calculator_3-way'!B212="","",'True_Odds_Calculator_3-way'!B212)</f>
        <v>3.65</v>
      </c>
      <c r="C211" s="4">
        <f>IF('True_Odds_Calculator_3-way'!C212="","",'True_Odds_Calculator_3-way'!C212)</f>
        <v>2.97</v>
      </c>
      <c r="D211" s="9">
        <f t="shared" si="52"/>
        <v>0.40129611754514394</v>
      </c>
      <c r="E211" s="9">
        <f t="shared" si="53"/>
        <v>0.26833950686264457</v>
      </c>
      <c r="F211" s="9">
        <f t="shared" si="54"/>
        <v>0.33036437559221138</v>
      </c>
      <c r="G211" s="9">
        <f t="shared" si="55"/>
        <v>1.0289140891894171</v>
      </c>
      <c r="H211" s="9">
        <f t="shared" si="56"/>
        <v>2.4919254293246551</v>
      </c>
      <c r="I211" s="9">
        <f t="shared" si="57"/>
        <v>3.7266223363519551</v>
      </c>
      <c r="J211" s="9">
        <f t="shared" si="58"/>
        <v>3.0269607557031515</v>
      </c>
      <c r="K211" s="11">
        <f t="shared" si="59"/>
        <v>0.4081632653061224</v>
      </c>
      <c r="L211" s="11">
        <f t="shared" si="60"/>
        <v>0.27397260273972601</v>
      </c>
      <c r="M211" s="11">
        <f t="shared" si="61"/>
        <v>0.33670033670033667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-0.28501302278210283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0.22854582541470997</v>
      </c>
      <c r="Q211" s="11">
        <f>2*'OddsRatio_working_3-way'!K211*'OddsRatio_working_3-way'!L211*'OddsRatio_working_3-way'!M211</f>
        <v>7.5303402113578222E-2</v>
      </c>
      <c r="R211" s="11">
        <f t="shared" si="62"/>
        <v>0</v>
      </c>
      <c r="S211" s="11">
        <f t="shared" si="63"/>
        <v>-0.8018785358781203</v>
      </c>
      <c r="T211" s="11">
        <f t="shared" si="64"/>
        <v>-0.26421039073414171</v>
      </c>
      <c r="U211" s="11">
        <f>'OddsRatio_working_3-way'!S211-'OddsRatio_working_3-way'!R211^2/3</f>
        <v>-0.8018785358781203</v>
      </c>
      <c r="V211" s="11">
        <f>'OddsRatio_working_3-way'!S211*'OddsRatio_working_3-way'!R211/3-2*'OddsRatio_working_3-way'!R211^3/27-'OddsRatio_working_3-way'!T211</f>
        <v>0.26421039073414171</v>
      </c>
      <c r="W211" s="11">
        <f>'OddsRatio_working_3-way'!V211^2+4*'OddsRatio_working_3-way'!U211^3/27</f>
        <v>-6.5803160752321149E-3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0.13819139503521913</v>
      </c>
      <c r="Y211" s="11">
        <f>IF('OddsRatio_working_3-way'!W211&gt;=0,IF('OddsRatio_working_3-way'!V211+SQRT('OddsRatio_working_3-way'!W211)&gt;0,0,PI()),ACOS('OddsRatio_working_3-way'!V211/(2*'OddsRatio_working_3-way'!X211)))</f>
        <v>0.29788905732856397</v>
      </c>
      <c r="Z211" s="11">
        <f>'OddsRatio_working_3-way'!X211^(1/3)*COS('OddsRatio_working_3-way'!Y211/3)</f>
        <v>0.51445704459470865</v>
      </c>
      <c r="AA211" s="11">
        <f>'OddsRatio_working_3-way'!X211^(1/3)*COS(('OddsRatio_working_3-way'!Y211+2*PI())/3)</f>
        <v>-0.30161428487600744</v>
      </c>
      <c r="AB211" s="11">
        <f>'OddsRatio_working_3-way'!X211^(1/3)*COS(('OddsRatio_working_3-way'!Y211+4*PI())/3)</f>
        <v>-0.21284275971870109</v>
      </c>
      <c r="AC211" s="11">
        <f>'OddsRatio_working_3-way'!X211^(1/3)*SIN('OddsRatio_working_3-way'!Y211/3)</f>
        <v>5.1252263945944468E-2</v>
      </c>
      <c r="AD211" s="11">
        <f>'OddsRatio_working_3-way'!X211^(1/3)*SIN(('OddsRatio_working_3-way'!Y211+2*PI())/3)</f>
        <v>0.41990673780190935</v>
      </c>
      <c r="AE211" s="11">
        <f>'OddsRatio_working_3-way'!X211^(1/3)*SIN(('OddsRatio_working_3-way'!Y211+4*PI())/3)</f>
        <v>-0.47115900174785375</v>
      </c>
      <c r="AF211" s="11">
        <f>-'OddsRatio_working_3-way'!U211/(3*'OddsRatio_working_3-way'!X211^(1/3))*COS(('OddsRatio_working_3-way'!Y211)/3)</f>
        <v>0.51445704459470853</v>
      </c>
      <c r="AG211" s="11">
        <f>-'OddsRatio_working_3-way'!U211/(3*'OddsRatio_working_3-way'!X211^(1/3))*COS(('OddsRatio_working_3-way'!Y211+2*PI())/3)</f>
        <v>-0.30161428487600739</v>
      </c>
      <c r="AH211" s="11">
        <f>-'OddsRatio_working_3-way'!U211/(3*'OddsRatio_working_3-way'!X211^(1/3))*COS(('OddsRatio_working_3-way'!Y211+4*PI())/3)</f>
        <v>-0.21284275971870106</v>
      </c>
      <c r="AI211" s="11">
        <f>'OddsRatio_working_3-way'!U211/(3*'OddsRatio_working_3-way'!X211^(1/3))*SIN(('OddsRatio_working_3-way'!Y211)/3)</f>
        <v>-5.1252263945944461E-2</v>
      </c>
      <c r="AJ211" s="11">
        <f>'OddsRatio_working_3-way'!U211/(3*'OddsRatio_working_3-way'!X211^(1/3))*SIN(('OddsRatio_working_3-way'!Y211+2*PI())/3)</f>
        <v>-0.41990673780190924</v>
      </c>
      <c r="AK211" s="11">
        <f>'OddsRatio_working_3-way'!U211/(3*'OddsRatio_working_3-way'!X211^(1/3))*SIN(('OddsRatio_working_3-way'!Y211+4*PI())/3)</f>
        <v>0.47115900174785363</v>
      </c>
      <c r="AL211" s="11">
        <f>'OddsRatio_working_3-way'!Z211+'OddsRatio_working_3-way'!AF211</f>
        <v>1.0289140891894171</v>
      </c>
      <c r="AM211" s="11">
        <f>'OddsRatio_working_3-way'!AA211+'OddsRatio_working_3-way'!AG211</f>
        <v>-0.60322856975201478</v>
      </c>
      <c r="AN211" s="11">
        <f>'OddsRatio_working_3-way'!AB211+'OddsRatio_working_3-way'!AH211</f>
        <v>-0.42568551943740218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1.0289140891894171</v>
      </c>
      <c r="AS211" s="11">
        <f>IF(('OddsRatio_working_3-way'!X211=0),IF(Q211&gt;0,-Q211^(1/3),(-Q211)^(1/3)),'OddsRatio_working_3-way'!AM211-'OddsRatio_working_3-way'!R211/3)</f>
        <v>-0.60322856975201478</v>
      </c>
      <c r="AT211" s="11">
        <f>IF(('OddsRatio_working_3-way'!X211=0),IF(Q211&gt;0,-Q211^(1/3),(-Q211)^(1/3)),'OddsRatio_working_3-way'!AN211-'OddsRatio_working_3-way'!R211/3)</f>
        <v>-0.42568551943740218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1.25</v>
      </c>
      <c r="B212" s="4">
        <f>IF('True_Odds_Calculator_3-way'!B213="","",'True_Odds_Calculator_3-way'!B213)</f>
        <v>6.66</v>
      </c>
      <c r="C212" s="4">
        <f>IF('True_Odds_Calculator_3-way'!C213="","",'True_Odds_Calculator_3-way'!C213)</f>
        <v>12.96</v>
      </c>
      <c r="D212" s="9">
        <f t="shared" si="52"/>
        <v>0.78747288671583116</v>
      </c>
      <c r="E212" s="9">
        <f t="shared" si="53"/>
        <v>0.14064309493365684</v>
      </c>
      <c r="F212" s="9">
        <f t="shared" si="54"/>
        <v>7.1884018350512183E-2</v>
      </c>
      <c r="G212" s="9">
        <f t="shared" si="55"/>
        <v>1.0795399657276672</v>
      </c>
      <c r="H212" s="9">
        <f t="shared" si="56"/>
        <v>1.2698849914319168</v>
      </c>
      <c r="I212" s="9">
        <f t="shared" si="57"/>
        <v>7.1101962060185953</v>
      </c>
      <c r="J212" s="9">
        <f t="shared" si="58"/>
        <v>13.911297990102899</v>
      </c>
      <c r="K212" s="11">
        <f t="shared" si="59"/>
        <v>0.8</v>
      </c>
      <c r="L212" s="11">
        <f t="shared" si="60"/>
        <v>0.15015015015015015</v>
      </c>
      <c r="M212" s="11">
        <f t="shared" si="61"/>
        <v>7.716049382716049E-2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-0.15685500315129952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0.16562859155451748</v>
      </c>
      <c r="Q212" s="11">
        <f>2*'OddsRatio_working_3-way'!K212*'OddsRatio_working_3-way'!L212*'OddsRatio_working_3-way'!M212</f>
        <v>1.853705557409261E-2</v>
      </c>
      <c r="R212" s="11">
        <f t="shared" si="62"/>
        <v>0</v>
      </c>
      <c r="S212" s="11">
        <f t="shared" si="63"/>
        <v>-1.0559343867071624</v>
      </c>
      <c r="T212" s="11">
        <f t="shared" si="64"/>
        <v>-0.11817956202654308</v>
      </c>
      <c r="U212" s="11">
        <f>'OddsRatio_working_3-way'!S212-'OddsRatio_working_3-way'!R212^2/3</f>
        <v>-1.0559343867071624</v>
      </c>
      <c r="V212" s="11">
        <f>'OddsRatio_working_3-way'!S212*'OddsRatio_working_3-way'!R212/3-2*'OddsRatio_working_3-way'!R212^3/27-'OddsRatio_working_3-way'!T212</f>
        <v>0.11817956202654308</v>
      </c>
      <c r="W212" s="11">
        <f>'OddsRatio_working_3-way'!V212^2+4*'OddsRatio_working_3-way'!U212^3/27</f>
        <v>-0.16045790614195851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0.20882068565083781</v>
      </c>
      <c r="Y212" s="11">
        <f>IF('OddsRatio_working_3-way'!W212&gt;=0,IF('OddsRatio_working_3-way'!V212+SQRT('OddsRatio_working_3-way'!W212)&gt;0,0,PI()),ACOS('OddsRatio_working_3-way'!V212/(2*'OddsRatio_working_3-way'!X212)))</f>
        <v>1.2839081061063875</v>
      </c>
      <c r="Z212" s="11">
        <f>'OddsRatio_working_3-way'!X212^(1/3)*COS('OddsRatio_working_3-way'!Y212/3)</f>
        <v>0.53976998286383371</v>
      </c>
      <c r="AA212" s="11">
        <f>'OddsRatio_working_3-way'!X212^(1/3)*COS(('OddsRatio_working_3-way'!Y212+2*PI())/3)</f>
        <v>-0.48312164605811642</v>
      </c>
      <c r="AB212" s="11">
        <f>'OddsRatio_working_3-way'!X212^(1/3)*COS(('OddsRatio_working_3-way'!Y212+4*PI())/3)</f>
        <v>-5.6648336805717431E-2</v>
      </c>
      <c r="AC212" s="11">
        <f>'OddsRatio_working_3-way'!X212^(1/3)*SIN('OddsRatio_working_3-way'!Y212/3)</f>
        <v>0.24622447989906321</v>
      </c>
      <c r="AD212" s="11">
        <f>'OddsRatio_working_3-way'!X212^(1/3)*SIN(('OddsRatio_working_3-way'!Y212+2*PI())/3)</f>
        <v>0.34434227741083956</v>
      </c>
      <c r="AE212" s="11">
        <f>'OddsRatio_working_3-way'!X212^(1/3)*SIN(('OddsRatio_working_3-way'!Y212+4*PI())/3)</f>
        <v>-0.59056675730990271</v>
      </c>
      <c r="AF212" s="11">
        <f>-'OddsRatio_working_3-way'!U212/(3*'OddsRatio_working_3-way'!X212^(1/3))*COS(('OddsRatio_working_3-way'!Y212)/3)</f>
        <v>0.5397699828638336</v>
      </c>
      <c r="AG212" s="11">
        <f>-'OddsRatio_working_3-way'!U212/(3*'OddsRatio_working_3-way'!X212^(1/3))*COS(('OddsRatio_working_3-way'!Y212+2*PI())/3)</f>
        <v>-0.48312164605811636</v>
      </c>
      <c r="AH212" s="11">
        <f>-'OddsRatio_working_3-way'!U212/(3*'OddsRatio_working_3-way'!X212^(1/3))*COS(('OddsRatio_working_3-way'!Y212+4*PI())/3)</f>
        <v>-5.6648336805717424E-2</v>
      </c>
      <c r="AI212" s="11">
        <f>'OddsRatio_working_3-way'!U212/(3*'OddsRatio_working_3-way'!X212^(1/3))*SIN(('OddsRatio_working_3-way'!Y212)/3)</f>
        <v>-0.24622447989906315</v>
      </c>
      <c r="AJ212" s="11">
        <f>'OddsRatio_working_3-way'!U212/(3*'OddsRatio_working_3-way'!X212^(1/3))*SIN(('OddsRatio_working_3-way'!Y212+2*PI())/3)</f>
        <v>-0.34434227741083945</v>
      </c>
      <c r="AK212" s="11">
        <f>'OddsRatio_working_3-way'!U212/(3*'OddsRatio_working_3-way'!X212^(1/3))*SIN(('OddsRatio_working_3-way'!Y212+4*PI())/3)</f>
        <v>0.5905667573099026</v>
      </c>
      <c r="AL212" s="11">
        <f>'OddsRatio_working_3-way'!Z212+'OddsRatio_working_3-way'!AF212</f>
        <v>1.0795399657276672</v>
      </c>
      <c r="AM212" s="11">
        <f>'OddsRatio_working_3-way'!AA212+'OddsRatio_working_3-way'!AG212</f>
        <v>-0.96624329211623272</v>
      </c>
      <c r="AN212" s="11">
        <f>'OddsRatio_working_3-way'!AB212+'OddsRatio_working_3-way'!AH212</f>
        <v>-0.11329667361143486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1.0795399657276672</v>
      </c>
      <c r="AS212" s="11">
        <f>IF(('OddsRatio_working_3-way'!X212=0),IF(Q212&gt;0,-Q212^(1/3),(-Q212)^(1/3)),'OddsRatio_working_3-way'!AM212-'OddsRatio_working_3-way'!R212/3)</f>
        <v>-0.96624329211623272</v>
      </c>
      <c r="AT212" s="11">
        <f>IF(('OddsRatio_working_3-way'!X212=0),IF(Q212&gt;0,-Q212^(1/3),(-Q212)^(1/3)),'OddsRatio_working_3-way'!AN212-'OddsRatio_working_3-way'!R212/3)</f>
        <v>-0.11329667361143486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2.41</v>
      </c>
      <c r="B213" s="4">
        <f>IF('True_Odds_Calculator_3-way'!B214="","",'True_Odds_Calculator_3-way'!B214)</f>
        <v>3.26</v>
      </c>
      <c r="C213" s="4">
        <f>IF('True_Odds_Calculator_3-way'!C214="","",'True_Odds_Calculator_3-way'!C214)</f>
        <v>3.26</v>
      </c>
      <c r="D213" s="9">
        <f t="shared" si="52"/>
        <v>0.40457481706829085</v>
      </c>
      <c r="E213" s="9">
        <f t="shared" si="53"/>
        <v>0.29771259146585466</v>
      </c>
      <c r="F213" s="9">
        <f t="shared" si="54"/>
        <v>0.29771259146585466</v>
      </c>
      <c r="G213" s="9">
        <f t="shared" si="55"/>
        <v>1.0437806456699781</v>
      </c>
      <c r="H213" s="9">
        <f t="shared" si="56"/>
        <v>2.4717307103946693</v>
      </c>
      <c r="I213" s="9">
        <f t="shared" si="57"/>
        <v>3.3589442592141499</v>
      </c>
      <c r="J213" s="9">
        <f t="shared" si="58"/>
        <v>3.3589442592141499</v>
      </c>
      <c r="K213" s="11">
        <f t="shared" si="59"/>
        <v>0.41493775933609955</v>
      </c>
      <c r="L213" s="11">
        <f t="shared" si="60"/>
        <v>0.30674846625766872</v>
      </c>
      <c r="M213" s="11">
        <f t="shared" si="61"/>
        <v>0.30674846625766872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-0.28117956080535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0.23152742979252799</v>
      </c>
      <c r="Q213" s="11">
        <f>2*'OddsRatio_working_3-way'!K213*'OddsRatio_working_3-way'!L213*'OddsRatio_working_3-way'!M213</f>
        <v>7.8086822864259026E-2</v>
      </c>
      <c r="R213" s="11">
        <f t="shared" si="62"/>
        <v>0</v>
      </c>
      <c r="S213" s="11">
        <f t="shared" si="63"/>
        <v>-0.82341486390188112</v>
      </c>
      <c r="T213" s="11">
        <f t="shared" si="64"/>
        <v>-0.27771158984886379</v>
      </c>
      <c r="U213" s="11">
        <f>'OddsRatio_working_3-way'!S213-'OddsRatio_working_3-way'!R213^2/3</f>
        <v>-0.82341486390188112</v>
      </c>
      <c r="V213" s="11">
        <f>'OddsRatio_working_3-way'!S213*'OddsRatio_working_3-way'!R213/3-2*'OddsRatio_working_3-way'!R213^3/27-'OddsRatio_working_3-way'!T213</f>
        <v>0.27771158984886379</v>
      </c>
      <c r="W213" s="11">
        <f>'OddsRatio_working_3-way'!V213^2+4*'OddsRatio_working_3-way'!U213^3/27</f>
        <v>-5.5851899112407261E-3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0.14379579013971885</v>
      </c>
      <c r="Y213" s="11">
        <f>IF('OddsRatio_working_3-way'!W213&gt;=0,IF('OddsRatio_working_3-way'!V213+SQRT('OddsRatio_working_3-way'!W213)&gt;0,0,PI()),ACOS('OddsRatio_working_3-way'!V213/(2*'OddsRatio_working_3-way'!X213)))</f>
        <v>0.2628793083329084</v>
      </c>
      <c r="Z213" s="11">
        <f>'OddsRatio_working_3-way'!X213^(1/3)*COS('OddsRatio_working_3-way'!Y213/3)</f>
        <v>0.52189032283498915</v>
      </c>
      <c r="AA213" s="11">
        <f>'OddsRatio_working_3-way'!X213^(1/3)*COS(('OddsRatio_working_3-way'!Y213+2*PI())/3)</f>
        <v>-0.30065138478189185</v>
      </c>
      <c r="AB213" s="11">
        <f>'OddsRatio_working_3-way'!X213^(1/3)*COS(('OddsRatio_working_3-way'!Y213+4*PI())/3)</f>
        <v>-0.22123893805309747</v>
      </c>
      <c r="AC213" s="11">
        <f>'OddsRatio_working_3-way'!X213^(1/3)*SIN('OddsRatio_working_3-way'!Y213/3)</f>
        <v>4.5848797495876309E-2</v>
      </c>
      <c r="AD213" s="11">
        <f>'OddsRatio_working_3-way'!X213^(1/3)*SIN(('OddsRatio_working_3-way'!Y213+2*PI())/3)</f>
        <v>0.42904587881642442</v>
      </c>
      <c r="AE213" s="11">
        <f>'OddsRatio_working_3-way'!X213^(1/3)*SIN(('OddsRatio_working_3-way'!Y213+4*PI())/3)</f>
        <v>-0.4748946763123007</v>
      </c>
      <c r="AF213" s="11">
        <f>-'OddsRatio_working_3-way'!U213/(3*'OddsRatio_working_3-way'!X213^(1/3))*COS(('OddsRatio_working_3-way'!Y213)/3)</f>
        <v>0.52189032283498893</v>
      </c>
      <c r="AG213" s="11">
        <f>-'OddsRatio_working_3-way'!U213/(3*'OddsRatio_working_3-way'!X213^(1/3))*COS(('OddsRatio_working_3-way'!Y213+2*PI())/3)</f>
        <v>-0.30065138478189174</v>
      </c>
      <c r="AH213" s="11">
        <f>-'OddsRatio_working_3-way'!U213/(3*'OddsRatio_working_3-way'!X213^(1/3))*COS(('OddsRatio_working_3-way'!Y213+4*PI())/3)</f>
        <v>-0.22123893805309736</v>
      </c>
      <c r="AI213" s="11">
        <f>'OddsRatio_working_3-way'!U213/(3*'OddsRatio_working_3-way'!X213^(1/3))*SIN(('OddsRatio_working_3-way'!Y213)/3)</f>
        <v>-4.5848797495876295E-2</v>
      </c>
      <c r="AJ213" s="11">
        <f>'OddsRatio_working_3-way'!U213/(3*'OddsRatio_working_3-way'!X213^(1/3))*SIN(('OddsRatio_working_3-way'!Y213+2*PI())/3)</f>
        <v>-0.4290458788164242</v>
      </c>
      <c r="AK213" s="11">
        <f>'OddsRatio_working_3-way'!U213/(3*'OddsRatio_working_3-way'!X213^(1/3))*SIN(('OddsRatio_working_3-way'!Y213+4*PI())/3)</f>
        <v>0.47489467631230048</v>
      </c>
      <c r="AL213" s="11">
        <f>'OddsRatio_working_3-way'!Z213+'OddsRatio_working_3-way'!AF213</f>
        <v>1.0437806456699781</v>
      </c>
      <c r="AM213" s="11">
        <f>'OddsRatio_working_3-way'!AA213+'OddsRatio_working_3-way'!AG213</f>
        <v>-0.60130276956378359</v>
      </c>
      <c r="AN213" s="11">
        <f>'OddsRatio_working_3-way'!AB213+'OddsRatio_working_3-way'!AH213</f>
        <v>-0.44247787610619482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1.0437806456699781</v>
      </c>
      <c r="AS213" s="11">
        <f>IF(('OddsRatio_working_3-way'!X213=0),IF(Q213&gt;0,-Q213^(1/3),(-Q213)^(1/3)),'OddsRatio_working_3-way'!AM213-'OddsRatio_working_3-way'!R213/3)</f>
        <v>-0.60130276956378359</v>
      </c>
      <c r="AT213" s="11">
        <f>IF(('OddsRatio_working_3-way'!X213=0),IF(Q213&gt;0,-Q213^(1/3),(-Q213)^(1/3)),'OddsRatio_working_3-way'!AN213-'OddsRatio_working_3-way'!R213/3)</f>
        <v>-0.44247787610619482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2.76</v>
      </c>
      <c r="B214" s="4">
        <f>IF('True_Odds_Calculator_3-way'!B215="","",'True_Odds_Calculator_3-way'!B215)</f>
        <v>3.33</v>
      </c>
      <c r="C214" s="4">
        <f>IF('True_Odds_Calculator_3-way'!C215="","",'True_Odds_Calculator_3-way'!C215)</f>
        <v>2.75</v>
      </c>
      <c r="D214" s="9">
        <f t="shared" si="52"/>
        <v>0.3532927754753154</v>
      </c>
      <c r="E214" s="9">
        <f t="shared" si="53"/>
        <v>0.29211149666874414</v>
      </c>
      <c r="F214" s="9">
        <f t="shared" si="54"/>
        <v>0.35459572785594057</v>
      </c>
      <c r="G214" s="9">
        <f t="shared" si="55"/>
        <v>1.0400645361836058</v>
      </c>
      <c r="H214" s="9">
        <f t="shared" si="56"/>
        <v>2.8305135836831457</v>
      </c>
      <c r="I214" s="9">
        <f t="shared" si="57"/>
        <v>3.4233503693078018</v>
      </c>
      <c r="J214" s="9">
        <f t="shared" si="58"/>
        <v>2.8201129383213095</v>
      </c>
      <c r="K214" s="11">
        <f t="shared" si="59"/>
        <v>0.3623188405797102</v>
      </c>
      <c r="L214" s="11">
        <f t="shared" si="60"/>
        <v>0.3003003003003003</v>
      </c>
      <c r="M214" s="11">
        <f t="shared" si="61"/>
        <v>0.36363636363636365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-0.28393611002306662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0.23106110062631804</v>
      </c>
      <c r="Q214" s="11">
        <f>2*'OddsRatio_working_3-way'!K214*'OddsRatio_working_3-way'!L214*'OddsRatio_working_3-way'!M214</f>
        <v>7.9130513913122633E-2</v>
      </c>
      <c r="R214" s="11">
        <f t="shared" si="62"/>
        <v>0</v>
      </c>
      <c r="S214" s="11">
        <f t="shared" si="63"/>
        <v>-0.81377849618192954</v>
      </c>
      <c r="T214" s="11">
        <f t="shared" si="64"/>
        <v>-0.27869126581572934</v>
      </c>
      <c r="U214" s="11">
        <f>'OddsRatio_working_3-way'!S214-'OddsRatio_working_3-way'!R214^2/3</f>
        <v>-0.81377849618192954</v>
      </c>
      <c r="V214" s="11">
        <f>'OddsRatio_working_3-way'!S214*'OddsRatio_working_3-way'!R214/3-2*'OddsRatio_working_3-way'!R214^3/27-'OddsRatio_working_3-way'!T214</f>
        <v>0.27869126581572934</v>
      </c>
      <c r="W214" s="11">
        <f>'OddsRatio_working_3-way'!V214^2+4*'OddsRatio_working_3-way'!U214^3/27</f>
        <v>-2.1701355686579576E-3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0.14127894146920081</v>
      </c>
      <c r="Y214" s="11">
        <f>IF('OddsRatio_working_3-way'!W214&gt;=0,IF('OddsRatio_working_3-way'!V214+SQRT('OddsRatio_working_3-way'!W214)&gt;0,0,PI()),ACOS('OddsRatio_working_3-way'!V214/(2*'OddsRatio_working_3-way'!X214)))</f>
        <v>0.16562403793889091</v>
      </c>
      <c r="Z214" s="11">
        <f>'OddsRatio_working_3-way'!X214^(1/3)*COS('OddsRatio_working_3-way'!Y214/3)</f>
        <v>0.52003226809180292</v>
      </c>
      <c r="AA214" s="11">
        <f>'OddsRatio_working_3-way'!X214^(1/3)*COS(('OddsRatio_working_3-way'!Y214+2*PI())/3)</f>
        <v>-0.28490496995587944</v>
      </c>
      <c r="AB214" s="11">
        <f>'OddsRatio_working_3-way'!X214^(1/3)*COS(('OddsRatio_working_3-way'!Y214+4*PI())/3)</f>
        <v>-0.23512729813592359</v>
      </c>
      <c r="AC214" s="11">
        <f>'OddsRatio_working_3-way'!X214^(1/3)*SIN('OddsRatio_working_3-way'!Y214/3)</f>
        <v>2.8739152224884598E-2</v>
      </c>
      <c r="AD214" s="11">
        <f>'OddsRatio_working_3-way'!X214^(1/3)*SIN(('OddsRatio_working_3-way'!Y214+2*PI())/3)</f>
        <v>0.43599157884269885</v>
      </c>
      <c r="AE214" s="11">
        <f>'OddsRatio_working_3-way'!X214^(1/3)*SIN(('OddsRatio_working_3-way'!Y214+4*PI())/3)</f>
        <v>-0.46473073106758322</v>
      </c>
      <c r="AF214" s="11">
        <f>-'OddsRatio_working_3-way'!U214/(3*'OddsRatio_working_3-way'!X214^(1/3))*COS(('OddsRatio_working_3-way'!Y214)/3)</f>
        <v>0.52003226809180292</v>
      </c>
      <c r="AG214" s="11">
        <f>-'OddsRatio_working_3-way'!U214/(3*'OddsRatio_working_3-way'!X214^(1/3))*COS(('OddsRatio_working_3-way'!Y214+2*PI())/3)</f>
        <v>-0.28490496995587944</v>
      </c>
      <c r="AH214" s="11">
        <f>-'OddsRatio_working_3-way'!U214/(3*'OddsRatio_working_3-way'!X214^(1/3))*COS(('OddsRatio_working_3-way'!Y214+4*PI())/3)</f>
        <v>-0.23512729813592359</v>
      </c>
      <c r="AI214" s="11">
        <f>'OddsRatio_working_3-way'!U214/(3*'OddsRatio_working_3-way'!X214^(1/3))*SIN(('OddsRatio_working_3-way'!Y214)/3)</f>
        <v>-2.8739152224884598E-2</v>
      </c>
      <c r="AJ214" s="11">
        <f>'OddsRatio_working_3-way'!U214/(3*'OddsRatio_working_3-way'!X214^(1/3))*SIN(('OddsRatio_working_3-way'!Y214+2*PI())/3)</f>
        <v>-0.43599157884269885</v>
      </c>
      <c r="AK214" s="11">
        <f>'OddsRatio_working_3-way'!U214/(3*'OddsRatio_working_3-way'!X214^(1/3))*SIN(('OddsRatio_working_3-way'!Y214+4*PI())/3)</f>
        <v>0.46473073106758322</v>
      </c>
      <c r="AL214" s="11">
        <f>'OddsRatio_working_3-way'!Z214+'OddsRatio_working_3-way'!AF214</f>
        <v>1.0400645361836058</v>
      </c>
      <c r="AM214" s="11">
        <f>'OddsRatio_working_3-way'!AA214+'OddsRatio_working_3-way'!AG214</f>
        <v>-0.56980993991175888</v>
      </c>
      <c r="AN214" s="11">
        <f>'OddsRatio_working_3-way'!AB214+'OddsRatio_working_3-way'!AH214</f>
        <v>-0.47025459627184718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1.0400645361836058</v>
      </c>
      <c r="AS214" s="11">
        <f>IF(('OddsRatio_working_3-way'!X214=0),IF(Q214&gt;0,-Q214^(1/3),(-Q214)^(1/3)),'OddsRatio_working_3-way'!AM214-'OddsRatio_working_3-way'!R214/3)</f>
        <v>-0.56980993991175888</v>
      </c>
      <c r="AT214" s="11">
        <f>IF(('OddsRatio_working_3-way'!X214=0),IF(Q214&gt;0,-Q214^(1/3),(-Q214)^(1/3)),'OddsRatio_working_3-way'!AN214-'OddsRatio_working_3-way'!R214/3)</f>
        <v>-0.47025459627184718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2.42</v>
      </c>
      <c r="B215" s="4">
        <f>IF('True_Odds_Calculator_3-way'!B216="","",'True_Odds_Calculator_3-way'!B216)</f>
        <v>3.3</v>
      </c>
      <c r="C215" s="4">
        <f>IF('True_Odds_Calculator_3-way'!C216="","",'True_Odds_Calculator_3-way'!C216)</f>
        <v>3.21</v>
      </c>
      <c r="D215" s="9">
        <f t="shared" si="52"/>
        <v>0.40311357343518722</v>
      </c>
      <c r="E215" s="9">
        <f t="shared" si="53"/>
        <v>0.29426465253100453</v>
      </c>
      <c r="F215" s="9">
        <f t="shared" si="54"/>
        <v>0.30262177403380836</v>
      </c>
      <c r="G215" s="9">
        <f t="shared" si="55"/>
        <v>1.0427397676959274</v>
      </c>
      <c r="H215" s="9">
        <f t="shared" si="56"/>
        <v>2.4806904701282169</v>
      </c>
      <c r="I215" s="9">
        <f t="shared" si="57"/>
        <v>3.3983014657006323</v>
      </c>
      <c r="J215" s="9">
        <f t="shared" si="58"/>
        <v>3.3044548866080001</v>
      </c>
      <c r="K215" s="11">
        <f t="shared" si="59"/>
        <v>0.41322314049586778</v>
      </c>
      <c r="L215" s="11">
        <f t="shared" si="60"/>
        <v>0.30303030303030304</v>
      </c>
      <c r="M215" s="11">
        <f t="shared" si="61"/>
        <v>0.3115264797507788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-0.28156204822614039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0.23132381979991468</v>
      </c>
      <c r="Q215" s="11">
        <f>2*'OddsRatio_working_3-way'!K215*'OddsRatio_working_3-way'!L215*'OddsRatio_working_3-way'!M215</f>
        <v>7.8018151703175262E-2</v>
      </c>
      <c r="R215" s="11">
        <f t="shared" si="62"/>
        <v>0</v>
      </c>
      <c r="S215" s="11">
        <f t="shared" si="63"/>
        <v>-0.82157315326149283</v>
      </c>
      <c r="T215" s="11">
        <f t="shared" si="64"/>
        <v>-0.27709043954856416</v>
      </c>
      <c r="U215" s="11">
        <f>'OddsRatio_working_3-way'!S215-'OddsRatio_working_3-way'!R215^2/3</f>
        <v>-0.82157315326149283</v>
      </c>
      <c r="V215" s="11">
        <f>'OddsRatio_working_3-way'!S215*'OddsRatio_working_3-way'!R215/3-2*'OddsRatio_working_3-way'!R215^3/27-'OddsRatio_working_3-way'!T215</f>
        <v>0.27709043954856416</v>
      </c>
      <c r="W215" s="11">
        <f>'OddsRatio_working_3-way'!V215^2+4*'OddsRatio_working_3-way'!U215^3/27</f>
        <v>-5.3760670793544102E-3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0.14331362353992283</v>
      </c>
      <c r="Y215" s="11">
        <f>IF('OddsRatio_working_3-way'!W215&gt;=0,IF('OddsRatio_working_3-way'!V215+SQRT('OddsRatio_working_3-way'!W215)&gt;0,0,PI()),ACOS('OddsRatio_working_3-way'!V215/(2*'OddsRatio_working_3-way'!X215)))</f>
        <v>0.25868387403329551</v>
      </c>
      <c r="Z215" s="11">
        <f>'OddsRatio_working_3-way'!X215^(1/3)*COS('OddsRatio_working_3-way'!Y215/3)</f>
        <v>0.52136988384796379</v>
      </c>
      <c r="AA215" s="11">
        <f>'OddsRatio_working_3-way'!X215^(1/3)*COS(('OddsRatio_working_3-way'!Y215+2*PI())/3)</f>
        <v>-0.29971533364176806</v>
      </c>
      <c r="AB215" s="11">
        <f>'OddsRatio_working_3-way'!X215^(1/3)*COS(('OddsRatio_working_3-way'!Y215+4*PI())/3)</f>
        <v>-0.22165455020619562</v>
      </c>
      <c r="AC215" s="11">
        <f>'OddsRatio_working_3-way'!X215^(1/3)*SIN('OddsRatio_working_3-way'!Y215/3)</f>
        <v>4.5068414329680888E-2</v>
      </c>
      <c r="AD215" s="11">
        <f>'OddsRatio_working_3-way'!X215^(1/3)*SIN(('OddsRatio_working_3-way'!Y215+2*PI())/3)</f>
        <v>0.42898535701563828</v>
      </c>
      <c r="AE215" s="11">
        <f>'OddsRatio_working_3-way'!X215^(1/3)*SIN(('OddsRatio_working_3-way'!Y215+4*PI())/3)</f>
        <v>-0.47405377134531912</v>
      </c>
      <c r="AF215" s="11">
        <f>-'OddsRatio_working_3-way'!U215/(3*'OddsRatio_working_3-way'!X215^(1/3))*COS(('OddsRatio_working_3-way'!Y215)/3)</f>
        <v>0.52136988384796368</v>
      </c>
      <c r="AG215" s="11">
        <f>-'OddsRatio_working_3-way'!U215/(3*'OddsRatio_working_3-way'!X215^(1/3))*COS(('OddsRatio_working_3-way'!Y215+2*PI())/3)</f>
        <v>-0.299715333641768</v>
      </c>
      <c r="AH215" s="11">
        <f>-'OddsRatio_working_3-way'!U215/(3*'OddsRatio_working_3-way'!X215^(1/3))*COS(('OddsRatio_working_3-way'!Y215+4*PI())/3)</f>
        <v>-0.22165455020619557</v>
      </c>
      <c r="AI215" s="11">
        <f>'OddsRatio_working_3-way'!U215/(3*'OddsRatio_working_3-way'!X215^(1/3))*SIN(('OddsRatio_working_3-way'!Y215)/3)</f>
        <v>-4.5068414329680874E-2</v>
      </c>
      <c r="AJ215" s="11">
        <f>'OddsRatio_working_3-way'!U215/(3*'OddsRatio_working_3-way'!X215^(1/3))*SIN(('OddsRatio_working_3-way'!Y215+2*PI())/3)</f>
        <v>-0.42898535701563822</v>
      </c>
      <c r="AK215" s="11">
        <f>'OddsRatio_working_3-way'!U215/(3*'OddsRatio_working_3-way'!X215^(1/3))*SIN(('OddsRatio_working_3-way'!Y215+4*PI())/3)</f>
        <v>0.47405377134531901</v>
      </c>
      <c r="AL215" s="11">
        <f>'OddsRatio_working_3-way'!Z215+'OddsRatio_working_3-way'!AF215</f>
        <v>1.0427397676959274</v>
      </c>
      <c r="AM215" s="11">
        <f>'OddsRatio_working_3-way'!AA215+'OddsRatio_working_3-way'!AG215</f>
        <v>-0.59943066728353611</v>
      </c>
      <c r="AN215" s="11">
        <f>'OddsRatio_working_3-way'!AB215+'OddsRatio_working_3-way'!AH215</f>
        <v>-0.44330910041239119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1.0427397676959274</v>
      </c>
      <c r="AS215" s="11">
        <f>IF(('OddsRatio_working_3-way'!X215=0),IF(Q215&gt;0,-Q215^(1/3),(-Q215)^(1/3)),'OddsRatio_working_3-way'!AM215-'OddsRatio_working_3-way'!R215/3)</f>
        <v>-0.59943066728353611</v>
      </c>
      <c r="AT215" s="11">
        <f>IF(('OddsRatio_working_3-way'!X215=0),IF(Q215&gt;0,-Q215^(1/3),(-Q215)^(1/3)),'OddsRatio_working_3-way'!AN215-'OddsRatio_working_3-way'!R215/3)</f>
        <v>-0.44330910041239119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3.33</v>
      </c>
      <c r="B216" s="4">
        <f>IF('True_Odds_Calculator_3-way'!B217="","",'True_Odds_Calculator_3-way'!B217)</f>
        <v>3.41</v>
      </c>
      <c r="C216" s="4">
        <f>IF('True_Odds_Calculator_3-way'!C217="","",'True_Odds_Calculator_3-way'!C217)</f>
        <v>2.2999999999999998</v>
      </c>
      <c r="D216" s="9">
        <f t="shared" si="52"/>
        <v>0.29133930416051645</v>
      </c>
      <c r="E216" s="9">
        <f t="shared" si="53"/>
        <v>0.28441890923759044</v>
      </c>
      <c r="F216" s="9">
        <f t="shared" si="54"/>
        <v>0.42424178660189327</v>
      </c>
      <c r="G216" s="9">
        <f t="shared" si="55"/>
        <v>1.0439587691977315</v>
      </c>
      <c r="H216" s="9">
        <f t="shared" si="56"/>
        <v>3.4324239322307144</v>
      </c>
      <c r="I216" s="9">
        <f t="shared" si="57"/>
        <v>3.515940633766534</v>
      </c>
      <c r="J216" s="9">
        <f t="shared" si="58"/>
        <v>2.3571463999570508</v>
      </c>
      <c r="K216" s="11">
        <f t="shared" si="59"/>
        <v>0.3003003003003003</v>
      </c>
      <c r="L216" s="11">
        <f t="shared" si="60"/>
        <v>0.29325513196480935</v>
      </c>
      <c r="M216" s="11">
        <f t="shared" si="61"/>
        <v>0.43478260869565222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-0.27950518413351522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0.23126530840415827</v>
      </c>
      <c r="Q216" s="11">
        <f>2*'OddsRatio_working_3-way'!K216*'OddsRatio_working_3-way'!L216*'OddsRatio_working_3-way'!M216</f>
        <v>7.6577916690118653E-2</v>
      </c>
      <c r="R216" s="11">
        <f t="shared" si="62"/>
        <v>0</v>
      </c>
      <c r="S216" s="11">
        <f t="shared" si="63"/>
        <v>-0.8274097280917927</v>
      </c>
      <c r="T216" s="11">
        <f t="shared" si="64"/>
        <v>-0.27397673115622279</v>
      </c>
      <c r="U216" s="11">
        <f>'OddsRatio_working_3-way'!S216-'OddsRatio_working_3-way'!R216^2/3</f>
        <v>-0.8274097280917927</v>
      </c>
      <c r="V216" s="11">
        <f>'OddsRatio_working_3-way'!S216*'OddsRatio_working_3-way'!R216/3-2*'OddsRatio_working_3-way'!R216^3/27-'OddsRatio_working_3-way'!T216</f>
        <v>0.27397673115622279</v>
      </c>
      <c r="W216" s="11">
        <f>'OddsRatio_working_3-way'!V216^2+4*'OddsRatio_working_3-way'!U216^3/27</f>
        <v>-8.8553247618644582E-3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0.14484351381483537</v>
      </c>
      <c r="Y216" s="11">
        <f>IF('OddsRatio_working_3-way'!W216&gt;=0,IF('OddsRatio_working_3-way'!V216+SQRT('OddsRatio_working_3-way'!W216)&gt;0,0,PI()),ACOS('OddsRatio_working_3-way'!V216/(2*'OddsRatio_working_3-way'!X216)))</f>
        <v>0.33084547260219366</v>
      </c>
      <c r="Z216" s="11">
        <f>'OddsRatio_working_3-way'!X216^(1/3)*COS('OddsRatio_working_3-way'!Y216/3)</f>
        <v>0.52197938459886573</v>
      </c>
      <c r="AA216" s="11">
        <f>'OddsRatio_working_3-way'!X216^(1/3)*COS(('OddsRatio_working_3-way'!Y216+2*PI())/3)</f>
        <v>-0.31104539690230715</v>
      </c>
      <c r="AB216" s="11">
        <f>'OddsRatio_working_3-way'!X216^(1/3)*COS(('OddsRatio_working_3-way'!Y216+4*PI())/3)</f>
        <v>-0.21093398769655874</v>
      </c>
      <c r="AC216" s="11">
        <f>'OddsRatio_working_3-way'!X216^(1/3)*SIN('OddsRatio_working_3-way'!Y216/3)</f>
        <v>5.7799349053891745E-2</v>
      </c>
      <c r="AD216" s="11">
        <f>'OddsRatio_working_3-way'!X216^(1/3)*SIN(('OddsRatio_working_3-way'!Y216+2*PI())/3)</f>
        <v>0.42314773278743967</v>
      </c>
      <c r="AE216" s="11">
        <f>'OddsRatio_working_3-way'!X216^(1/3)*SIN(('OddsRatio_working_3-way'!Y216+4*PI())/3)</f>
        <v>-0.48094708184133128</v>
      </c>
      <c r="AF216" s="11">
        <f>-'OddsRatio_working_3-way'!U216/(3*'OddsRatio_working_3-way'!X216^(1/3))*COS(('OddsRatio_working_3-way'!Y216)/3)</f>
        <v>0.52197938459886573</v>
      </c>
      <c r="AG216" s="11">
        <f>-'OddsRatio_working_3-way'!U216/(3*'OddsRatio_working_3-way'!X216^(1/3))*COS(('OddsRatio_working_3-way'!Y216+2*PI())/3)</f>
        <v>-0.31104539690230715</v>
      </c>
      <c r="AH216" s="11">
        <f>-'OddsRatio_working_3-way'!U216/(3*'OddsRatio_working_3-way'!X216^(1/3))*COS(('OddsRatio_working_3-way'!Y216+4*PI())/3)</f>
        <v>-0.21093398769655874</v>
      </c>
      <c r="AI216" s="11">
        <f>'OddsRatio_working_3-way'!U216/(3*'OddsRatio_working_3-way'!X216^(1/3))*SIN(('OddsRatio_working_3-way'!Y216)/3)</f>
        <v>-5.7799349053891745E-2</v>
      </c>
      <c r="AJ216" s="11">
        <f>'OddsRatio_working_3-way'!U216/(3*'OddsRatio_working_3-way'!X216^(1/3))*SIN(('OddsRatio_working_3-way'!Y216+2*PI())/3)</f>
        <v>-0.42314773278743967</v>
      </c>
      <c r="AK216" s="11">
        <f>'OddsRatio_working_3-way'!U216/(3*'OddsRatio_working_3-way'!X216^(1/3))*SIN(('OddsRatio_working_3-way'!Y216+4*PI())/3)</f>
        <v>0.48094708184133128</v>
      </c>
      <c r="AL216" s="11">
        <f>'OddsRatio_working_3-way'!Z216+'OddsRatio_working_3-way'!AF216</f>
        <v>1.0439587691977315</v>
      </c>
      <c r="AM216" s="11">
        <f>'OddsRatio_working_3-way'!AA216+'OddsRatio_working_3-way'!AG216</f>
        <v>-0.62209079380461429</v>
      </c>
      <c r="AN216" s="11">
        <f>'OddsRatio_working_3-way'!AB216+'OddsRatio_working_3-way'!AH216</f>
        <v>-0.42186797539311749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1.0439587691977315</v>
      </c>
      <c r="AS216" s="11">
        <f>IF(('OddsRatio_working_3-way'!X216=0),IF(Q216&gt;0,-Q216^(1/3),(-Q216)^(1/3)),'OddsRatio_working_3-way'!AM216-'OddsRatio_working_3-way'!R216/3)</f>
        <v>-0.62209079380461429</v>
      </c>
      <c r="AT216" s="11">
        <f>IF(('OddsRatio_working_3-way'!X216=0),IF(Q216&gt;0,-Q216^(1/3),(-Q216)^(1/3)),'OddsRatio_working_3-way'!AN216-'OddsRatio_working_3-way'!R216/3)</f>
        <v>-0.42186797539311749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2.95</v>
      </c>
      <c r="B217" s="4">
        <f>IF('True_Odds_Calculator_3-way'!B218="","",'True_Odds_Calculator_3-way'!B218)</f>
        <v>3.28</v>
      </c>
      <c r="C217" s="4">
        <f>IF('True_Odds_Calculator_3-way'!C218="","",'True_Odds_Calculator_3-way'!C218)</f>
        <v>2.61</v>
      </c>
      <c r="D217" s="9">
        <f t="shared" si="52"/>
        <v>0.32998550304074048</v>
      </c>
      <c r="E217" s="9">
        <f t="shared" si="53"/>
        <v>0.29637985954088558</v>
      </c>
      <c r="F217" s="9">
        <f t="shared" si="54"/>
        <v>0.37363463741837399</v>
      </c>
      <c r="G217" s="9">
        <f t="shared" si="55"/>
        <v>1.0412493117475055</v>
      </c>
      <c r="H217" s="9">
        <f t="shared" si="56"/>
        <v>3.0304361579076358</v>
      </c>
      <c r="I217" s="9">
        <f t="shared" si="57"/>
        <v>3.3740484307843128</v>
      </c>
      <c r="J217" s="9">
        <f t="shared" si="58"/>
        <v>2.6764113919134833</v>
      </c>
      <c r="K217" s="11">
        <f t="shared" si="59"/>
        <v>0.33898305084745761</v>
      </c>
      <c r="L217" s="11">
        <f t="shared" si="60"/>
        <v>0.3048780487804878</v>
      </c>
      <c r="M217" s="11">
        <f t="shared" si="61"/>
        <v>0.38314176245210729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-0.2834385824863509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0.2312471985035455</v>
      </c>
      <c r="Q217" s="11">
        <f>2*'OddsRatio_working_3-way'!K217*'OddsRatio_working_3-way'!L217*'OddsRatio_working_3-way'!M217</f>
        <v>7.9194246062858062E-2</v>
      </c>
      <c r="R217" s="11">
        <f t="shared" si="62"/>
        <v>0</v>
      </c>
      <c r="S217" s="11">
        <f t="shared" si="63"/>
        <v>-0.81586351609234886</v>
      </c>
      <c r="T217" s="11">
        <f t="shared" si="64"/>
        <v>-0.27940531373025651</v>
      </c>
      <c r="U217" s="11">
        <f>'OddsRatio_working_3-way'!S217-'OddsRatio_working_3-way'!R217^2/3</f>
        <v>-0.81586351609234886</v>
      </c>
      <c r="V217" s="11">
        <f>'OddsRatio_working_3-way'!S217*'OddsRatio_working_3-way'!R217/3-2*'OddsRatio_working_3-way'!R217^3/27-'OddsRatio_working_3-way'!T217</f>
        <v>0.27940531373025651</v>
      </c>
      <c r="W217" s="11">
        <f>'OddsRatio_working_3-way'!V217^2+4*'OddsRatio_working_3-way'!U217^3/27</f>
        <v>-2.3868789129284501E-3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0.14182225517671013</v>
      </c>
      <c r="Y217" s="11">
        <f>IF('OddsRatio_working_3-way'!W217&gt;=0,IF('OddsRatio_working_3-way'!V217+SQRT('OddsRatio_working_3-way'!W217)&gt;0,0,PI()),ACOS('OddsRatio_working_3-way'!V217/(2*'OddsRatio_working_3-way'!X217)))</f>
        <v>0.17310593938018193</v>
      </c>
      <c r="Z217" s="11">
        <f>'OddsRatio_working_3-way'!X217^(1/3)*COS('OddsRatio_working_3-way'!Y217/3)</f>
        <v>0.52062465587375273</v>
      </c>
      <c r="AA217" s="11">
        <f>'OddsRatio_working_3-way'!X217^(1/3)*COS(('OddsRatio_working_3-way'!Y217+2*PI())/3)</f>
        <v>-0.28635757309486343</v>
      </c>
      <c r="AB217" s="11">
        <f>'OddsRatio_working_3-way'!X217^(1/3)*COS(('OddsRatio_working_3-way'!Y217+4*PI())/3)</f>
        <v>-0.23426708277888914</v>
      </c>
      <c r="AC217" s="11">
        <f>'OddsRatio_working_3-way'!X217^(1/3)*SIN('OddsRatio_working_3-way'!Y217/3)</f>
        <v>3.0074458606147311E-2</v>
      </c>
      <c r="AD217" s="11">
        <f>'OddsRatio_working_3-way'!X217^(1/3)*SIN(('OddsRatio_working_3-way'!Y217+2*PI())/3)</f>
        <v>0.43583694852012739</v>
      </c>
      <c r="AE217" s="11">
        <f>'OddsRatio_working_3-way'!X217^(1/3)*SIN(('OddsRatio_working_3-way'!Y217+4*PI())/3)</f>
        <v>-0.46591140712627477</v>
      </c>
      <c r="AF217" s="11">
        <f>-'OddsRatio_working_3-way'!U217/(3*'OddsRatio_working_3-way'!X217^(1/3))*COS(('OddsRatio_working_3-way'!Y217)/3)</f>
        <v>0.52062465587375273</v>
      </c>
      <c r="AG217" s="11">
        <f>-'OddsRatio_working_3-way'!U217/(3*'OddsRatio_working_3-way'!X217^(1/3))*COS(('OddsRatio_working_3-way'!Y217+2*PI())/3)</f>
        <v>-0.28635757309486343</v>
      </c>
      <c r="AH217" s="11">
        <f>-'OddsRatio_working_3-way'!U217/(3*'OddsRatio_working_3-way'!X217^(1/3))*COS(('OddsRatio_working_3-way'!Y217+4*PI())/3)</f>
        <v>-0.23426708277888914</v>
      </c>
      <c r="AI217" s="11">
        <f>'OddsRatio_working_3-way'!U217/(3*'OddsRatio_working_3-way'!X217^(1/3))*SIN(('OddsRatio_working_3-way'!Y217)/3)</f>
        <v>-3.0074458606147311E-2</v>
      </c>
      <c r="AJ217" s="11">
        <f>'OddsRatio_working_3-way'!U217/(3*'OddsRatio_working_3-way'!X217^(1/3))*SIN(('OddsRatio_working_3-way'!Y217+2*PI())/3)</f>
        <v>-0.43583694852012739</v>
      </c>
      <c r="AK217" s="11">
        <f>'OddsRatio_working_3-way'!U217/(3*'OddsRatio_working_3-way'!X217^(1/3))*SIN(('OddsRatio_working_3-way'!Y217+4*PI())/3)</f>
        <v>0.46591140712627477</v>
      </c>
      <c r="AL217" s="11">
        <f>'OddsRatio_working_3-way'!Z217+'OddsRatio_working_3-way'!AF217</f>
        <v>1.0412493117475055</v>
      </c>
      <c r="AM217" s="11">
        <f>'OddsRatio_working_3-way'!AA217+'OddsRatio_working_3-way'!AG217</f>
        <v>-0.57271514618972685</v>
      </c>
      <c r="AN217" s="11">
        <f>'OddsRatio_working_3-way'!AB217+'OddsRatio_working_3-way'!AH217</f>
        <v>-0.46853416555777827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1.0412493117475055</v>
      </c>
      <c r="AS217" s="11">
        <f>IF(('OddsRatio_working_3-way'!X217=0),IF(Q217&gt;0,-Q217^(1/3),(-Q217)^(1/3)),'OddsRatio_working_3-way'!AM217-'OddsRatio_working_3-way'!R217/3)</f>
        <v>-0.57271514618972685</v>
      </c>
      <c r="AT217" s="11">
        <f>IF(('OddsRatio_working_3-way'!X217=0),IF(Q217&gt;0,-Q217^(1/3),(-Q217)^(1/3)),'OddsRatio_working_3-way'!AN217-'OddsRatio_working_3-way'!R217/3)</f>
        <v>-0.46853416555777827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2.0699999999999998</v>
      </c>
      <c r="B218" s="4">
        <f>IF('True_Odds_Calculator_3-way'!B219="","",'True_Odds_Calculator_3-way'!B219)</f>
        <v>3.38</v>
      </c>
      <c r="C218" s="4">
        <f>IF('True_Odds_Calculator_3-way'!C219="","",'True_Odds_Calculator_3-way'!C219)</f>
        <v>4.01</v>
      </c>
      <c r="D218" s="9">
        <f t="shared" si="52"/>
        <v>0.47206717220033034</v>
      </c>
      <c r="E218" s="9">
        <f t="shared" si="53"/>
        <v>0.28673601661887527</v>
      </c>
      <c r="F218" s="9">
        <f t="shared" si="54"/>
        <v>0.2411968111807945</v>
      </c>
      <c r="G218" s="9">
        <f t="shared" si="55"/>
        <v>1.0451799981519039</v>
      </c>
      <c r="H218" s="9">
        <f t="shared" si="56"/>
        <v>2.1183425980225365</v>
      </c>
      <c r="I218" s="9">
        <f t="shared" si="57"/>
        <v>3.4875283956015308</v>
      </c>
      <c r="J218" s="9">
        <f t="shared" si="58"/>
        <v>4.1459917944372302</v>
      </c>
      <c r="K218" s="11">
        <f t="shared" si="59"/>
        <v>0.48309178743961356</v>
      </c>
      <c r="L218" s="11">
        <f t="shared" si="60"/>
        <v>0.29585798816568049</v>
      </c>
      <c r="M218" s="11">
        <f t="shared" si="61"/>
        <v>0.24937655860349128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-0.27320950974192448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0.23025077445881625</v>
      </c>
      <c r="Q218" s="11">
        <f>2*'OddsRatio_working_3-way'!K218*'OddsRatio_working_3-way'!L218*'OddsRatio_working_3-way'!M218</f>
        <v>7.1285069491893574E-2</v>
      </c>
      <c r="R218" s="11">
        <f t="shared" si="62"/>
        <v>0</v>
      </c>
      <c r="S218" s="11">
        <f t="shared" si="63"/>
        <v>-0.84276266472683425</v>
      </c>
      <c r="T218" s="11">
        <f t="shared" si="64"/>
        <v>-0.26091723366155856</v>
      </c>
      <c r="U218" s="11">
        <f>'OddsRatio_working_3-way'!S218-'OddsRatio_working_3-way'!R218^2/3</f>
        <v>-0.84276266472683425</v>
      </c>
      <c r="V218" s="11">
        <f>'OddsRatio_working_3-way'!S218*'OddsRatio_working_3-way'!R218/3-2*'OddsRatio_working_3-way'!R218^3/27-'OddsRatio_working_3-way'!T218</f>
        <v>0.26091723366155856</v>
      </c>
      <c r="W218" s="11">
        <f>'OddsRatio_working_3-way'!V218^2+4*'OddsRatio_working_3-way'!U218^3/27</f>
        <v>-2.0599421358637307E-2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0.1488936064613233</v>
      </c>
      <c r="Y218" s="11">
        <f>IF('OddsRatio_working_3-way'!W218&gt;=0,IF('OddsRatio_working_3-way'!V218+SQRT('OddsRatio_working_3-way'!W218)&gt;0,0,PI()),ACOS('OddsRatio_working_3-way'!V218/(2*'OddsRatio_working_3-way'!X218)))</f>
        <v>0.50290355008565202</v>
      </c>
      <c r="Z218" s="11">
        <f>'OddsRatio_working_3-way'!X218^(1/3)*COS('OddsRatio_working_3-way'!Y218/3)</f>
        <v>0.52258999907595205</v>
      </c>
      <c r="AA218" s="11">
        <f>'OddsRatio_working_3-way'!X218^(1/3)*COS(('OddsRatio_working_3-way'!Y218+2*PI())/3)</f>
        <v>-0.33788113295033684</v>
      </c>
      <c r="AB218" s="11">
        <f>'OddsRatio_working_3-way'!X218^(1/3)*COS(('OddsRatio_working_3-way'!Y218+4*PI())/3)</f>
        <v>-0.18470886612561513</v>
      </c>
      <c r="AC218" s="11">
        <f>'OddsRatio_working_3-way'!X218^(1/3)*SIN('OddsRatio_working_3-way'!Y218/3)</f>
        <v>8.8434049483638325E-2</v>
      </c>
      <c r="AD218" s="11">
        <f>'OddsRatio_working_3-way'!X218^(1/3)*SIN(('OddsRatio_working_3-way'!Y218+2*PI())/3)</f>
        <v>0.40835919022164169</v>
      </c>
      <c r="AE218" s="11">
        <f>'OddsRatio_working_3-way'!X218^(1/3)*SIN(('OddsRatio_working_3-way'!Y218+4*PI())/3)</f>
        <v>-0.49679323970527994</v>
      </c>
      <c r="AF218" s="11">
        <f>-'OddsRatio_working_3-way'!U218/(3*'OddsRatio_working_3-way'!X218^(1/3))*COS(('OddsRatio_working_3-way'!Y218)/3)</f>
        <v>0.52258999907595194</v>
      </c>
      <c r="AG218" s="11">
        <f>-'OddsRatio_working_3-way'!U218/(3*'OddsRatio_working_3-way'!X218^(1/3))*COS(('OddsRatio_working_3-way'!Y218+2*PI())/3)</f>
        <v>-0.33788113295033673</v>
      </c>
      <c r="AH218" s="11">
        <f>-'OddsRatio_working_3-way'!U218/(3*'OddsRatio_working_3-way'!X218^(1/3))*COS(('OddsRatio_working_3-way'!Y218+4*PI())/3)</f>
        <v>-0.18470886612561507</v>
      </c>
      <c r="AI218" s="11">
        <f>'OddsRatio_working_3-way'!U218/(3*'OddsRatio_working_3-way'!X218^(1/3))*SIN(('OddsRatio_working_3-way'!Y218)/3)</f>
        <v>-8.8434049483638311E-2</v>
      </c>
      <c r="AJ218" s="11">
        <f>'OddsRatio_working_3-way'!U218/(3*'OddsRatio_working_3-way'!X218^(1/3))*SIN(('OddsRatio_working_3-way'!Y218+2*PI())/3)</f>
        <v>-0.40835919022164158</v>
      </c>
      <c r="AK218" s="11">
        <f>'OddsRatio_working_3-way'!U218/(3*'OddsRatio_working_3-way'!X218^(1/3))*SIN(('OddsRatio_working_3-way'!Y218+4*PI())/3)</f>
        <v>0.49679323970527983</v>
      </c>
      <c r="AL218" s="11">
        <f>'OddsRatio_working_3-way'!Z218+'OddsRatio_working_3-way'!AF218</f>
        <v>1.0451799981519039</v>
      </c>
      <c r="AM218" s="11">
        <f>'OddsRatio_working_3-way'!AA218+'OddsRatio_working_3-way'!AG218</f>
        <v>-0.67576226590067356</v>
      </c>
      <c r="AN218" s="11">
        <f>'OddsRatio_working_3-way'!AB218+'OddsRatio_working_3-way'!AH218</f>
        <v>-0.3694177322512302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1.0451799981519039</v>
      </c>
      <c r="AS218" s="11">
        <f>IF(('OddsRatio_working_3-way'!X218=0),IF(Q218&gt;0,-Q218^(1/3),(-Q218)^(1/3)),'OddsRatio_working_3-way'!AM218-'OddsRatio_working_3-way'!R218/3)</f>
        <v>-0.67576226590067356</v>
      </c>
      <c r="AT218" s="11">
        <f>IF(('OddsRatio_working_3-way'!X218=0),IF(Q218&gt;0,-Q218^(1/3),(-Q218)^(1/3)),'OddsRatio_working_3-way'!AN218-'OddsRatio_working_3-way'!R218/3)</f>
        <v>-0.3694177322512302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1.28</v>
      </c>
      <c r="B219" s="4">
        <f>IF('True_Odds_Calculator_3-way'!B220="","",'True_Odds_Calculator_3-way'!B220)</f>
        <v>5.88</v>
      </c>
      <c r="C219" s="4">
        <f>IF('True_Odds_Calculator_3-way'!C220="","",'True_Odds_Calculator_3-way'!C220)</f>
        <v>11.88</v>
      </c>
      <c r="D219" s="9">
        <f t="shared" si="52"/>
        <v>0.76514759202084337</v>
      </c>
      <c r="E219" s="9">
        <f t="shared" si="53"/>
        <v>0.15749320468143796</v>
      </c>
      <c r="F219" s="9">
        <f t="shared" si="54"/>
        <v>7.7359203297718809E-2</v>
      </c>
      <c r="G219" s="9">
        <f t="shared" si="55"/>
        <v>1.0962049788463701</v>
      </c>
      <c r="H219" s="9">
        <f t="shared" si="56"/>
        <v>1.3069373940769835</v>
      </c>
      <c r="I219" s="9">
        <f t="shared" si="57"/>
        <v>6.3494802967702855</v>
      </c>
      <c r="J219" s="9">
        <f t="shared" si="58"/>
        <v>12.926710169848509</v>
      </c>
      <c r="K219" s="11">
        <f t="shared" si="59"/>
        <v>0.78125</v>
      </c>
      <c r="L219" s="11">
        <f t="shared" si="60"/>
        <v>0.17006802721088435</v>
      </c>
      <c r="M219" s="11">
        <f t="shared" si="61"/>
        <v>8.4175084175084167E-2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-0.16626583293249964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0.17939099040289513</v>
      </c>
      <c r="Q219" s="11">
        <f>2*'OddsRatio_working_3-way'!K219*'OddsRatio_working_3-way'!L219*'OddsRatio_working_3-way'!M219</f>
        <v>2.2367953915572961E-2</v>
      </c>
      <c r="R219" s="11">
        <f t="shared" si="62"/>
        <v>0</v>
      </c>
      <c r="S219" s="11">
        <f t="shared" si="63"/>
        <v>-1.0789407976305272</v>
      </c>
      <c r="T219" s="11">
        <f t="shared" si="64"/>
        <v>-0.13453127152500341</v>
      </c>
      <c r="U219" s="11">
        <f>'OddsRatio_working_3-way'!S219-'OddsRatio_working_3-way'!R219^2/3</f>
        <v>-1.0789407976305272</v>
      </c>
      <c r="V219" s="11">
        <f>'OddsRatio_working_3-way'!S219*'OddsRatio_working_3-way'!R219/3-2*'OddsRatio_working_3-way'!R219^3/27-'OddsRatio_working_3-way'!T219</f>
        <v>0.13453127152500341</v>
      </c>
      <c r="W219" s="11">
        <f>'OddsRatio_working_3-way'!V219^2+4*'OddsRatio_working_3-way'!U219^3/27</f>
        <v>-0.16797678481411885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0.21568231721229086</v>
      </c>
      <c r="Y219" s="11">
        <f>IF('OddsRatio_working_3-way'!W219&gt;=0,IF('OddsRatio_working_3-way'!V219+SQRT('OddsRatio_working_3-way'!W219)&gt;0,0,PI()),ACOS('OddsRatio_working_3-way'!V219/(2*'OddsRatio_working_3-way'!X219)))</f>
        <v>1.2536319035318852</v>
      </c>
      <c r="Z219" s="11">
        <f>'OddsRatio_working_3-way'!X219^(1/3)*COS('OddsRatio_working_3-way'!Y219/3)</f>
        <v>0.54810248942318507</v>
      </c>
      <c r="AA219" s="11">
        <f>'OddsRatio_working_3-way'!X219^(1/3)*COS(('OddsRatio_working_3-way'!Y219+2*PI())/3)</f>
        <v>-0.48481875934255336</v>
      </c>
      <c r="AB219" s="11">
        <f>'OddsRatio_working_3-way'!X219^(1/3)*COS(('OddsRatio_working_3-way'!Y219+4*PI())/3)</f>
        <v>-6.3283730080631831E-2</v>
      </c>
      <c r="AC219" s="11">
        <f>'OddsRatio_working_3-way'!X219^(1/3)*SIN('OddsRatio_working_3-way'!Y219/3)</f>
        <v>0.24337336261722722</v>
      </c>
      <c r="AD219" s="11">
        <f>'OddsRatio_working_3-way'!X219^(1/3)*SIN(('OddsRatio_working_3-way'!Y219+2*PI())/3)</f>
        <v>0.35298399840935624</v>
      </c>
      <c r="AE219" s="11">
        <f>'OddsRatio_working_3-way'!X219^(1/3)*SIN(('OddsRatio_working_3-way'!Y219+4*PI())/3)</f>
        <v>-0.59635736102658343</v>
      </c>
      <c r="AF219" s="11">
        <f>-'OddsRatio_working_3-way'!U219/(3*'OddsRatio_working_3-way'!X219^(1/3))*COS(('OddsRatio_working_3-way'!Y219)/3)</f>
        <v>0.54810248942318507</v>
      </c>
      <c r="AG219" s="11">
        <f>-'OddsRatio_working_3-way'!U219/(3*'OddsRatio_working_3-way'!X219^(1/3))*COS(('OddsRatio_working_3-way'!Y219+2*PI())/3)</f>
        <v>-0.48481875934255336</v>
      </c>
      <c r="AH219" s="11">
        <f>-'OddsRatio_working_3-way'!U219/(3*'OddsRatio_working_3-way'!X219^(1/3))*COS(('OddsRatio_working_3-way'!Y219+4*PI())/3)</f>
        <v>-6.3283730080631831E-2</v>
      </c>
      <c r="AI219" s="11">
        <f>'OddsRatio_working_3-way'!U219/(3*'OddsRatio_working_3-way'!X219^(1/3))*SIN(('OddsRatio_working_3-way'!Y219)/3)</f>
        <v>-0.24337336261722722</v>
      </c>
      <c r="AJ219" s="11">
        <f>'OddsRatio_working_3-way'!U219/(3*'OddsRatio_working_3-way'!X219^(1/3))*SIN(('OddsRatio_working_3-way'!Y219+2*PI())/3)</f>
        <v>-0.35298399840935624</v>
      </c>
      <c r="AK219" s="11">
        <f>'OddsRatio_working_3-way'!U219/(3*'OddsRatio_working_3-way'!X219^(1/3))*SIN(('OddsRatio_working_3-way'!Y219+4*PI())/3)</f>
        <v>0.59635736102658343</v>
      </c>
      <c r="AL219" s="11">
        <f>'OddsRatio_working_3-way'!Z219+'OddsRatio_working_3-way'!AF219</f>
        <v>1.0962049788463701</v>
      </c>
      <c r="AM219" s="11">
        <f>'OddsRatio_working_3-way'!AA219+'OddsRatio_working_3-way'!AG219</f>
        <v>-0.96963751868510673</v>
      </c>
      <c r="AN219" s="11">
        <f>'OddsRatio_working_3-way'!AB219+'OddsRatio_working_3-way'!AH219</f>
        <v>-0.12656746016126366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1.0962049788463701</v>
      </c>
      <c r="AS219" s="11">
        <f>IF(('OddsRatio_working_3-way'!X219=0),IF(Q219&gt;0,-Q219^(1/3),(-Q219)^(1/3)),'OddsRatio_working_3-way'!AM219-'OddsRatio_working_3-way'!R219/3)</f>
        <v>-0.96963751868510673</v>
      </c>
      <c r="AT219" s="11">
        <f>IF(('OddsRatio_working_3-way'!X219=0),IF(Q219&gt;0,-Q219^(1/3),(-Q219)^(1/3)),'OddsRatio_working_3-way'!AN219-'OddsRatio_working_3-way'!R219/3)</f>
        <v>-0.12656746016126366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2.46</v>
      </c>
      <c r="B220" s="4">
        <f>IF('True_Odds_Calculator_3-way'!B221="","",'True_Odds_Calculator_3-way'!B221)</f>
        <v>3.27</v>
      </c>
      <c r="C220" s="4">
        <f>IF('True_Odds_Calculator_3-way'!C221="","",'True_Odds_Calculator_3-way'!C221)</f>
        <v>3.17</v>
      </c>
      <c r="D220" s="9">
        <f t="shared" si="52"/>
        <v>0.39647071571189269</v>
      </c>
      <c r="E220" s="9">
        <f t="shared" si="53"/>
        <v>0.2970185775488991</v>
      </c>
      <c r="F220" s="9">
        <f t="shared" si="54"/>
        <v>0.30651070673920844</v>
      </c>
      <c r="G220" s="9">
        <f t="shared" si="55"/>
        <v>1.0426399876038617</v>
      </c>
      <c r="H220" s="9">
        <f t="shared" si="56"/>
        <v>2.5222543819016381</v>
      </c>
      <c r="I220" s="9">
        <f t="shared" si="57"/>
        <v>3.3667927718607662</v>
      </c>
      <c r="J220" s="9">
        <f t="shared" si="58"/>
        <v>3.2625287731003798</v>
      </c>
      <c r="K220" s="11">
        <f t="shared" si="59"/>
        <v>0.4065040650406504</v>
      </c>
      <c r="L220" s="11">
        <f t="shared" si="60"/>
        <v>0.3058103975535168</v>
      </c>
      <c r="M220" s="11">
        <f t="shared" si="61"/>
        <v>0.31545741324921134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-0.28203066072567384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0.23137151465283645</v>
      </c>
      <c r="Q220" s="11">
        <f>2*'OddsRatio_working_3-way'!K220*'OddsRatio_working_3-way'!L220*'OddsRatio_working_3-way'!M220</f>
        <v>7.8431021916215746E-2</v>
      </c>
      <c r="R220" s="11">
        <f t="shared" si="62"/>
        <v>0</v>
      </c>
      <c r="S220" s="11">
        <f t="shared" si="63"/>
        <v>-0.82037716770761804</v>
      </c>
      <c r="T220" s="11">
        <f t="shared" si="64"/>
        <v>-0.27809395515512475</v>
      </c>
      <c r="U220" s="11">
        <f>'OddsRatio_working_3-way'!S220-'OddsRatio_working_3-way'!R220^2/3</f>
        <v>-0.82037716770761804</v>
      </c>
      <c r="V220" s="11">
        <f>'OddsRatio_working_3-way'!S220*'OddsRatio_working_3-way'!R220/3-2*'OddsRatio_working_3-way'!R220^3/27-'OddsRatio_working_3-way'!T220</f>
        <v>0.27809395515512475</v>
      </c>
      <c r="W220" s="11">
        <f>'OddsRatio_working_3-way'!V220^2+4*'OddsRatio_working_3-way'!U220^3/27</f>
        <v>-4.4606665805411311E-3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0.14300079936346657</v>
      </c>
      <c r="Y220" s="11">
        <f>IF('OddsRatio_working_3-way'!W220&gt;=0,IF('OddsRatio_working_3-way'!V220+SQRT('OddsRatio_working_3-way'!W220)&gt;0,0,PI()),ACOS('OddsRatio_working_3-way'!V220/(2*'OddsRatio_working_3-way'!X220)))</f>
        <v>0.23570026477668393</v>
      </c>
      <c r="Z220" s="11">
        <f>'OddsRatio_working_3-way'!X220^(1/3)*COS('OddsRatio_working_3-way'!Y220/3)</f>
        <v>0.52131999380193095</v>
      </c>
      <c r="AA220" s="11">
        <f>'OddsRatio_working_3-way'!X220^(1/3)*COS(('OddsRatio_working_3-way'!Y220+2*PI())/3)</f>
        <v>-0.29620419436933698</v>
      </c>
      <c r="AB220" s="11">
        <f>'OddsRatio_working_3-way'!X220^(1/3)*COS(('OddsRatio_working_3-way'!Y220+4*PI())/3)</f>
        <v>-0.22511579943259405</v>
      </c>
      <c r="AC220" s="11">
        <f>'OddsRatio_working_3-way'!X220^(1/3)*SIN('OddsRatio_working_3-way'!Y220/3)</f>
        <v>4.1042903952987E-2</v>
      </c>
      <c r="AD220" s="11">
        <f>'OddsRatio_working_3-way'!X220^(1/3)*SIN(('OddsRatio_working_3-way'!Y220+2*PI())/3)</f>
        <v>0.43095490615672483</v>
      </c>
      <c r="AE220" s="11">
        <f>'OddsRatio_working_3-way'!X220^(1/3)*SIN(('OddsRatio_working_3-way'!Y220+4*PI())/3)</f>
        <v>-0.47199781010971176</v>
      </c>
      <c r="AF220" s="11">
        <f>-'OddsRatio_working_3-way'!U220/(3*'OddsRatio_working_3-way'!X220^(1/3))*COS(('OddsRatio_working_3-way'!Y220)/3)</f>
        <v>0.52131999380193084</v>
      </c>
      <c r="AG220" s="11">
        <f>-'OddsRatio_working_3-way'!U220/(3*'OddsRatio_working_3-way'!X220^(1/3))*COS(('OddsRatio_working_3-way'!Y220+2*PI())/3)</f>
        <v>-0.29620419436933687</v>
      </c>
      <c r="AH220" s="11">
        <f>-'OddsRatio_working_3-way'!U220/(3*'OddsRatio_working_3-way'!X220^(1/3))*COS(('OddsRatio_working_3-way'!Y220+4*PI())/3)</f>
        <v>-0.22511579943259402</v>
      </c>
      <c r="AI220" s="11">
        <f>'OddsRatio_working_3-way'!U220/(3*'OddsRatio_working_3-way'!X220^(1/3))*SIN(('OddsRatio_working_3-way'!Y220)/3)</f>
        <v>-4.1042903952986987E-2</v>
      </c>
      <c r="AJ220" s="11">
        <f>'OddsRatio_working_3-way'!U220/(3*'OddsRatio_working_3-way'!X220^(1/3))*SIN(('OddsRatio_working_3-way'!Y220+2*PI())/3)</f>
        <v>-0.43095490615672472</v>
      </c>
      <c r="AK220" s="11">
        <f>'OddsRatio_working_3-way'!U220/(3*'OddsRatio_working_3-way'!X220^(1/3))*SIN(('OddsRatio_working_3-way'!Y220+4*PI())/3)</f>
        <v>0.47199781010971165</v>
      </c>
      <c r="AL220" s="11">
        <f>'OddsRatio_working_3-way'!Z220+'OddsRatio_working_3-way'!AF220</f>
        <v>1.0426399876038617</v>
      </c>
      <c r="AM220" s="11">
        <f>'OddsRatio_working_3-way'!AA220+'OddsRatio_working_3-way'!AG220</f>
        <v>-0.59240838873867385</v>
      </c>
      <c r="AN220" s="11">
        <f>'OddsRatio_working_3-way'!AB220+'OddsRatio_working_3-way'!AH220</f>
        <v>-0.45023159886518804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1.0426399876038617</v>
      </c>
      <c r="AS220" s="11">
        <f>IF(('OddsRatio_working_3-way'!X220=0),IF(Q220&gt;0,-Q220^(1/3),(-Q220)^(1/3)),'OddsRatio_working_3-way'!AM220-'OddsRatio_working_3-way'!R220/3)</f>
        <v>-0.59240838873867385</v>
      </c>
      <c r="AT220" s="11">
        <f>IF(('OddsRatio_working_3-way'!X220=0),IF(Q220&gt;0,-Q220^(1/3),(-Q220)^(1/3)),'OddsRatio_working_3-way'!AN220-'OddsRatio_working_3-way'!R220/3)</f>
        <v>-0.45023159886518804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2.04</v>
      </c>
      <c r="B221" s="4">
        <f>IF('True_Odds_Calculator_3-way'!B222="","",'True_Odds_Calculator_3-way'!B222)</f>
        <v>3.34</v>
      </c>
      <c r="C221" s="4">
        <f>IF('True_Odds_Calculator_3-way'!C222="","",'True_Odds_Calculator_3-way'!C222)</f>
        <v>4.1900000000000004</v>
      </c>
      <c r="D221" s="9">
        <f t="shared" si="52"/>
        <v>0.4791195091403983</v>
      </c>
      <c r="E221" s="9">
        <f t="shared" si="53"/>
        <v>0.29018189757869606</v>
      </c>
      <c r="F221" s="9">
        <f t="shared" si="54"/>
        <v>0.23069859328090569</v>
      </c>
      <c r="G221" s="9">
        <f t="shared" si="55"/>
        <v>1.0453480108232767</v>
      </c>
      <c r="H221" s="9">
        <f t="shared" si="56"/>
        <v>2.0871619312562077</v>
      </c>
      <c r="I221" s="9">
        <f t="shared" si="57"/>
        <v>3.4461143453264667</v>
      </c>
      <c r="J221" s="9">
        <f t="shared" si="58"/>
        <v>4.3346601545262535</v>
      </c>
      <c r="K221" s="11">
        <f t="shared" si="59"/>
        <v>0.49019607843137253</v>
      </c>
      <c r="L221" s="11">
        <f t="shared" si="60"/>
        <v>0.29940119760479045</v>
      </c>
      <c r="M221" s="11">
        <f t="shared" si="61"/>
        <v>0.2386634844868735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-0.27192505344498419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0.23013078153674399</v>
      </c>
      <c r="Q221" s="11">
        <f>2*'OddsRatio_working_3-way'!K221*'OddsRatio_working_3-way'!L221*'OddsRatio_working_3-way'!M221</f>
        <v>7.0055032431276712E-2</v>
      </c>
      <c r="R221" s="11">
        <f t="shared" si="62"/>
        <v>0</v>
      </c>
      <c r="S221" s="11">
        <f t="shared" si="63"/>
        <v>-0.8463022388751833</v>
      </c>
      <c r="T221" s="11">
        <f t="shared" si="64"/>
        <v>-0.25762625232121256</v>
      </c>
      <c r="U221" s="11">
        <f>'OddsRatio_working_3-way'!S221-'OddsRatio_working_3-way'!R221^2/3</f>
        <v>-0.8463022388751833</v>
      </c>
      <c r="V221" s="11">
        <f>'OddsRatio_working_3-way'!S221*'OddsRatio_working_3-way'!R221/3-2*'OddsRatio_working_3-way'!R221^3/27-'OddsRatio_working_3-way'!T221</f>
        <v>0.25762625232121256</v>
      </c>
      <c r="W221" s="11">
        <f>'OddsRatio_working_3-way'!V221^2+4*'OddsRatio_working_3-way'!U221^3/27</f>
        <v>-2.342796144323242E-2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0.1498326127119072</v>
      </c>
      <c r="Y221" s="11">
        <f>IF('OddsRatio_working_3-way'!W221&gt;=0,IF('OddsRatio_working_3-way'!V221+SQRT('OddsRatio_working_3-way'!W221)&gt;0,0,PI()),ACOS('OddsRatio_working_3-way'!V221/(2*'OddsRatio_working_3-way'!X221)))</f>
        <v>0.5360877480405335</v>
      </c>
      <c r="Z221" s="11">
        <f>'OddsRatio_working_3-way'!X221^(1/3)*COS('OddsRatio_working_3-way'!Y221/3)</f>
        <v>0.52267400541163833</v>
      </c>
      <c r="AA221" s="11">
        <f>'OddsRatio_working_3-way'!X221^(1/3)*COS(('OddsRatio_working_3-way'!Y221+2*PI())/3)</f>
        <v>-0.34309562774936897</v>
      </c>
      <c r="AB221" s="11">
        <f>'OddsRatio_working_3-way'!X221^(1/3)*COS(('OddsRatio_working_3-way'!Y221+4*PI())/3)</f>
        <v>-0.1795783776622695</v>
      </c>
      <c r="AC221" s="11">
        <f>'OddsRatio_working_3-way'!X221^(1/3)*SIN('OddsRatio_working_3-way'!Y221/3)</f>
        <v>9.4406728354934258E-2</v>
      </c>
      <c r="AD221" s="11">
        <f>'OddsRatio_working_3-way'!X221^(1/3)*SIN(('OddsRatio_working_3-way'!Y221+2*PI())/3)</f>
        <v>0.40544560240677685</v>
      </c>
      <c r="AE221" s="11">
        <f>'OddsRatio_working_3-way'!X221^(1/3)*SIN(('OddsRatio_working_3-way'!Y221+4*PI())/3)</f>
        <v>-0.49985233076171109</v>
      </c>
      <c r="AF221" s="11">
        <f>-'OddsRatio_working_3-way'!U221/(3*'OddsRatio_working_3-way'!X221^(1/3))*COS(('OddsRatio_working_3-way'!Y221)/3)</f>
        <v>0.52267400541163844</v>
      </c>
      <c r="AG221" s="11">
        <f>-'OddsRatio_working_3-way'!U221/(3*'OddsRatio_working_3-way'!X221^(1/3))*COS(('OddsRatio_working_3-way'!Y221+2*PI())/3)</f>
        <v>-0.34309562774936908</v>
      </c>
      <c r="AH221" s="11">
        <f>-'OddsRatio_working_3-way'!U221/(3*'OddsRatio_working_3-way'!X221^(1/3))*COS(('OddsRatio_working_3-way'!Y221+4*PI())/3)</f>
        <v>-0.17957837766226953</v>
      </c>
      <c r="AI221" s="11">
        <f>'OddsRatio_working_3-way'!U221/(3*'OddsRatio_working_3-way'!X221^(1/3))*SIN(('OddsRatio_working_3-way'!Y221)/3)</f>
        <v>-9.4406728354934272E-2</v>
      </c>
      <c r="AJ221" s="11">
        <f>'OddsRatio_working_3-way'!U221/(3*'OddsRatio_working_3-way'!X221^(1/3))*SIN(('OddsRatio_working_3-way'!Y221+2*PI())/3)</f>
        <v>-0.40544560240677691</v>
      </c>
      <c r="AK221" s="11">
        <f>'OddsRatio_working_3-way'!U221/(3*'OddsRatio_working_3-way'!X221^(1/3))*SIN(('OddsRatio_working_3-way'!Y221+4*PI())/3)</f>
        <v>0.49985233076171121</v>
      </c>
      <c r="AL221" s="11">
        <f>'OddsRatio_working_3-way'!Z221+'OddsRatio_working_3-way'!AF221</f>
        <v>1.0453480108232767</v>
      </c>
      <c r="AM221" s="11">
        <f>'OddsRatio_working_3-way'!AA221+'OddsRatio_working_3-way'!AG221</f>
        <v>-0.68619125549873805</v>
      </c>
      <c r="AN221" s="11">
        <f>'OddsRatio_working_3-way'!AB221+'OddsRatio_working_3-way'!AH221</f>
        <v>-0.35915675532453906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1.0453480108232767</v>
      </c>
      <c r="AS221" s="11">
        <f>IF(('OddsRatio_working_3-way'!X221=0),IF(Q221&gt;0,-Q221^(1/3),(-Q221)^(1/3)),'OddsRatio_working_3-way'!AM221-'OddsRatio_working_3-way'!R221/3)</f>
        <v>-0.68619125549873805</v>
      </c>
      <c r="AT221" s="11">
        <f>IF(('OddsRatio_working_3-way'!X221=0),IF(Q221&gt;0,-Q221^(1/3),(-Q221)^(1/3)),'OddsRatio_working_3-way'!AN221-'OddsRatio_working_3-way'!R221/3)</f>
        <v>-0.35915675532453906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1.93</v>
      </c>
      <c r="B222" s="4">
        <f>IF('True_Odds_Calculator_3-way'!B223="","",'True_Odds_Calculator_3-way'!B223)</f>
        <v>3.5</v>
      </c>
      <c r="C222" s="4">
        <f>IF('True_Odds_Calculator_3-way'!C223="","",'True_Odds_Calculator_3-way'!C223)</f>
        <v>4.41</v>
      </c>
      <c r="D222" s="9">
        <f t="shared" si="52"/>
        <v>0.50589500972425294</v>
      </c>
      <c r="E222" s="9">
        <f t="shared" si="53"/>
        <v>0.27582223874488293</v>
      </c>
      <c r="F222" s="9">
        <f t="shared" si="54"/>
        <v>0.21828275153086391</v>
      </c>
      <c r="G222" s="9">
        <f t="shared" si="55"/>
        <v>1.0502093878295766</v>
      </c>
      <c r="H222" s="9">
        <f t="shared" si="56"/>
        <v>1.9766947306815059</v>
      </c>
      <c r="I222" s="9">
        <f t="shared" si="57"/>
        <v>3.6255234695739413</v>
      </c>
      <c r="J222" s="9">
        <f t="shared" si="58"/>
        <v>4.5812140124988572</v>
      </c>
      <c r="K222" s="11">
        <f t="shared" si="59"/>
        <v>0.5181347150259068</v>
      </c>
      <c r="L222" s="11">
        <f t="shared" si="60"/>
        <v>0.2857142857142857</v>
      </c>
      <c r="M222" s="11">
        <f t="shared" si="61"/>
        <v>0.22675736961451246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-0.26614198603201444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0.22961071919515405</v>
      </c>
      <c r="Q222" s="11">
        <f>2*'OddsRatio_working_3-way'!K222*'OddsRatio_working_3-way'!L222*'OddsRatio_working_3-way'!M222</f>
        <v>6.71376371915655E-2</v>
      </c>
      <c r="R222" s="11">
        <f t="shared" si="62"/>
        <v>0</v>
      </c>
      <c r="S222" s="11">
        <f t="shared" si="63"/>
        <v>-0.86273767855453665</v>
      </c>
      <c r="T222" s="11">
        <f t="shared" si="64"/>
        <v>-0.2522624791095136</v>
      </c>
      <c r="U222" s="11">
        <f>'OddsRatio_working_3-way'!S222-'OddsRatio_working_3-way'!R222^2/3</f>
        <v>-0.86273767855453665</v>
      </c>
      <c r="V222" s="11">
        <f>'OddsRatio_working_3-way'!S222*'OddsRatio_working_3-way'!R222/3-2*'OddsRatio_working_3-way'!R222^3/27-'OddsRatio_working_3-way'!T222</f>
        <v>0.2522624791095136</v>
      </c>
      <c r="W222" s="11">
        <f>'OddsRatio_working_3-way'!V222^2+4*'OddsRatio_working_3-way'!U222^3/27</f>
        <v>-3.1496933262524895E-2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0.15421842596541657</v>
      </c>
      <c r="Y222" s="11">
        <f>IF('OddsRatio_working_3-way'!W222&gt;=0,IF('OddsRatio_working_3-way'!V222+SQRT('OddsRatio_working_3-way'!W222)&gt;0,0,PI()),ACOS('OddsRatio_working_3-way'!V222/(2*'OddsRatio_working_3-way'!X222)))</f>
        <v>0.61308992355396641</v>
      </c>
      <c r="Z222" s="11">
        <f>'OddsRatio_working_3-way'!X222^(1/3)*COS('OddsRatio_working_3-way'!Y222/3)</f>
        <v>0.52510469391478831</v>
      </c>
      <c r="AA222" s="11">
        <f>'OddsRatio_working_3-way'!X222^(1/3)*COS(('OddsRatio_working_3-way'!Y222+2*PI())/3)</f>
        <v>-0.35680315576096122</v>
      </c>
      <c r="AB222" s="11">
        <f>'OddsRatio_working_3-way'!X222^(1/3)*COS(('OddsRatio_working_3-way'!Y222+4*PI())/3)</f>
        <v>-0.1683015381538272</v>
      </c>
      <c r="AC222" s="11">
        <f>'OddsRatio_working_3-way'!X222^(1/3)*SIN('OddsRatio_working_3-way'!Y222/3)</f>
        <v>0.10883145966815895</v>
      </c>
      <c r="AD222" s="11">
        <f>'OddsRatio_working_3-way'!X222^(1/3)*SIN(('OddsRatio_working_3-way'!Y222+2*PI())/3)</f>
        <v>0.40033827474257921</v>
      </c>
      <c r="AE222" s="11">
        <f>'OddsRatio_working_3-way'!X222^(1/3)*SIN(('OddsRatio_working_3-way'!Y222+4*PI())/3)</f>
        <v>-0.50916973441073798</v>
      </c>
      <c r="AF222" s="11">
        <f>-'OddsRatio_working_3-way'!U222/(3*'OddsRatio_working_3-way'!X222^(1/3))*COS(('OddsRatio_working_3-way'!Y222)/3)</f>
        <v>0.5251046939147882</v>
      </c>
      <c r="AG222" s="11">
        <f>-'OddsRatio_working_3-way'!U222/(3*'OddsRatio_working_3-way'!X222^(1/3))*COS(('OddsRatio_working_3-way'!Y222+2*PI())/3)</f>
        <v>-0.35680315576096117</v>
      </c>
      <c r="AH222" s="11">
        <f>-'OddsRatio_working_3-way'!U222/(3*'OddsRatio_working_3-way'!X222^(1/3))*COS(('OddsRatio_working_3-way'!Y222+4*PI())/3)</f>
        <v>-0.16830153815382717</v>
      </c>
      <c r="AI222" s="11">
        <f>'OddsRatio_working_3-way'!U222/(3*'OddsRatio_working_3-way'!X222^(1/3))*SIN(('OddsRatio_working_3-way'!Y222)/3)</f>
        <v>-0.10883145966815892</v>
      </c>
      <c r="AJ222" s="11">
        <f>'OddsRatio_working_3-way'!U222/(3*'OddsRatio_working_3-way'!X222^(1/3))*SIN(('OddsRatio_working_3-way'!Y222+2*PI())/3)</f>
        <v>-0.40033827474257916</v>
      </c>
      <c r="AK222" s="11">
        <f>'OddsRatio_working_3-way'!U222/(3*'OddsRatio_working_3-way'!X222^(1/3))*SIN(('OddsRatio_working_3-way'!Y222+4*PI())/3)</f>
        <v>0.50916973441073787</v>
      </c>
      <c r="AL222" s="11">
        <f>'OddsRatio_working_3-way'!Z222+'OddsRatio_working_3-way'!AF222</f>
        <v>1.0502093878295766</v>
      </c>
      <c r="AM222" s="11">
        <f>'OddsRatio_working_3-way'!AA222+'OddsRatio_working_3-way'!AG222</f>
        <v>-0.71360631152192244</v>
      </c>
      <c r="AN222" s="11">
        <f>'OddsRatio_working_3-way'!AB222+'OddsRatio_working_3-way'!AH222</f>
        <v>-0.3366030763076544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1.0502093878295766</v>
      </c>
      <c r="AS222" s="11">
        <f>IF(('OddsRatio_working_3-way'!X222=0),IF(Q222&gt;0,-Q222^(1/3),(-Q222)^(1/3)),'OddsRatio_working_3-way'!AM222-'OddsRatio_working_3-way'!R222/3)</f>
        <v>-0.71360631152192244</v>
      </c>
      <c r="AT222" s="11">
        <f>IF(('OddsRatio_working_3-way'!X222=0),IF(Q222&gt;0,-Q222^(1/3),(-Q222)^(1/3)),'OddsRatio_working_3-way'!AN222-'OddsRatio_working_3-way'!R222/3)</f>
        <v>-0.3366030763076544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3.28</v>
      </c>
      <c r="B223" s="4">
        <f>IF('True_Odds_Calculator_3-way'!B224="","",'True_Odds_Calculator_3-way'!B224)</f>
        <v>3.39</v>
      </c>
      <c r="C223" s="4">
        <f>IF('True_Odds_Calculator_3-way'!C224="","",'True_Odds_Calculator_3-way'!C224)</f>
        <v>2.34</v>
      </c>
      <c r="D223" s="9">
        <f t="shared" si="52"/>
        <v>0.2962153381536502</v>
      </c>
      <c r="E223" s="9">
        <f t="shared" si="53"/>
        <v>0.28648778212078679</v>
      </c>
      <c r="F223" s="9">
        <f t="shared" si="54"/>
        <v>0.41729687972556284</v>
      </c>
      <c r="G223" s="9">
        <f t="shared" si="55"/>
        <v>1.0420712350345218</v>
      </c>
      <c r="H223" s="9">
        <f t="shared" si="56"/>
        <v>3.3759224158787107</v>
      </c>
      <c r="I223" s="9">
        <f t="shared" si="57"/>
        <v>3.4905502517325071</v>
      </c>
      <c r="J223" s="9">
        <f t="shared" si="58"/>
        <v>2.3963754549462593</v>
      </c>
      <c r="K223" s="11">
        <f t="shared" si="59"/>
        <v>0.3048780487804878</v>
      </c>
      <c r="L223" s="11">
        <f t="shared" si="60"/>
        <v>0.29498525073746312</v>
      </c>
      <c r="M223" s="11">
        <f t="shared" si="61"/>
        <v>0.42735042735042739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-0.28063907936560639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0.23098568857256535</v>
      </c>
      <c r="Q223" s="11">
        <f>2*'OddsRatio_working_3-way'!K223*'OddsRatio_working_3-way'!L223*'OddsRatio_working_3-way'!M223</f>
        <v>7.6867117661419404E-2</v>
      </c>
      <c r="R223" s="11">
        <f t="shared" si="62"/>
        <v>0</v>
      </c>
      <c r="S223" s="11">
        <f t="shared" si="63"/>
        <v>-0.82307029047670721</v>
      </c>
      <c r="T223" s="11">
        <f t="shared" si="64"/>
        <v>-0.27390026305381265</v>
      </c>
      <c r="U223" s="11">
        <f>'OddsRatio_working_3-way'!S223-'OddsRatio_working_3-way'!R223^2/3</f>
        <v>-0.82307029047670721</v>
      </c>
      <c r="V223" s="11">
        <f>'OddsRatio_working_3-way'!S223*'OddsRatio_working_3-way'!R223/3-2*'OddsRatio_working_3-way'!R223^3/27-'OddsRatio_working_3-way'!T223</f>
        <v>0.27390026305381265</v>
      </c>
      <c r="W223" s="11">
        <f>'OddsRatio_working_3-way'!V223^2+4*'OddsRatio_working_3-way'!U223^3/27</f>
        <v>-7.5837730892677341E-3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0.14370553850688522</v>
      </c>
      <c r="Y223" s="11">
        <f>IF('OddsRatio_working_3-way'!W223&gt;=0,IF('OddsRatio_working_3-way'!V223+SQRT('OddsRatio_working_3-way'!W223)&gt;0,0,PI()),ACOS('OddsRatio_working_3-way'!V223/(2*'OddsRatio_working_3-way'!X223)))</f>
        <v>0.30783653331270866</v>
      </c>
      <c r="Z223" s="11">
        <f>'OddsRatio_working_3-way'!X223^(1/3)*COS('OddsRatio_working_3-way'!Y223/3)</f>
        <v>0.52103561751726091</v>
      </c>
      <c r="AA223" s="11">
        <f>'OddsRatio_working_3-way'!X223^(1/3)*COS(('OddsRatio_working_3-way'!Y223+2*PI())/3)</f>
        <v>-0.30698270494899949</v>
      </c>
      <c r="AB223" s="11">
        <f>'OddsRatio_working_3-way'!X223^(1/3)*COS(('OddsRatio_working_3-way'!Y223+4*PI())/3)</f>
        <v>-0.21405291256826131</v>
      </c>
      <c r="AC223" s="11">
        <f>'OddsRatio_working_3-way'!X223^(1/3)*SIN('OddsRatio_working_3-way'!Y223/3)</f>
        <v>5.3653040646755197E-2</v>
      </c>
      <c r="AD223" s="11">
        <f>'OddsRatio_working_3-way'!X223^(1/3)*SIN(('OddsRatio_working_3-way'!Y223+2*PI())/3)</f>
        <v>0.42440356072308261</v>
      </c>
      <c r="AE223" s="11">
        <f>'OddsRatio_working_3-way'!X223^(1/3)*SIN(('OddsRatio_working_3-way'!Y223+4*PI())/3)</f>
        <v>-0.4780566013698378</v>
      </c>
      <c r="AF223" s="11">
        <f>-'OddsRatio_working_3-way'!U223/(3*'OddsRatio_working_3-way'!X223^(1/3))*COS(('OddsRatio_working_3-way'!Y223)/3)</f>
        <v>0.52103561751726091</v>
      </c>
      <c r="AG223" s="11">
        <f>-'OddsRatio_working_3-way'!U223/(3*'OddsRatio_working_3-way'!X223^(1/3))*COS(('OddsRatio_working_3-way'!Y223+2*PI())/3)</f>
        <v>-0.30698270494899949</v>
      </c>
      <c r="AH223" s="11">
        <f>-'OddsRatio_working_3-way'!U223/(3*'OddsRatio_working_3-way'!X223^(1/3))*COS(('OddsRatio_working_3-way'!Y223+4*PI())/3)</f>
        <v>-0.21405291256826131</v>
      </c>
      <c r="AI223" s="11">
        <f>'OddsRatio_working_3-way'!U223/(3*'OddsRatio_working_3-way'!X223^(1/3))*SIN(('OddsRatio_working_3-way'!Y223)/3)</f>
        <v>-5.3653040646755197E-2</v>
      </c>
      <c r="AJ223" s="11">
        <f>'OddsRatio_working_3-way'!U223/(3*'OddsRatio_working_3-way'!X223^(1/3))*SIN(('OddsRatio_working_3-way'!Y223+2*PI())/3)</f>
        <v>-0.42440356072308261</v>
      </c>
      <c r="AK223" s="11">
        <f>'OddsRatio_working_3-way'!U223/(3*'OddsRatio_working_3-way'!X223^(1/3))*SIN(('OddsRatio_working_3-way'!Y223+4*PI())/3)</f>
        <v>0.4780566013698378</v>
      </c>
      <c r="AL223" s="11">
        <f>'OddsRatio_working_3-way'!Z223+'OddsRatio_working_3-way'!AF223</f>
        <v>1.0420712350345218</v>
      </c>
      <c r="AM223" s="11">
        <f>'OddsRatio_working_3-way'!AA223+'OddsRatio_working_3-way'!AG223</f>
        <v>-0.61396540989799897</v>
      </c>
      <c r="AN223" s="11">
        <f>'OddsRatio_working_3-way'!AB223+'OddsRatio_working_3-way'!AH223</f>
        <v>-0.42810582513652262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1.0420712350345218</v>
      </c>
      <c r="AS223" s="11">
        <f>IF(('OddsRatio_working_3-way'!X223=0),IF(Q223&gt;0,-Q223^(1/3),(-Q223)^(1/3)),'OddsRatio_working_3-way'!AM223-'OddsRatio_working_3-way'!R223/3)</f>
        <v>-0.61396540989799897</v>
      </c>
      <c r="AT223" s="11">
        <f>IF(('OddsRatio_working_3-way'!X223=0),IF(Q223&gt;0,-Q223^(1/3),(-Q223)^(1/3)),'OddsRatio_working_3-way'!AN223-'OddsRatio_working_3-way'!R223/3)</f>
        <v>-0.42810582513652262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3.06</v>
      </c>
      <c r="B224" s="4">
        <f>IF('True_Odds_Calculator_3-way'!B225="","",'True_Odds_Calculator_3-way'!B225)</f>
        <v>3.42</v>
      </c>
      <c r="C224" s="4">
        <f>IF('True_Odds_Calculator_3-way'!C225="","",'True_Odds_Calculator_3-way'!C225)</f>
        <v>2.41</v>
      </c>
      <c r="D224" s="9">
        <f t="shared" si="52"/>
        <v>0.31559622795440956</v>
      </c>
      <c r="E224" s="9">
        <f t="shared" si="53"/>
        <v>0.28188187518141877</v>
      </c>
      <c r="F224" s="9">
        <f t="shared" si="54"/>
        <v>0.40252189686417195</v>
      </c>
      <c r="G224" s="9">
        <f t="shared" si="55"/>
        <v>1.0527212031406927</v>
      </c>
      <c r="H224" s="9">
        <f t="shared" si="56"/>
        <v>3.1686056784698269</v>
      </c>
      <c r="I224" s="9">
        <f t="shared" si="57"/>
        <v>3.5475853116004759</v>
      </c>
      <c r="J224" s="9">
        <f t="shared" si="58"/>
        <v>2.4843368964283767</v>
      </c>
      <c r="K224" s="11">
        <f t="shared" si="59"/>
        <v>0.32679738562091504</v>
      </c>
      <c r="L224" s="11">
        <f t="shared" si="60"/>
        <v>0.29239766081871343</v>
      </c>
      <c r="M224" s="11">
        <f t="shared" si="61"/>
        <v>0.41493775933609955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-0.27870009958315922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0.23353432351886502</v>
      </c>
      <c r="Q224" s="11">
        <f>2*'OddsRatio_working_3-way'!K224*'OddsRatio_working_3-way'!L224*'OddsRatio_working_3-way'!M224</f>
        <v>7.9298581840022087E-2</v>
      </c>
      <c r="R224" s="11">
        <f t="shared" si="62"/>
        <v>0</v>
      </c>
      <c r="S224" s="11">
        <f t="shared" si="63"/>
        <v>-0.83794129915329463</v>
      </c>
      <c r="T224" s="11">
        <f t="shared" si="64"/>
        <v>-0.28453015251385216</v>
      </c>
      <c r="U224" s="11">
        <f>'OddsRatio_working_3-way'!S224-'OddsRatio_working_3-way'!R224^2/3</f>
        <v>-0.83794129915329463</v>
      </c>
      <c r="V224" s="11">
        <f>'OddsRatio_working_3-way'!S224*'OddsRatio_working_3-way'!R224/3-2*'OddsRatio_working_3-way'!R224^3/27-'OddsRatio_working_3-way'!T224</f>
        <v>0.28453015251385216</v>
      </c>
      <c r="W224" s="11">
        <f>'OddsRatio_working_3-way'!V224^2+4*'OddsRatio_working_3-way'!U224^3/27</f>
        <v>-6.2065647119745465E-3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0.14761772624038969</v>
      </c>
      <c r="Y224" s="11">
        <f>IF('OddsRatio_working_3-way'!W224&gt;=0,IF('OddsRatio_working_3-way'!V224+SQRT('OddsRatio_working_3-way'!W224)&gt;0,0,PI()),ACOS('OddsRatio_working_3-way'!V224/(2*'OddsRatio_working_3-way'!X224)))</f>
        <v>0.27011660183182529</v>
      </c>
      <c r="Z224" s="11">
        <f>'OddsRatio_working_3-way'!X224^(1/3)*COS('OddsRatio_working_3-way'!Y224/3)</f>
        <v>0.52636060157034636</v>
      </c>
      <c r="AA224" s="11">
        <f>'OddsRatio_working_3-way'!X224^(1/3)*COS(('OddsRatio_working_3-way'!Y224+2*PI())/3)</f>
        <v>-0.30433504078193396</v>
      </c>
      <c r="AB224" s="11">
        <f>'OddsRatio_working_3-way'!X224^(1/3)*COS(('OddsRatio_working_3-way'!Y224+4*PI())/3)</f>
        <v>-0.22202556078841235</v>
      </c>
      <c r="AC224" s="11">
        <f>'OddsRatio_working_3-way'!X224^(1/3)*SIN('OddsRatio_working_3-way'!Y224/3)</f>
        <v>4.752140043111782E-2</v>
      </c>
      <c r="AD224" s="11">
        <f>'OddsRatio_working_3-way'!X224^(1/3)*SIN(('OddsRatio_working_3-way'!Y224+2*PI())/3)</f>
        <v>0.43208095229562038</v>
      </c>
      <c r="AE224" s="11">
        <f>'OddsRatio_working_3-way'!X224^(1/3)*SIN(('OddsRatio_working_3-way'!Y224+4*PI())/3)</f>
        <v>-0.47960235272673818</v>
      </c>
      <c r="AF224" s="11">
        <f>-'OddsRatio_working_3-way'!U224/(3*'OddsRatio_working_3-way'!X224^(1/3))*COS(('OddsRatio_working_3-way'!Y224)/3)</f>
        <v>0.52636060157034636</v>
      </c>
      <c r="AG224" s="11">
        <f>-'OddsRatio_working_3-way'!U224/(3*'OddsRatio_working_3-way'!X224^(1/3))*COS(('OddsRatio_working_3-way'!Y224+2*PI())/3)</f>
        <v>-0.30433504078193396</v>
      </c>
      <c r="AH224" s="11">
        <f>-'OddsRatio_working_3-way'!U224/(3*'OddsRatio_working_3-way'!X224^(1/3))*COS(('OddsRatio_working_3-way'!Y224+4*PI())/3)</f>
        <v>-0.22202556078841235</v>
      </c>
      <c r="AI224" s="11">
        <f>'OddsRatio_working_3-way'!U224/(3*'OddsRatio_working_3-way'!X224^(1/3))*SIN(('OddsRatio_working_3-way'!Y224)/3)</f>
        <v>-4.752140043111782E-2</v>
      </c>
      <c r="AJ224" s="11">
        <f>'OddsRatio_working_3-way'!U224/(3*'OddsRatio_working_3-way'!X224^(1/3))*SIN(('OddsRatio_working_3-way'!Y224+2*PI())/3)</f>
        <v>-0.43208095229562038</v>
      </c>
      <c r="AK224" s="11">
        <f>'OddsRatio_working_3-way'!U224/(3*'OddsRatio_working_3-way'!X224^(1/3))*SIN(('OddsRatio_working_3-way'!Y224+4*PI())/3)</f>
        <v>0.47960235272673818</v>
      </c>
      <c r="AL224" s="11">
        <f>'OddsRatio_working_3-way'!Z224+'OddsRatio_working_3-way'!AF224</f>
        <v>1.0527212031406927</v>
      </c>
      <c r="AM224" s="11">
        <f>'OddsRatio_working_3-way'!AA224+'OddsRatio_working_3-way'!AG224</f>
        <v>-0.60867008156386793</v>
      </c>
      <c r="AN224" s="11">
        <f>'OddsRatio_working_3-way'!AB224+'OddsRatio_working_3-way'!AH224</f>
        <v>-0.44405112157682469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1.0527212031406927</v>
      </c>
      <c r="AS224" s="11">
        <f>IF(('OddsRatio_working_3-way'!X224=0),IF(Q224&gt;0,-Q224^(1/3),(-Q224)^(1/3)),'OddsRatio_working_3-way'!AM224-'OddsRatio_working_3-way'!R224/3)</f>
        <v>-0.60867008156386793</v>
      </c>
      <c r="AT224" s="11">
        <f>IF(('OddsRatio_working_3-way'!X224=0),IF(Q224&gt;0,-Q224^(1/3),(-Q224)^(1/3)),'OddsRatio_working_3-way'!AN224-'OddsRatio_working_3-way'!R224/3)</f>
        <v>-0.44405112157682469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2.2200000000000002</v>
      </c>
      <c r="B225" s="4">
        <f>IF('True_Odds_Calculator_3-way'!B226="","",'True_Odds_Calculator_3-way'!B226)</f>
        <v>3.47</v>
      </c>
      <c r="C225" s="4">
        <f>IF('True_Odds_Calculator_3-way'!C226="","",'True_Odds_Calculator_3-way'!C226)</f>
        <v>3.4</v>
      </c>
      <c r="D225" s="9">
        <f t="shared" si="52"/>
        <v>0.43811068415776216</v>
      </c>
      <c r="E225" s="9">
        <f t="shared" si="53"/>
        <v>0.27804083384492428</v>
      </c>
      <c r="F225" s="9">
        <f t="shared" si="54"/>
        <v>0.28384848199731355</v>
      </c>
      <c r="G225" s="9">
        <f t="shared" si="55"/>
        <v>1.0512526392065638</v>
      </c>
      <c r="H225" s="9">
        <f t="shared" si="56"/>
        <v>2.2825282198320078</v>
      </c>
      <c r="I225" s="9">
        <f t="shared" si="57"/>
        <v>3.5965940188402126</v>
      </c>
      <c r="J225" s="9">
        <f t="shared" si="58"/>
        <v>3.5230063340957534</v>
      </c>
      <c r="K225" s="11">
        <f t="shared" si="59"/>
        <v>0.4504504504504504</v>
      </c>
      <c r="L225" s="11">
        <f t="shared" si="60"/>
        <v>0.28818443804034583</v>
      </c>
      <c r="M225" s="11">
        <f t="shared" si="61"/>
        <v>0.29411764705882354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-0.27612559160279115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0.23251765072412642</v>
      </c>
      <c r="Q225" s="11">
        <f>2*'OddsRatio_working_3-way'!K225*'OddsRatio_working_3-way'!L225*'OddsRatio_working_3-way'!M225</f>
        <v>7.6360476428284529E-2</v>
      </c>
      <c r="R225" s="11">
        <f t="shared" si="62"/>
        <v>0</v>
      </c>
      <c r="S225" s="11">
        <f t="shared" si="63"/>
        <v>-0.84207207805137052</v>
      </c>
      <c r="T225" s="11">
        <f t="shared" si="64"/>
        <v>-0.27654255436826614</v>
      </c>
      <c r="U225" s="11">
        <f>'OddsRatio_working_3-way'!S225-'OddsRatio_working_3-way'!R225^2/3</f>
        <v>-0.84207207805137052</v>
      </c>
      <c r="V225" s="11">
        <f>'OddsRatio_working_3-way'!S225*'OddsRatio_working_3-way'!R225/3-2*'OddsRatio_working_3-way'!R225^3/27-'OddsRatio_working_3-way'!T225</f>
        <v>0.27654255436826614</v>
      </c>
      <c r="W225" s="11">
        <f>'OddsRatio_working_3-way'!V225^2+4*'OddsRatio_working_3-way'!U225^3/27</f>
        <v>-1.1983623527830153E-2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0.14871063168478874</v>
      </c>
      <c r="Y225" s="11">
        <f>IF('OddsRatio_working_3-way'!W225&gt;=0,IF('OddsRatio_working_3-way'!V225+SQRT('OddsRatio_working_3-way'!W225)&gt;0,0,PI()),ACOS('OddsRatio_working_3-way'!V225/(2*'OddsRatio_working_3-way'!X225)))</f>
        <v>0.37692482909278113</v>
      </c>
      <c r="Z225" s="11">
        <f>'OddsRatio_working_3-way'!X225^(1/3)*COS('OddsRatio_working_3-way'!Y225/3)</f>
        <v>0.52562631960328188</v>
      </c>
      <c r="AA225" s="11">
        <f>'OddsRatio_working_3-way'!X225^(1/3)*COS(('OddsRatio_working_3-way'!Y225+2*PI())/3)</f>
        <v>-0.32030879979350479</v>
      </c>
      <c r="AB225" s="11">
        <f>'OddsRatio_working_3-way'!X225^(1/3)*COS(('OddsRatio_working_3-way'!Y225+4*PI())/3)</f>
        <v>-0.20531751980977719</v>
      </c>
      <c r="AC225" s="11">
        <f>'OddsRatio_working_3-way'!X225^(1/3)*SIN('OddsRatio_working_3-way'!Y225/3)</f>
        <v>6.6390246453065016E-2</v>
      </c>
      <c r="AD225" s="11">
        <f>'OddsRatio_working_3-way'!X225^(1/3)*SIN(('OddsRatio_working_3-way'!Y225+2*PI())/3)</f>
        <v>0.42201062244762821</v>
      </c>
      <c r="AE225" s="11">
        <f>'OddsRatio_working_3-way'!X225^(1/3)*SIN(('OddsRatio_working_3-way'!Y225+4*PI())/3)</f>
        <v>-0.48840086890069301</v>
      </c>
      <c r="AF225" s="11">
        <f>-'OddsRatio_working_3-way'!U225/(3*'OddsRatio_working_3-way'!X225^(1/3))*COS(('OddsRatio_working_3-way'!Y225)/3)</f>
        <v>0.52562631960328188</v>
      </c>
      <c r="AG225" s="11">
        <f>-'OddsRatio_working_3-way'!U225/(3*'OddsRatio_working_3-way'!X225^(1/3))*COS(('OddsRatio_working_3-way'!Y225+2*PI())/3)</f>
        <v>-0.32030879979350479</v>
      </c>
      <c r="AH225" s="11">
        <f>-'OddsRatio_working_3-way'!U225/(3*'OddsRatio_working_3-way'!X225^(1/3))*COS(('OddsRatio_working_3-way'!Y225+4*PI())/3)</f>
        <v>-0.20531751980977719</v>
      </c>
      <c r="AI225" s="11">
        <f>'OddsRatio_working_3-way'!U225/(3*'OddsRatio_working_3-way'!X225^(1/3))*SIN(('OddsRatio_working_3-way'!Y225)/3)</f>
        <v>-6.6390246453065016E-2</v>
      </c>
      <c r="AJ225" s="11">
        <f>'OddsRatio_working_3-way'!U225/(3*'OddsRatio_working_3-way'!X225^(1/3))*SIN(('OddsRatio_working_3-way'!Y225+2*PI())/3)</f>
        <v>-0.42201062244762821</v>
      </c>
      <c r="AK225" s="11">
        <f>'OddsRatio_working_3-way'!U225/(3*'OddsRatio_working_3-way'!X225^(1/3))*SIN(('OddsRatio_working_3-way'!Y225+4*PI())/3)</f>
        <v>0.48840086890069301</v>
      </c>
      <c r="AL225" s="11">
        <f>'OddsRatio_working_3-way'!Z225+'OddsRatio_working_3-way'!AF225</f>
        <v>1.0512526392065638</v>
      </c>
      <c r="AM225" s="11">
        <f>'OddsRatio_working_3-way'!AA225+'OddsRatio_working_3-way'!AG225</f>
        <v>-0.64061759958700959</v>
      </c>
      <c r="AN225" s="11">
        <f>'OddsRatio_working_3-way'!AB225+'OddsRatio_working_3-way'!AH225</f>
        <v>-0.41063503961955439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1.0512526392065638</v>
      </c>
      <c r="AS225" s="11">
        <f>IF(('OddsRatio_working_3-way'!X225=0),IF(Q225&gt;0,-Q225^(1/3),(-Q225)^(1/3)),'OddsRatio_working_3-way'!AM225-'OddsRatio_working_3-way'!R225/3)</f>
        <v>-0.64061759958700959</v>
      </c>
      <c r="AT225" s="11">
        <f>IF(('OddsRatio_working_3-way'!X225=0),IF(Q225&gt;0,-Q225^(1/3),(-Q225)^(1/3)),'OddsRatio_working_3-way'!AN225-'OddsRatio_working_3-way'!R225/3)</f>
        <v>-0.41063503961955439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2.4700000000000002</v>
      </c>
      <c r="B226" s="4">
        <f>IF('True_Odds_Calculator_3-way'!B227="","",'True_Odds_Calculator_3-way'!B227)</f>
        <v>3.5</v>
      </c>
      <c r="C226" s="4">
        <f>IF('True_Odds_Calculator_3-way'!C227="","",'True_Odds_Calculator_3-way'!C227)</f>
        <v>2.93</v>
      </c>
      <c r="D226" s="9">
        <f t="shared" si="52"/>
        <v>0.39336311443137784</v>
      </c>
      <c r="E226" s="9">
        <f t="shared" si="53"/>
        <v>0.27603295932709615</v>
      </c>
      <c r="F226" s="9">
        <f t="shared" si="54"/>
        <v>0.33060392624152596</v>
      </c>
      <c r="G226" s="9">
        <f t="shared" si="55"/>
        <v>1.0491023136335116</v>
      </c>
      <c r="H226" s="9">
        <f t="shared" si="56"/>
        <v>2.5421804010412621</v>
      </c>
      <c r="I226" s="9">
        <f t="shared" si="57"/>
        <v>3.6227557840837785</v>
      </c>
      <c r="J226" s="9">
        <f t="shared" si="58"/>
        <v>3.0247674653126779</v>
      </c>
      <c r="K226" s="11">
        <f t="shared" si="59"/>
        <v>0.40485829959514169</v>
      </c>
      <c r="L226" s="11">
        <f t="shared" si="60"/>
        <v>0.2857142857142857</v>
      </c>
      <c r="M226" s="11">
        <f t="shared" si="61"/>
        <v>0.34129692832764502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-0.28001547581213482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0.23292676427219272</v>
      </c>
      <c r="Q226" s="11">
        <f>2*'OddsRatio_working_3-way'!K226*'OddsRatio_working_3-way'!L226*'OddsRatio_working_3-way'!M226</f>
        <v>7.8958225177014452E-2</v>
      </c>
      <c r="R226" s="11">
        <f t="shared" si="62"/>
        <v>0</v>
      </c>
      <c r="S226" s="11">
        <f t="shared" si="63"/>
        <v>-0.83183532480349631</v>
      </c>
      <c r="T226" s="11">
        <f t="shared" si="64"/>
        <v>-0.28197807620457488</v>
      </c>
      <c r="U226" s="11">
        <f>'OddsRatio_working_3-way'!S226-'OddsRatio_working_3-way'!R226^2/3</f>
        <v>-0.83183532480349631</v>
      </c>
      <c r="V226" s="11">
        <f>'OddsRatio_working_3-way'!S226*'OddsRatio_working_3-way'!R226/3-2*'OddsRatio_working_3-way'!R226^3/27-'OddsRatio_working_3-way'!T226</f>
        <v>0.28197807620457488</v>
      </c>
      <c r="W226" s="11">
        <f>'OddsRatio_working_3-way'!V226^2+4*'OddsRatio_working_3-way'!U226^3/27</f>
        <v>-5.7607288825136105E-3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0.14600716107656042</v>
      </c>
      <c r="Y226" s="11">
        <f>IF('OddsRatio_working_3-way'!W226&gt;=0,IF('OddsRatio_working_3-way'!V226+SQRT('OddsRatio_working_3-way'!W226)&gt;0,0,PI()),ACOS('OddsRatio_working_3-way'!V226/(2*'OddsRatio_working_3-way'!X226)))</f>
        <v>0.26293617347770426</v>
      </c>
      <c r="Z226" s="11">
        <f>'OddsRatio_working_3-way'!X226^(1/3)*COS('OddsRatio_working_3-way'!Y226/3)</f>
        <v>0.52455115681675579</v>
      </c>
      <c r="AA226" s="11">
        <f>'OddsRatio_working_3-way'!X226^(1/3)*COS(('OddsRatio_working_3-way'!Y226+2*PI())/3)</f>
        <v>-0.30219291940858228</v>
      </c>
      <c r="AB226" s="11">
        <f>'OddsRatio_working_3-way'!X226^(1/3)*COS(('OddsRatio_working_3-way'!Y226+4*PI())/3)</f>
        <v>-0.22235823740817356</v>
      </c>
      <c r="AC226" s="11">
        <f>'OddsRatio_working_3-way'!X226^(1/3)*SIN('OddsRatio_working_3-way'!Y226/3)</f>
        <v>4.6092575143604216E-2</v>
      </c>
      <c r="AD226" s="11">
        <f>'OddsRatio_working_3-way'!X226^(1/3)*SIN(('OddsRatio_working_3-way'!Y226+2*PI())/3)</f>
        <v>0.43122833981602315</v>
      </c>
      <c r="AE226" s="11">
        <f>'OddsRatio_working_3-way'!X226^(1/3)*SIN(('OddsRatio_working_3-way'!Y226+4*PI())/3)</f>
        <v>-0.47732091495962736</v>
      </c>
      <c r="AF226" s="11">
        <f>-'OddsRatio_working_3-way'!U226/(3*'OddsRatio_working_3-way'!X226^(1/3))*COS(('OddsRatio_working_3-way'!Y226)/3)</f>
        <v>0.52455115681675568</v>
      </c>
      <c r="AG226" s="11">
        <f>-'OddsRatio_working_3-way'!U226/(3*'OddsRatio_working_3-way'!X226^(1/3))*COS(('OddsRatio_working_3-way'!Y226+2*PI())/3)</f>
        <v>-0.30219291940858223</v>
      </c>
      <c r="AH226" s="11">
        <f>-'OddsRatio_working_3-way'!U226/(3*'OddsRatio_working_3-way'!X226^(1/3))*COS(('OddsRatio_working_3-way'!Y226+4*PI())/3)</f>
        <v>-0.22235823740817354</v>
      </c>
      <c r="AI226" s="11">
        <f>'OddsRatio_working_3-way'!U226/(3*'OddsRatio_working_3-way'!X226^(1/3))*SIN(('OddsRatio_working_3-way'!Y226)/3)</f>
        <v>-4.6092575143604209E-2</v>
      </c>
      <c r="AJ226" s="11">
        <f>'OddsRatio_working_3-way'!U226/(3*'OddsRatio_working_3-way'!X226^(1/3))*SIN(('OddsRatio_working_3-way'!Y226+2*PI())/3)</f>
        <v>-0.4312283398160231</v>
      </c>
      <c r="AK226" s="11">
        <f>'OddsRatio_working_3-way'!U226/(3*'OddsRatio_working_3-way'!X226^(1/3))*SIN(('OddsRatio_working_3-way'!Y226+4*PI())/3)</f>
        <v>0.47732091495962725</v>
      </c>
      <c r="AL226" s="11">
        <f>'OddsRatio_working_3-way'!Z226+'OddsRatio_working_3-way'!AF226</f>
        <v>1.0491023136335116</v>
      </c>
      <c r="AM226" s="11">
        <f>'OddsRatio_working_3-way'!AA226+'OddsRatio_working_3-way'!AG226</f>
        <v>-0.60438583881716457</v>
      </c>
      <c r="AN226" s="11">
        <f>'OddsRatio_working_3-way'!AB226+'OddsRatio_working_3-way'!AH226</f>
        <v>-0.44471647481634713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1.0491023136335116</v>
      </c>
      <c r="AS226" s="11">
        <f>IF(('OddsRatio_working_3-way'!X226=0),IF(Q226&gt;0,-Q226^(1/3),(-Q226)^(1/3)),'OddsRatio_working_3-way'!AM226-'OddsRatio_working_3-way'!R226/3)</f>
        <v>-0.60438583881716457</v>
      </c>
      <c r="AT226" s="11">
        <f>IF(('OddsRatio_working_3-way'!X226=0),IF(Q226&gt;0,-Q226^(1/3),(-Q226)^(1/3)),'OddsRatio_working_3-way'!AN226-'OddsRatio_working_3-way'!R226/3)</f>
        <v>-0.44471647481634713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1.94</v>
      </c>
      <c r="B227" s="4">
        <f>IF('True_Odds_Calculator_3-way'!B228="","",'True_Odds_Calculator_3-way'!B228)</f>
        <v>3.74</v>
      </c>
      <c r="C227" s="4">
        <f>IF('True_Odds_Calculator_3-way'!C228="","",'True_Odds_Calculator_3-way'!C228)</f>
        <v>3.93</v>
      </c>
      <c r="D227" s="9">
        <f t="shared" si="52"/>
        <v>0.50066917556037038</v>
      </c>
      <c r="E227" s="9">
        <f t="shared" si="53"/>
        <v>0.25594419233899202</v>
      </c>
      <c r="F227" s="9">
        <f t="shared" si="54"/>
        <v>0.2433866321006376</v>
      </c>
      <c r="G227" s="9">
        <f t="shared" si="55"/>
        <v>1.0609860375935178</v>
      </c>
      <c r="H227" s="9">
        <f t="shared" si="56"/>
        <v>1.9973268753379059</v>
      </c>
      <c r="I227" s="9">
        <f t="shared" si="57"/>
        <v>3.90710174300624</v>
      </c>
      <c r="J227" s="9">
        <f t="shared" si="58"/>
        <v>4.1086890901490074</v>
      </c>
      <c r="K227" s="11">
        <f t="shared" si="59"/>
        <v>0.51546391752577325</v>
      </c>
      <c r="L227" s="11">
        <f t="shared" si="60"/>
        <v>0.26737967914438499</v>
      </c>
      <c r="M227" s="11">
        <f t="shared" si="61"/>
        <v>0.2544529262086514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-0.26465503104595034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0.23181182014432791</v>
      </c>
      <c r="Q227" s="11">
        <f>2*'OddsRatio_working_3-way'!K227*'OddsRatio_working_3-way'!L227*'OddsRatio_working_3-way'!M227</f>
        <v>7.0139733780432048E-2</v>
      </c>
      <c r="R227" s="11">
        <f t="shared" si="62"/>
        <v>0</v>
      </c>
      <c r="S227" s="11">
        <f t="shared" si="63"/>
        <v>-0.87590180782952853</v>
      </c>
      <c r="T227" s="11">
        <f t="shared" si="64"/>
        <v>-0.26502323988790577</v>
      </c>
      <c r="U227" s="11">
        <f>'OddsRatio_working_3-way'!S227-'OddsRatio_working_3-way'!R227^2/3</f>
        <v>-0.87590180782952853</v>
      </c>
      <c r="V227" s="11">
        <f>'OddsRatio_working_3-way'!S227*'OddsRatio_working_3-way'!R227/3-2*'OddsRatio_working_3-way'!R227^3/27-'OddsRatio_working_3-way'!T227</f>
        <v>0.26502323988790577</v>
      </c>
      <c r="W227" s="11">
        <f>'OddsRatio_working_3-way'!V227^2+4*'OddsRatio_working_3-way'!U227^3/27</f>
        <v>-2.931754904412108E-2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0.15776158176565322</v>
      </c>
      <c r="Y227" s="11">
        <f>IF('OddsRatio_working_3-way'!W227&gt;=0,IF('OddsRatio_working_3-way'!V227+SQRT('OddsRatio_working_3-way'!W227)&gt;0,0,PI()),ACOS('OddsRatio_working_3-way'!V227/(2*'OddsRatio_working_3-way'!X227)))</f>
        <v>0.57360782652708375</v>
      </c>
      <c r="Z227" s="11">
        <f>'OddsRatio_working_3-way'!X227^(1/3)*COS('OddsRatio_working_3-way'!Y227/3)</f>
        <v>0.53049301879675892</v>
      </c>
      <c r="AA227" s="11">
        <f>'OddsRatio_working_3-way'!X227^(1/3)*COS(('OddsRatio_working_3-way'!Y227+2*PI())/3)</f>
        <v>-0.354175243299793</v>
      </c>
      <c r="AB227" s="11">
        <f>'OddsRatio_working_3-way'!X227^(1/3)*COS(('OddsRatio_working_3-way'!Y227+4*PI())/3)</f>
        <v>-0.17631777549696576</v>
      </c>
      <c r="AC227" s="11">
        <f>'OddsRatio_working_3-way'!X227^(1/3)*SIN('OddsRatio_working_3-way'!Y227/3)</f>
        <v>0.10268605691334746</v>
      </c>
      <c r="AD227" s="11">
        <f>'OddsRatio_working_3-way'!X227^(1/3)*SIN(('OddsRatio_working_3-way'!Y227+2*PI())/3)</f>
        <v>0.40807740235161516</v>
      </c>
      <c r="AE227" s="11">
        <f>'OddsRatio_working_3-way'!X227^(1/3)*SIN(('OddsRatio_working_3-way'!Y227+4*PI())/3)</f>
        <v>-0.51076345926496269</v>
      </c>
      <c r="AF227" s="11">
        <f>-'OddsRatio_working_3-way'!U227/(3*'OddsRatio_working_3-way'!X227^(1/3))*COS(('OddsRatio_working_3-way'!Y227)/3)</f>
        <v>0.53049301879675881</v>
      </c>
      <c r="AG227" s="11">
        <f>-'OddsRatio_working_3-way'!U227/(3*'OddsRatio_working_3-way'!X227^(1/3))*COS(('OddsRatio_working_3-way'!Y227+2*PI())/3)</f>
        <v>-0.35417524329979294</v>
      </c>
      <c r="AH227" s="11">
        <f>-'OddsRatio_working_3-way'!U227/(3*'OddsRatio_working_3-way'!X227^(1/3))*COS(('OddsRatio_working_3-way'!Y227+4*PI())/3)</f>
        <v>-0.1763177754969657</v>
      </c>
      <c r="AI227" s="11">
        <f>'OddsRatio_working_3-way'!U227/(3*'OddsRatio_working_3-way'!X227^(1/3))*SIN(('OddsRatio_working_3-way'!Y227)/3)</f>
        <v>-0.10268605691334745</v>
      </c>
      <c r="AJ227" s="11">
        <f>'OddsRatio_working_3-way'!U227/(3*'OddsRatio_working_3-way'!X227^(1/3))*SIN(('OddsRatio_working_3-way'!Y227+2*PI())/3)</f>
        <v>-0.40807740235161505</v>
      </c>
      <c r="AK227" s="11">
        <f>'OddsRatio_working_3-way'!U227/(3*'OddsRatio_working_3-way'!X227^(1/3))*SIN(('OddsRatio_working_3-way'!Y227+4*PI())/3)</f>
        <v>0.51076345926496258</v>
      </c>
      <c r="AL227" s="11">
        <f>'OddsRatio_working_3-way'!Z227+'OddsRatio_working_3-way'!AF227</f>
        <v>1.0609860375935178</v>
      </c>
      <c r="AM227" s="11">
        <f>'OddsRatio_working_3-way'!AA227+'OddsRatio_working_3-way'!AG227</f>
        <v>-0.70835048659958599</v>
      </c>
      <c r="AN227" s="11">
        <f>'OddsRatio_working_3-way'!AB227+'OddsRatio_working_3-way'!AH227</f>
        <v>-0.35263555099393146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1.0609860375935178</v>
      </c>
      <c r="AS227" s="11">
        <f>IF(('OddsRatio_working_3-way'!X227=0),IF(Q227&gt;0,-Q227^(1/3),(-Q227)^(1/3)),'OddsRatio_working_3-way'!AM227-'OddsRatio_working_3-way'!R227/3)</f>
        <v>-0.70835048659958599</v>
      </c>
      <c r="AT227" s="11">
        <f>IF(('OddsRatio_working_3-way'!X227=0),IF(Q227&gt;0,-Q227^(1/3),(-Q227)^(1/3)),'OddsRatio_working_3-way'!AN227-'OddsRatio_working_3-way'!R227/3)</f>
        <v>-0.35263555099393146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2.68</v>
      </c>
      <c r="B228" s="4">
        <f>IF('True_Odds_Calculator_3-way'!B229="","",'True_Odds_Calculator_3-way'!B229)</f>
        <v>3.53</v>
      </c>
      <c r="C228" s="4">
        <f>IF('True_Odds_Calculator_3-way'!C229="","",'True_Odds_Calculator_3-way'!C229)</f>
        <v>2.66</v>
      </c>
      <c r="D228" s="9">
        <f t="shared" si="52"/>
        <v>0.36184882695981541</v>
      </c>
      <c r="E228" s="9">
        <f t="shared" si="53"/>
        <v>0.27353232290265683</v>
      </c>
      <c r="F228" s="9">
        <f t="shared" si="54"/>
        <v>0.36461885013752759</v>
      </c>
      <c r="G228" s="9">
        <f t="shared" si="55"/>
        <v>1.0497529918939863</v>
      </c>
      <c r="H228" s="9">
        <f t="shared" si="56"/>
        <v>2.7635850263818971</v>
      </c>
      <c r="I228" s="9">
        <f t="shared" si="57"/>
        <v>3.6558750694917852</v>
      </c>
      <c r="J228" s="9">
        <f t="shared" si="58"/>
        <v>2.7425899665440179</v>
      </c>
      <c r="K228" s="11">
        <f t="shared" si="59"/>
        <v>0.37313432835820892</v>
      </c>
      <c r="L228" s="11">
        <f t="shared" si="60"/>
        <v>0.28328611898016998</v>
      </c>
      <c r="M228" s="11">
        <f t="shared" si="61"/>
        <v>0.37593984962406013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-0.28037982148301277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0.23326359533352004</v>
      </c>
      <c r="Q228" s="11">
        <f>2*'OddsRatio_working_3-way'!K228*'OddsRatio_working_3-way'!L228*'OddsRatio_working_3-way'!M228</f>
        <v>7.947652311193186E-2</v>
      </c>
      <c r="R228" s="11">
        <f t="shared" si="62"/>
        <v>0</v>
      </c>
      <c r="S228" s="11">
        <f t="shared" si="63"/>
        <v>-0.83195571671213386</v>
      </c>
      <c r="T228" s="11">
        <f t="shared" si="64"/>
        <v>-0.28346021012338457</v>
      </c>
      <c r="U228" s="11">
        <f>'OddsRatio_working_3-way'!S228-'OddsRatio_working_3-way'!R228^2/3</f>
        <v>-0.83195571671213386</v>
      </c>
      <c r="V228" s="11">
        <f>'OddsRatio_working_3-way'!S228*'OddsRatio_working_3-way'!R228/3-2*'OddsRatio_working_3-way'!R228^3/27-'OddsRatio_working_3-way'!T228</f>
        <v>0.28346021012338457</v>
      </c>
      <c r="W228" s="11">
        <f>'OddsRatio_working_3-way'!V228^2+4*'OddsRatio_working_3-way'!U228^3/27</f>
        <v>-4.9597035035642278E-3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0.14603885974866207</v>
      </c>
      <c r="Y228" s="11">
        <f>IF('OddsRatio_working_3-way'!W228&gt;=0,IF('OddsRatio_working_3-way'!V228+SQRT('OddsRatio_working_3-way'!W228)&gt;0,0,PI()),ACOS('OddsRatio_working_3-way'!V228/(2*'OddsRatio_working_3-way'!X228)))</f>
        <v>0.24351755807261855</v>
      </c>
      <c r="Z228" s="11">
        <f>'OddsRatio_working_3-way'!X228^(1/3)*COS('OddsRatio_working_3-way'!Y228/3)</f>
        <v>0.52487649594699315</v>
      </c>
      <c r="AA228" s="11">
        <f>'OddsRatio_working_3-way'!X228^(1/3)*COS(('OddsRatio_working_3-way'!Y228+2*PI())/3)</f>
        <v>-0.29941698753879348</v>
      </c>
      <c r="AB228" s="11">
        <f>'OddsRatio_working_3-way'!X228^(1/3)*COS(('OddsRatio_working_3-way'!Y228+4*PI())/3)</f>
        <v>-0.22545950840819984</v>
      </c>
      <c r="AC228" s="11">
        <f>'OddsRatio_working_3-way'!X228^(1/3)*SIN('OddsRatio_working_3-way'!Y228/3)</f>
        <v>4.2699370484634444E-2</v>
      </c>
      <c r="AD228" s="11">
        <f>'OddsRatio_working_3-way'!X228^(1/3)*SIN(('OddsRatio_working_3-way'!Y228+2*PI())/3)</f>
        <v>0.4332066940971388</v>
      </c>
      <c r="AE228" s="11">
        <f>'OddsRatio_working_3-way'!X228^(1/3)*SIN(('OddsRatio_working_3-way'!Y228+4*PI())/3)</f>
        <v>-0.4759060645817732</v>
      </c>
      <c r="AF228" s="11">
        <f>-'OddsRatio_working_3-way'!U228/(3*'OddsRatio_working_3-way'!X228^(1/3))*COS(('OddsRatio_working_3-way'!Y228)/3)</f>
        <v>0.52487649594699304</v>
      </c>
      <c r="AG228" s="11">
        <f>-'OddsRatio_working_3-way'!U228/(3*'OddsRatio_working_3-way'!X228^(1/3))*COS(('OddsRatio_working_3-way'!Y228+2*PI())/3)</f>
        <v>-0.29941698753879342</v>
      </c>
      <c r="AH228" s="11">
        <f>-'OddsRatio_working_3-way'!U228/(3*'OddsRatio_working_3-way'!X228^(1/3))*COS(('OddsRatio_working_3-way'!Y228+4*PI())/3)</f>
        <v>-0.22545950840819981</v>
      </c>
      <c r="AI228" s="11">
        <f>'OddsRatio_working_3-way'!U228/(3*'OddsRatio_working_3-way'!X228^(1/3))*SIN(('OddsRatio_working_3-way'!Y228)/3)</f>
        <v>-4.2699370484634437E-2</v>
      </c>
      <c r="AJ228" s="11">
        <f>'OddsRatio_working_3-way'!U228/(3*'OddsRatio_working_3-way'!X228^(1/3))*SIN(('OddsRatio_working_3-way'!Y228+2*PI())/3)</f>
        <v>-0.43320669409713874</v>
      </c>
      <c r="AK228" s="11">
        <f>'OddsRatio_working_3-way'!U228/(3*'OddsRatio_working_3-way'!X228^(1/3))*SIN(('OddsRatio_working_3-way'!Y228+4*PI())/3)</f>
        <v>0.47590606458177309</v>
      </c>
      <c r="AL228" s="11">
        <f>'OddsRatio_working_3-way'!Z228+'OddsRatio_working_3-way'!AF228</f>
        <v>1.0497529918939863</v>
      </c>
      <c r="AM228" s="11">
        <f>'OddsRatio_working_3-way'!AA228+'OddsRatio_working_3-way'!AG228</f>
        <v>-0.59883397507758684</v>
      </c>
      <c r="AN228" s="11">
        <f>'OddsRatio_working_3-way'!AB228+'OddsRatio_working_3-way'!AH228</f>
        <v>-0.45091901681639968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1.0497529918939863</v>
      </c>
      <c r="AS228" s="11">
        <f>IF(('OddsRatio_working_3-way'!X228=0),IF(Q228&gt;0,-Q228^(1/3),(-Q228)^(1/3)),'OddsRatio_working_3-way'!AM228-'OddsRatio_working_3-way'!R228/3)</f>
        <v>-0.59883397507758684</v>
      </c>
      <c r="AT228" s="11">
        <f>IF(('OddsRatio_working_3-way'!X228=0),IF(Q228&gt;0,-Q228^(1/3),(-Q228)^(1/3)),'OddsRatio_working_3-way'!AN228-'OddsRatio_working_3-way'!R228/3)</f>
        <v>-0.45091901681639968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2.71</v>
      </c>
      <c r="B229" s="4">
        <f>IF('True_Odds_Calculator_3-way'!B230="","",'True_Odds_Calculator_3-way'!B230)</f>
        <v>3.38</v>
      </c>
      <c r="C229" s="4">
        <f>IF('True_Odds_Calculator_3-way'!C230="","",'True_Odds_Calculator_3-way'!C230)</f>
        <v>2.72</v>
      </c>
      <c r="D229" s="9">
        <f t="shared" si="52"/>
        <v>0.35775486472872958</v>
      </c>
      <c r="E229" s="9">
        <f t="shared" si="53"/>
        <v>0.28582890556977769</v>
      </c>
      <c r="F229" s="9">
        <f t="shared" si="54"/>
        <v>0.35641622970149256</v>
      </c>
      <c r="G229" s="9">
        <f t="shared" si="55"/>
        <v>1.0498304495057624</v>
      </c>
      <c r="H229" s="9">
        <f t="shared" si="56"/>
        <v>2.7952100686548533</v>
      </c>
      <c r="I229" s="9">
        <f t="shared" si="57"/>
        <v>3.4985964698237142</v>
      </c>
      <c r="J229" s="9">
        <f t="shared" si="58"/>
        <v>2.8057083731499119</v>
      </c>
      <c r="K229" s="11">
        <f t="shared" si="59"/>
        <v>0.36900369003690037</v>
      </c>
      <c r="L229" s="11">
        <f t="shared" si="60"/>
        <v>0.29585798816568049</v>
      </c>
      <c r="M229" s="11">
        <f t="shared" si="61"/>
        <v>0.36764705882352938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-0.28096137470250426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0.23319607543447513</v>
      </c>
      <c r="Q229" s="11">
        <f>2*'OddsRatio_working_3-way'!K229*'OddsRatio_working_3-way'!L229*'OddsRatio_working_3-way'!M229</f>
        <v>8.0274036294139484E-2</v>
      </c>
      <c r="R229" s="11">
        <f t="shared" si="62"/>
        <v>0</v>
      </c>
      <c r="S229" s="11">
        <f t="shared" si="63"/>
        <v>-0.82999336005311974</v>
      </c>
      <c r="T229" s="11">
        <f t="shared" si="64"/>
        <v>-0.28571200001828573</v>
      </c>
      <c r="U229" s="11">
        <f>'OddsRatio_working_3-way'!S229-'OddsRatio_working_3-way'!R229^2/3</f>
        <v>-0.82999336005311974</v>
      </c>
      <c r="V229" s="11">
        <f>'OddsRatio_working_3-way'!S229*'OddsRatio_working_3-way'!R229/3-2*'OddsRatio_working_3-way'!R229^3/27-'OddsRatio_working_3-way'!T229</f>
        <v>0.28571200001828573</v>
      </c>
      <c r="W229" s="11">
        <f>'OddsRatio_working_3-way'!V229^2+4*'OddsRatio_working_3-way'!U229^3/27</f>
        <v>-3.0758052428197791E-3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0.14552246578902231</v>
      </c>
      <c r="Y229" s="11">
        <f>IF('OddsRatio_working_3-way'!W229&gt;=0,IF('OddsRatio_working_3-way'!V229+SQRT('OddsRatio_working_3-way'!W229)&gt;0,0,PI()),ACOS('OddsRatio_working_3-way'!V229/(2*'OddsRatio_working_3-way'!X229)))</f>
        <v>0.19172704001383933</v>
      </c>
      <c r="Z229" s="11">
        <f>'OddsRatio_working_3-way'!X229^(1/3)*COS('OddsRatio_working_3-way'!Y229/3)</f>
        <v>0.5249152247528811</v>
      </c>
      <c r="AA229" s="11">
        <f>'OddsRatio_working_3-way'!X229^(1/3)*COS(('OddsRatio_working_3-way'!Y229+2*PI())/3)</f>
        <v>-0.2915496238272518</v>
      </c>
      <c r="AB229" s="11">
        <f>'OddsRatio_working_3-way'!X229^(1/3)*COS(('OddsRatio_working_3-way'!Y229+4*PI())/3)</f>
        <v>-0.23336560092562941</v>
      </c>
      <c r="AC229" s="11">
        <f>'OddsRatio_working_3-way'!X229^(1/3)*SIN('OddsRatio_working_3-way'!Y229/3)</f>
        <v>3.3592561284787173E-2</v>
      </c>
      <c r="AD229" s="11">
        <f>'OddsRatio_working_3-way'!X229^(1/3)*SIN(('OddsRatio_working_3-way'!Y229+2*PI())/3)</f>
        <v>0.43779363882681965</v>
      </c>
      <c r="AE229" s="11">
        <f>'OddsRatio_working_3-way'!X229^(1/3)*SIN(('OddsRatio_working_3-way'!Y229+4*PI())/3)</f>
        <v>-0.4713862001116067</v>
      </c>
      <c r="AF229" s="11">
        <f>-'OddsRatio_working_3-way'!U229/(3*'OddsRatio_working_3-way'!X229^(1/3))*COS(('OddsRatio_working_3-way'!Y229)/3)</f>
        <v>0.52491522475288122</v>
      </c>
      <c r="AG229" s="11">
        <f>-'OddsRatio_working_3-way'!U229/(3*'OddsRatio_working_3-way'!X229^(1/3))*COS(('OddsRatio_working_3-way'!Y229+2*PI())/3)</f>
        <v>-0.29154962382725186</v>
      </c>
      <c r="AH229" s="11">
        <f>-'OddsRatio_working_3-way'!U229/(3*'OddsRatio_working_3-way'!X229^(1/3))*COS(('OddsRatio_working_3-way'!Y229+4*PI())/3)</f>
        <v>-0.23336560092562944</v>
      </c>
      <c r="AI229" s="11">
        <f>'OddsRatio_working_3-way'!U229/(3*'OddsRatio_working_3-way'!X229^(1/3))*SIN(('OddsRatio_working_3-way'!Y229)/3)</f>
        <v>-3.359256128478718E-2</v>
      </c>
      <c r="AJ229" s="11">
        <f>'OddsRatio_working_3-way'!U229/(3*'OddsRatio_working_3-way'!X229^(1/3))*SIN(('OddsRatio_working_3-way'!Y229+2*PI())/3)</f>
        <v>-0.43779363882681976</v>
      </c>
      <c r="AK229" s="11">
        <f>'OddsRatio_working_3-way'!U229/(3*'OddsRatio_working_3-way'!X229^(1/3))*SIN(('OddsRatio_working_3-way'!Y229+4*PI())/3)</f>
        <v>0.47138620011160681</v>
      </c>
      <c r="AL229" s="11">
        <f>'OddsRatio_working_3-way'!Z229+'OddsRatio_working_3-way'!AF229</f>
        <v>1.0498304495057624</v>
      </c>
      <c r="AM229" s="11">
        <f>'OddsRatio_working_3-way'!AA229+'OddsRatio_working_3-way'!AG229</f>
        <v>-0.58309924765450361</v>
      </c>
      <c r="AN229" s="11">
        <f>'OddsRatio_working_3-way'!AB229+'OddsRatio_working_3-way'!AH229</f>
        <v>-0.46673120185125883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1.0498304495057624</v>
      </c>
      <c r="AS229" s="11">
        <f>IF(('OddsRatio_working_3-way'!X229=0),IF(Q229&gt;0,-Q229^(1/3),(-Q229)^(1/3)),'OddsRatio_working_3-way'!AM229-'OddsRatio_working_3-way'!R229/3)</f>
        <v>-0.58309924765450361</v>
      </c>
      <c r="AT229" s="11">
        <f>IF(('OddsRatio_working_3-way'!X229=0),IF(Q229&gt;0,-Q229^(1/3),(-Q229)^(1/3)),'OddsRatio_working_3-way'!AN229-'OddsRatio_working_3-way'!R229/3)</f>
        <v>-0.46673120185125883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3.24</v>
      </c>
      <c r="B230" s="4">
        <f>IF('True_Odds_Calculator_3-way'!B231="","",'True_Odds_Calculator_3-way'!B231)</f>
        <v>3.28</v>
      </c>
      <c r="C230" s="4">
        <f>IF('True_Odds_Calculator_3-way'!C231="","",'True_Odds_Calculator_3-way'!C231)</f>
        <v>2.39</v>
      </c>
      <c r="D230" s="9">
        <f t="shared" si="52"/>
        <v>0.29847126177790367</v>
      </c>
      <c r="E230" s="9">
        <f t="shared" si="53"/>
        <v>0.29477848360542619</v>
      </c>
      <c r="F230" s="9">
        <f t="shared" si="54"/>
        <v>0.40675025461667008</v>
      </c>
      <c r="G230" s="9">
        <f t="shared" si="55"/>
        <v>1.0492885330233963</v>
      </c>
      <c r="H230" s="9">
        <f t="shared" si="56"/>
        <v>3.3504063139724081</v>
      </c>
      <c r="I230" s="9">
        <f t="shared" si="57"/>
        <v>3.3923778552933443</v>
      </c>
      <c r="J230" s="9">
        <f t="shared" si="58"/>
        <v>2.4585110609025209</v>
      </c>
      <c r="K230" s="11">
        <f t="shared" si="59"/>
        <v>0.30864197530864196</v>
      </c>
      <c r="L230" s="11">
        <f t="shared" si="60"/>
        <v>0.3048780487804878</v>
      </c>
      <c r="M230" s="11">
        <f t="shared" si="61"/>
        <v>0.41841004184100417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-0.27949941981986071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0.23268625294342205</v>
      </c>
      <c r="Q230" s="11">
        <f>2*'OddsRatio_working_3-way'!K230*'OddsRatio_working_3-way'!L230*'OddsRatio_working_3-way'!M230</f>
        <v>7.8743232806572597E-2</v>
      </c>
      <c r="R230" s="11">
        <f t="shared" si="62"/>
        <v>0</v>
      </c>
      <c r="S230" s="11">
        <f t="shared" si="63"/>
        <v>-0.83251068318277699</v>
      </c>
      <c r="T230" s="11">
        <f t="shared" si="64"/>
        <v>-0.28172950361515292</v>
      </c>
      <c r="U230" s="11">
        <f>'OddsRatio_working_3-way'!S230-'OddsRatio_working_3-way'!R230^2/3</f>
        <v>-0.83251068318277699</v>
      </c>
      <c r="V230" s="11">
        <f>'OddsRatio_working_3-way'!S230*'OddsRatio_working_3-way'!R230/3-2*'OddsRatio_working_3-way'!R230^3/27-'OddsRatio_working_3-way'!T230</f>
        <v>0.28172950361515292</v>
      </c>
      <c r="W230" s="11">
        <f>'OddsRatio_working_3-way'!V230^2+4*'OddsRatio_working_3-way'!U230^3/27</f>
        <v>-6.1087150223628484E-3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0.14618500968772696</v>
      </c>
      <c r="Y230" s="11">
        <f>IF('OddsRatio_working_3-way'!W230&gt;=0,IF('OddsRatio_working_3-way'!V230+SQRT('OddsRatio_working_3-way'!W230)&gt;0,0,PI()),ACOS('OddsRatio_working_3-way'!V230/(2*'OddsRatio_working_3-way'!X230)))</f>
        <v>0.27061753864076943</v>
      </c>
      <c r="Z230" s="11">
        <f>'OddsRatio_working_3-way'!X230^(1/3)*COS('OddsRatio_working_3-way'!Y230/3)</f>
        <v>0.52464426651169815</v>
      </c>
      <c r="AA230" s="11">
        <f>'OddsRatio_working_3-way'!X230^(1/3)*COS(('OddsRatio_working_3-way'!Y230+2*PI())/3)</f>
        <v>-0.30341916487610021</v>
      </c>
      <c r="AB230" s="11">
        <f>'OddsRatio_working_3-way'!X230^(1/3)*COS(('OddsRatio_working_3-way'!Y230+4*PI())/3)</f>
        <v>-0.22122510163559811</v>
      </c>
      <c r="AC230" s="11">
        <f>'OddsRatio_working_3-way'!X230^(1/3)*SIN('OddsRatio_working_3-way'!Y230/3)</f>
        <v>4.7454764537693095E-2</v>
      </c>
      <c r="AD230" s="11">
        <f>'OddsRatio_working_3-way'!X230^(1/3)*SIN(('OddsRatio_working_3-way'!Y230+2*PI())/3)</f>
        <v>0.43062788048013756</v>
      </c>
      <c r="AE230" s="11">
        <f>'OddsRatio_working_3-way'!X230^(1/3)*SIN(('OddsRatio_working_3-way'!Y230+4*PI())/3)</f>
        <v>-0.47808264501783054</v>
      </c>
      <c r="AF230" s="11">
        <f>-'OddsRatio_working_3-way'!U230/(3*'OddsRatio_working_3-way'!X230^(1/3))*COS(('OddsRatio_working_3-way'!Y230)/3)</f>
        <v>0.52464426651169815</v>
      </c>
      <c r="AG230" s="11">
        <f>-'OddsRatio_working_3-way'!U230/(3*'OddsRatio_working_3-way'!X230^(1/3))*COS(('OddsRatio_working_3-way'!Y230+2*PI())/3)</f>
        <v>-0.30341916487610021</v>
      </c>
      <c r="AH230" s="11">
        <f>-'OddsRatio_working_3-way'!U230/(3*'OddsRatio_working_3-way'!X230^(1/3))*COS(('OddsRatio_working_3-way'!Y230+4*PI())/3)</f>
        <v>-0.22122510163559811</v>
      </c>
      <c r="AI230" s="11">
        <f>'OddsRatio_working_3-way'!U230/(3*'OddsRatio_working_3-way'!X230^(1/3))*SIN(('OddsRatio_working_3-way'!Y230)/3)</f>
        <v>-4.7454764537693095E-2</v>
      </c>
      <c r="AJ230" s="11">
        <f>'OddsRatio_working_3-way'!U230/(3*'OddsRatio_working_3-way'!X230^(1/3))*SIN(('OddsRatio_working_3-way'!Y230+2*PI())/3)</f>
        <v>-0.43062788048013756</v>
      </c>
      <c r="AK230" s="11">
        <f>'OddsRatio_working_3-way'!U230/(3*'OddsRatio_working_3-way'!X230^(1/3))*SIN(('OddsRatio_working_3-way'!Y230+4*PI())/3)</f>
        <v>0.47808264501783054</v>
      </c>
      <c r="AL230" s="11">
        <f>'OddsRatio_working_3-way'!Z230+'OddsRatio_working_3-way'!AF230</f>
        <v>1.0492885330233963</v>
      </c>
      <c r="AM230" s="11">
        <f>'OddsRatio_working_3-way'!AA230+'OddsRatio_working_3-way'!AG230</f>
        <v>-0.60683832975220042</v>
      </c>
      <c r="AN230" s="11">
        <f>'OddsRatio_working_3-way'!AB230+'OddsRatio_working_3-way'!AH230</f>
        <v>-0.44245020327119622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1.0492885330233963</v>
      </c>
      <c r="AS230" s="11">
        <f>IF(('OddsRatio_working_3-way'!X230=0),IF(Q230&gt;0,-Q230^(1/3),(-Q230)^(1/3)),'OddsRatio_working_3-way'!AM230-'OddsRatio_working_3-way'!R230/3)</f>
        <v>-0.60683832975220042</v>
      </c>
      <c r="AT230" s="11">
        <f>IF(('OddsRatio_working_3-way'!X230=0),IF(Q230&gt;0,-Q230^(1/3),(-Q230)^(1/3)),'OddsRatio_working_3-way'!AN230-'OddsRatio_working_3-way'!R230/3)</f>
        <v>-0.44245020327119622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</v>
      </c>
      <c r="B231" s="4">
        <f>IF('True_Odds_Calculator_3-way'!B232="","",'True_Odds_Calculator_3-way'!B232)</f>
        <v>3.58</v>
      </c>
      <c r="C231" s="4">
        <f>IF('True_Odds_Calculator_3-way'!C232="","",'True_Odds_Calculator_3-way'!C232)</f>
        <v>3.94</v>
      </c>
      <c r="D231" s="9">
        <f t="shared" si="52"/>
        <v>0.48697470469140747</v>
      </c>
      <c r="E231" s="9">
        <f t="shared" si="53"/>
        <v>0.26896061686201855</v>
      </c>
      <c r="F231" s="9">
        <f t="shared" si="54"/>
        <v>0.24406467844657392</v>
      </c>
      <c r="G231" s="9">
        <f t="shared" si="55"/>
        <v>1.0534947510953225</v>
      </c>
      <c r="H231" s="9">
        <f t="shared" si="56"/>
        <v>2.0534947510953225</v>
      </c>
      <c r="I231" s="9">
        <f t="shared" si="57"/>
        <v>3.7180164578259327</v>
      </c>
      <c r="J231" s="9">
        <f t="shared" si="58"/>
        <v>4.0972745682202483</v>
      </c>
      <c r="K231" s="11">
        <f t="shared" si="59"/>
        <v>0.5</v>
      </c>
      <c r="L231" s="11">
        <f t="shared" si="60"/>
        <v>0.27932960893854747</v>
      </c>
      <c r="M231" s="11">
        <f t="shared" si="61"/>
        <v>0.25380710659898476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-0.26887956214729325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0.23112043785270681</v>
      </c>
      <c r="Q231" s="11">
        <f>2*'OddsRatio_working_3-way'!K231*'OddsRatio_working_3-way'!L231*'OddsRatio_working_3-way'!M231</f>
        <v>7.089583983211864E-2</v>
      </c>
      <c r="R231" s="11">
        <f t="shared" si="62"/>
        <v>0</v>
      </c>
      <c r="S231" s="11">
        <f t="shared" si="63"/>
        <v>-0.85956863365501224</v>
      </c>
      <c r="T231" s="11">
        <f t="shared" si="64"/>
        <v>-0.26367136001687486</v>
      </c>
      <c r="U231" s="11">
        <f>'OddsRatio_working_3-way'!S231-'OddsRatio_working_3-way'!R231^2/3</f>
        <v>-0.85956863365501224</v>
      </c>
      <c r="V231" s="11">
        <f>'OddsRatio_working_3-way'!S231*'OddsRatio_working_3-way'!R231/3-2*'OddsRatio_working_3-way'!R231^3/27-'OddsRatio_working_3-way'!T231</f>
        <v>0.26367136001687486</v>
      </c>
      <c r="W231" s="11">
        <f>'OddsRatio_working_3-way'!V231^2+4*'OddsRatio_working_3-way'!U231^3/27</f>
        <v>-2.4566208625657004E-2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0.15336948418672261</v>
      </c>
      <c r="Y231" s="11">
        <f>IF('OddsRatio_working_3-way'!W231&gt;=0,IF('OddsRatio_working_3-way'!V231+SQRT('OddsRatio_working_3-way'!W231)&gt;0,0,PI()),ACOS('OddsRatio_working_3-way'!V231/(2*'OddsRatio_working_3-way'!X231)))</f>
        <v>0.53631929632943853</v>
      </c>
      <c r="Z231" s="11">
        <f>'OddsRatio_working_3-way'!X231^(1/3)*COS('OddsRatio_working_3-way'!Y231/3)</f>
        <v>0.52674737554766127</v>
      </c>
      <c r="AA231" s="11">
        <f>'OddsRatio_working_3-way'!X231^(1/3)*COS(('OddsRatio_working_3-way'!Y231+2*PI())/3)</f>
        <v>-0.34580584278018361</v>
      </c>
      <c r="AB231" s="11">
        <f>'OddsRatio_working_3-way'!X231^(1/3)*COS(('OddsRatio_working_3-way'!Y231+4*PI())/3)</f>
        <v>-0.18094153276747754</v>
      </c>
      <c r="AC231" s="11">
        <f>'OddsRatio_working_3-way'!X231^(1/3)*SIN('OddsRatio_working_3-way'!Y231/3)</f>
        <v>9.5184453765597851E-2</v>
      </c>
      <c r="AD231" s="11">
        <f>'OddsRatio_working_3-way'!X231^(1/3)*SIN(('OddsRatio_working_3-way'!Y231+2*PI())/3)</f>
        <v>0.40858438171825784</v>
      </c>
      <c r="AE231" s="11">
        <f>'OddsRatio_working_3-way'!X231^(1/3)*SIN(('OddsRatio_working_3-way'!Y231+4*PI())/3)</f>
        <v>-0.50376883548385565</v>
      </c>
      <c r="AF231" s="11">
        <f>-'OddsRatio_working_3-way'!U231/(3*'OddsRatio_working_3-way'!X231^(1/3))*COS(('OddsRatio_working_3-way'!Y231)/3)</f>
        <v>0.52674737554766116</v>
      </c>
      <c r="AG231" s="11">
        <f>-'OddsRatio_working_3-way'!U231/(3*'OddsRatio_working_3-way'!X231^(1/3))*COS(('OddsRatio_working_3-way'!Y231+2*PI())/3)</f>
        <v>-0.34580584278018356</v>
      </c>
      <c r="AH231" s="11">
        <f>-'OddsRatio_working_3-way'!U231/(3*'OddsRatio_working_3-way'!X231^(1/3))*COS(('OddsRatio_working_3-way'!Y231+4*PI())/3)</f>
        <v>-0.18094153276747749</v>
      </c>
      <c r="AI231" s="11">
        <f>'OddsRatio_working_3-way'!U231/(3*'OddsRatio_working_3-way'!X231^(1/3))*SIN(('OddsRatio_working_3-way'!Y231)/3)</f>
        <v>-9.5184453765597823E-2</v>
      </c>
      <c r="AJ231" s="11">
        <f>'OddsRatio_working_3-way'!U231/(3*'OddsRatio_working_3-way'!X231^(1/3))*SIN(('OddsRatio_working_3-way'!Y231+2*PI())/3)</f>
        <v>-0.40858438171825773</v>
      </c>
      <c r="AK231" s="11">
        <f>'OddsRatio_working_3-way'!U231/(3*'OddsRatio_working_3-way'!X231^(1/3))*SIN(('OddsRatio_working_3-way'!Y231+4*PI())/3)</f>
        <v>0.50376883548385554</v>
      </c>
      <c r="AL231" s="11">
        <f>'OddsRatio_working_3-way'!Z231+'OddsRatio_working_3-way'!AF231</f>
        <v>1.0534947510953225</v>
      </c>
      <c r="AM231" s="11">
        <f>'OddsRatio_working_3-way'!AA231+'OddsRatio_working_3-way'!AG231</f>
        <v>-0.69161168556036712</v>
      </c>
      <c r="AN231" s="11">
        <f>'OddsRatio_working_3-way'!AB231+'OddsRatio_working_3-way'!AH231</f>
        <v>-0.36188306553495503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1.0534947510953225</v>
      </c>
      <c r="AS231" s="11">
        <f>IF(('OddsRatio_working_3-way'!X231=0),IF(Q231&gt;0,-Q231^(1/3),(-Q231)^(1/3)),'OddsRatio_working_3-way'!AM231-'OddsRatio_working_3-way'!R231/3)</f>
        <v>-0.69161168556036712</v>
      </c>
      <c r="AT231" s="11">
        <f>IF(('OddsRatio_working_3-way'!X231=0),IF(Q231&gt;0,-Q231^(1/3),(-Q231)^(1/3)),'OddsRatio_working_3-way'!AN231-'OddsRatio_working_3-way'!R231/3)</f>
        <v>-0.36188306553495503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1.85</v>
      </c>
      <c r="B232" s="4">
        <f>IF('True_Odds_Calculator_3-way'!B233="","",'True_Odds_Calculator_3-way'!B233)</f>
        <v>3.59</v>
      </c>
      <c r="C232" s="4">
        <f>IF('True_Odds_Calculator_3-way'!C233="","",'True_Odds_Calculator_3-way'!C233)</f>
        <v>4.62</v>
      </c>
      <c r="D232" s="9">
        <f t="shared" si="52"/>
        <v>0.52613542234812216</v>
      </c>
      <c r="E232" s="9">
        <f t="shared" si="53"/>
        <v>0.26706993240160271</v>
      </c>
      <c r="F232" s="9">
        <f t="shared" si="54"/>
        <v>0.20679464525027494</v>
      </c>
      <c r="G232" s="9">
        <f t="shared" si="55"/>
        <v>1.0595898218103759</v>
      </c>
      <c r="H232" s="9">
        <f t="shared" si="56"/>
        <v>1.9006513485388199</v>
      </c>
      <c r="I232" s="9">
        <f t="shared" si="57"/>
        <v>3.7443376384888731</v>
      </c>
      <c r="J232" s="9">
        <f t="shared" si="58"/>
        <v>4.8357151549535615</v>
      </c>
      <c r="K232" s="11">
        <f t="shared" si="59"/>
        <v>0.54054054054054046</v>
      </c>
      <c r="L232" s="11">
        <f t="shared" si="60"/>
        <v>0.2785515320334262</v>
      </c>
      <c r="M232" s="11">
        <f t="shared" si="61"/>
        <v>0.21645021645021645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-0.25972820123237939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0.23008936657961726</v>
      </c>
      <c r="Q232" s="11">
        <f>2*'OddsRatio_working_3-way'!K232*'OddsRatio_working_3-way'!L232*'OddsRatio_working_3-way'!M232</f>
        <v>6.5181123676945396E-2</v>
      </c>
      <c r="R232" s="11">
        <f t="shared" si="62"/>
        <v>0</v>
      </c>
      <c r="S232" s="11">
        <f t="shared" si="63"/>
        <v>-0.88588518877761679</v>
      </c>
      <c r="T232" s="11">
        <f t="shared" si="64"/>
        <v>-0.25095897699082625</v>
      </c>
      <c r="U232" s="11">
        <f>'OddsRatio_working_3-way'!S232-'OddsRatio_working_3-way'!R232^2/3</f>
        <v>-0.88588518877761679</v>
      </c>
      <c r="V232" s="11">
        <f>'OddsRatio_working_3-way'!S232*'OddsRatio_working_3-way'!R232/3-2*'OddsRatio_working_3-way'!R232^3/27-'OddsRatio_working_3-way'!T232</f>
        <v>0.25095897699082625</v>
      </c>
      <c r="W232" s="11">
        <f>'OddsRatio_working_3-way'!V232^2+4*'OddsRatio_working_3-way'!U232^3/27</f>
        <v>-4.0017534383902556E-2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0.16046646263018996</v>
      </c>
      <c r="Y232" s="11">
        <f>IF('OddsRatio_working_3-way'!W232&gt;=0,IF('OddsRatio_working_3-way'!V232+SQRT('OddsRatio_working_3-way'!W232)&gt;0,0,PI()),ACOS('OddsRatio_working_3-way'!V232/(2*'OddsRatio_working_3-way'!X232)))</f>
        <v>0.67298094179733281</v>
      </c>
      <c r="Z232" s="11">
        <f>'OddsRatio_working_3-way'!X232^(1/3)*COS('OddsRatio_working_3-way'!Y232/3)</f>
        <v>0.52979491090518793</v>
      </c>
      <c r="AA232" s="11">
        <f>'OddsRatio_working_3-way'!X232^(1/3)*COS(('OddsRatio_working_3-way'!Y232+2*PI())/3)</f>
        <v>-0.36958418564619172</v>
      </c>
      <c r="AB232" s="11">
        <f>'OddsRatio_working_3-way'!X232^(1/3)*COS(('OddsRatio_working_3-way'!Y232+4*PI())/3)</f>
        <v>-0.16021072525899638</v>
      </c>
      <c r="AC232" s="11">
        <f>'OddsRatio_working_3-way'!X232^(1/3)*SIN('OddsRatio_working_3-way'!Y232/3)</f>
        <v>0.12088182371571092</v>
      </c>
      <c r="AD232" s="11">
        <f>'OddsRatio_working_3-way'!X232^(1/3)*SIN(('OddsRatio_working_3-way'!Y232+2*PI())/3)</f>
        <v>0.39837493978175076</v>
      </c>
      <c r="AE232" s="11">
        <f>'OddsRatio_working_3-way'!X232^(1/3)*SIN(('OddsRatio_working_3-way'!Y232+4*PI())/3)</f>
        <v>-0.51925676349746142</v>
      </c>
      <c r="AF232" s="11">
        <f>-'OddsRatio_working_3-way'!U232/(3*'OddsRatio_working_3-way'!X232^(1/3))*COS(('OddsRatio_working_3-way'!Y232)/3)</f>
        <v>0.52979491090518793</v>
      </c>
      <c r="AG232" s="11">
        <f>-'OddsRatio_working_3-way'!U232/(3*'OddsRatio_working_3-way'!X232^(1/3))*COS(('OddsRatio_working_3-way'!Y232+2*PI())/3)</f>
        <v>-0.36958418564619172</v>
      </c>
      <c r="AH232" s="11">
        <f>-'OddsRatio_working_3-way'!U232/(3*'OddsRatio_working_3-way'!X232^(1/3))*COS(('OddsRatio_working_3-way'!Y232+4*PI())/3)</f>
        <v>-0.16021072525899638</v>
      </c>
      <c r="AI232" s="11">
        <f>'OddsRatio_working_3-way'!U232/(3*'OddsRatio_working_3-way'!X232^(1/3))*SIN(('OddsRatio_working_3-way'!Y232)/3)</f>
        <v>-0.12088182371571092</v>
      </c>
      <c r="AJ232" s="11">
        <f>'OddsRatio_working_3-way'!U232/(3*'OddsRatio_working_3-way'!X232^(1/3))*SIN(('OddsRatio_working_3-way'!Y232+2*PI())/3)</f>
        <v>-0.39837493978175076</v>
      </c>
      <c r="AK232" s="11">
        <f>'OddsRatio_working_3-way'!U232/(3*'OddsRatio_working_3-way'!X232^(1/3))*SIN(('OddsRatio_working_3-way'!Y232+4*PI())/3)</f>
        <v>0.51925676349746142</v>
      </c>
      <c r="AL232" s="11">
        <f>'OddsRatio_working_3-way'!Z232+'OddsRatio_working_3-way'!AF232</f>
        <v>1.0595898218103759</v>
      </c>
      <c r="AM232" s="11">
        <f>'OddsRatio_working_3-way'!AA232+'OddsRatio_working_3-way'!AG232</f>
        <v>-0.73916837129238344</v>
      </c>
      <c r="AN232" s="11">
        <f>'OddsRatio_working_3-way'!AB232+'OddsRatio_working_3-way'!AH232</f>
        <v>-0.32042145051799276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1.0595898218103759</v>
      </c>
      <c r="AS232" s="11">
        <f>IF(('OddsRatio_working_3-way'!X232=0),IF(Q232&gt;0,-Q232^(1/3),(-Q232)^(1/3)),'OddsRatio_working_3-way'!AM232-'OddsRatio_working_3-way'!R232/3)</f>
        <v>-0.73916837129238344</v>
      </c>
      <c r="AT232" s="11">
        <f>IF(('OddsRatio_working_3-way'!X232=0),IF(Q232&gt;0,-Q232^(1/3),(-Q232)^(1/3)),'OddsRatio_working_3-way'!AN232-'OddsRatio_working_3-way'!R232/3)</f>
        <v>-0.32042145051799276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2.06</v>
      </c>
      <c r="B233" s="4">
        <f>IF('True_Odds_Calculator_3-way'!B234="","",'True_Odds_Calculator_3-way'!B234)</f>
        <v>3.24</v>
      </c>
      <c r="C233" s="4">
        <f>IF('True_Odds_Calculator_3-way'!C234="","",'True_Odds_Calculator_3-way'!C234)</f>
        <v>4.1500000000000004</v>
      </c>
      <c r="D233" s="9">
        <f t="shared" si="52"/>
        <v>0.47179446736575786</v>
      </c>
      <c r="E233" s="9">
        <f t="shared" si="53"/>
        <v>0.29709934425022216</v>
      </c>
      <c r="F233" s="9">
        <f t="shared" si="54"/>
        <v>0.23110618838402</v>
      </c>
      <c r="G233" s="9">
        <f t="shared" si="55"/>
        <v>1.0561953153901809</v>
      </c>
      <c r="H233" s="9">
        <f t="shared" si="56"/>
        <v>2.1195670343135915</v>
      </c>
      <c r="I233" s="9">
        <f t="shared" si="57"/>
        <v>3.3658775064740056</v>
      </c>
      <c r="J233" s="9">
        <f t="shared" si="58"/>
        <v>4.3270152434790692</v>
      </c>
      <c r="K233" s="11">
        <f t="shared" si="59"/>
        <v>0.4854368932038835</v>
      </c>
      <c r="L233" s="11">
        <f t="shared" si="60"/>
        <v>0.30864197530864196</v>
      </c>
      <c r="M233" s="11">
        <f t="shared" si="61"/>
        <v>0.24096385542168672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-0.27002508415539184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0.23286240972520067</v>
      </c>
      <c r="Q233" s="11">
        <f>2*'OddsRatio_working_3-way'!K233*'OddsRatio_working_3-way'!L233*'OddsRatio_working_3-way'!M233</f>
        <v>7.2205398364403303E-2</v>
      </c>
      <c r="R233" s="11">
        <f t="shared" si="62"/>
        <v>0</v>
      </c>
      <c r="S233" s="11">
        <f t="shared" si="63"/>
        <v>-0.86237325118726715</v>
      </c>
      <c r="T233" s="11">
        <f t="shared" si="64"/>
        <v>-0.26740255850767969</v>
      </c>
      <c r="U233" s="11">
        <f>'OddsRatio_working_3-way'!S233-'OddsRatio_working_3-way'!R233^2/3</f>
        <v>-0.86237325118726715</v>
      </c>
      <c r="V233" s="11">
        <f>'OddsRatio_working_3-way'!S233*'OddsRatio_working_3-way'!R233/3-2*'OddsRatio_working_3-way'!R233^3/27-'OddsRatio_working_3-way'!T233</f>
        <v>0.26740255850767969</v>
      </c>
      <c r="W233" s="11">
        <f>'OddsRatio_working_3-way'!V233^2+4*'OddsRatio_working_3-way'!U233^3/27</f>
        <v>-2.3508659035385723E-2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0.15412072162094134</v>
      </c>
      <c r="Y233" s="11">
        <f>IF('OddsRatio_working_3-way'!W233&gt;=0,IF('OddsRatio_working_3-way'!V233+SQRT('OddsRatio_working_3-way'!W233)&gt;0,0,PI()),ACOS('OddsRatio_working_3-way'!V233/(2*'OddsRatio_working_3-way'!X233)))</f>
        <v>0.5206217472066883</v>
      </c>
      <c r="Z233" s="11">
        <f>'OddsRatio_working_3-way'!X233^(1/3)*COS('OddsRatio_working_3-way'!Y233/3)</f>
        <v>0.52809765769509043</v>
      </c>
      <c r="AA233" s="11">
        <f>'OddsRatio_working_3-way'!X233^(1/3)*COS(('OddsRatio_working_3-way'!Y233+2*PI())/3)</f>
        <v>-0.34422339307795502</v>
      </c>
      <c r="AB233" s="11">
        <f>'OddsRatio_working_3-way'!X233^(1/3)*COS(('OddsRatio_working_3-way'!Y233+4*PI())/3)</f>
        <v>-0.18387426461713546</v>
      </c>
      <c r="AC233" s="11">
        <f>'OddsRatio_working_3-way'!X233^(1/3)*SIN('OddsRatio_working_3-way'!Y233/3)</f>
        <v>9.25776124811762E-2</v>
      </c>
      <c r="AD233" s="11">
        <f>'OddsRatio_working_3-way'!X233^(1/3)*SIN(('OddsRatio_working_3-way'!Y233+2*PI())/3)</f>
        <v>0.41105718100241884</v>
      </c>
      <c r="AE233" s="11">
        <f>'OddsRatio_working_3-way'!X233^(1/3)*SIN(('OddsRatio_working_3-way'!Y233+4*PI())/3)</f>
        <v>-0.50363479348359497</v>
      </c>
      <c r="AF233" s="11">
        <f>-'OddsRatio_working_3-way'!U233/(3*'OddsRatio_working_3-way'!X233^(1/3))*COS(('OddsRatio_working_3-way'!Y233)/3)</f>
        <v>0.52809765769509054</v>
      </c>
      <c r="AG233" s="11">
        <f>-'OddsRatio_working_3-way'!U233/(3*'OddsRatio_working_3-way'!X233^(1/3))*COS(('OddsRatio_working_3-way'!Y233+2*PI())/3)</f>
        <v>-0.34422339307795513</v>
      </c>
      <c r="AH233" s="11">
        <f>-'OddsRatio_working_3-way'!U233/(3*'OddsRatio_working_3-way'!X233^(1/3))*COS(('OddsRatio_working_3-way'!Y233+4*PI())/3)</f>
        <v>-0.18387426461713549</v>
      </c>
      <c r="AI233" s="11">
        <f>'OddsRatio_working_3-way'!U233/(3*'OddsRatio_working_3-way'!X233^(1/3))*SIN(('OddsRatio_working_3-way'!Y233)/3)</f>
        <v>-9.2577612481176227E-2</v>
      </c>
      <c r="AJ233" s="11">
        <f>'OddsRatio_working_3-way'!U233/(3*'OddsRatio_working_3-way'!X233^(1/3))*SIN(('OddsRatio_working_3-way'!Y233+2*PI())/3)</f>
        <v>-0.41105718100241895</v>
      </c>
      <c r="AK233" s="11">
        <f>'OddsRatio_working_3-way'!U233/(3*'OddsRatio_working_3-way'!X233^(1/3))*SIN(('OddsRatio_working_3-way'!Y233+4*PI())/3)</f>
        <v>0.50363479348359508</v>
      </c>
      <c r="AL233" s="11">
        <f>'OddsRatio_working_3-way'!Z233+'OddsRatio_working_3-way'!AF233</f>
        <v>1.0561953153901809</v>
      </c>
      <c r="AM233" s="11">
        <f>'OddsRatio_working_3-way'!AA233+'OddsRatio_working_3-way'!AG233</f>
        <v>-0.68844678615591015</v>
      </c>
      <c r="AN233" s="11">
        <f>'OddsRatio_working_3-way'!AB233+'OddsRatio_working_3-way'!AH233</f>
        <v>-0.36774852923427093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1.0561953153901809</v>
      </c>
      <c r="AS233" s="11">
        <f>IF(('OddsRatio_working_3-way'!X233=0),IF(Q233&gt;0,-Q233^(1/3),(-Q233)^(1/3)),'OddsRatio_working_3-way'!AM233-'OddsRatio_working_3-way'!R233/3)</f>
        <v>-0.68844678615591015</v>
      </c>
      <c r="AT233" s="11">
        <f>IF(('OddsRatio_working_3-way'!X233=0),IF(Q233&gt;0,-Q233^(1/3),(-Q233)^(1/3)),'OddsRatio_working_3-way'!AN233-'OddsRatio_working_3-way'!R233/3)</f>
        <v>-0.36774852923427093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2.34</v>
      </c>
      <c r="B234" s="4">
        <f>IF('True_Odds_Calculator_3-way'!B235="","",'True_Odds_Calculator_3-way'!B235)</f>
        <v>3.3</v>
      </c>
      <c r="C234" s="4">
        <f>IF('True_Odds_Calculator_3-way'!C235="","",'True_Odds_Calculator_3-way'!C235)</f>
        <v>3.3</v>
      </c>
      <c r="D234" s="9">
        <f t="shared" si="52"/>
        <v>0.4150458862228425</v>
      </c>
      <c r="E234" s="9">
        <f t="shared" si="53"/>
        <v>0.29247705688857878</v>
      </c>
      <c r="F234" s="9">
        <f t="shared" si="54"/>
        <v>0.29247705688857878</v>
      </c>
      <c r="G234" s="9">
        <f t="shared" si="55"/>
        <v>1.0517702625652405</v>
      </c>
      <c r="H234" s="9">
        <f t="shared" si="56"/>
        <v>2.4093721518374225</v>
      </c>
      <c r="I234" s="9">
        <f t="shared" si="57"/>
        <v>3.4190716039000528</v>
      </c>
      <c r="J234" s="9">
        <f t="shared" si="58"/>
        <v>3.4190716039000528</v>
      </c>
      <c r="K234" s="11">
        <f t="shared" si="59"/>
        <v>0.42735042735042739</v>
      </c>
      <c r="L234" s="11">
        <f t="shared" si="60"/>
        <v>0.30303030303030304</v>
      </c>
      <c r="M234" s="11">
        <f t="shared" si="61"/>
        <v>0.30303030303030304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-0.27817412665897512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0.23310023310023315</v>
      </c>
      <c r="Q234" s="11">
        <f>2*'OddsRatio_working_3-way'!K234*'OddsRatio_working_3-way'!L234*'OddsRatio_working_3-way'!M234</f>
        <v>7.8484926969775465E-2</v>
      </c>
      <c r="R234" s="11">
        <f t="shared" si="62"/>
        <v>0</v>
      </c>
      <c r="S234" s="11">
        <f t="shared" si="63"/>
        <v>-0.83796518353412541</v>
      </c>
      <c r="T234" s="11">
        <f t="shared" si="64"/>
        <v>-0.28214315943909946</v>
      </c>
      <c r="U234" s="11">
        <f>'OddsRatio_working_3-way'!S234-'OddsRatio_working_3-way'!R234^2/3</f>
        <v>-0.83796518353412541</v>
      </c>
      <c r="V234" s="11">
        <f>'OddsRatio_working_3-way'!S234*'OddsRatio_working_3-way'!R234/3-2*'OddsRatio_working_3-way'!R234^3/27-'OddsRatio_working_3-way'!T234</f>
        <v>0.28214315943909946</v>
      </c>
      <c r="W234" s="11">
        <f>'OddsRatio_working_3-way'!V234^2+4*'OddsRatio_working_3-way'!U234^3/27</f>
        <v>-7.566663668331669E-3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0.1476240377501313</v>
      </c>
      <c r="Y234" s="11">
        <f>IF('OddsRatio_working_3-way'!W234&gt;=0,IF('OddsRatio_working_3-way'!V234+SQRT('OddsRatio_working_3-way'!W234)&gt;0,0,PI()),ACOS('OddsRatio_working_3-way'!V234/(2*'OddsRatio_working_3-way'!X234)))</f>
        <v>0.29905991343067817</v>
      </c>
      <c r="Z234" s="11">
        <f>'OddsRatio_working_3-way'!X234^(1/3)*COS('OddsRatio_working_3-way'!Y234/3)</f>
        <v>0.52588513128262027</v>
      </c>
      <c r="AA234" s="11">
        <f>'OddsRatio_working_3-way'!X234^(1/3)*COS(('OddsRatio_working_3-way'!Y234+2*PI())/3)</f>
        <v>-0.30849382693479416</v>
      </c>
      <c r="AB234" s="11">
        <f>'OddsRatio_working_3-way'!X234^(1/3)*COS(('OddsRatio_working_3-way'!Y234+4*PI())/3)</f>
        <v>-0.21739130434782628</v>
      </c>
      <c r="AC234" s="11">
        <f>'OddsRatio_working_3-way'!X234^(1/3)*SIN('OddsRatio_working_3-way'!Y234/3)</f>
        <v>5.2598065939440011E-2</v>
      </c>
      <c r="AD234" s="11">
        <f>'OddsRatio_working_3-way'!X234^(1/3)*SIN(('OddsRatio_working_3-way'!Y234+2*PI())/3)</f>
        <v>0.4291308501935438</v>
      </c>
      <c r="AE234" s="11">
        <f>'OddsRatio_working_3-way'!X234^(1/3)*SIN(('OddsRatio_working_3-way'!Y234+4*PI())/3)</f>
        <v>-0.48172891613298369</v>
      </c>
      <c r="AF234" s="11">
        <f>-'OddsRatio_working_3-way'!U234/(3*'OddsRatio_working_3-way'!X234^(1/3))*COS(('OddsRatio_working_3-way'!Y234)/3)</f>
        <v>0.52588513128262038</v>
      </c>
      <c r="AG234" s="11">
        <f>-'OddsRatio_working_3-way'!U234/(3*'OddsRatio_working_3-way'!X234^(1/3))*COS(('OddsRatio_working_3-way'!Y234+2*PI())/3)</f>
        <v>-0.30849382693479421</v>
      </c>
      <c r="AH234" s="11">
        <f>-'OddsRatio_working_3-way'!U234/(3*'OddsRatio_working_3-way'!X234^(1/3))*COS(('OddsRatio_working_3-way'!Y234+4*PI())/3)</f>
        <v>-0.2173913043478263</v>
      </c>
      <c r="AI234" s="11">
        <f>'OddsRatio_working_3-way'!U234/(3*'OddsRatio_working_3-way'!X234^(1/3))*SIN(('OddsRatio_working_3-way'!Y234)/3)</f>
        <v>-5.2598065939440025E-2</v>
      </c>
      <c r="AJ234" s="11">
        <f>'OddsRatio_working_3-way'!U234/(3*'OddsRatio_working_3-way'!X234^(1/3))*SIN(('OddsRatio_working_3-way'!Y234+2*PI())/3)</f>
        <v>-0.42913085019354386</v>
      </c>
      <c r="AK234" s="11">
        <f>'OddsRatio_working_3-way'!U234/(3*'OddsRatio_working_3-way'!X234^(1/3))*SIN(('OddsRatio_working_3-way'!Y234+4*PI())/3)</f>
        <v>0.4817289161329838</v>
      </c>
      <c r="AL234" s="11">
        <f>'OddsRatio_working_3-way'!Z234+'OddsRatio_working_3-way'!AF234</f>
        <v>1.0517702625652405</v>
      </c>
      <c r="AM234" s="11">
        <f>'OddsRatio_working_3-way'!AA234+'OddsRatio_working_3-way'!AG234</f>
        <v>-0.61698765386958843</v>
      </c>
      <c r="AN234" s="11">
        <f>'OddsRatio_working_3-way'!AB234+'OddsRatio_working_3-way'!AH234</f>
        <v>-0.43478260869565255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1.0517702625652405</v>
      </c>
      <c r="AS234" s="11">
        <f>IF(('OddsRatio_working_3-way'!X234=0),IF(Q234&gt;0,-Q234^(1/3),(-Q234)^(1/3)),'OddsRatio_working_3-way'!AM234-'OddsRatio_working_3-way'!R234/3)</f>
        <v>-0.61698765386958843</v>
      </c>
      <c r="AT234" s="11">
        <f>IF(('OddsRatio_working_3-way'!X234=0),IF(Q234&gt;0,-Q234^(1/3),(-Q234)^(1/3)),'OddsRatio_working_3-way'!AN234-'OddsRatio_working_3-way'!R234/3)</f>
        <v>-0.43478260869565255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1.65</v>
      </c>
      <c r="B235" s="4">
        <f>IF('True_Odds_Calculator_3-way'!B236="","",'True_Odds_Calculator_3-way'!B236)</f>
        <v>3.92</v>
      </c>
      <c r="C235" s="4">
        <f>IF('True_Odds_Calculator_3-way'!C236="","",'True_Odds_Calculator_3-way'!C236)</f>
        <v>5.69</v>
      </c>
      <c r="D235" s="9">
        <f t="shared" si="52"/>
        <v>0.59047543380668233</v>
      </c>
      <c r="E235" s="9">
        <f t="shared" si="53"/>
        <v>0.24297542828987434</v>
      </c>
      <c r="F235" s="9">
        <f t="shared" si="54"/>
        <v>0.16654913790344306</v>
      </c>
      <c r="G235" s="9">
        <f t="shared" si="55"/>
        <v>1.0670008573969494</v>
      </c>
      <c r="H235" s="9">
        <f t="shared" si="56"/>
        <v>1.6935505573080172</v>
      </c>
      <c r="I235" s="9">
        <f t="shared" si="57"/>
        <v>4.1156425035990916</v>
      </c>
      <c r="J235" s="9">
        <f t="shared" si="58"/>
        <v>6.0042340211916949</v>
      </c>
      <c r="K235" s="11">
        <f t="shared" si="59"/>
        <v>0.60606060606060608</v>
      </c>
      <c r="L235" s="11">
        <f t="shared" si="60"/>
        <v>0.25510204081632654</v>
      </c>
      <c r="M235" s="11">
        <f t="shared" si="61"/>
        <v>0.17574692442882248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-0.24187265575666261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0.22443871301516294</v>
      </c>
      <c r="Q235" s="11">
        <f>2*'OddsRatio_working_3-way'!K235*'OddsRatio_working_3-way'!L235*'OddsRatio_working_3-way'!M235</f>
        <v>5.4343514047254939E-2</v>
      </c>
      <c r="R235" s="11">
        <f t="shared" si="62"/>
        <v>0</v>
      </c>
      <c r="S235" s="11">
        <f t="shared" si="63"/>
        <v>-0.92792098516899246</v>
      </c>
      <c r="T235" s="11">
        <f t="shared" si="64"/>
        <v>-0.22467820464140248</v>
      </c>
      <c r="U235" s="11">
        <f>'OddsRatio_working_3-way'!S235-'OddsRatio_working_3-way'!R235^2/3</f>
        <v>-0.92792098516899246</v>
      </c>
      <c r="V235" s="11">
        <f>'OddsRatio_working_3-way'!S235*'OddsRatio_working_3-way'!R235/3-2*'OddsRatio_working_3-way'!R235^3/27-'OddsRatio_working_3-way'!T235</f>
        <v>0.22467820464140248</v>
      </c>
      <c r="W235" s="11">
        <f>'OddsRatio_working_3-way'!V235^2+4*'OddsRatio_working_3-way'!U235^3/27</f>
        <v>-6.788631627856731E-2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0.17202224559591939</v>
      </c>
      <c r="Y235" s="11">
        <f>IF('OddsRatio_working_3-way'!W235&gt;=0,IF('OddsRatio_working_3-way'!V235+SQRT('OddsRatio_working_3-way'!W235)&gt;0,0,PI()),ACOS('OddsRatio_working_3-way'!V235/(2*'OddsRatio_working_3-way'!X235)))</f>
        <v>0.85919165431183486</v>
      </c>
      <c r="Z235" s="11">
        <f>'OddsRatio_working_3-way'!X235^(1/3)*COS('OddsRatio_working_3-way'!Y235/3)</f>
        <v>0.53350042869847469</v>
      </c>
      <c r="AA235" s="11">
        <f>'OddsRatio_working_3-way'!X235^(1/3)*COS(('OddsRatio_working_3-way'!Y235+2*PI())/3)</f>
        <v>-0.40281349273894812</v>
      </c>
      <c r="AB235" s="11">
        <f>'OddsRatio_working_3-way'!X235^(1/3)*COS(('OddsRatio_working_3-way'!Y235+4*PI())/3)</f>
        <v>-0.13068693595952691</v>
      </c>
      <c r="AC235" s="11">
        <f>'OddsRatio_working_3-way'!X235^(1/3)*SIN('OddsRatio_working_3-way'!Y235/3)</f>
        <v>0.15711234081024505</v>
      </c>
      <c r="AD235" s="11">
        <f>'OddsRatio_working_3-way'!X235^(1/3)*SIN(('OddsRatio_working_3-way'!Y235+2*PI())/3)</f>
        <v>0.38346875377764511</v>
      </c>
      <c r="AE235" s="11">
        <f>'OddsRatio_working_3-way'!X235^(1/3)*SIN(('OddsRatio_working_3-way'!Y235+4*PI())/3)</f>
        <v>-0.54058109458789005</v>
      </c>
      <c r="AF235" s="11">
        <f>-'OddsRatio_working_3-way'!U235/(3*'OddsRatio_working_3-way'!X235^(1/3))*COS(('OddsRatio_working_3-way'!Y235)/3)</f>
        <v>0.53350042869847469</v>
      </c>
      <c r="AG235" s="11">
        <f>-'OddsRatio_working_3-way'!U235/(3*'OddsRatio_working_3-way'!X235^(1/3))*COS(('OddsRatio_working_3-way'!Y235+2*PI())/3)</f>
        <v>-0.40281349273894812</v>
      </c>
      <c r="AH235" s="11">
        <f>-'OddsRatio_working_3-way'!U235/(3*'OddsRatio_working_3-way'!X235^(1/3))*COS(('OddsRatio_working_3-way'!Y235+4*PI())/3)</f>
        <v>-0.13068693595952691</v>
      </c>
      <c r="AI235" s="11">
        <f>'OddsRatio_working_3-way'!U235/(3*'OddsRatio_working_3-way'!X235^(1/3))*SIN(('OddsRatio_working_3-way'!Y235)/3)</f>
        <v>-0.15711234081024505</v>
      </c>
      <c r="AJ235" s="11">
        <f>'OddsRatio_working_3-way'!U235/(3*'OddsRatio_working_3-way'!X235^(1/3))*SIN(('OddsRatio_working_3-way'!Y235+2*PI())/3)</f>
        <v>-0.38346875377764511</v>
      </c>
      <c r="AK235" s="11">
        <f>'OddsRatio_working_3-way'!U235/(3*'OddsRatio_working_3-way'!X235^(1/3))*SIN(('OddsRatio_working_3-way'!Y235+4*PI())/3)</f>
        <v>0.54058109458789005</v>
      </c>
      <c r="AL235" s="11">
        <f>'OddsRatio_working_3-way'!Z235+'OddsRatio_working_3-way'!AF235</f>
        <v>1.0670008573969494</v>
      </c>
      <c r="AM235" s="11">
        <f>'OddsRatio_working_3-way'!AA235+'OddsRatio_working_3-way'!AG235</f>
        <v>-0.80562698547789624</v>
      </c>
      <c r="AN235" s="11">
        <f>'OddsRatio_working_3-way'!AB235+'OddsRatio_working_3-way'!AH235</f>
        <v>-0.26137387191905381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1.0670008573969494</v>
      </c>
      <c r="AS235" s="11">
        <f>IF(('OddsRatio_working_3-way'!X235=0),IF(Q235&gt;0,-Q235^(1/3),(-Q235)^(1/3)),'OddsRatio_working_3-way'!AM235-'OddsRatio_working_3-way'!R235/3)</f>
        <v>-0.80562698547789624</v>
      </c>
      <c r="AT235" s="11">
        <f>IF(('OddsRatio_working_3-way'!X235=0),IF(Q235&gt;0,-Q235^(1/3),(-Q235)^(1/3)),'OddsRatio_working_3-way'!AN235-'OddsRatio_working_3-way'!R235/3)</f>
        <v>-0.26137387191905381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2.57</v>
      </c>
      <c r="B236" s="4">
        <f>IF('True_Odds_Calculator_3-way'!B237="","",'True_Odds_Calculator_3-way'!B237)</f>
        <v>3.37</v>
      </c>
      <c r="C236" s="4">
        <f>IF('True_Odds_Calculator_3-way'!C237="","",'True_Odds_Calculator_3-way'!C237)</f>
        <v>2.88</v>
      </c>
      <c r="D236" s="9">
        <f t="shared" si="52"/>
        <v>0.37740345325695179</v>
      </c>
      <c r="E236" s="9">
        <f t="shared" si="53"/>
        <v>0.28650932900355885</v>
      </c>
      <c r="F236" s="9">
        <f t="shared" si="54"/>
        <v>0.33608721773948913</v>
      </c>
      <c r="G236" s="9">
        <f t="shared" si="55"/>
        <v>1.0507543230067533</v>
      </c>
      <c r="H236" s="9">
        <f t="shared" si="56"/>
        <v>2.6496842871206026</v>
      </c>
      <c r="I236" s="9">
        <f t="shared" si="57"/>
        <v>3.4902877455260053</v>
      </c>
      <c r="J236" s="9">
        <f t="shared" si="58"/>
        <v>2.9754181272526967</v>
      </c>
      <c r="K236" s="11">
        <f t="shared" si="59"/>
        <v>0.38910505836575876</v>
      </c>
      <c r="L236" s="11">
        <f t="shared" si="60"/>
        <v>0.29673590504451036</v>
      </c>
      <c r="M236" s="11">
        <f t="shared" si="61"/>
        <v>0.34722222222222221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-0.28044670107417613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0.23332833000419509</v>
      </c>
      <c r="Q236" s="11">
        <f>2*'OddsRatio_working_3-way'!K236*'OddsRatio_working_3-way'!L236*'OddsRatio_working_3-way'!M236</f>
        <v>8.018155670247254E-2</v>
      </c>
      <c r="R236" s="11">
        <f t="shared" si="62"/>
        <v>0</v>
      </c>
      <c r="S236" s="11">
        <f t="shared" si="63"/>
        <v>-0.83198814288238476</v>
      </c>
      <c r="T236" s="11">
        <f t="shared" si="64"/>
        <v>-0.28590657831009786</v>
      </c>
      <c r="U236" s="11">
        <f>'OddsRatio_working_3-way'!S236-'OddsRatio_working_3-way'!R236^2/3</f>
        <v>-0.83198814288238476</v>
      </c>
      <c r="V236" s="11">
        <f>'OddsRatio_working_3-way'!S236*'OddsRatio_working_3-way'!R236/3-2*'OddsRatio_working_3-way'!R236^3/27-'OddsRatio_working_3-way'!T236</f>
        <v>0.28590657831009786</v>
      </c>
      <c r="W236" s="11">
        <f>'OddsRatio_working_3-way'!V236^2+4*'OddsRatio_working_3-way'!U236^3/27</f>
        <v>-3.5767981096432588E-3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0.14604739781200432</v>
      </c>
      <c r="Y236" s="11">
        <f>IF('OddsRatio_working_3-way'!W236&gt;=0,IF('OddsRatio_working_3-way'!V236+SQRT('OddsRatio_working_3-way'!W236)&gt;0,0,PI()),ACOS('OddsRatio_working_3-way'!V236/(2*'OddsRatio_working_3-way'!X236)))</f>
        <v>0.20620804093355649</v>
      </c>
      <c r="Z236" s="11">
        <f>'OddsRatio_working_3-way'!X236^(1/3)*COS('OddsRatio_working_3-way'!Y236/3)</f>
        <v>0.52537716150337654</v>
      </c>
      <c r="AA236" s="11">
        <f>'OddsRatio_working_3-way'!X236^(1/3)*COS(('OddsRatio_working_3-way'!Y236+2*PI())/3)</f>
        <v>-0.29401212379182601</v>
      </c>
      <c r="AB236" s="11">
        <f>'OddsRatio_working_3-way'!X236^(1/3)*COS(('OddsRatio_working_3-way'!Y236+4*PI())/3)</f>
        <v>-0.23136503771155031</v>
      </c>
      <c r="AC236" s="11">
        <f>'OddsRatio_working_3-way'!X236^(1/3)*SIN('OddsRatio_working_3-way'!Y236/3)</f>
        <v>3.6169312012392811E-2</v>
      </c>
      <c r="AD236" s="11">
        <f>'OddsRatio_working_3-way'!X236^(1/3)*SIN(('OddsRatio_working_3-way'!Y236+2*PI())/3)</f>
        <v>0.43690531242388764</v>
      </c>
      <c r="AE236" s="11">
        <f>'OddsRatio_working_3-way'!X236^(1/3)*SIN(('OddsRatio_working_3-way'!Y236+4*PI())/3)</f>
        <v>-0.4730746244362804</v>
      </c>
      <c r="AF236" s="11">
        <f>-'OddsRatio_working_3-way'!U236/(3*'OddsRatio_working_3-way'!X236^(1/3))*COS(('OddsRatio_working_3-way'!Y236)/3)</f>
        <v>0.52537716150337666</v>
      </c>
      <c r="AG236" s="11">
        <f>-'OddsRatio_working_3-way'!U236/(3*'OddsRatio_working_3-way'!X236^(1/3))*COS(('OddsRatio_working_3-way'!Y236+2*PI())/3)</f>
        <v>-0.29401212379182606</v>
      </c>
      <c r="AH236" s="11">
        <f>-'OddsRatio_working_3-way'!U236/(3*'OddsRatio_working_3-way'!X236^(1/3))*COS(('OddsRatio_working_3-way'!Y236+4*PI())/3)</f>
        <v>-0.23136503771155034</v>
      </c>
      <c r="AI236" s="11">
        <f>'OddsRatio_working_3-way'!U236/(3*'OddsRatio_working_3-way'!X236^(1/3))*SIN(('OddsRatio_working_3-way'!Y236)/3)</f>
        <v>-3.6169312012392818E-2</v>
      </c>
      <c r="AJ236" s="11">
        <f>'OddsRatio_working_3-way'!U236/(3*'OddsRatio_working_3-way'!X236^(1/3))*SIN(('OddsRatio_working_3-way'!Y236+2*PI())/3)</f>
        <v>-0.43690531242388775</v>
      </c>
      <c r="AK236" s="11">
        <f>'OddsRatio_working_3-way'!U236/(3*'OddsRatio_working_3-way'!X236^(1/3))*SIN(('OddsRatio_working_3-way'!Y236+4*PI())/3)</f>
        <v>0.47307462443628051</v>
      </c>
      <c r="AL236" s="11">
        <f>'OddsRatio_working_3-way'!Z236+'OddsRatio_working_3-way'!AF236</f>
        <v>1.0507543230067533</v>
      </c>
      <c r="AM236" s="11">
        <f>'OddsRatio_working_3-way'!AA236+'OddsRatio_working_3-way'!AG236</f>
        <v>-0.58802424758365213</v>
      </c>
      <c r="AN236" s="11">
        <f>'OddsRatio_working_3-way'!AB236+'OddsRatio_working_3-way'!AH236</f>
        <v>-0.46273007542310063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1.0507543230067533</v>
      </c>
      <c r="AS236" s="11">
        <f>IF(('OddsRatio_working_3-way'!X236=0),IF(Q236&gt;0,-Q236^(1/3),(-Q236)^(1/3)),'OddsRatio_working_3-way'!AM236-'OddsRatio_working_3-way'!R236/3)</f>
        <v>-0.58802424758365213</v>
      </c>
      <c r="AT236" s="11">
        <f>IF(('OddsRatio_working_3-way'!X236=0),IF(Q236&gt;0,-Q236^(1/3),(-Q236)^(1/3)),'OddsRatio_working_3-way'!AN236-'OddsRatio_working_3-way'!R236/3)</f>
        <v>-0.46273007542310063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2.76</v>
      </c>
      <c r="B237" s="4">
        <f>IF('True_Odds_Calculator_3-way'!B238="","",'True_Odds_Calculator_3-way'!B238)</f>
        <v>3.35</v>
      </c>
      <c r="C237" s="4">
        <f>IF('True_Odds_Calculator_3-way'!C238="","",'True_Odds_Calculator_3-way'!C238)</f>
        <v>2.69</v>
      </c>
      <c r="D237" s="9">
        <f t="shared" si="52"/>
        <v>0.35114381480014217</v>
      </c>
      <c r="E237" s="9">
        <f t="shared" si="53"/>
        <v>0.28841042595537519</v>
      </c>
      <c r="F237" s="9">
        <f t="shared" si="54"/>
        <v>0.36044575924448247</v>
      </c>
      <c r="G237" s="9">
        <f t="shared" si="55"/>
        <v>1.0499068230924298</v>
      </c>
      <c r="H237" s="9">
        <f t="shared" si="56"/>
        <v>2.8478360086426764</v>
      </c>
      <c r="I237" s="9">
        <f t="shared" si="57"/>
        <v>3.4672810342672102</v>
      </c>
      <c r="J237" s="9">
        <f t="shared" si="58"/>
        <v>2.774342531026206</v>
      </c>
      <c r="K237" s="11">
        <f t="shared" si="59"/>
        <v>0.3623188405797102</v>
      </c>
      <c r="L237" s="11">
        <f t="shared" si="60"/>
        <v>0.29850746268656714</v>
      </c>
      <c r="M237" s="11">
        <f t="shared" si="61"/>
        <v>0.37174721189591081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-0.28103542414000782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0.23319639076317145</v>
      </c>
      <c r="Q237" s="11">
        <f>2*'OddsRatio_working_3-way'!K237*'OddsRatio_working_3-way'!L237*'OddsRatio_working_3-way'!M237</f>
        <v>8.0412548539024631E-2</v>
      </c>
      <c r="R237" s="11">
        <f t="shared" si="62"/>
        <v>0</v>
      </c>
      <c r="S237" s="11">
        <f t="shared" si="63"/>
        <v>-0.82977578885925907</v>
      </c>
      <c r="T237" s="11">
        <f t="shared" si="64"/>
        <v>-0.2861295823652617</v>
      </c>
      <c r="U237" s="11">
        <f>'OddsRatio_working_3-way'!S237-'OddsRatio_working_3-way'!R237^2/3</f>
        <v>-0.82977578885925907</v>
      </c>
      <c r="V237" s="11">
        <f>'OddsRatio_working_3-way'!S237*'OddsRatio_working_3-way'!R237/3-2*'OddsRatio_working_3-way'!R237^3/27-'OddsRatio_working_3-way'!T237</f>
        <v>0.2861295823652617</v>
      </c>
      <c r="W237" s="11">
        <f>'OddsRatio_working_3-way'!V237^2+4*'OddsRatio_working_3-way'!U237^3/27</f>
        <v>-2.7704173544501332E-3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0.1454652495090917</v>
      </c>
      <c r="Y237" s="11">
        <f>IF('OddsRatio_working_3-way'!W237&gt;=0,IF('OddsRatio_working_3-way'!V237+SQRT('OddsRatio_working_3-way'!W237)&gt;0,0,PI()),ACOS('OddsRatio_working_3-way'!V237/(2*'OddsRatio_working_3-way'!X237)))</f>
        <v>0.18192043892106269</v>
      </c>
      <c r="Z237" s="11">
        <f>'OddsRatio_working_3-way'!X237^(1/3)*COS('OddsRatio_working_3-way'!Y237/3)</f>
        <v>0.52495341154621489</v>
      </c>
      <c r="AA237" s="11">
        <f>'OddsRatio_working_3-way'!X237^(1/3)*COS(('OddsRatio_working_3-way'!Y237+2*PI())/3)</f>
        <v>-0.29007895195539363</v>
      </c>
      <c r="AB237" s="11">
        <f>'OddsRatio_working_3-way'!X237^(1/3)*COS(('OddsRatio_working_3-way'!Y237+4*PI())/3)</f>
        <v>-0.23487445959082134</v>
      </c>
      <c r="AC237" s="11">
        <f>'OddsRatio_working_3-way'!X237^(1/3)*SIN('OddsRatio_working_3-way'!Y237/3)</f>
        <v>3.1872328527162583E-2</v>
      </c>
      <c r="AD237" s="11">
        <f>'OddsRatio_working_3-way'!X237^(1/3)*SIN(('OddsRatio_working_3-way'!Y237+2*PI())/3)</f>
        <v>0.43868682593874808</v>
      </c>
      <c r="AE237" s="11">
        <f>'OddsRatio_working_3-way'!X237^(1/3)*SIN(('OddsRatio_working_3-way'!Y237+4*PI())/3)</f>
        <v>-0.47055915446591051</v>
      </c>
      <c r="AF237" s="11">
        <f>-'OddsRatio_working_3-way'!U237/(3*'OddsRatio_working_3-way'!X237^(1/3))*COS(('OddsRatio_working_3-way'!Y237)/3)</f>
        <v>0.52495341154621489</v>
      </c>
      <c r="AG237" s="11">
        <f>-'OddsRatio_working_3-way'!U237/(3*'OddsRatio_working_3-way'!X237^(1/3))*COS(('OddsRatio_working_3-way'!Y237+2*PI())/3)</f>
        <v>-0.29007895195539363</v>
      </c>
      <c r="AH237" s="11">
        <f>-'OddsRatio_working_3-way'!U237/(3*'OddsRatio_working_3-way'!X237^(1/3))*COS(('OddsRatio_working_3-way'!Y237+4*PI())/3)</f>
        <v>-0.23487445959082134</v>
      </c>
      <c r="AI237" s="11">
        <f>'OddsRatio_working_3-way'!U237/(3*'OddsRatio_working_3-way'!X237^(1/3))*SIN(('OddsRatio_working_3-way'!Y237)/3)</f>
        <v>-3.1872328527162583E-2</v>
      </c>
      <c r="AJ237" s="11">
        <f>'OddsRatio_working_3-way'!U237/(3*'OddsRatio_working_3-way'!X237^(1/3))*SIN(('OddsRatio_working_3-way'!Y237+2*PI())/3)</f>
        <v>-0.43868682593874808</v>
      </c>
      <c r="AK237" s="11">
        <f>'OddsRatio_working_3-way'!U237/(3*'OddsRatio_working_3-way'!X237^(1/3))*SIN(('OddsRatio_working_3-way'!Y237+4*PI())/3)</f>
        <v>0.47055915446591051</v>
      </c>
      <c r="AL237" s="11">
        <f>'OddsRatio_working_3-way'!Z237+'OddsRatio_working_3-way'!AF237</f>
        <v>1.0499068230924298</v>
      </c>
      <c r="AM237" s="11">
        <f>'OddsRatio_working_3-way'!AA237+'OddsRatio_working_3-way'!AG237</f>
        <v>-0.58015790391078725</v>
      </c>
      <c r="AN237" s="11">
        <f>'OddsRatio_working_3-way'!AB237+'OddsRatio_working_3-way'!AH237</f>
        <v>-0.46974891918164269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1.0499068230924298</v>
      </c>
      <c r="AS237" s="11">
        <f>IF(('OddsRatio_working_3-way'!X237=0),IF(Q237&gt;0,-Q237^(1/3),(-Q237)^(1/3)),'OddsRatio_working_3-way'!AM237-'OddsRatio_working_3-way'!R237/3)</f>
        <v>-0.58015790391078725</v>
      </c>
      <c r="AT237" s="11">
        <f>IF(('OddsRatio_working_3-way'!X237=0),IF(Q237&gt;0,-Q237^(1/3),(-Q237)^(1/3)),'OddsRatio_working_3-way'!AN237-'OddsRatio_working_3-way'!R237/3)</f>
        <v>-0.46974891918164269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2.17</v>
      </c>
      <c r="B238" s="4">
        <f>IF('True_Odds_Calculator_3-way'!B239="","",'True_Odds_Calculator_3-way'!B239)</f>
        <v>3.55</v>
      </c>
      <c r="C238" s="4">
        <f>IF('True_Odds_Calculator_3-way'!C239="","",'True_Odds_Calculator_3-way'!C239)</f>
        <v>3.44</v>
      </c>
      <c r="D238" s="9">
        <f t="shared" si="52"/>
        <v>0.44819818084287699</v>
      </c>
      <c r="E238" s="9">
        <f t="shared" si="53"/>
        <v>0.27149652288670056</v>
      </c>
      <c r="F238" s="9">
        <f t="shared" si="54"/>
        <v>0.28030529627042228</v>
      </c>
      <c r="G238" s="9">
        <f t="shared" si="55"/>
        <v>1.052269970333537</v>
      </c>
      <c r="H238" s="9">
        <f t="shared" si="56"/>
        <v>2.2311558652902383</v>
      </c>
      <c r="I238" s="9">
        <f t="shared" si="57"/>
        <v>3.6832884243505193</v>
      </c>
      <c r="J238" s="9">
        <f t="shared" si="58"/>
        <v>3.5675387276138304</v>
      </c>
      <c r="K238" s="11">
        <f t="shared" si="59"/>
        <v>0.46082949308755761</v>
      </c>
      <c r="L238" s="11">
        <f t="shared" si="60"/>
        <v>0.28169014084507044</v>
      </c>
      <c r="M238" s="11">
        <f t="shared" si="61"/>
        <v>0.29069767441860467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-0.27470675515961474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0.23245247931701235</v>
      </c>
      <c r="Q238" s="11">
        <f>2*'OddsRatio_working_3-way'!K238*'OddsRatio_working_3-way'!L238*'OddsRatio_working_3-way'!M238</f>
        <v>7.5471584193835192E-2</v>
      </c>
      <c r="R238" s="11">
        <f t="shared" si="62"/>
        <v>0</v>
      </c>
      <c r="S238" s="11">
        <f t="shared" si="63"/>
        <v>-0.84618406701338267</v>
      </c>
      <c r="T238" s="11">
        <f t="shared" si="64"/>
        <v>-0.27473508669265678</v>
      </c>
      <c r="U238" s="11">
        <f>'OddsRatio_working_3-way'!S238-'OddsRatio_working_3-way'!R238^2/3</f>
        <v>-0.84618406701338267</v>
      </c>
      <c r="V238" s="11">
        <f>'OddsRatio_working_3-way'!S238*'OddsRatio_working_3-way'!R238/3-2*'OddsRatio_working_3-way'!R238^3/27-'OddsRatio_working_3-way'!T238</f>
        <v>0.27473508669265678</v>
      </c>
      <c r="W238" s="11">
        <f>'OddsRatio_working_3-way'!V238^2+4*'OddsRatio_working_3-way'!U238^3/27</f>
        <v>-1.4282267860721426E-2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0.14980123140410351</v>
      </c>
      <c r="Y238" s="11">
        <f>IF('OddsRatio_working_3-way'!W238&gt;=0,IF('OddsRatio_working_3-way'!V238+SQRT('OddsRatio_working_3-way'!W238)&gt;0,0,PI()),ACOS('OddsRatio_working_3-way'!V238/(2*'OddsRatio_working_3-way'!X238)))</f>
        <v>0.41030611551713791</v>
      </c>
      <c r="Z238" s="11">
        <f>'OddsRatio_working_3-way'!X238^(1/3)*COS('OddsRatio_working_3-way'!Y238/3)</f>
        <v>0.52613498516676849</v>
      </c>
      <c r="AA238" s="11">
        <f>'OddsRatio_working_3-way'!X238^(1/3)*COS(('OddsRatio_working_3-way'!Y238+2*PI())/3)</f>
        <v>-0.32577713929757707</v>
      </c>
      <c r="AB238" s="11">
        <f>'OddsRatio_working_3-way'!X238^(1/3)*COS(('OddsRatio_working_3-way'!Y238+4*PI())/3)</f>
        <v>-0.20035784586919156</v>
      </c>
      <c r="AC238" s="11">
        <f>'OddsRatio_working_3-way'!X238^(1/3)*SIN('OddsRatio_working_3-way'!Y238/3)</f>
        <v>7.2410862822451308E-2</v>
      </c>
      <c r="AD238" s="11">
        <f>'OddsRatio_working_3-way'!X238^(1/3)*SIN(('OddsRatio_working_3-way'!Y238+2*PI())/3)</f>
        <v>0.41944083156294482</v>
      </c>
      <c r="AE238" s="11">
        <f>'OddsRatio_working_3-way'!X238^(1/3)*SIN(('OddsRatio_working_3-way'!Y238+4*PI())/3)</f>
        <v>-0.49185169438539583</v>
      </c>
      <c r="AF238" s="11">
        <f>-'OddsRatio_working_3-way'!U238/(3*'OddsRatio_working_3-way'!X238^(1/3))*COS(('OddsRatio_working_3-way'!Y238)/3)</f>
        <v>0.52613498516676849</v>
      </c>
      <c r="AG238" s="11">
        <f>-'OddsRatio_working_3-way'!U238/(3*'OddsRatio_working_3-way'!X238^(1/3))*COS(('OddsRatio_working_3-way'!Y238+2*PI())/3)</f>
        <v>-0.32577713929757707</v>
      </c>
      <c r="AH238" s="11">
        <f>-'OddsRatio_working_3-way'!U238/(3*'OddsRatio_working_3-way'!X238^(1/3))*COS(('OddsRatio_working_3-way'!Y238+4*PI())/3)</f>
        <v>-0.20035784586919156</v>
      </c>
      <c r="AI238" s="11">
        <f>'OddsRatio_working_3-way'!U238/(3*'OddsRatio_working_3-way'!X238^(1/3))*SIN(('OddsRatio_working_3-way'!Y238)/3)</f>
        <v>-7.2410862822451308E-2</v>
      </c>
      <c r="AJ238" s="11">
        <f>'OddsRatio_working_3-way'!U238/(3*'OddsRatio_working_3-way'!X238^(1/3))*SIN(('OddsRatio_working_3-way'!Y238+2*PI())/3)</f>
        <v>-0.41944083156294482</v>
      </c>
      <c r="AK238" s="11">
        <f>'OddsRatio_working_3-way'!U238/(3*'OddsRatio_working_3-way'!X238^(1/3))*SIN(('OddsRatio_working_3-way'!Y238+4*PI())/3)</f>
        <v>0.49185169438539583</v>
      </c>
      <c r="AL238" s="11">
        <f>'OddsRatio_working_3-way'!Z238+'OddsRatio_working_3-way'!AF238</f>
        <v>1.052269970333537</v>
      </c>
      <c r="AM238" s="11">
        <f>'OddsRatio_working_3-way'!AA238+'OddsRatio_working_3-way'!AG238</f>
        <v>-0.65155427859515413</v>
      </c>
      <c r="AN238" s="11">
        <f>'OddsRatio_working_3-way'!AB238+'OddsRatio_working_3-way'!AH238</f>
        <v>-0.40071569173838312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1.052269970333537</v>
      </c>
      <c r="AS238" s="11">
        <f>IF(('OddsRatio_working_3-way'!X238=0),IF(Q238&gt;0,-Q238^(1/3),(-Q238)^(1/3)),'OddsRatio_working_3-way'!AM238-'OddsRatio_working_3-way'!R238/3)</f>
        <v>-0.65155427859515413</v>
      </c>
      <c r="AT238" s="11">
        <f>IF(('OddsRatio_working_3-way'!X238=0),IF(Q238&gt;0,-Q238^(1/3),(-Q238)^(1/3)),'OddsRatio_working_3-way'!AN238-'OddsRatio_working_3-way'!R238/3)</f>
        <v>-0.40071569173838312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1.83</v>
      </c>
      <c r="B239" s="4">
        <f>IF('True_Odds_Calculator_3-way'!B240="","",'True_Odds_Calculator_3-way'!B240)</f>
        <v>3.99</v>
      </c>
      <c r="C239" s="4">
        <f>IF('True_Odds_Calculator_3-way'!C240="","",'True_Odds_Calculator_3-way'!C240)</f>
        <v>4.1900000000000004</v>
      </c>
      <c r="D239" s="9">
        <f t="shared" si="52"/>
        <v>0.5319502955635671</v>
      </c>
      <c r="E239" s="9">
        <f t="shared" si="53"/>
        <v>0.23982714630815694</v>
      </c>
      <c r="F239" s="9">
        <f t="shared" si="54"/>
        <v>0.22822255812827569</v>
      </c>
      <c r="G239" s="9">
        <f t="shared" si="55"/>
        <v>1.0600902213100323</v>
      </c>
      <c r="H239" s="9">
        <f t="shared" si="56"/>
        <v>1.8798748836873271</v>
      </c>
      <c r="I239" s="9">
        <f t="shared" si="57"/>
        <v>4.1696697617169969</v>
      </c>
      <c r="J239" s="9">
        <f t="shared" si="58"/>
        <v>4.3816878059790039</v>
      </c>
      <c r="K239" s="11">
        <f t="shared" si="59"/>
        <v>0.54644808743169393</v>
      </c>
      <c r="L239" s="11">
        <f t="shared" si="60"/>
        <v>0.25062656641604009</v>
      </c>
      <c r="M239" s="11">
        <f t="shared" si="61"/>
        <v>0.2386634844868735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-0.25876286762656986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0.22912897356136011</v>
      </c>
      <c r="Q239" s="11">
        <f>2*'OddsRatio_working_3-way'!K239*'OddsRatio_working_3-way'!L239*'OddsRatio_working_3-way'!M239</f>
        <v>6.5372032399817426E-2</v>
      </c>
      <c r="R239" s="11">
        <f t="shared" si="62"/>
        <v>0</v>
      </c>
      <c r="S239" s="11">
        <f t="shared" si="63"/>
        <v>-0.88547856832389293</v>
      </c>
      <c r="T239" s="11">
        <f t="shared" si="64"/>
        <v>-0.25263297241765842</v>
      </c>
      <c r="U239" s="11">
        <f>'OddsRatio_working_3-way'!S239-'OddsRatio_working_3-way'!R239^2/3</f>
        <v>-0.88547856832389293</v>
      </c>
      <c r="V239" s="11">
        <f>'OddsRatio_working_3-way'!S239*'OddsRatio_working_3-way'!R239/3-2*'OddsRatio_working_3-way'!R239^3/27-'OddsRatio_working_3-way'!T239</f>
        <v>0.25263297241765842</v>
      </c>
      <c r="W239" s="11">
        <f>'OddsRatio_working_3-way'!V239^2+4*'OddsRatio_working_3-way'!U239^3/27</f>
        <v>-3.9032760981408926E-2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0.16035599437968501</v>
      </c>
      <c r="Y239" s="11">
        <f>IF('OddsRatio_working_3-way'!W239&gt;=0,IF('OddsRatio_working_3-way'!V239+SQRT('OddsRatio_working_3-way'!W239)&gt;0,0,PI()),ACOS('OddsRatio_working_3-way'!V239/(2*'OddsRatio_working_3-way'!X239)))</f>
        <v>0.66368850596947027</v>
      </c>
      <c r="Z239" s="11">
        <f>'OddsRatio_working_3-way'!X239^(1/3)*COS('OddsRatio_working_3-way'!Y239/3)</f>
        <v>0.53004511065501614</v>
      </c>
      <c r="AA239" s="11">
        <f>'OddsRatio_working_3-way'!X239^(1/3)*COS(('OddsRatio_working_3-way'!Y239+2*PI())/3)</f>
        <v>-0.36826391130468916</v>
      </c>
      <c r="AB239" s="11">
        <f>'OddsRatio_working_3-way'!X239^(1/3)*COS(('OddsRatio_working_3-way'!Y239+4*PI())/3)</f>
        <v>-0.16178119935032731</v>
      </c>
      <c r="AC239" s="11">
        <f>'OddsRatio_working_3-way'!X239^(1/3)*SIN('OddsRatio_working_3-way'!Y239/3)</f>
        <v>0.11921284932985501</v>
      </c>
      <c r="AD239" s="11">
        <f>'OddsRatio_working_3-way'!X239^(1/3)*SIN(('OddsRatio_working_3-way'!Y239+2*PI())/3)</f>
        <v>0.39942610631405034</v>
      </c>
      <c r="AE239" s="11">
        <f>'OddsRatio_working_3-way'!X239^(1/3)*SIN(('OddsRatio_working_3-way'!Y239+4*PI())/3)</f>
        <v>-0.51863895564390516</v>
      </c>
      <c r="AF239" s="11">
        <f>-'OddsRatio_working_3-way'!U239/(3*'OddsRatio_working_3-way'!X239^(1/3))*COS(('OddsRatio_working_3-way'!Y239)/3)</f>
        <v>0.53004511065501603</v>
      </c>
      <c r="AG239" s="11">
        <f>-'OddsRatio_working_3-way'!U239/(3*'OddsRatio_working_3-way'!X239^(1/3))*COS(('OddsRatio_working_3-way'!Y239+2*PI())/3)</f>
        <v>-0.36826391130468911</v>
      </c>
      <c r="AH239" s="11">
        <f>-'OddsRatio_working_3-way'!U239/(3*'OddsRatio_working_3-way'!X239^(1/3))*COS(('OddsRatio_working_3-way'!Y239+4*PI())/3)</f>
        <v>-0.16178119935032728</v>
      </c>
      <c r="AI239" s="11">
        <f>'OddsRatio_working_3-way'!U239/(3*'OddsRatio_working_3-way'!X239^(1/3))*SIN(('OddsRatio_working_3-way'!Y239)/3)</f>
        <v>-0.11921284932985499</v>
      </c>
      <c r="AJ239" s="11">
        <f>'OddsRatio_working_3-way'!U239/(3*'OddsRatio_working_3-way'!X239^(1/3))*SIN(('OddsRatio_working_3-way'!Y239+2*PI())/3)</f>
        <v>-0.39942610631405023</v>
      </c>
      <c r="AK239" s="11">
        <f>'OddsRatio_working_3-way'!U239/(3*'OddsRatio_working_3-way'!X239^(1/3))*SIN(('OddsRatio_working_3-way'!Y239+4*PI())/3)</f>
        <v>0.51863895564390505</v>
      </c>
      <c r="AL239" s="11">
        <f>'OddsRatio_working_3-way'!Z239+'OddsRatio_working_3-way'!AF239</f>
        <v>1.0600902213100323</v>
      </c>
      <c r="AM239" s="11">
        <f>'OddsRatio_working_3-way'!AA239+'OddsRatio_working_3-way'!AG239</f>
        <v>-0.73652782260937832</v>
      </c>
      <c r="AN239" s="11">
        <f>'OddsRatio_working_3-way'!AB239+'OddsRatio_working_3-way'!AH239</f>
        <v>-0.32356239870065462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1.0600902213100323</v>
      </c>
      <c r="AS239" s="11">
        <f>IF(('OddsRatio_working_3-way'!X239=0),IF(Q239&gt;0,-Q239^(1/3),(-Q239)^(1/3)),'OddsRatio_working_3-way'!AM239-'OddsRatio_working_3-way'!R239/3)</f>
        <v>-0.73652782260937832</v>
      </c>
      <c r="AT239" s="11">
        <f>IF(('OddsRatio_working_3-way'!X239=0),IF(Q239&gt;0,-Q239^(1/3),(-Q239)^(1/3)),'OddsRatio_working_3-way'!AN239-'OddsRatio_working_3-way'!R239/3)</f>
        <v>-0.32356239870065462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3.02</v>
      </c>
      <c r="B240" s="4">
        <f>IF('True_Odds_Calculator_3-way'!B241="","",'True_Odds_Calculator_3-way'!B241)</f>
        <v>3.59</v>
      </c>
      <c r="C240" s="4">
        <f>IF('True_Odds_Calculator_3-way'!C241="","",'True_Odds_Calculator_3-way'!C241)</f>
        <v>2.36</v>
      </c>
      <c r="D240" s="9">
        <f t="shared" si="52"/>
        <v>0.32003699950864894</v>
      </c>
      <c r="E240" s="9">
        <f t="shared" si="53"/>
        <v>0.26851653179345525</v>
      </c>
      <c r="F240" s="9">
        <f t="shared" si="54"/>
        <v>0.41144646869789586</v>
      </c>
      <c r="G240" s="9">
        <f t="shared" si="55"/>
        <v>1.0518013457653344</v>
      </c>
      <c r="H240" s="9">
        <f t="shared" si="56"/>
        <v>3.1246387184459752</v>
      </c>
      <c r="I240" s="9">
        <f t="shared" si="57"/>
        <v>3.7241654855322159</v>
      </c>
      <c r="J240" s="9">
        <f t="shared" si="58"/>
        <v>2.4304498302408546</v>
      </c>
      <c r="K240" s="11">
        <f t="shared" si="59"/>
        <v>0.33112582781456956</v>
      </c>
      <c r="L240" s="11">
        <f t="shared" si="60"/>
        <v>0.2785515320334262</v>
      </c>
      <c r="M240" s="11">
        <f t="shared" si="61"/>
        <v>0.42372881355932207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-0.27808441340186485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0.23332481847563619</v>
      </c>
      <c r="Q240" s="11">
        <f>2*'OddsRatio_working_3-way'!K240*'OddsRatio_working_3-way'!L240*'OddsRatio_working_3-way'!M240</f>
        <v>7.8165768333546479E-2</v>
      </c>
      <c r="R240" s="11">
        <f t="shared" si="62"/>
        <v>0</v>
      </c>
      <c r="S240" s="11">
        <f t="shared" si="63"/>
        <v>-0.83904313665525099</v>
      </c>
      <c r="T240" s="11">
        <f t="shared" si="64"/>
        <v>-0.28108647794145769</v>
      </c>
      <c r="U240" s="11">
        <f>'OddsRatio_working_3-way'!S240-'OddsRatio_working_3-way'!R240^2/3</f>
        <v>-0.83904313665525099</v>
      </c>
      <c r="V240" s="11">
        <f>'OddsRatio_working_3-way'!S240*'OddsRatio_working_3-way'!R240/3-2*'OddsRatio_working_3-way'!R240^3/27-'OddsRatio_working_3-way'!T240</f>
        <v>0.28108647794145769</v>
      </c>
      <c r="W240" s="11">
        <f>'OddsRatio_working_3-way'!V240^2+4*'OddsRatio_working_3-way'!U240^3/27</f>
        <v>-8.4986612630802982E-3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0.14790898328415847</v>
      </c>
      <c r="Y240" s="11">
        <f>IF('OddsRatio_working_3-way'!W240&gt;=0,IF('OddsRatio_working_3-way'!V240+SQRT('OddsRatio_working_3-way'!W240)&gt;0,0,PI()),ACOS('OddsRatio_working_3-way'!V240/(2*'OddsRatio_working_3-way'!X240)))</f>
        <v>0.31691662170588808</v>
      </c>
      <c r="Z240" s="11">
        <f>'OddsRatio_working_3-way'!X240^(1/3)*COS('OddsRatio_working_3-way'!Y240/3)</f>
        <v>0.52590067288266718</v>
      </c>
      <c r="AA240" s="11">
        <f>'OddsRatio_working_3-way'!X240^(1/3)*COS(('OddsRatio_working_3-way'!Y240+2*PI())/3)</f>
        <v>-0.31124263251411438</v>
      </c>
      <c r="AB240" s="11">
        <f>'OddsRatio_working_3-way'!X240^(1/3)*COS(('OddsRatio_working_3-way'!Y240+4*PI())/3)</f>
        <v>-0.21465804036855271</v>
      </c>
      <c r="AC240" s="11">
        <f>'OddsRatio_working_3-way'!X240^(1/3)*SIN('OddsRatio_working_3-way'!Y240/3)</f>
        <v>5.5763140274810309E-2</v>
      </c>
      <c r="AD240" s="11">
        <f>'OddsRatio_working_3-way'!X240^(1/3)*SIN(('OddsRatio_working_3-way'!Y240+2*PI())/3)</f>
        <v>0.42756177244631477</v>
      </c>
      <c r="AE240" s="11">
        <f>'OddsRatio_working_3-way'!X240^(1/3)*SIN(('OddsRatio_working_3-way'!Y240+4*PI())/3)</f>
        <v>-0.48332491272112499</v>
      </c>
      <c r="AF240" s="11">
        <f>-'OddsRatio_working_3-way'!U240/(3*'OddsRatio_working_3-way'!X240^(1/3))*COS(('OddsRatio_working_3-way'!Y240)/3)</f>
        <v>0.52590067288266718</v>
      </c>
      <c r="AG240" s="11">
        <f>-'OddsRatio_working_3-way'!U240/(3*'OddsRatio_working_3-way'!X240^(1/3))*COS(('OddsRatio_working_3-way'!Y240+2*PI())/3)</f>
        <v>-0.31124263251411438</v>
      </c>
      <c r="AH240" s="11">
        <f>-'OddsRatio_working_3-way'!U240/(3*'OddsRatio_working_3-way'!X240^(1/3))*COS(('OddsRatio_working_3-way'!Y240+4*PI())/3)</f>
        <v>-0.21465804036855271</v>
      </c>
      <c r="AI240" s="11">
        <f>'OddsRatio_working_3-way'!U240/(3*'OddsRatio_working_3-way'!X240^(1/3))*SIN(('OddsRatio_working_3-way'!Y240)/3)</f>
        <v>-5.5763140274810309E-2</v>
      </c>
      <c r="AJ240" s="11">
        <f>'OddsRatio_working_3-way'!U240/(3*'OddsRatio_working_3-way'!X240^(1/3))*SIN(('OddsRatio_working_3-way'!Y240+2*PI())/3)</f>
        <v>-0.42756177244631477</v>
      </c>
      <c r="AK240" s="11">
        <f>'OddsRatio_working_3-way'!U240/(3*'OddsRatio_working_3-way'!X240^(1/3))*SIN(('OddsRatio_working_3-way'!Y240+4*PI())/3)</f>
        <v>0.48332491272112499</v>
      </c>
      <c r="AL240" s="11">
        <f>'OddsRatio_working_3-way'!Z240+'OddsRatio_working_3-way'!AF240</f>
        <v>1.0518013457653344</v>
      </c>
      <c r="AM240" s="11">
        <f>'OddsRatio_working_3-way'!AA240+'OddsRatio_working_3-way'!AG240</f>
        <v>-0.62248526502822876</v>
      </c>
      <c r="AN240" s="11">
        <f>'OddsRatio_working_3-way'!AB240+'OddsRatio_working_3-way'!AH240</f>
        <v>-0.42931608073710542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1.0518013457653344</v>
      </c>
      <c r="AS240" s="11">
        <f>IF(('OddsRatio_working_3-way'!X240=0),IF(Q240&gt;0,-Q240^(1/3),(-Q240)^(1/3)),'OddsRatio_working_3-way'!AM240-'OddsRatio_working_3-way'!R240/3)</f>
        <v>-0.62248526502822876</v>
      </c>
      <c r="AT240" s="11">
        <f>IF(('OddsRatio_working_3-way'!X240=0),IF(Q240&gt;0,-Q240^(1/3),(-Q240)^(1/3)),'OddsRatio_working_3-way'!AN240-'OddsRatio_working_3-way'!R240/3)</f>
        <v>-0.42931608073710542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2.86</v>
      </c>
      <c r="B241" s="4">
        <f>IF('True_Odds_Calculator_3-way'!B242="","",'True_Odds_Calculator_3-way'!B242)</f>
        <v>3.61</v>
      </c>
      <c r="C241" s="4">
        <f>IF('True_Odds_Calculator_3-way'!C242="","",'True_Odds_Calculator_3-way'!C242)</f>
        <v>2.46</v>
      </c>
      <c r="D241" s="9">
        <f t="shared" si="52"/>
        <v>0.33837641708453381</v>
      </c>
      <c r="E241" s="9">
        <f t="shared" si="53"/>
        <v>0.26711459607483601</v>
      </c>
      <c r="F241" s="9">
        <f t="shared" si="54"/>
        <v>0.39450898684063018</v>
      </c>
      <c r="G241" s="9">
        <f t="shared" si="55"/>
        <v>1.0512304810802702</v>
      </c>
      <c r="H241" s="9">
        <f t="shared" si="56"/>
        <v>2.9552886948093025</v>
      </c>
      <c r="I241" s="9">
        <f t="shared" si="57"/>
        <v>3.7437115556195049</v>
      </c>
      <c r="J241" s="9">
        <f t="shared" si="58"/>
        <v>2.5347965023771946</v>
      </c>
      <c r="K241" s="11">
        <f t="shared" si="59"/>
        <v>0.34965034965034969</v>
      </c>
      <c r="L241" s="11">
        <f t="shared" si="60"/>
        <v>0.2770083102493075</v>
      </c>
      <c r="M241" s="11">
        <f t="shared" si="61"/>
        <v>0.4065040650406504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-0.27906024115739669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0.233478207939393</v>
      </c>
      <c r="Q241" s="11">
        <f>2*'OddsRatio_working_3-way'!K241*'OddsRatio_working_3-way'!L241*'OddsRatio_working_3-way'!M241</f>
        <v>7.8744758158311307E-2</v>
      </c>
      <c r="R241" s="11">
        <f t="shared" si="62"/>
        <v>0</v>
      </c>
      <c r="S241" s="11">
        <f t="shared" si="63"/>
        <v>-0.83665880517786007</v>
      </c>
      <c r="T241" s="11">
        <f t="shared" si="64"/>
        <v>-0.28217834913249917</v>
      </c>
      <c r="U241" s="11">
        <f>'OddsRatio_working_3-way'!S241-'OddsRatio_working_3-way'!R241^2/3</f>
        <v>-0.83665880517786007</v>
      </c>
      <c r="V241" s="11">
        <f>'OddsRatio_working_3-way'!S241*'OddsRatio_working_3-way'!R241/3-2*'OddsRatio_working_3-way'!R241^3/27-'OddsRatio_working_3-way'!T241</f>
        <v>0.28217834913249917</v>
      </c>
      <c r="W241" s="11">
        <f>'OddsRatio_working_3-way'!V241^2+4*'OddsRatio_working_3-way'!U241^3/27</f>
        <v>-7.1397427963454801E-3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0.14727895599464311</v>
      </c>
      <c r="Y241" s="11">
        <f>IF('OddsRatio_working_3-way'!W241&gt;=0,IF('OddsRatio_working_3-way'!V241+SQRT('OddsRatio_working_3-way'!W241)&gt;0,0,PI()),ACOS('OddsRatio_working_3-way'!V241/(2*'OddsRatio_working_3-way'!X241)))</f>
        <v>0.29094787735444516</v>
      </c>
      <c r="Z241" s="11">
        <f>'OddsRatio_working_3-way'!X241^(1/3)*COS('OddsRatio_working_3-way'!Y241/3)</f>
        <v>0.52561524054013509</v>
      </c>
      <c r="AA241" s="11">
        <f>'OddsRatio_working_3-way'!X241^(1/3)*COS(('OddsRatio_working_3-way'!Y241+2*PI())/3)</f>
        <v>-0.30709266829326554</v>
      </c>
      <c r="AB241" s="11">
        <f>'OddsRatio_working_3-way'!X241^(1/3)*COS(('OddsRatio_working_3-way'!Y241+4*PI())/3)</f>
        <v>-0.21852257224686988</v>
      </c>
      <c r="AC241" s="11">
        <f>'OddsRatio_working_3-way'!X241^(1/3)*SIN('OddsRatio_working_3-way'!Y241/3)</f>
        <v>5.1135968794537766E-2</v>
      </c>
      <c r="AD241" s="11">
        <f>'OddsRatio_working_3-way'!X241^(1/3)*SIN(('OddsRatio_working_3-way'!Y241+2*PI())/3)</f>
        <v>0.42962816652675645</v>
      </c>
      <c r="AE241" s="11">
        <f>'OddsRatio_working_3-way'!X241^(1/3)*SIN(('OddsRatio_working_3-way'!Y241+4*PI())/3)</f>
        <v>-0.48076413532129403</v>
      </c>
      <c r="AF241" s="11">
        <f>-'OddsRatio_working_3-way'!U241/(3*'OddsRatio_working_3-way'!X241^(1/3))*COS(('OddsRatio_working_3-way'!Y241)/3)</f>
        <v>0.52561524054013509</v>
      </c>
      <c r="AG241" s="11">
        <f>-'OddsRatio_working_3-way'!U241/(3*'OddsRatio_working_3-way'!X241^(1/3))*COS(('OddsRatio_working_3-way'!Y241+2*PI())/3)</f>
        <v>-0.30709266829326554</v>
      </c>
      <c r="AH241" s="11">
        <f>-'OddsRatio_working_3-way'!U241/(3*'OddsRatio_working_3-way'!X241^(1/3))*COS(('OddsRatio_working_3-way'!Y241+4*PI())/3)</f>
        <v>-0.21852257224686988</v>
      </c>
      <c r="AI241" s="11">
        <f>'OddsRatio_working_3-way'!U241/(3*'OddsRatio_working_3-way'!X241^(1/3))*SIN(('OddsRatio_working_3-way'!Y241)/3)</f>
        <v>-5.1135968794537766E-2</v>
      </c>
      <c r="AJ241" s="11">
        <f>'OddsRatio_working_3-way'!U241/(3*'OddsRatio_working_3-way'!X241^(1/3))*SIN(('OddsRatio_working_3-way'!Y241+2*PI())/3)</f>
        <v>-0.42962816652675645</v>
      </c>
      <c r="AK241" s="11">
        <f>'OddsRatio_working_3-way'!U241/(3*'OddsRatio_working_3-way'!X241^(1/3))*SIN(('OddsRatio_working_3-way'!Y241+4*PI())/3)</f>
        <v>0.48076413532129403</v>
      </c>
      <c r="AL241" s="11">
        <f>'OddsRatio_working_3-way'!Z241+'OddsRatio_working_3-way'!AF241</f>
        <v>1.0512304810802702</v>
      </c>
      <c r="AM241" s="11">
        <f>'OddsRatio_working_3-way'!AA241+'OddsRatio_working_3-way'!AG241</f>
        <v>-0.61418533658653107</v>
      </c>
      <c r="AN241" s="11">
        <f>'OddsRatio_working_3-way'!AB241+'OddsRatio_working_3-way'!AH241</f>
        <v>-0.43704514449373977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1.0512304810802702</v>
      </c>
      <c r="AS241" s="11">
        <f>IF(('OddsRatio_working_3-way'!X241=0),IF(Q241&gt;0,-Q241^(1/3),(-Q241)^(1/3)),'OddsRatio_working_3-way'!AM241-'OddsRatio_working_3-way'!R241/3)</f>
        <v>-0.61418533658653107</v>
      </c>
      <c r="AT241" s="11">
        <f>IF(('OddsRatio_working_3-way'!X241=0),IF(Q241&gt;0,-Q241^(1/3),(-Q241)^(1/3)),'OddsRatio_working_3-way'!AN241-'OddsRatio_working_3-way'!R241/3)</f>
        <v>-0.43704514449373977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3.39</v>
      </c>
      <c r="B242" s="4">
        <f>IF('True_Odds_Calculator_3-way'!B243="","",'True_Odds_Calculator_3-way'!B243)</f>
        <v>3.66</v>
      </c>
      <c r="C242" s="4">
        <f>IF('True_Odds_Calculator_3-way'!C243="","",'True_Odds_Calculator_3-way'!C243)</f>
        <v>2.15</v>
      </c>
      <c r="D242" s="9">
        <f t="shared" si="52"/>
        <v>0.28444060657699161</v>
      </c>
      <c r="E242" s="9">
        <f t="shared" si="53"/>
        <v>0.26316691584820373</v>
      </c>
      <c r="F242" s="9">
        <f t="shared" si="54"/>
        <v>0.45239247757480472</v>
      </c>
      <c r="G242" s="9">
        <f t="shared" si="55"/>
        <v>1.0525826088786818</v>
      </c>
      <c r="H242" s="9">
        <f t="shared" si="56"/>
        <v>3.5156724352200492</v>
      </c>
      <c r="I242" s="9">
        <f t="shared" si="57"/>
        <v>3.7998697396172929</v>
      </c>
      <c r="J242" s="9">
        <f t="shared" si="58"/>
        <v>2.210470000210484</v>
      </c>
      <c r="K242" s="11">
        <f t="shared" si="59"/>
        <v>0.29498525073746312</v>
      </c>
      <c r="L242" s="11">
        <f t="shared" si="60"/>
        <v>0.27322404371584696</v>
      </c>
      <c r="M242" s="11">
        <f t="shared" si="61"/>
        <v>0.46511627906976744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-0.27406787622240447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0.23241943761243761</v>
      </c>
      <c r="Q242" s="11">
        <f>2*'OddsRatio_working_3-way'!K242*'OddsRatio_working_3-way'!L242*'OddsRatio_working_3-way'!M242</f>
        <v>7.4974012133044374E-2</v>
      </c>
      <c r="R242" s="11">
        <f t="shared" si="62"/>
        <v>0</v>
      </c>
      <c r="S242" s="11">
        <f t="shared" si="63"/>
        <v>-0.84803604426748136</v>
      </c>
      <c r="T242" s="11">
        <f t="shared" si="64"/>
        <v>-0.27356001427983262</v>
      </c>
      <c r="U242" s="11">
        <f>'OddsRatio_working_3-way'!S242-'OddsRatio_working_3-way'!R242^2/3</f>
        <v>-0.84803604426748136</v>
      </c>
      <c r="V242" s="11">
        <f>'OddsRatio_working_3-way'!S242*'OddsRatio_working_3-way'!R242/3-2*'OddsRatio_working_3-way'!R242^3/27-'OddsRatio_working_3-way'!T242</f>
        <v>0.27356001427983262</v>
      </c>
      <c r="W242" s="11">
        <f>'OddsRatio_working_3-way'!V242^2+4*'OddsRatio_working_3-way'!U242^3/27</f>
        <v>-1.5517208074025637E-2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0.15029328784647025</v>
      </c>
      <c r="Y242" s="11">
        <f>IF('OddsRatio_working_3-way'!W242&gt;=0,IF('OddsRatio_working_3-way'!V242+SQRT('OddsRatio_working_3-way'!W242)&gt;0,0,PI()),ACOS('OddsRatio_working_3-way'!V242/(2*'OddsRatio_working_3-way'!X242)))</f>
        <v>0.42730174282606725</v>
      </c>
      <c r="Z242" s="11">
        <f>'OddsRatio_working_3-way'!X242^(1/3)*COS('OddsRatio_working_3-way'!Y242/3)</f>
        <v>0.52629130443934091</v>
      </c>
      <c r="AA242" s="11">
        <f>'OddsRatio_working_3-way'!X242^(1/3)*COS(('OddsRatio_working_3-way'!Y242+2*PI())/3)</f>
        <v>-0.32850701864145765</v>
      </c>
      <c r="AB242" s="11">
        <f>'OddsRatio_working_3-way'!X242^(1/3)*COS(('OddsRatio_working_3-way'!Y242+4*PI())/3)</f>
        <v>-0.19778428579788315</v>
      </c>
      <c r="AC242" s="11">
        <f>'OddsRatio_working_3-way'!X242^(1/3)*SIN('OddsRatio_working_3-way'!Y242/3)</f>
        <v>7.5472804996441253E-2</v>
      </c>
      <c r="AD242" s="11">
        <f>'OddsRatio_working_3-way'!X242^(1/3)*SIN(('OddsRatio_working_3-way'!Y242+2*PI())/3)</f>
        <v>0.41804523693709855</v>
      </c>
      <c r="AE242" s="11">
        <f>'OddsRatio_working_3-way'!X242^(1/3)*SIN(('OddsRatio_working_3-way'!Y242+4*PI())/3)</f>
        <v>-0.49351804193353976</v>
      </c>
      <c r="AF242" s="11">
        <f>-'OddsRatio_working_3-way'!U242/(3*'OddsRatio_working_3-way'!X242^(1/3))*COS(('OddsRatio_working_3-way'!Y242)/3)</f>
        <v>0.5262913044393408</v>
      </c>
      <c r="AG242" s="11">
        <f>-'OddsRatio_working_3-way'!U242/(3*'OddsRatio_working_3-way'!X242^(1/3))*COS(('OddsRatio_working_3-way'!Y242+2*PI())/3)</f>
        <v>-0.32850701864145759</v>
      </c>
      <c r="AH242" s="11">
        <f>-'OddsRatio_working_3-way'!U242/(3*'OddsRatio_working_3-way'!X242^(1/3))*COS(('OddsRatio_working_3-way'!Y242+4*PI())/3)</f>
        <v>-0.1977842857978831</v>
      </c>
      <c r="AI242" s="11">
        <f>'OddsRatio_working_3-way'!U242/(3*'OddsRatio_working_3-way'!X242^(1/3))*SIN(('OddsRatio_working_3-way'!Y242)/3)</f>
        <v>-7.547280499644124E-2</v>
      </c>
      <c r="AJ242" s="11">
        <f>'OddsRatio_working_3-way'!U242/(3*'OddsRatio_working_3-way'!X242^(1/3))*SIN(('OddsRatio_working_3-way'!Y242+2*PI())/3)</f>
        <v>-0.41804523693709844</v>
      </c>
      <c r="AK242" s="11">
        <f>'OddsRatio_working_3-way'!U242/(3*'OddsRatio_working_3-way'!X242^(1/3))*SIN(('OddsRatio_working_3-way'!Y242+4*PI())/3)</f>
        <v>0.49351804193353965</v>
      </c>
      <c r="AL242" s="11">
        <f>'OddsRatio_working_3-way'!Z242+'OddsRatio_working_3-way'!AF242</f>
        <v>1.0525826088786818</v>
      </c>
      <c r="AM242" s="11">
        <f>'OddsRatio_working_3-way'!AA242+'OddsRatio_working_3-way'!AG242</f>
        <v>-0.65701403728291519</v>
      </c>
      <c r="AN242" s="11">
        <f>'OddsRatio_working_3-way'!AB242+'OddsRatio_working_3-way'!AH242</f>
        <v>-0.39556857159576625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1.0525826088786818</v>
      </c>
      <c r="AS242" s="11">
        <f>IF(('OddsRatio_working_3-way'!X242=0),IF(Q242&gt;0,-Q242^(1/3),(-Q242)^(1/3)),'OddsRatio_working_3-way'!AM242-'OddsRatio_working_3-way'!R242/3)</f>
        <v>-0.65701403728291519</v>
      </c>
      <c r="AT242" s="11">
        <f>IF(('OddsRatio_working_3-way'!X242=0),IF(Q242&gt;0,-Q242^(1/3),(-Q242)^(1/3)),'OddsRatio_working_3-way'!AN242-'OddsRatio_working_3-way'!R242/3)</f>
        <v>-0.39556857159576625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3.2</v>
      </c>
      <c r="B243" s="4">
        <f>IF('True_Odds_Calculator_3-way'!B244="","",'True_Odds_Calculator_3-way'!B244)</f>
        <v>3.49</v>
      </c>
      <c r="C243" s="4">
        <f>IF('True_Odds_Calculator_3-way'!C244="","",'True_Odds_Calculator_3-way'!C244)</f>
        <v>2.2999999999999998</v>
      </c>
      <c r="D243" s="9">
        <f t="shared" si="52"/>
        <v>0.30159621167117745</v>
      </c>
      <c r="E243" s="9">
        <f t="shared" si="53"/>
        <v>0.27617124666211756</v>
      </c>
      <c r="F243" s="9">
        <f t="shared" si="54"/>
        <v>0.4222325416667051</v>
      </c>
      <c r="G243" s="9">
        <f t="shared" si="55"/>
        <v>1.0525870522813676</v>
      </c>
      <c r="H243" s="9">
        <f t="shared" si="56"/>
        <v>3.3156915150190089</v>
      </c>
      <c r="I243" s="9">
        <f t="shared" si="57"/>
        <v>3.6209417601806049</v>
      </c>
      <c r="J243" s="9">
        <f t="shared" si="58"/>
        <v>2.3683631679657777</v>
      </c>
      <c r="K243" s="11">
        <f t="shared" si="59"/>
        <v>0.3125</v>
      </c>
      <c r="L243" s="11">
        <f t="shared" si="60"/>
        <v>0.28653295128939826</v>
      </c>
      <c r="M243" s="11">
        <f t="shared" si="61"/>
        <v>0.43478260869565222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-0.2772439890370002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0.23319733399775758</v>
      </c>
      <c r="Q243" s="11">
        <f>2*'OddsRatio_working_3-way'!K243*'OddsRatio_working_3-way'!L243*'OddsRatio_working_3-way'!M243</f>
        <v>7.7862215024293011E-2</v>
      </c>
      <c r="R243" s="11">
        <f t="shared" si="62"/>
        <v>0</v>
      </c>
      <c r="S243" s="11">
        <f t="shared" si="63"/>
        <v>-0.84112674474120241</v>
      </c>
      <c r="T243" s="11">
        <f t="shared" si="64"/>
        <v>-0.28084365433763014</v>
      </c>
      <c r="U243" s="11">
        <f>'OddsRatio_working_3-way'!S243-'OddsRatio_working_3-way'!R243^2/3</f>
        <v>-0.84112674474120241</v>
      </c>
      <c r="V243" s="11">
        <f>'OddsRatio_working_3-way'!S243*'OddsRatio_working_3-way'!R243/3-2*'OddsRatio_working_3-way'!R243^3/27-'OddsRatio_working_3-way'!T243</f>
        <v>0.28084365433763014</v>
      </c>
      <c r="W243" s="11">
        <f>'OddsRatio_working_3-way'!V243^2+4*'OddsRatio_working_3-way'!U243^3/27</f>
        <v>-9.2886631477663156E-3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0.14846028200286482</v>
      </c>
      <c r="Y243" s="11">
        <f>IF('OddsRatio_working_3-way'!W243&gt;=0,IF('OddsRatio_working_3-way'!V243+SQRT('OddsRatio_working_3-way'!W243)&gt;0,0,PI()),ACOS('OddsRatio_working_3-way'!V243/(2*'OddsRatio_working_3-way'!X243)))</f>
        <v>0.33057916899445128</v>
      </c>
      <c r="Z243" s="11">
        <f>'OddsRatio_working_3-way'!X243^(1/3)*COS('OddsRatio_working_3-way'!Y243/3)</f>
        <v>0.52629352614068381</v>
      </c>
      <c r="AA243" s="11">
        <f>'OddsRatio_working_3-way'!X243^(1/3)*COS(('OddsRatio_working_3-way'!Y243+2*PI())/3)</f>
        <v>-0.31357522172321595</v>
      </c>
      <c r="AB243" s="11">
        <f>'OddsRatio_working_3-way'!X243^(1/3)*COS(('OddsRatio_working_3-way'!Y243+4*PI())/3)</f>
        <v>-0.212718304417468</v>
      </c>
      <c r="AC243" s="11">
        <f>'OddsRatio_working_3-way'!X243^(1/3)*SIN('OddsRatio_working_3-way'!Y243/3)</f>
        <v>5.8229768356109393E-2</v>
      </c>
      <c r="AD243" s="11">
        <f>'OddsRatio_working_3-way'!X243^(1/3)*SIN(('OddsRatio_working_3-way'!Y243+2*PI())/3)</f>
        <v>0.42666867930706698</v>
      </c>
      <c r="AE243" s="11">
        <f>'OddsRatio_working_3-way'!X243^(1/3)*SIN(('OddsRatio_working_3-way'!Y243+4*PI())/3)</f>
        <v>-0.48489844766317641</v>
      </c>
      <c r="AF243" s="11">
        <f>-'OddsRatio_working_3-way'!U243/(3*'OddsRatio_working_3-way'!X243^(1/3))*COS(('OddsRatio_working_3-way'!Y243)/3)</f>
        <v>0.52629352614068381</v>
      </c>
      <c r="AG243" s="11">
        <f>-'OddsRatio_working_3-way'!U243/(3*'OddsRatio_working_3-way'!X243^(1/3))*COS(('OddsRatio_working_3-way'!Y243+2*PI())/3)</f>
        <v>-0.31357522172321595</v>
      </c>
      <c r="AH243" s="11">
        <f>-'OddsRatio_working_3-way'!U243/(3*'OddsRatio_working_3-way'!X243^(1/3))*COS(('OddsRatio_working_3-way'!Y243+4*PI())/3)</f>
        <v>-0.212718304417468</v>
      </c>
      <c r="AI243" s="11">
        <f>'OddsRatio_working_3-way'!U243/(3*'OddsRatio_working_3-way'!X243^(1/3))*SIN(('OddsRatio_working_3-way'!Y243)/3)</f>
        <v>-5.8229768356109393E-2</v>
      </c>
      <c r="AJ243" s="11">
        <f>'OddsRatio_working_3-way'!U243/(3*'OddsRatio_working_3-way'!X243^(1/3))*SIN(('OddsRatio_working_3-way'!Y243+2*PI())/3)</f>
        <v>-0.42666867930706698</v>
      </c>
      <c r="AK243" s="11">
        <f>'OddsRatio_working_3-way'!U243/(3*'OddsRatio_working_3-way'!X243^(1/3))*SIN(('OddsRatio_working_3-way'!Y243+4*PI())/3)</f>
        <v>0.48489844766317641</v>
      </c>
      <c r="AL243" s="11">
        <f>'OddsRatio_working_3-way'!Z243+'OddsRatio_working_3-way'!AF243</f>
        <v>1.0525870522813676</v>
      </c>
      <c r="AM243" s="11">
        <f>'OddsRatio_working_3-way'!AA243+'OddsRatio_working_3-way'!AG243</f>
        <v>-0.62715044344643189</v>
      </c>
      <c r="AN243" s="11">
        <f>'OddsRatio_working_3-way'!AB243+'OddsRatio_working_3-way'!AH243</f>
        <v>-0.425436608834936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1.0525870522813676</v>
      </c>
      <c r="AS243" s="11">
        <f>IF(('OddsRatio_working_3-way'!X243=0),IF(Q243&gt;0,-Q243^(1/3),(-Q243)^(1/3)),'OddsRatio_working_3-way'!AM243-'OddsRatio_working_3-way'!R243/3)</f>
        <v>-0.62715044344643189</v>
      </c>
      <c r="AT243" s="11">
        <f>IF(('OddsRatio_working_3-way'!X243=0),IF(Q243&gt;0,-Q243^(1/3),(-Q243)^(1/3)),'OddsRatio_working_3-way'!AN243-'OddsRatio_working_3-way'!R243/3)</f>
        <v>-0.425436608834936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1.74</v>
      </c>
      <c r="B244" s="4">
        <f>IF('True_Odds_Calculator_3-way'!B245="","",'True_Odds_Calculator_3-way'!B245)</f>
        <v>4.05</v>
      </c>
      <c r="C244" s="4">
        <f>IF('True_Odds_Calculator_3-way'!C245="","",'True_Odds_Calculator_3-way'!C245)</f>
        <v>4.6399999999999997</v>
      </c>
      <c r="D244" s="9">
        <f t="shared" si="52"/>
        <v>0.55937626890375214</v>
      </c>
      <c r="E244" s="9">
        <f t="shared" si="53"/>
        <v>0.23548118495947787</v>
      </c>
      <c r="F244" s="9">
        <f t="shared" si="54"/>
        <v>0.20514254613677013</v>
      </c>
      <c r="G244" s="9">
        <f t="shared" si="55"/>
        <v>1.0644668134050601</v>
      </c>
      <c r="H244" s="9">
        <f t="shared" si="56"/>
        <v>1.7877054419197445</v>
      </c>
      <c r="I244" s="9">
        <f t="shared" si="57"/>
        <v>4.2466237808854332</v>
      </c>
      <c r="J244" s="9">
        <f t="shared" si="58"/>
        <v>4.8746592007944187</v>
      </c>
      <c r="K244" s="11">
        <f t="shared" si="59"/>
        <v>0.57471264367816088</v>
      </c>
      <c r="L244" s="11">
        <f t="shared" si="60"/>
        <v>0.24691358024691359</v>
      </c>
      <c r="M244" s="11">
        <f t="shared" si="61"/>
        <v>0.21551724137931036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-0.25125267293981801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0.22723046735465816</v>
      </c>
      <c r="Q244" s="11">
        <f>2*'OddsRatio_working_3-way'!K244*'OddsRatio_working_3-way'!L244*'OddsRatio_working_3-way'!M244</f>
        <v>6.1165670889544589E-2</v>
      </c>
      <c r="R244" s="11">
        <f t="shared" si="62"/>
        <v>0</v>
      </c>
      <c r="S244" s="11">
        <f t="shared" si="63"/>
        <v>-0.90439024865254336</v>
      </c>
      <c r="T244" s="11">
        <f t="shared" si="64"/>
        <v>-0.24344286639368595</v>
      </c>
      <c r="U244" s="11">
        <f>'OddsRatio_working_3-way'!S244-'OddsRatio_working_3-way'!R244^2/3</f>
        <v>-0.90439024865254336</v>
      </c>
      <c r="V244" s="11">
        <f>'OddsRatio_working_3-way'!S244*'OddsRatio_working_3-way'!R244/3-2*'OddsRatio_working_3-way'!R244^3/27-'OddsRatio_working_3-way'!T244</f>
        <v>0.24344286639368595</v>
      </c>
      <c r="W244" s="11">
        <f>'OddsRatio_working_3-way'!V244^2+4*'OddsRatio_working_3-way'!U244^3/27</f>
        <v>-5.0323782566366791E-2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0.1655205514160861</v>
      </c>
      <c r="Y244" s="11">
        <f>IF('OddsRatio_working_3-way'!W244&gt;=0,IF('OddsRatio_working_3-way'!V244+SQRT('OddsRatio_working_3-way'!W244)&gt;0,0,PI()),ACOS('OddsRatio_working_3-way'!V244/(2*'OddsRatio_working_3-way'!X244)))</f>
        <v>0.74456076675622451</v>
      </c>
      <c r="Z244" s="11">
        <f>'OddsRatio_working_3-way'!X244^(1/3)*COS('OddsRatio_working_3-way'!Y244/3)</f>
        <v>0.53223340670253017</v>
      </c>
      <c r="AA244" s="11">
        <f>'OddsRatio_working_3-way'!X244^(1/3)*COS(('OddsRatio_working_3-way'!Y244+2*PI())/3)</f>
        <v>-0.38292108150337151</v>
      </c>
      <c r="AB244" s="11">
        <f>'OddsRatio_working_3-way'!X244^(1/3)*COS(('OddsRatio_working_3-way'!Y244+4*PI())/3)</f>
        <v>-0.14931232519915874</v>
      </c>
      <c r="AC244" s="11">
        <f>'OddsRatio_working_3-way'!X244^(1/3)*SIN('OddsRatio_working_3-way'!Y244/3)</f>
        <v>0.13487407833729093</v>
      </c>
      <c r="AD244" s="11">
        <f>'OddsRatio_working_3-way'!X244^(1/3)*SIN(('OddsRatio_working_3-way'!Y244+2*PI())/3)</f>
        <v>0.39349061177848049</v>
      </c>
      <c r="AE244" s="11">
        <f>'OddsRatio_working_3-way'!X244^(1/3)*SIN(('OddsRatio_working_3-way'!Y244+4*PI())/3)</f>
        <v>-0.52836469011577147</v>
      </c>
      <c r="AF244" s="11">
        <f>-'OddsRatio_working_3-way'!U244/(3*'OddsRatio_working_3-way'!X244^(1/3))*COS(('OddsRatio_working_3-way'!Y244)/3)</f>
        <v>0.53223340670253005</v>
      </c>
      <c r="AG244" s="11">
        <f>-'OddsRatio_working_3-way'!U244/(3*'OddsRatio_working_3-way'!X244^(1/3))*COS(('OddsRatio_working_3-way'!Y244+2*PI())/3)</f>
        <v>-0.3829210815033714</v>
      </c>
      <c r="AH244" s="11">
        <f>-'OddsRatio_working_3-way'!U244/(3*'OddsRatio_working_3-way'!X244^(1/3))*COS(('OddsRatio_working_3-way'!Y244+4*PI())/3)</f>
        <v>-0.14931232519915871</v>
      </c>
      <c r="AI244" s="11">
        <f>'OddsRatio_working_3-way'!U244/(3*'OddsRatio_working_3-way'!X244^(1/3))*SIN(('OddsRatio_working_3-way'!Y244)/3)</f>
        <v>-0.1348740783372909</v>
      </c>
      <c r="AJ244" s="11">
        <f>'OddsRatio_working_3-way'!U244/(3*'OddsRatio_working_3-way'!X244^(1/3))*SIN(('OddsRatio_working_3-way'!Y244+2*PI())/3)</f>
        <v>-0.39349061177848044</v>
      </c>
      <c r="AK244" s="11">
        <f>'OddsRatio_working_3-way'!U244/(3*'OddsRatio_working_3-way'!X244^(1/3))*SIN(('OddsRatio_working_3-way'!Y244+4*PI())/3)</f>
        <v>0.52836469011577136</v>
      </c>
      <c r="AL244" s="11">
        <f>'OddsRatio_working_3-way'!Z244+'OddsRatio_working_3-way'!AF244</f>
        <v>1.0644668134050601</v>
      </c>
      <c r="AM244" s="11">
        <f>'OddsRatio_working_3-way'!AA244+'OddsRatio_working_3-way'!AG244</f>
        <v>-0.7658421630067429</v>
      </c>
      <c r="AN244" s="11">
        <f>'OddsRatio_working_3-way'!AB244+'OddsRatio_working_3-way'!AH244</f>
        <v>-0.29862465039831743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1.0644668134050601</v>
      </c>
      <c r="AS244" s="11">
        <f>IF(('OddsRatio_working_3-way'!X244=0),IF(Q244&gt;0,-Q244^(1/3),(-Q244)^(1/3)),'OddsRatio_working_3-way'!AM244-'OddsRatio_working_3-way'!R244/3)</f>
        <v>-0.7658421630067429</v>
      </c>
      <c r="AT244" s="11">
        <f>IF(('OddsRatio_working_3-way'!X244=0),IF(Q244&gt;0,-Q244^(1/3),(-Q244)^(1/3)),'OddsRatio_working_3-way'!AN244-'OddsRatio_working_3-way'!R244/3)</f>
        <v>-0.29862465039831743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2.46</v>
      </c>
      <c r="B245" s="4">
        <f>IF('True_Odds_Calculator_3-way'!B246="","",'True_Odds_Calculator_3-way'!B246)</f>
        <v>3.48</v>
      </c>
      <c r="C245" s="4">
        <f>IF('True_Odds_Calculator_3-way'!C246="","",'True_Odds_Calculator_3-way'!C246)</f>
        <v>2.95</v>
      </c>
      <c r="D245" s="9">
        <f t="shared" si="52"/>
        <v>0.39464536681149553</v>
      </c>
      <c r="E245" s="9">
        <f t="shared" si="53"/>
        <v>0.27734914601538851</v>
      </c>
      <c r="F245" s="9">
        <f t="shared" si="54"/>
        <v>0.32800548717311589</v>
      </c>
      <c r="G245" s="9">
        <f t="shared" si="55"/>
        <v>1.0506305051493618</v>
      </c>
      <c r="H245" s="9">
        <f t="shared" si="56"/>
        <v>2.5339205375180684</v>
      </c>
      <c r="I245" s="9">
        <f t="shared" si="57"/>
        <v>3.6055636527704173</v>
      </c>
      <c r="J245" s="9">
        <f t="shared" si="58"/>
        <v>3.0487294850412563</v>
      </c>
      <c r="K245" s="11">
        <f t="shared" si="59"/>
        <v>0.4065040650406504</v>
      </c>
      <c r="L245" s="11">
        <f t="shared" si="60"/>
        <v>0.28735632183908044</v>
      </c>
      <c r="M245" s="11">
        <f t="shared" si="61"/>
        <v>0.33898305084745761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-0.27957786299078646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0.23322705465511701</v>
      </c>
      <c r="Q245" s="11">
        <f>2*'OddsRatio_working_3-way'!K245*'OddsRatio_working_3-way'!L245*'OddsRatio_working_3-way'!M245</f>
        <v>7.9194246062858048E-2</v>
      </c>
      <c r="R245" s="11">
        <f t="shared" si="62"/>
        <v>0</v>
      </c>
      <c r="S245" s="11">
        <f t="shared" si="63"/>
        <v>-0.83421145064980717</v>
      </c>
      <c r="T245" s="11">
        <f t="shared" si="64"/>
        <v>-0.28326365047531643</v>
      </c>
      <c r="U245" s="11">
        <f>'OddsRatio_working_3-way'!S245-'OddsRatio_working_3-way'!R245^2/3</f>
        <v>-0.83421145064980717</v>
      </c>
      <c r="V245" s="11">
        <f>'OddsRatio_working_3-way'!S245*'OddsRatio_working_3-way'!R245/3-2*'OddsRatio_working_3-way'!R245^3/27-'OddsRatio_working_3-way'!T245</f>
        <v>0.28326365047531643</v>
      </c>
      <c r="W245" s="11">
        <f>'OddsRatio_working_3-way'!V245^2+4*'OddsRatio_working_3-way'!U245^3/27</f>
        <v>-5.7668959018943866E-3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0.14663320870670515</v>
      </c>
      <c r="Y245" s="11">
        <f>IF('OddsRatio_working_3-way'!W245&gt;=0,IF('OddsRatio_working_3-way'!V245+SQRT('OddsRatio_working_3-way'!W245)&gt;0,0,PI()),ACOS('OddsRatio_working_3-way'!V245/(2*'OddsRatio_working_3-way'!X245)))</f>
        <v>0.2619305243884098</v>
      </c>
      <c r="Z245" s="11">
        <f>'OddsRatio_working_3-way'!X245^(1/3)*COS('OddsRatio_working_3-way'!Y245/3)</f>
        <v>0.52531525257468104</v>
      </c>
      <c r="AA245" s="11">
        <f>'OddsRatio_working_3-way'!X245^(1/3)*COS(('OddsRatio_working_3-way'!Y245+2*PI())/3)</f>
        <v>-0.30247943842279112</v>
      </c>
      <c r="AB245" s="11">
        <f>'OddsRatio_working_3-way'!X245^(1/3)*COS(('OddsRatio_working_3-way'!Y245+4*PI())/3)</f>
        <v>-0.22283581415188985</v>
      </c>
      <c r="AC245" s="11">
        <f>'OddsRatio_working_3-way'!X245^(1/3)*SIN('OddsRatio_working_3-way'!Y245/3)</f>
        <v>4.5982267912042268E-2</v>
      </c>
      <c r="AD245" s="11">
        <f>'OddsRatio_working_3-way'!X245^(1/3)*SIN(('OddsRatio_working_3-way'!Y245+2*PI())/3)</f>
        <v>0.43194521976909145</v>
      </c>
      <c r="AE245" s="11">
        <f>'OddsRatio_working_3-way'!X245^(1/3)*SIN(('OddsRatio_working_3-way'!Y245+4*PI())/3)</f>
        <v>-0.47792748768113369</v>
      </c>
      <c r="AF245" s="11">
        <f>-'OddsRatio_working_3-way'!U245/(3*'OddsRatio_working_3-way'!X245^(1/3))*COS(('OddsRatio_working_3-way'!Y245)/3)</f>
        <v>0.52531525257468092</v>
      </c>
      <c r="AG245" s="11">
        <f>-'OddsRatio_working_3-way'!U245/(3*'OddsRatio_working_3-way'!X245^(1/3))*COS(('OddsRatio_working_3-way'!Y245+2*PI())/3)</f>
        <v>-0.30247943842279107</v>
      </c>
      <c r="AH245" s="11">
        <f>-'OddsRatio_working_3-way'!U245/(3*'OddsRatio_working_3-way'!X245^(1/3))*COS(('OddsRatio_working_3-way'!Y245+4*PI())/3)</f>
        <v>-0.22283581415188983</v>
      </c>
      <c r="AI245" s="11">
        <f>'OddsRatio_working_3-way'!U245/(3*'OddsRatio_working_3-way'!X245^(1/3))*SIN(('OddsRatio_working_3-way'!Y245)/3)</f>
        <v>-4.5982267912042254E-2</v>
      </c>
      <c r="AJ245" s="11">
        <f>'OddsRatio_working_3-way'!U245/(3*'OddsRatio_working_3-way'!X245^(1/3))*SIN(('OddsRatio_working_3-way'!Y245+2*PI())/3)</f>
        <v>-0.43194521976909134</v>
      </c>
      <c r="AK245" s="11">
        <f>'OddsRatio_working_3-way'!U245/(3*'OddsRatio_working_3-way'!X245^(1/3))*SIN(('OddsRatio_working_3-way'!Y245+4*PI())/3)</f>
        <v>0.47792748768113358</v>
      </c>
      <c r="AL245" s="11">
        <f>'OddsRatio_working_3-way'!Z245+'OddsRatio_working_3-way'!AF245</f>
        <v>1.0506305051493618</v>
      </c>
      <c r="AM245" s="11">
        <f>'OddsRatio_working_3-way'!AA245+'OddsRatio_working_3-way'!AG245</f>
        <v>-0.60495887684558225</v>
      </c>
      <c r="AN245" s="11">
        <f>'OddsRatio_working_3-way'!AB245+'OddsRatio_working_3-way'!AH245</f>
        <v>-0.44567162830377971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1.0506305051493618</v>
      </c>
      <c r="AS245" s="11">
        <f>IF(('OddsRatio_working_3-way'!X245=0),IF(Q245&gt;0,-Q245^(1/3),(-Q245)^(1/3)),'OddsRatio_working_3-way'!AM245-'OddsRatio_working_3-way'!R245/3)</f>
        <v>-0.60495887684558225</v>
      </c>
      <c r="AT245" s="11">
        <f>IF(('OddsRatio_working_3-way'!X245=0),IF(Q245&gt;0,-Q245^(1/3),(-Q245)^(1/3)),'OddsRatio_working_3-way'!AN245-'OddsRatio_working_3-way'!R245/3)</f>
        <v>-0.44567162830377971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1.6</v>
      </c>
      <c r="B246" s="4">
        <f>IF('True_Odds_Calculator_3-way'!B247="","",'True_Odds_Calculator_3-way'!B247)</f>
        <v>4.09</v>
      </c>
      <c r="C246" s="4">
        <f>IF('True_Odds_Calculator_3-way'!C247="","",'True_Odds_Calculator_3-way'!C247)</f>
        <v>5.91</v>
      </c>
      <c r="D246" s="9">
        <f t="shared" si="52"/>
        <v>0.60852173030769297</v>
      </c>
      <c r="E246" s="9">
        <f t="shared" si="53"/>
        <v>0.23185005618717777</v>
      </c>
      <c r="F246" s="9">
        <f t="shared" si="54"/>
        <v>0.15962821350512937</v>
      </c>
      <c r="G246" s="9">
        <f t="shared" si="55"/>
        <v>1.0722111476456231</v>
      </c>
      <c r="H246" s="9">
        <f t="shared" si="56"/>
        <v>1.6433266885873739</v>
      </c>
      <c r="I246" s="9">
        <f t="shared" si="57"/>
        <v>4.3131324462249747</v>
      </c>
      <c r="J246" s="9">
        <f t="shared" si="58"/>
        <v>6.2645567349400091</v>
      </c>
      <c r="K246" s="11">
        <f t="shared" si="59"/>
        <v>0.625</v>
      </c>
      <c r="L246" s="11">
        <f t="shared" si="60"/>
        <v>0.24449877750611249</v>
      </c>
      <c r="M246" s="11">
        <f t="shared" si="61"/>
        <v>0.16920473773265651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-0.23537506360691562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0.22236563944083837</v>
      </c>
      <c r="Q246" s="11">
        <f>2*'OddsRatio_working_3-way'!K246*'OddsRatio_working_3-way'!L246*'OddsRatio_working_3-way'!M246</f>
        <v>5.1712939404846128E-2</v>
      </c>
      <c r="R246" s="11">
        <f t="shared" si="62"/>
        <v>0</v>
      </c>
      <c r="S246" s="11">
        <f t="shared" si="63"/>
        <v>-0.94472896165498887</v>
      </c>
      <c r="T246" s="11">
        <f t="shared" si="64"/>
        <v>-0.2197044096872067</v>
      </c>
      <c r="U246" s="11">
        <f>'OddsRatio_working_3-way'!S246-'OddsRatio_working_3-way'!R246^2/3</f>
        <v>-0.94472896165498887</v>
      </c>
      <c r="V246" s="11">
        <f>'OddsRatio_working_3-way'!S246*'OddsRatio_working_3-way'!R246/3-2*'OddsRatio_working_3-way'!R246^3/27-'OddsRatio_working_3-way'!T246</f>
        <v>0.2197044096872067</v>
      </c>
      <c r="W246" s="11">
        <f>'OddsRatio_working_3-way'!V246^2+4*'OddsRatio_working_3-way'!U246^3/27</f>
        <v>-7.6645928095860821E-2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0.17671725703214783</v>
      </c>
      <c r="Y246" s="11">
        <f>IF('OddsRatio_working_3-way'!W246&gt;=0,IF('OddsRatio_working_3-way'!V246+SQRT('OddsRatio_working_3-way'!W246)&gt;0,0,PI()),ACOS('OddsRatio_working_3-way'!V246/(2*'OddsRatio_working_3-way'!X246)))</f>
        <v>0.89997835447984464</v>
      </c>
      <c r="Z246" s="11">
        <f>'OddsRatio_working_3-way'!X246^(1/3)*COS('OddsRatio_working_3-way'!Y246/3)</f>
        <v>0.53610557382281154</v>
      </c>
      <c r="AA246" s="11">
        <f>'OddsRatio_working_3-way'!X246^(1/3)*COS(('OddsRatio_working_3-way'!Y246+2*PI())/3)</f>
        <v>-0.41166807405324424</v>
      </c>
      <c r="AB246" s="11">
        <f>'OddsRatio_working_3-way'!X246^(1/3)*COS(('OddsRatio_working_3-way'!Y246+4*PI())/3)</f>
        <v>-0.12443749976956699</v>
      </c>
      <c r="AC246" s="11">
        <f>'OddsRatio_working_3-way'!X246^(1/3)*SIN('OddsRatio_working_3-way'!Y246/3)</f>
        <v>0.16583264938217179</v>
      </c>
      <c r="AD246" s="11">
        <f>'OddsRatio_working_3-way'!X246^(1/3)*SIN(('OddsRatio_working_3-way'!Y246+2*PI())/3)</f>
        <v>0.38136472134990279</v>
      </c>
      <c r="AE246" s="11">
        <f>'OddsRatio_working_3-way'!X246^(1/3)*SIN(('OddsRatio_working_3-way'!Y246+4*PI())/3)</f>
        <v>-0.54719737073207453</v>
      </c>
      <c r="AF246" s="11">
        <f>-'OddsRatio_working_3-way'!U246/(3*'OddsRatio_working_3-way'!X246^(1/3))*COS(('OddsRatio_working_3-way'!Y246)/3)</f>
        <v>0.53610557382281143</v>
      </c>
      <c r="AG246" s="11">
        <f>-'OddsRatio_working_3-way'!U246/(3*'OddsRatio_working_3-way'!X246^(1/3))*COS(('OddsRatio_working_3-way'!Y246+2*PI())/3)</f>
        <v>-0.41166807405324413</v>
      </c>
      <c r="AH246" s="11">
        <f>-'OddsRatio_working_3-way'!U246/(3*'OddsRatio_working_3-way'!X246^(1/3))*COS(('OddsRatio_working_3-way'!Y246+4*PI())/3)</f>
        <v>-0.12443749976956696</v>
      </c>
      <c r="AI246" s="11">
        <f>'OddsRatio_working_3-way'!U246/(3*'OddsRatio_working_3-way'!X246^(1/3))*SIN(('OddsRatio_working_3-way'!Y246)/3)</f>
        <v>-0.16583264938217177</v>
      </c>
      <c r="AJ246" s="11">
        <f>'OddsRatio_working_3-way'!U246/(3*'OddsRatio_working_3-way'!X246^(1/3))*SIN(('OddsRatio_working_3-way'!Y246+2*PI())/3)</f>
        <v>-0.38136472134990268</v>
      </c>
      <c r="AK246" s="11">
        <f>'OddsRatio_working_3-way'!U246/(3*'OddsRatio_working_3-way'!X246^(1/3))*SIN(('OddsRatio_working_3-way'!Y246+4*PI())/3)</f>
        <v>0.54719737073207442</v>
      </c>
      <c r="AL246" s="11">
        <f>'OddsRatio_working_3-way'!Z246+'OddsRatio_working_3-way'!AF246</f>
        <v>1.0722111476456231</v>
      </c>
      <c r="AM246" s="11">
        <f>'OddsRatio_working_3-way'!AA246+'OddsRatio_working_3-way'!AG246</f>
        <v>-0.82333614810648836</v>
      </c>
      <c r="AN246" s="11">
        <f>'OddsRatio_working_3-way'!AB246+'OddsRatio_working_3-way'!AH246</f>
        <v>-0.24887499953913395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1.0722111476456231</v>
      </c>
      <c r="AS246" s="11">
        <f>IF(('OddsRatio_working_3-way'!X246=0),IF(Q246&gt;0,-Q246^(1/3),(-Q246)^(1/3)),'OddsRatio_working_3-way'!AM246-'OddsRatio_working_3-way'!R246/3)</f>
        <v>-0.82333614810648836</v>
      </c>
      <c r="AT246" s="11">
        <f>IF(('OddsRatio_working_3-way'!X246=0),IF(Q246&gt;0,-Q246^(1/3),(-Q246)^(1/3)),'OddsRatio_working_3-way'!AN246-'OddsRatio_working_3-way'!R246/3)</f>
        <v>-0.24887499953913395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3.05</v>
      </c>
      <c r="B247" s="4">
        <f>IF('True_Odds_Calculator_3-way'!B248="","",'True_Odds_Calculator_3-way'!B248)</f>
        <v>3.3</v>
      </c>
      <c r="C247" s="4">
        <f>IF('True_Odds_Calculator_3-way'!C248="","",'True_Odds_Calculator_3-way'!C248)</f>
        <v>2.56</v>
      </c>
      <c r="D247" s="9">
        <f t="shared" si="52"/>
        <v>0.32078849575414409</v>
      </c>
      <c r="E247" s="9">
        <f t="shared" si="53"/>
        <v>0.29624991632715886</v>
      </c>
      <c r="F247" s="9">
        <f t="shared" si="54"/>
        <v>0.38296158791869694</v>
      </c>
      <c r="G247" s="9">
        <f t="shared" si="55"/>
        <v>1.032838425888901</v>
      </c>
      <c r="H247" s="9">
        <f t="shared" si="56"/>
        <v>3.1173187730722467</v>
      </c>
      <c r="I247" s="9">
        <f t="shared" si="57"/>
        <v>3.3755283795444719</v>
      </c>
      <c r="J247" s="9">
        <f t="shared" si="58"/>
        <v>2.6112279443866857</v>
      </c>
      <c r="K247" s="11">
        <f t="shared" si="59"/>
        <v>0.32786885245901642</v>
      </c>
      <c r="L247" s="11">
        <f t="shared" si="60"/>
        <v>0.30303030303030304</v>
      </c>
      <c r="M247" s="11">
        <f t="shared" si="61"/>
        <v>0.390625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-0.28546479135618463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0.22936847988077497</v>
      </c>
      <c r="Q247" s="11">
        <f>2*'OddsRatio_working_3-way'!K247*'OddsRatio_working_3-way'!L247*'OddsRatio_working_3-way'!M247</f>
        <v>7.7620466964729268E-2</v>
      </c>
      <c r="R247" s="11">
        <f t="shared" si="62"/>
        <v>0</v>
      </c>
      <c r="S247" s="11">
        <f t="shared" si="63"/>
        <v>-0.80349131250509875</v>
      </c>
      <c r="T247" s="11">
        <f t="shared" si="64"/>
        <v>-0.27190907360578642</v>
      </c>
      <c r="U247" s="11">
        <f>'OddsRatio_working_3-way'!S247-'OddsRatio_working_3-way'!R247^2/3</f>
        <v>-0.80349131250509875</v>
      </c>
      <c r="V247" s="11">
        <f>'OddsRatio_working_3-way'!S247*'OddsRatio_working_3-way'!R247/3-2*'OddsRatio_working_3-way'!R247^3/27-'OddsRatio_working_3-way'!T247</f>
        <v>0.27190907360578642</v>
      </c>
      <c r="W247" s="11">
        <f>'OddsRatio_working_3-way'!V247^2+4*'OddsRatio_working_3-way'!U247^3/27</f>
        <v>-2.9147322534409104E-3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0.13860851034712648</v>
      </c>
      <c r="Y247" s="11">
        <f>IF('OddsRatio_working_3-way'!W247&gt;=0,IF('OddsRatio_working_3-way'!V247+SQRT('OddsRatio_working_3-way'!W247)&gt;0,0,PI()),ACOS('OddsRatio_working_3-way'!V247/(2*'OddsRatio_working_3-way'!X247)))</f>
        <v>0.19600346655541956</v>
      </c>
      <c r="Z247" s="11">
        <f>'OddsRatio_working_3-way'!X247^(1/3)*COS('OddsRatio_working_3-way'!Y247/3)</f>
        <v>0.51641921294445048</v>
      </c>
      <c r="AA247" s="11">
        <f>'OddsRatio_working_3-way'!X247^(1/3)*COS(('OddsRatio_working_3-way'!Y247+2*PI())/3)</f>
        <v>-0.28747093765606563</v>
      </c>
      <c r="AB247" s="11">
        <f>'OddsRatio_working_3-way'!X247^(1/3)*COS(('OddsRatio_working_3-way'!Y247+4*PI())/3)</f>
        <v>-0.22894827528838477</v>
      </c>
      <c r="AC247" s="11">
        <f>'OddsRatio_working_3-way'!X247^(1/3)*SIN('OddsRatio_working_3-way'!Y247/3)</f>
        <v>3.3788074871674144E-2</v>
      </c>
      <c r="AD247" s="11">
        <f>'OddsRatio_working_3-way'!X247^(1/3)*SIN(('OddsRatio_working_3-way'!Y247+2*PI())/3)</f>
        <v>0.43033811997642268</v>
      </c>
      <c r="AE247" s="11">
        <f>'OddsRatio_working_3-way'!X247^(1/3)*SIN(('OddsRatio_working_3-way'!Y247+4*PI())/3)</f>
        <v>-0.46412619484809681</v>
      </c>
      <c r="AF247" s="11">
        <f>-'OddsRatio_working_3-way'!U247/(3*'OddsRatio_working_3-way'!X247^(1/3))*COS(('OddsRatio_working_3-way'!Y247)/3)</f>
        <v>0.51641921294445048</v>
      </c>
      <c r="AG247" s="11">
        <f>-'OddsRatio_working_3-way'!U247/(3*'OddsRatio_working_3-way'!X247^(1/3))*COS(('OddsRatio_working_3-way'!Y247+2*PI())/3)</f>
        <v>-0.28747093765606563</v>
      </c>
      <c r="AH247" s="11">
        <f>-'OddsRatio_working_3-way'!U247/(3*'OddsRatio_working_3-way'!X247^(1/3))*COS(('OddsRatio_working_3-way'!Y247+4*PI())/3)</f>
        <v>-0.22894827528838477</v>
      </c>
      <c r="AI247" s="11">
        <f>'OddsRatio_working_3-way'!U247/(3*'OddsRatio_working_3-way'!X247^(1/3))*SIN(('OddsRatio_working_3-way'!Y247)/3)</f>
        <v>-3.3788074871674144E-2</v>
      </c>
      <c r="AJ247" s="11">
        <f>'OddsRatio_working_3-way'!U247/(3*'OddsRatio_working_3-way'!X247^(1/3))*SIN(('OddsRatio_working_3-way'!Y247+2*PI())/3)</f>
        <v>-0.43033811997642268</v>
      </c>
      <c r="AK247" s="11">
        <f>'OddsRatio_working_3-way'!U247/(3*'OddsRatio_working_3-way'!X247^(1/3))*SIN(('OddsRatio_working_3-way'!Y247+4*PI())/3)</f>
        <v>0.46412619484809681</v>
      </c>
      <c r="AL247" s="11">
        <f>'OddsRatio_working_3-way'!Z247+'OddsRatio_working_3-way'!AF247</f>
        <v>1.032838425888901</v>
      </c>
      <c r="AM247" s="11">
        <f>'OddsRatio_working_3-way'!AA247+'OddsRatio_working_3-way'!AG247</f>
        <v>-0.57494187531213126</v>
      </c>
      <c r="AN247" s="11">
        <f>'OddsRatio_working_3-way'!AB247+'OddsRatio_working_3-way'!AH247</f>
        <v>-0.45789655057676953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1.032838425888901</v>
      </c>
      <c r="AS247" s="11">
        <f>IF(('OddsRatio_working_3-way'!X247=0),IF(Q247&gt;0,-Q247^(1/3),(-Q247)^(1/3)),'OddsRatio_working_3-way'!AM247-'OddsRatio_working_3-way'!R247/3)</f>
        <v>-0.57494187531213126</v>
      </c>
      <c r="AT247" s="11">
        <f>IF(('OddsRatio_working_3-way'!X247=0),IF(Q247&gt;0,-Q247^(1/3),(-Q247)^(1/3)),'OddsRatio_working_3-way'!AN247-'OddsRatio_working_3-way'!R247/3)</f>
        <v>-0.45789655057676953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1.06</v>
      </c>
      <c r="B248" s="4">
        <f>IF('True_Odds_Calculator_3-way'!B249="","",'True_Odds_Calculator_3-way'!B249)</f>
        <v>14.66</v>
      </c>
      <c r="C248" s="4">
        <f>IF('True_Odds_Calculator_3-way'!C249="","",'True_Odds_Calculator_3-way'!C249)</f>
        <v>32.950000000000003</v>
      </c>
      <c r="D248" s="9">
        <f t="shared" si="52"/>
        <v>0.92548041538142933</v>
      </c>
      <c r="E248" s="9">
        <f t="shared" si="53"/>
        <v>5.1728519371709435E-2</v>
      </c>
      <c r="F248" s="9">
        <f t="shared" si="54"/>
        <v>2.2791065246861402E-2</v>
      </c>
      <c r="G248" s="9">
        <f t="shared" si="55"/>
        <v>1.3419982274441749</v>
      </c>
      <c r="H248" s="9">
        <f t="shared" si="56"/>
        <v>1.0805198936466505</v>
      </c>
      <c r="I248" s="9">
        <f t="shared" si="57"/>
        <v>19.33169578688743</v>
      </c>
      <c r="J248" s="9">
        <f t="shared" si="58"/>
        <v>43.876843366841385</v>
      </c>
      <c r="K248" s="11">
        <f t="shared" si="59"/>
        <v>0.94339622641509424</v>
      </c>
      <c r="L248" s="11">
        <f t="shared" si="60"/>
        <v>6.8212824010914053E-2</v>
      </c>
      <c r="M248" s="11">
        <f t="shared" si="61"/>
        <v>3.0349013657056143E-2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-5.1141982316576962E-2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8.9194023894936428E-2</v>
      </c>
      <c r="Q248" s="11">
        <f>2*'OddsRatio_working_3-way'!K248*'OddsRatio_working_3-way'!L248*'OddsRatio_working_3-way'!M248</f>
        <v>3.906022504704901E-3</v>
      </c>
      <c r="R248" s="11">
        <f t="shared" si="62"/>
        <v>0</v>
      </c>
      <c r="S248" s="11">
        <f t="shared" si="63"/>
        <v>-1.7440470598658322</v>
      </c>
      <c r="T248" s="11">
        <f t="shared" si="64"/>
        <v>-7.6376048165790758E-2</v>
      </c>
      <c r="U248" s="11">
        <f>'OddsRatio_working_3-way'!S248-'OddsRatio_working_3-way'!R248^2/3</f>
        <v>-1.7440470598658322</v>
      </c>
      <c r="V248" s="11">
        <f>'OddsRatio_working_3-way'!S248*'OddsRatio_working_3-way'!R248/3-2*'OddsRatio_working_3-way'!R248^3/27-'OddsRatio_working_3-way'!T248</f>
        <v>7.6376048165790758E-2</v>
      </c>
      <c r="W248" s="11">
        <f>'OddsRatio_working_3-way'!V248^2+4*'OddsRatio_working_3-way'!U248^3/27</f>
        <v>-0.78007309903180722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0.44325681037216741</v>
      </c>
      <c r="Y248" s="11">
        <f>IF('OddsRatio_working_3-way'!W248&gt;=0,IF('OddsRatio_working_3-way'!V248+SQRT('OddsRatio_working_3-way'!W248)&gt;0,0,PI()),ACOS('OddsRatio_working_3-way'!V248/(2*'OddsRatio_working_3-way'!X248)))</f>
        <v>1.4845361211520751</v>
      </c>
      <c r="Z248" s="11">
        <f>'OddsRatio_working_3-way'!X248^(1/3)*COS('OddsRatio_working_3-way'!Y248/3)</f>
        <v>0.67099911372208743</v>
      </c>
      <c r="AA248" s="11">
        <f>'OddsRatio_working_3-way'!X248^(1/3)*COS(('OddsRatio_working_3-way'!Y248+2*PI())/3)</f>
        <v>-0.6490787446343842</v>
      </c>
      <c r="AB248" s="11">
        <f>'OddsRatio_working_3-way'!X248^(1/3)*COS(('OddsRatio_working_3-way'!Y248+4*PI())/3)</f>
        <v>-2.1920369087703055E-2</v>
      </c>
      <c r="AC248" s="11">
        <f>'OddsRatio_working_3-way'!X248^(1/3)*SIN('OddsRatio_working_3-way'!Y248/3)</f>
        <v>0.36209005694640473</v>
      </c>
      <c r="AD248" s="11">
        <f>'OddsRatio_working_3-way'!X248^(1/3)*SIN(('OddsRatio_working_3-way'!Y248+2*PI())/3)</f>
        <v>0.40005724992696895</v>
      </c>
      <c r="AE248" s="11">
        <f>'OddsRatio_working_3-way'!X248^(1/3)*SIN(('OddsRatio_working_3-way'!Y248+4*PI())/3)</f>
        <v>-0.76214730687337362</v>
      </c>
      <c r="AF248" s="11">
        <f>-'OddsRatio_working_3-way'!U248/(3*'OddsRatio_working_3-way'!X248^(1/3))*COS(('OddsRatio_working_3-way'!Y248)/3)</f>
        <v>0.67099911372208743</v>
      </c>
      <c r="AG248" s="11">
        <f>-'OddsRatio_working_3-way'!U248/(3*'OddsRatio_working_3-way'!X248^(1/3))*COS(('OddsRatio_working_3-way'!Y248+2*PI())/3)</f>
        <v>-0.64907874463438409</v>
      </c>
      <c r="AH248" s="11">
        <f>-'OddsRatio_working_3-way'!U248/(3*'OddsRatio_working_3-way'!X248^(1/3))*COS(('OddsRatio_working_3-way'!Y248+4*PI())/3)</f>
        <v>-2.1920369087703052E-2</v>
      </c>
      <c r="AI248" s="11">
        <f>'OddsRatio_working_3-way'!U248/(3*'OddsRatio_working_3-way'!X248^(1/3))*SIN(('OddsRatio_working_3-way'!Y248)/3)</f>
        <v>-0.36209005694640467</v>
      </c>
      <c r="AJ248" s="11">
        <f>'OddsRatio_working_3-way'!U248/(3*'OddsRatio_working_3-way'!X248^(1/3))*SIN(('OddsRatio_working_3-way'!Y248+2*PI())/3)</f>
        <v>-0.40005724992696889</v>
      </c>
      <c r="AK248" s="11">
        <f>'OddsRatio_working_3-way'!U248/(3*'OddsRatio_working_3-way'!X248^(1/3))*SIN(('OddsRatio_working_3-way'!Y248+4*PI())/3)</f>
        <v>0.76214730687337351</v>
      </c>
      <c r="AL248" s="11">
        <f>'OddsRatio_working_3-way'!Z248+'OddsRatio_working_3-way'!AF248</f>
        <v>1.3419982274441749</v>
      </c>
      <c r="AM248" s="11">
        <f>'OddsRatio_working_3-way'!AA248+'OddsRatio_working_3-way'!AG248</f>
        <v>-1.2981574892687684</v>
      </c>
      <c r="AN248" s="11">
        <f>'OddsRatio_working_3-way'!AB248+'OddsRatio_working_3-way'!AH248</f>
        <v>-4.384073817540611E-2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1.3419982274441749</v>
      </c>
      <c r="AS248" s="11">
        <f>IF(('OddsRatio_working_3-way'!X248=0),IF(Q248&gt;0,-Q248^(1/3),(-Q248)^(1/3)),'OddsRatio_working_3-way'!AM248-'OddsRatio_working_3-way'!R248/3)</f>
        <v>-1.2981574892687684</v>
      </c>
      <c r="AT248" s="11">
        <f>IF(('OddsRatio_working_3-way'!X248=0),IF(Q248&gt;0,-Q248^(1/3),(-Q248)^(1/3)),'OddsRatio_working_3-way'!AN248-'OddsRatio_working_3-way'!R248/3)</f>
        <v>-4.384073817540611E-2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2.91</v>
      </c>
      <c r="B249" s="4">
        <f>IF('True_Odds_Calculator_3-way'!B250="","",'True_Odds_Calculator_3-way'!B250)</f>
        <v>3</v>
      </c>
      <c r="C249" s="4">
        <f>IF('True_Odds_Calculator_3-way'!C250="","",'True_Odds_Calculator_3-way'!C250)</f>
        <v>2.77</v>
      </c>
      <c r="D249" s="9">
        <f t="shared" si="52"/>
        <v>0.3310157307656037</v>
      </c>
      <c r="E249" s="9">
        <f t="shared" si="53"/>
        <v>0.32090005638110874</v>
      </c>
      <c r="F249" s="9">
        <f t="shared" si="54"/>
        <v>0.3480842128532875</v>
      </c>
      <c r="G249" s="9">
        <f t="shared" si="55"/>
        <v>1.0581175199489146</v>
      </c>
      <c r="H249" s="9">
        <f t="shared" si="56"/>
        <v>3.0210044631024267</v>
      </c>
      <c r="I249" s="9">
        <f t="shared" si="57"/>
        <v>3.1162350398978291</v>
      </c>
      <c r="J249" s="9">
        <f t="shared" si="58"/>
        <v>2.8728680103095789</v>
      </c>
      <c r="K249" s="11">
        <f t="shared" si="59"/>
        <v>0.3436426116838488</v>
      </c>
      <c r="L249" s="11">
        <f t="shared" si="60"/>
        <v>0.33333333333333331</v>
      </c>
      <c r="M249" s="11">
        <f t="shared" si="61"/>
        <v>0.36101083032490977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-0.27960350838016546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0.2348844806695862</v>
      </c>
      <c r="Q249" s="11">
        <f>2*'OddsRatio_working_3-way'!K249*'OddsRatio_working_3-way'!L249*'OddsRatio_working_3-way'!M249</f>
        <v>8.2705803052671195E-2</v>
      </c>
      <c r="R249" s="11">
        <f t="shared" si="62"/>
        <v>0</v>
      </c>
      <c r="S249" s="11">
        <f t="shared" si="63"/>
        <v>-0.84006270890643964</v>
      </c>
      <c r="T249" s="11">
        <f t="shared" si="64"/>
        <v>-0.295796728488183</v>
      </c>
      <c r="U249" s="11">
        <f>'OddsRatio_working_3-way'!S249-'OddsRatio_working_3-way'!R249^2/3</f>
        <v>-0.84006270890643964</v>
      </c>
      <c r="V249" s="11">
        <f>'OddsRatio_working_3-way'!S249*'OddsRatio_working_3-way'!R249/3-2*'OddsRatio_working_3-way'!R249^3/27-'OddsRatio_working_3-way'!T249</f>
        <v>0.295796728488183</v>
      </c>
      <c r="W249" s="11">
        <f>'OddsRatio_working_3-way'!V249^2+4*'OddsRatio_working_3-way'!U249^3/27</f>
        <v>-3.319623968827401E-4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0.14817866494640397</v>
      </c>
      <c r="Y249" s="11">
        <f>IF('OddsRatio_working_3-way'!W249&gt;=0,IF('OddsRatio_working_3-way'!V249+SQRT('OddsRatio_working_3-way'!W249)&gt;0,0,PI()),ACOS('OddsRatio_working_3-way'!V249/(2*'OddsRatio_working_3-way'!X249)))</f>
        <v>6.1518074895756003E-2</v>
      </c>
      <c r="Z249" s="11">
        <f>'OddsRatio_working_3-way'!X249^(1/3)*COS('OddsRatio_working_3-way'!Y249/3)</f>
        <v>0.52905875997445728</v>
      </c>
      <c r="AA249" s="11">
        <f>'OddsRatio_working_3-way'!X249^(1/3)*COS(('OddsRatio_working_3-way'!Y249+2*PI())/3)</f>
        <v>-0.27392611331999467</v>
      </c>
      <c r="AB249" s="11">
        <f>'OddsRatio_working_3-way'!X249^(1/3)*COS(('OddsRatio_working_3-way'!Y249+4*PI())/3)</f>
        <v>-0.25513264665446272</v>
      </c>
      <c r="AC249" s="11">
        <f>'OddsRatio_working_3-way'!X249^(1/3)*SIN('OddsRatio_working_3-way'!Y249/3)</f>
        <v>1.0850413038351237E-2</v>
      </c>
      <c r="AD249" s="11">
        <f>'OddsRatio_working_3-way'!X249^(1/3)*SIN(('OddsRatio_working_3-way'!Y249+2*PI())/3)</f>
        <v>0.45275311971339821</v>
      </c>
      <c r="AE249" s="11">
        <f>'OddsRatio_working_3-way'!X249^(1/3)*SIN(('OddsRatio_working_3-way'!Y249+4*PI())/3)</f>
        <v>-0.46360353275174937</v>
      </c>
      <c r="AF249" s="11">
        <f>-'OddsRatio_working_3-way'!U249/(3*'OddsRatio_working_3-way'!X249^(1/3))*COS(('OddsRatio_working_3-way'!Y249)/3)</f>
        <v>0.52905875997445728</v>
      </c>
      <c r="AG249" s="11">
        <f>-'OddsRatio_working_3-way'!U249/(3*'OddsRatio_working_3-way'!X249^(1/3))*COS(('OddsRatio_working_3-way'!Y249+2*PI())/3)</f>
        <v>-0.27392611331999467</v>
      </c>
      <c r="AH249" s="11">
        <f>-'OddsRatio_working_3-way'!U249/(3*'OddsRatio_working_3-way'!X249^(1/3))*COS(('OddsRatio_working_3-way'!Y249+4*PI())/3)</f>
        <v>-0.25513264665446272</v>
      </c>
      <c r="AI249" s="11">
        <f>'OddsRatio_working_3-way'!U249/(3*'OddsRatio_working_3-way'!X249^(1/3))*SIN(('OddsRatio_working_3-way'!Y249)/3)</f>
        <v>-1.0850413038351237E-2</v>
      </c>
      <c r="AJ249" s="11">
        <f>'OddsRatio_working_3-way'!U249/(3*'OddsRatio_working_3-way'!X249^(1/3))*SIN(('OddsRatio_working_3-way'!Y249+2*PI())/3)</f>
        <v>-0.45275311971339821</v>
      </c>
      <c r="AK249" s="11">
        <f>'OddsRatio_working_3-way'!U249/(3*'OddsRatio_working_3-way'!X249^(1/3))*SIN(('OddsRatio_working_3-way'!Y249+4*PI())/3)</f>
        <v>0.46360353275174937</v>
      </c>
      <c r="AL249" s="11">
        <f>'OddsRatio_working_3-way'!Z249+'OddsRatio_working_3-way'!AF249</f>
        <v>1.0581175199489146</v>
      </c>
      <c r="AM249" s="11">
        <f>'OddsRatio_working_3-way'!AA249+'OddsRatio_working_3-way'!AG249</f>
        <v>-0.54785222663998934</v>
      </c>
      <c r="AN249" s="11">
        <f>'OddsRatio_working_3-way'!AB249+'OddsRatio_working_3-way'!AH249</f>
        <v>-0.51026529330892545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1.0581175199489146</v>
      </c>
      <c r="AS249" s="11">
        <f>IF(('OddsRatio_working_3-way'!X249=0),IF(Q249&gt;0,-Q249^(1/3),(-Q249)^(1/3)),'OddsRatio_working_3-way'!AM249-'OddsRatio_working_3-way'!R249/3)</f>
        <v>-0.54785222663998934</v>
      </c>
      <c r="AT249" s="11">
        <f>IF(('OddsRatio_working_3-way'!X249=0),IF(Q249&gt;0,-Q249^(1/3),(-Q249)^(1/3)),'OddsRatio_working_3-way'!AN249-'OddsRatio_working_3-way'!R249/3)</f>
        <v>-0.51026529330892545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1.87</v>
      </c>
      <c r="B250" s="4">
        <f>IF('True_Odds_Calculator_3-way'!B251="","",'True_Odds_Calculator_3-way'!B251)</f>
        <v>3.14</v>
      </c>
      <c r="C250" s="4">
        <f>IF('True_Odds_Calculator_3-way'!C251="","",'True_Odds_Calculator_3-way'!C251)</f>
        <v>5.31</v>
      </c>
      <c r="D250" s="9">
        <f t="shared" si="52"/>
        <v>0.51786766407252482</v>
      </c>
      <c r="E250" s="9">
        <f t="shared" si="53"/>
        <v>0.30394819935645517</v>
      </c>
      <c r="F250" s="9">
        <f t="shared" si="54"/>
        <v>0.17818413657102009</v>
      </c>
      <c r="G250" s="9">
        <f t="shared" si="55"/>
        <v>1.0701094839735028</v>
      </c>
      <c r="H250" s="9">
        <f t="shared" si="56"/>
        <v>1.9309952510569475</v>
      </c>
      <c r="I250" s="9">
        <f t="shared" si="57"/>
        <v>3.290034295703296</v>
      </c>
      <c r="J250" s="9">
        <f t="shared" si="58"/>
        <v>5.6121718759257959</v>
      </c>
      <c r="K250" s="11">
        <f t="shared" si="59"/>
        <v>0.53475935828876997</v>
      </c>
      <c r="L250" s="11">
        <f t="shared" si="60"/>
        <v>0.31847133757961782</v>
      </c>
      <c r="M250" s="11">
        <f t="shared" si="61"/>
        <v>0.18832391713747648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-0.25736205781420451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0.234771462489582</v>
      </c>
      <c r="Q250" s="11">
        <f>2*'OddsRatio_working_3-way'!K250*'OddsRatio_working_3-way'!L250*'OddsRatio_working_3-way'!M250</f>
        <v>6.4145208330486883E-2</v>
      </c>
      <c r="R250" s="11">
        <f t="shared" si="62"/>
        <v>0</v>
      </c>
      <c r="S250" s="11">
        <f t="shared" si="63"/>
        <v>-0.91222251051112135</v>
      </c>
      <c r="T250" s="11">
        <f t="shared" si="64"/>
        <v>-0.24924112309047031</v>
      </c>
      <c r="U250" s="11">
        <f>'OddsRatio_working_3-way'!S250-'OddsRatio_working_3-way'!R250^2/3</f>
        <v>-0.91222251051112135</v>
      </c>
      <c r="V250" s="11">
        <f>'OddsRatio_working_3-way'!S250*'OddsRatio_working_3-way'!R250/3-2*'OddsRatio_working_3-way'!R250^3/27-'OddsRatio_working_3-way'!T250</f>
        <v>0.24924112309047031</v>
      </c>
      <c r="W250" s="11">
        <f>'OddsRatio_working_3-way'!V250^2+4*'OddsRatio_working_3-way'!U250^3/27</f>
        <v>-5.0338992756245607E-2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0.16767537848149067</v>
      </c>
      <c r="Y250" s="11">
        <f>IF('OddsRatio_working_3-way'!W250&gt;=0,IF('OddsRatio_working_3-way'!V250+SQRT('OddsRatio_working_3-way'!W250)&gt;0,0,PI()),ACOS('OddsRatio_working_3-way'!V250/(2*'OddsRatio_working_3-way'!X250)))</f>
        <v>0.73291820599724666</v>
      </c>
      <c r="Z250" s="11">
        <f>'OddsRatio_working_3-way'!X250^(1/3)*COS('OddsRatio_working_3-way'!Y250/3)</f>
        <v>0.5350547419867514</v>
      </c>
      <c r="AA250" s="11">
        <f>'OddsRatio_working_3-way'!X250^(1/3)*COS(('OddsRatio_working_3-way'!Y250+2*PI())/3)</f>
        <v>-0.38303903679340839</v>
      </c>
      <c r="AB250" s="11">
        <f>'OddsRatio_working_3-way'!X250^(1/3)*COS(('OddsRatio_working_3-way'!Y250+4*PI())/3)</f>
        <v>-0.15201570519334295</v>
      </c>
      <c r="AC250" s="11">
        <f>'OddsRatio_working_3-way'!X250^(1/3)*SIN('OddsRatio_working_3-way'!Y250/3)</f>
        <v>0.13338138268838196</v>
      </c>
      <c r="AD250" s="11">
        <f>'OddsRatio_working_3-way'!X250^(1/3)*SIN(('OddsRatio_working_3-way'!Y250+2*PI())/3)</f>
        <v>0.39668030763166412</v>
      </c>
      <c r="AE250" s="11">
        <f>'OddsRatio_working_3-way'!X250^(1/3)*SIN(('OddsRatio_working_3-way'!Y250+4*PI())/3)</f>
        <v>-0.53006169032004613</v>
      </c>
      <c r="AF250" s="11">
        <f>-'OddsRatio_working_3-way'!U250/(3*'OddsRatio_working_3-way'!X250^(1/3))*COS(('OddsRatio_working_3-way'!Y250)/3)</f>
        <v>0.5350547419867514</v>
      </c>
      <c r="AG250" s="11">
        <f>-'OddsRatio_working_3-way'!U250/(3*'OddsRatio_working_3-way'!X250^(1/3))*COS(('OddsRatio_working_3-way'!Y250+2*PI())/3)</f>
        <v>-0.38303903679340839</v>
      </c>
      <c r="AH250" s="11">
        <f>-'OddsRatio_working_3-way'!U250/(3*'OddsRatio_working_3-way'!X250^(1/3))*COS(('OddsRatio_working_3-way'!Y250+4*PI())/3)</f>
        <v>-0.15201570519334295</v>
      </c>
      <c r="AI250" s="11">
        <f>'OddsRatio_working_3-way'!U250/(3*'OddsRatio_working_3-way'!X250^(1/3))*SIN(('OddsRatio_working_3-way'!Y250)/3)</f>
        <v>-0.13338138268838196</v>
      </c>
      <c r="AJ250" s="11">
        <f>'OddsRatio_working_3-way'!U250/(3*'OddsRatio_working_3-way'!X250^(1/3))*SIN(('OddsRatio_working_3-way'!Y250+2*PI())/3)</f>
        <v>-0.39668030763166412</v>
      </c>
      <c r="AK250" s="11">
        <f>'OddsRatio_working_3-way'!U250/(3*'OddsRatio_working_3-way'!X250^(1/3))*SIN(('OddsRatio_working_3-way'!Y250+4*PI())/3)</f>
        <v>0.53006169032004613</v>
      </c>
      <c r="AL250" s="11">
        <f>'OddsRatio_working_3-way'!Z250+'OddsRatio_working_3-way'!AF250</f>
        <v>1.0701094839735028</v>
      </c>
      <c r="AM250" s="11">
        <f>'OddsRatio_working_3-way'!AA250+'OddsRatio_working_3-way'!AG250</f>
        <v>-0.76607807358681679</v>
      </c>
      <c r="AN250" s="11">
        <f>'OddsRatio_working_3-way'!AB250+'OddsRatio_working_3-way'!AH250</f>
        <v>-0.30403141038668591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1.0701094839735028</v>
      </c>
      <c r="AS250" s="11">
        <f>IF(('OddsRatio_working_3-way'!X250=0),IF(Q250&gt;0,-Q250^(1/3),(-Q250)^(1/3)),'OddsRatio_working_3-way'!AM250-'OddsRatio_working_3-way'!R250/3)</f>
        <v>-0.76607807358681679</v>
      </c>
      <c r="AT250" s="11">
        <f>IF(('OddsRatio_working_3-way'!X250=0),IF(Q250&gt;0,-Q250^(1/3),(-Q250)^(1/3)),'OddsRatio_working_3-way'!AN250-'OddsRatio_working_3-way'!R250/3)</f>
        <v>-0.30403141038668591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3.24</v>
      </c>
      <c r="B251" s="4">
        <f>IF('True_Odds_Calculator_3-way'!B252="","",'True_Odds_Calculator_3-way'!B252)</f>
        <v>2.95</v>
      </c>
      <c r="C251" s="4">
        <f>IF('True_Odds_Calculator_3-way'!C252="","",'True_Odds_Calculator_3-way'!C252)</f>
        <v>2.56</v>
      </c>
      <c r="D251" s="9">
        <f t="shared" si="52"/>
        <v>0.29658577356095228</v>
      </c>
      <c r="E251" s="9">
        <f t="shared" si="53"/>
        <v>0.32630103672472688</v>
      </c>
      <c r="F251" s="9">
        <f t="shared" si="54"/>
        <v>0.37711318971432078</v>
      </c>
      <c r="G251" s="9">
        <f t="shared" si="55"/>
        <v>1.0587972729149855</v>
      </c>
      <c r="H251" s="9">
        <f t="shared" si="56"/>
        <v>3.3717058913295679</v>
      </c>
      <c r="I251" s="9">
        <f t="shared" si="57"/>
        <v>3.064654682184222</v>
      </c>
      <c r="J251" s="9">
        <f t="shared" si="58"/>
        <v>2.6517237457473772</v>
      </c>
      <c r="K251" s="11">
        <f t="shared" si="59"/>
        <v>0.30864197530864196</v>
      </c>
      <c r="L251" s="11">
        <f t="shared" si="60"/>
        <v>0.33898305084745761</v>
      </c>
      <c r="M251" s="11">
        <f t="shared" si="61"/>
        <v>0.390625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-0.27848399246704336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0.23499620736555765</v>
      </c>
      <c r="Q251" s="11">
        <f>2*'OddsRatio_working_3-way'!K251*'OddsRatio_working_3-way'!L251*'OddsRatio_working_3-way'!M251</f>
        <v>8.1737811257585266E-2</v>
      </c>
      <c r="R251" s="11">
        <f t="shared" si="62"/>
        <v>0</v>
      </c>
      <c r="S251" s="11">
        <f t="shared" si="63"/>
        <v>-0.84384098807175723</v>
      </c>
      <c r="T251" s="11">
        <f t="shared" si="64"/>
        <v>-0.29350990889452422</v>
      </c>
      <c r="U251" s="11">
        <f>'OddsRatio_working_3-way'!S251-'OddsRatio_working_3-way'!R251^2/3</f>
        <v>-0.84384098807175723</v>
      </c>
      <c r="V251" s="11">
        <f>'OddsRatio_working_3-way'!S251*'OddsRatio_working_3-way'!R251/3-2*'OddsRatio_working_3-way'!R251^3/27-'OddsRatio_working_3-way'!T251</f>
        <v>0.29350990889452422</v>
      </c>
      <c r="W251" s="11">
        <f>'OddsRatio_working_3-way'!V251^2+4*'OddsRatio_working_3-way'!U251^3/27</f>
        <v>-2.8699834924800771E-3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0.14917946416292691</v>
      </c>
      <c r="Y251" s="11">
        <f>IF('OddsRatio_working_3-way'!W251&gt;=0,IF('OddsRatio_working_3-way'!V251+SQRT('OddsRatio_working_3-way'!W251)&gt;0,0,PI()),ACOS('OddsRatio_working_3-way'!V251/(2*'OddsRatio_working_3-way'!X251)))</f>
        <v>0.18053540795208933</v>
      </c>
      <c r="Z251" s="11">
        <f>'OddsRatio_working_3-way'!X251^(1/3)*COS('OddsRatio_working_3-way'!Y251/3)</f>
        <v>0.52939863645749274</v>
      </c>
      <c r="AA251" s="11">
        <f>'OddsRatio_working_3-way'!X251^(1/3)*COS(('OddsRatio_working_3-way'!Y251+2*PI())/3)</f>
        <v>-0.29232285539634861</v>
      </c>
      <c r="AB251" s="11">
        <f>'OddsRatio_working_3-way'!X251^(1/3)*COS(('OddsRatio_working_3-way'!Y251+4*PI())/3)</f>
        <v>-0.23707578106114421</v>
      </c>
      <c r="AC251" s="11">
        <f>'OddsRatio_working_3-way'!X251^(1/3)*SIN('OddsRatio_working_3-way'!Y251/3)</f>
        <v>3.1896913239369641E-2</v>
      </c>
      <c r="AD251" s="11">
        <f>'OddsRatio_working_3-way'!X251^(1/3)*SIN(('OddsRatio_working_3-way'!Y251+2*PI())/3)</f>
        <v>0.44252421128134661</v>
      </c>
      <c r="AE251" s="11">
        <f>'OddsRatio_working_3-way'!X251^(1/3)*SIN(('OddsRatio_working_3-way'!Y251+4*PI())/3)</f>
        <v>-0.47442112452071611</v>
      </c>
      <c r="AF251" s="11">
        <f>-'OddsRatio_working_3-way'!U251/(3*'OddsRatio_working_3-way'!X251^(1/3))*COS(('OddsRatio_working_3-way'!Y251)/3)</f>
        <v>0.52939863645749263</v>
      </c>
      <c r="AG251" s="11">
        <f>-'OddsRatio_working_3-way'!U251/(3*'OddsRatio_working_3-way'!X251^(1/3))*COS(('OddsRatio_working_3-way'!Y251+2*PI())/3)</f>
        <v>-0.29232285539634856</v>
      </c>
      <c r="AH251" s="11">
        <f>-'OddsRatio_working_3-way'!U251/(3*'OddsRatio_working_3-way'!X251^(1/3))*COS(('OddsRatio_working_3-way'!Y251+4*PI())/3)</f>
        <v>-0.23707578106114416</v>
      </c>
      <c r="AI251" s="11">
        <f>'OddsRatio_working_3-way'!U251/(3*'OddsRatio_working_3-way'!X251^(1/3))*SIN(('OddsRatio_working_3-way'!Y251)/3)</f>
        <v>-3.1896913239369634E-2</v>
      </c>
      <c r="AJ251" s="11">
        <f>'OddsRatio_working_3-way'!U251/(3*'OddsRatio_working_3-way'!X251^(1/3))*SIN(('OddsRatio_working_3-way'!Y251+2*PI())/3)</f>
        <v>-0.44252421128134656</v>
      </c>
      <c r="AK251" s="11">
        <f>'OddsRatio_working_3-way'!U251/(3*'OddsRatio_working_3-way'!X251^(1/3))*SIN(('OddsRatio_working_3-way'!Y251+4*PI())/3)</f>
        <v>0.47442112452071605</v>
      </c>
      <c r="AL251" s="11">
        <f>'OddsRatio_working_3-way'!Z251+'OddsRatio_working_3-way'!AF251</f>
        <v>1.0587972729149855</v>
      </c>
      <c r="AM251" s="11">
        <f>'OddsRatio_working_3-way'!AA251+'OddsRatio_working_3-way'!AG251</f>
        <v>-0.58464571079269723</v>
      </c>
      <c r="AN251" s="11">
        <f>'OddsRatio_working_3-way'!AB251+'OddsRatio_working_3-way'!AH251</f>
        <v>-0.47415156212228837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1.0587972729149855</v>
      </c>
      <c r="AS251" s="11">
        <f>IF(('OddsRatio_working_3-way'!X251=0),IF(Q251&gt;0,-Q251^(1/3),(-Q251)^(1/3)),'OddsRatio_working_3-way'!AM251-'OddsRatio_working_3-way'!R251/3)</f>
        <v>-0.58464571079269723</v>
      </c>
      <c r="AT251" s="11">
        <f>IF(('OddsRatio_working_3-way'!X251=0),IF(Q251&gt;0,-Q251^(1/3),(-Q251)^(1/3)),'OddsRatio_working_3-way'!AN251-'OddsRatio_working_3-way'!R251/3)</f>
        <v>-0.47415156212228837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1.91</v>
      </c>
      <c r="B252" s="4">
        <f>IF('True_Odds_Calculator_3-way'!B253="","",'True_Odds_Calculator_3-way'!B253)</f>
        <v>3.35</v>
      </c>
      <c r="C252" s="4">
        <f>IF('True_Odds_Calculator_3-way'!C253="","",'True_Odds_Calculator_3-way'!C253)</f>
        <v>4.5599999999999996</v>
      </c>
      <c r="D252" s="9">
        <f t="shared" si="52"/>
        <v>0.50701311460637233</v>
      </c>
      <c r="E252" s="9">
        <f t="shared" si="53"/>
        <v>0.28482104866089181</v>
      </c>
      <c r="F252" s="9">
        <f t="shared" si="54"/>
        <v>0.20816583673273584</v>
      </c>
      <c r="G252" s="9">
        <f t="shared" si="55"/>
        <v>1.0685006255182947</v>
      </c>
      <c r="H252" s="9">
        <f t="shared" si="56"/>
        <v>1.972335569221648</v>
      </c>
      <c r="I252" s="9">
        <f t="shared" si="57"/>
        <v>3.5109764699679933</v>
      </c>
      <c r="J252" s="9">
        <f t="shared" si="58"/>
        <v>4.803862226845129</v>
      </c>
      <c r="K252" s="11">
        <f t="shared" si="59"/>
        <v>0.52356020942408377</v>
      </c>
      <c r="L252" s="11">
        <f t="shared" si="60"/>
        <v>0.29850746268656714</v>
      </c>
      <c r="M252" s="11">
        <f t="shared" si="61"/>
        <v>0.2192982456140351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-0.26092532652252665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0.23374447684421656</v>
      </c>
      <c r="Q252" s="11">
        <f>2*'OddsRatio_working_3-way'!K252*'OddsRatio_working_3-way'!L252*'OddsRatio_working_3-way'!M252</f>
        <v>6.8546767402996048E-2</v>
      </c>
      <c r="R252" s="11">
        <f t="shared" si="62"/>
        <v>0</v>
      </c>
      <c r="S252" s="11">
        <f t="shared" si="63"/>
        <v>-0.89582900962293721</v>
      </c>
      <c r="T252" s="11">
        <f t="shared" si="64"/>
        <v>-0.26270645443487889</v>
      </c>
      <c r="U252" s="11">
        <f>'OddsRatio_working_3-way'!S252-'OddsRatio_working_3-way'!R252^2/3</f>
        <v>-0.89582900962293721</v>
      </c>
      <c r="V252" s="11">
        <f>'OddsRatio_working_3-way'!S252*'OddsRatio_working_3-way'!R252/3-2*'OddsRatio_working_3-way'!R252^3/27-'OddsRatio_working_3-way'!T252</f>
        <v>0.26270645443487889</v>
      </c>
      <c r="W252" s="11">
        <f>'OddsRatio_working_3-way'!V252^2+4*'OddsRatio_working_3-way'!U252^3/27</f>
        <v>-3.7490710376670663E-2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0.16317581896409755</v>
      </c>
      <c r="Y252" s="11">
        <f>IF('OddsRatio_working_3-way'!W252&gt;=0,IF('OddsRatio_working_3-way'!V252+SQRT('OddsRatio_working_3-way'!W252)&gt;0,0,PI()),ACOS('OddsRatio_working_3-way'!V252/(2*'OddsRatio_working_3-way'!X252)))</f>
        <v>0.63515501865764046</v>
      </c>
      <c r="Z252" s="11">
        <f>'OddsRatio_working_3-way'!X252^(1/3)*COS('OddsRatio_working_3-way'!Y252/3)</f>
        <v>0.53425031275914736</v>
      </c>
      <c r="AA252" s="11">
        <f>'OddsRatio_working_3-way'!X252^(1/3)*COS(('OddsRatio_working_3-way'!Y252+2*PI())/3)</f>
        <v>-0.36657215177560992</v>
      </c>
      <c r="AB252" s="11">
        <f>'OddsRatio_working_3-way'!X252^(1/3)*COS(('OddsRatio_working_3-way'!Y252+4*PI())/3)</f>
        <v>-0.16767816098353727</v>
      </c>
      <c r="AC252" s="11">
        <f>'OddsRatio_working_3-way'!X252^(1/3)*SIN('OddsRatio_working_3-way'!Y252/3)</f>
        <v>0.11483149912400217</v>
      </c>
      <c r="AD252" s="11">
        <f>'OddsRatio_working_3-way'!X252^(1/3)*SIN(('OddsRatio_working_3-way'!Y252+2*PI())/3)</f>
        <v>0.40525859326720221</v>
      </c>
      <c r="AE252" s="11">
        <f>'OddsRatio_working_3-way'!X252^(1/3)*SIN(('OddsRatio_working_3-way'!Y252+4*PI())/3)</f>
        <v>-0.5200900923912043</v>
      </c>
      <c r="AF252" s="11">
        <f>-'OddsRatio_working_3-way'!U252/(3*'OddsRatio_working_3-way'!X252^(1/3))*COS(('OddsRatio_working_3-way'!Y252)/3)</f>
        <v>0.53425031275914725</v>
      </c>
      <c r="AG252" s="11">
        <f>-'OddsRatio_working_3-way'!U252/(3*'OddsRatio_working_3-way'!X252^(1/3))*COS(('OddsRatio_working_3-way'!Y252+2*PI())/3)</f>
        <v>-0.36657215177560987</v>
      </c>
      <c r="AH252" s="11">
        <f>-'OddsRatio_working_3-way'!U252/(3*'OddsRatio_working_3-way'!X252^(1/3))*COS(('OddsRatio_working_3-way'!Y252+4*PI())/3)</f>
        <v>-0.16767816098353724</v>
      </c>
      <c r="AI252" s="11">
        <f>'OddsRatio_working_3-way'!U252/(3*'OddsRatio_working_3-way'!X252^(1/3))*SIN(('OddsRatio_working_3-way'!Y252)/3)</f>
        <v>-0.11483149912400215</v>
      </c>
      <c r="AJ252" s="11">
        <f>'OddsRatio_working_3-way'!U252/(3*'OddsRatio_working_3-way'!X252^(1/3))*SIN(('OddsRatio_working_3-way'!Y252+2*PI())/3)</f>
        <v>-0.40525859326720215</v>
      </c>
      <c r="AK252" s="11">
        <f>'OddsRatio_working_3-way'!U252/(3*'OddsRatio_working_3-way'!X252^(1/3))*SIN(('OddsRatio_working_3-way'!Y252+4*PI())/3)</f>
        <v>0.52009009239120418</v>
      </c>
      <c r="AL252" s="11">
        <f>'OddsRatio_working_3-way'!Z252+'OddsRatio_working_3-way'!AF252</f>
        <v>1.0685006255182947</v>
      </c>
      <c r="AM252" s="11">
        <f>'OddsRatio_working_3-way'!AA252+'OddsRatio_working_3-way'!AG252</f>
        <v>-0.73314430355121973</v>
      </c>
      <c r="AN252" s="11">
        <f>'OddsRatio_working_3-way'!AB252+'OddsRatio_working_3-way'!AH252</f>
        <v>-0.33535632196707454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1.0685006255182947</v>
      </c>
      <c r="AS252" s="11">
        <f>IF(('OddsRatio_working_3-way'!X252=0),IF(Q252&gt;0,-Q252^(1/3),(-Q252)^(1/3)),'OddsRatio_working_3-way'!AM252-'OddsRatio_working_3-way'!R252/3)</f>
        <v>-0.73314430355121973</v>
      </c>
      <c r="AT252" s="11">
        <f>IF(('OddsRatio_working_3-way'!X252=0),IF(Q252&gt;0,-Q252^(1/3),(-Q252)^(1/3)),'OddsRatio_working_3-way'!AN252-'OddsRatio_working_3-way'!R252/3)</f>
        <v>-0.33535632196707454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2.85</v>
      </c>
      <c r="B253" s="4">
        <f>IF('True_Odds_Calculator_3-way'!B254="","",'True_Odds_Calculator_3-way'!B254)</f>
        <v>2.9</v>
      </c>
      <c r="C253" s="4">
        <f>IF('True_Odds_Calculator_3-way'!C254="","",'True_Odds_Calculator_3-way'!C254)</f>
        <v>2.92</v>
      </c>
      <c r="D253" s="9">
        <f t="shared" si="52"/>
        <v>0.3380673765984647</v>
      </c>
      <c r="E253" s="9">
        <f t="shared" si="53"/>
        <v>0.33212562560772424</v>
      </c>
      <c r="F253" s="9">
        <f t="shared" si="54"/>
        <v>0.32980699779381123</v>
      </c>
      <c r="G253" s="9">
        <f t="shared" si="55"/>
        <v>1.0583731019981206</v>
      </c>
      <c r="H253" s="9">
        <f t="shared" si="56"/>
        <v>2.9579902386965231</v>
      </c>
      <c r="I253" s="9">
        <f t="shared" si="57"/>
        <v>3.0109088937964295</v>
      </c>
      <c r="J253" s="9">
        <f t="shared" si="58"/>
        <v>3.0320763558363915</v>
      </c>
      <c r="K253" s="11">
        <f t="shared" si="59"/>
        <v>0.35087719298245612</v>
      </c>
      <c r="L253" s="11">
        <f t="shared" si="60"/>
        <v>0.34482758620689657</v>
      </c>
      <c r="M253" s="11">
        <f t="shared" si="61"/>
        <v>0.34246575342465752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-0.27964100141709969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0.23494020833851276</v>
      </c>
      <c r="Q253" s="11">
        <f>2*'OddsRatio_working_3-way'!K253*'OddsRatio_working_3-way'!L253*'OddsRatio_working_3-way'!M253</f>
        <v>8.28713256925971E-2</v>
      </c>
      <c r="R253" s="11">
        <f t="shared" si="62"/>
        <v>0</v>
      </c>
      <c r="S253" s="11">
        <f t="shared" si="63"/>
        <v>-0.84014935988620176</v>
      </c>
      <c r="T253" s="11">
        <f t="shared" si="64"/>
        <v>-0.29634898055950681</v>
      </c>
      <c r="U253" s="11">
        <f>'OddsRatio_working_3-way'!S253-'OddsRatio_working_3-way'!R253^2/3</f>
        <v>-0.84014935988620176</v>
      </c>
      <c r="V253" s="11">
        <f>'OddsRatio_working_3-way'!S253*'OddsRatio_working_3-way'!R253/3-2*'OddsRatio_working_3-way'!R253^3/27-'OddsRatio_working_3-way'!T253</f>
        <v>0.29634898055950681</v>
      </c>
      <c r="W253" s="11">
        <f>'OddsRatio_working_3-way'!V253^2+4*'OddsRatio_working_3-way'!U253^3/27</f>
        <v>-3.2129310607767469E-5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0.14820159208765835</v>
      </c>
      <c r="Y253" s="11">
        <f>IF('OddsRatio_working_3-way'!W253&gt;=0,IF('OddsRatio_working_3-way'!V253+SQRT('OddsRatio_working_3-way'!W253)&gt;0,0,PI()),ACOS('OddsRatio_working_3-way'!V253/(2*'OddsRatio_working_3-way'!X253)))</f>
        <v>1.9124685989792445E-2</v>
      </c>
      <c r="Z253" s="11">
        <f>'OddsRatio_working_3-way'!X253^(1/3)*COS('OddsRatio_working_3-way'!Y253/3)</f>
        <v>0.52918655099906031</v>
      </c>
      <c r="AA253" s="11">
        <f>'OddsRatio_working_3-way'!X253^(1/3)*COS(('OddsRatio_working_3-way'!Y253+2*PI())/3)</f>
        <v>-0.26751485946025694</v>
      </c>
      <c r="AB253" s="11">
        <f>'OddsRatio_working_3-way'!X253^(1/3)*COS(('OddsRatio_working_3-way'!Y253+4*PI())/3)</f>
        <v>-0.26167169153880354</v>
      </c>
      <c r="AC253" s="11">
        <f>'OddsRatio_working_3-way'!X253^(1/3)*SIN('OddsRatio_working_3-way'!Y253/3)</f>
        <v>3.3735545723713105E-3</v>
      </c>
      <c r="AD253" s="11">
        <f>'OddsRatio_working_3-way'!X253^(1/3)*SIN(('OddsRatio_working_3-way'!Y253+2*PI())/3)</f>
        <v>0.45660221922006999</v>
      </c>
      <c r="AE253" s="11">
        <f>'OddsRatio_working_3-way'!X253^(1/3)*SIN(('OddsRatio_working_3-way'!Y253+4*PI())/3)</f>
        <v>-0.45997577379244131</v>
      </c>
      <c r="AF253" s="11">
        <f>-'OddsRatio_working_3-way'!U253/(3*'OddsRatio_working_3-way'!X253^(1/3))*COS(('OddsRatio_working_3-way'!Y253)/3)</f>
        <v>0.52918655099906042</v>
      </c>
      <c r="AG253" s="11">
        <f>-'OddsRatio_working_3-way'!U253/(3*'OddsRatio_working_3-way'!X253^(1/3))*COS(('OddsRatio_working_3-way'!Y253+2*PI())/3)</f>
        <v>-0.26751485946025705</v>
      </c>
      <c r="AH253" s="11">
        <f>-'OddsRatio_working_3-way'!U253/(3*'OddsRatio_working_3-way'!X253^(1/3))*COS(('OddsRatio_working_3-way'!Y253+4*PI())/3)</f>
        <v>-0.2616716915388036</v>
      </c>
      <c r="AI253" s="11">
        <f>'OddsRatio_working_3-way'!U253/(3*'OddsRatio_working_3-way'!X253^(1/3))*SIN(('OddsRatio_working_3-way'!Y253)/3)</f>
        <v>-3.3735545723713109E-3</v>
      </c>
      <c r="AJ253" s="11">
        <f>'OddsRatio_working_3-way'!U253/(3*'OddsRatio_working_3-way'!X253^(1/3))*SIN(('OddsRatio_working_3-way'!Y253+2*PI())/3)</f>
        <v>-0.4566022192200701</v>
      </c>
      <c r="AK253" s="11">
        <f>'OddsRatio_working_3-way'!U253/(3*'OddsRatio_working_3-way'!X253^(1/3))*SIN(('OddsRatio_working_3-way'!Y253+4*PI())/3)</f>
        <v>0.45997577379244142</v>
      </c>
      <c r="AL253" s="11">
        <f>'OddsRatio_working_3-way'!Z253+'OddsRatio_working_3-way'!AF253</f>
        <v>1.0583731019981206</v>
      </c>
      <c r="AM253" s="11">
        <f>'OddsRatio_working_3-way'!AA253+'OddsRatio_working_3-way'!AG253</f>
        <v>-0.53502971892051399</v>
      </c>
      <c r="AN253" s="11">
        <f>'OddsRatio_working_3-way'!AB253+'OddsRatio_working_3-way'!AH253</f>
        <v>-0.52334338307760708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1.0583731019981206</v>
      </c>
      <c r="AS253" s="11">
        <f>IF(('OddsRatio_working_3-way'!X253=0),IF(Q253&gt;0,-Q253^(1/3),(-Q253)^(1/3)),'OddsRatio_working_3-way'!AM253-'OddsRatio_working_3-way'!R253/3)</f>
        <v>-0.53502971892051399</v>
      </c>
      <c r="AT253" s="11">
        <f>IF(('OddsRatio_working_3-way'!X253=0),IF(Q253&gt;0,-Q253^(1/3),(-Q253)^(1/3)),'OddsRatio_working_3-way'!AN253-'OddsRatio_working_3-way'!R253/3)</f>
        <v>-0.52334338307760708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2.2200000000000002</v>
      </c>
      <c r="B254" s="4">
        <f>IF('True_Odds_Calculator_3-way'!B255="","",'True_Odds_Calculator_3-way'!B255)</f>
        <v>2.87</v>
      </c>
      <c r="C254" s="4">
        <f>IF('True_Odds_Calculator_3-way'!C255="","",'True_Odds_Calculator_3-way'!C255)</f>
        <v>4.16</v>
      </c>
      <c r="D254" s="9">
        <f t="shared" si="52"/>
        <v>0.43557640953530424</v>
      </c>
      <c r="E254" s="9">
        <f t="shared" si="53"/>
        <v>0.334873955321911</v>
      </c>
      <c r="F254" s="9">
        <f t="shared" si="54"/>
        <v>0.22954963514278465</v>
      </c>
      <c r="G254" s="9">
        <f t="shared" si="55"/>
        <v>1.0621380706997314</v>
      </c>
      <c r="H254" s="9">
        <f t="shared" si="56"/>
        <v>2.2958084462536723</v>
      </c>
      <c r="I254" s="9">
        <f t="shared" si="57"/>
        <v>2.9861981922084984</v>
      </c>
      <c r="J254" s="9">
        <f t="shared" si="58"/>
        <v>4.3563563034111521</v>
      </c>
      <c r="K254" s="11">
        <f t="shared" si="59"/>
        <v>0.4504504504504504</v>
      </c>
      <c r="L254" s="11">
        <f t="shared" si="60"/>
        <v>0.34843205574912889</v>
      </c>
      <c r="M254" s="11">
        <f t="shared" si="61"/>
        <v>0.24038461538461536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-0.27199462260437857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0.23580435165801017</v>
      </c>
      <c r="Q254" s="11">
        <f>2*'OddsRatio_working_3-way'!K254*'OddsRatio_working_3-way'!L254*'OddsRatio_working_3-way'!M254</f>
        <v>7.545739253056323E-2</v>
      </c>
      <c r="R254" s="11">
        <f t="shared" si="62"/>
        <v>0</v>
      </c>
      <c r="S254" s="11">
        <f t="shared" si="63"/>
        <v>-0.86694490280784764</v>
      </c>
      <c r="T254" s="11">
        <f t="shared" si="64"/>
        <v>-0.27742236889851113</v>
      </c>
      <c r="U254" s="11">
        <f>'OddsRatio_working_3-way'!S254-'OddsRatio_working_3-way'!R254^2/3</f>
        <v>-0.86694490280784764</v>
      </c>
      <c r="V254" s="11">
        <f>'OddsRatio_working_3-way'!S254*'OddsRatio_working_3-way'!R254/3-2*'OddsRatio_working_3-way'!R254^3/27-'OddsRatio_working_3-way'!T254</f>
        <v>0.27742236889851113</v>
      </c>
      <c r="W254" s="11">
        <f>'OddsRatio_working_3-way'!V254^2+4*'OddsRatio_working_3-way'!U254^3/27</f>
        <v>-1.9568699314127205E-2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0.1553478919066725</v>
      </c>
      <c r="Y254" s="11">
        <f>IF('OddsRatio_working_3-way'!W254&gt;=0,IF('OddsRatio_working_3-way'!V254+SQRT('OddsRatio_working_3-way'!W254)&gt;0,0,PI()),ACOS('OddsRatio_working_3-way'!V254/(2*'OddsRatio_working_3-way'!X254)))</f>
        <v>0.46703589882560448</v>
      </c>
      <c r="Z254" s="11">
        <f>'OddsRatio_working_3-way'!X254^(1/3)*COS('OddsRatio_working_3-way'!Y254/3)</f>
        <v>0.53106903534986571</v>
      </c>
      <c r="AA254" s="11">
        <f>'OddsRatio_working_3-way'!X254^(1/3)*COS(('OddsRatio_working_3-way'!Y254+2*PI())/3)</f>
        <v>-0.3377182102334616</v>
      </c>
      <c r="AB254" s="11">
        <f>'OddsRatio_working_3-way'!X254^(1/3)*COS(('OddsRatio_working_3-way'!Y254+4*PI())/3)</f>
        <v>-0.193350825116404</v>
      </c>
      <c r="AC254" s="11">
        <f>'OddsRatio_working_3-way'!X254^(1/3)*SIN('OddsRatio_working_3-way'!Y254/3)</f>
        <v>8.3350548659535603E-2</v>
      </c>
      <c r="AD254" s="11">
        <f>'OddsRatio_working_3-way'!X254^(1/3)*SIN(('OddsRatio_working_3-way'!Y254+2*PI())/3)</f>
        <v>0.41824400144651203</v>
      </c>
      <c r="AE254" s="11">
        <f>'OddsRatio_working_3-way'!X254^(1/3)*SIN(('OddsRatio_working_3-way'!Y254+4*PI())/3)</f>
        <v>-0.50159455010604759</v>
      </c>
      <c r="AF254" s="11">
        <f>-'OddsRatio_working_3-way'!U254/(3*'OddsRatio_working_3-way'!X254^(1/3))*COS(('OddsRatio_working_3-way'!Y254)/3)</f>
        <v>0.53106903534986571</v>
      </c>
      <c r="AG254" s="11">
        <f>-'OddsRatio_working_3-way'!U254/(3*'OddsRatio_working_3-way'!X254^(1/3))*COS(('OddsRatio_working_3-way'!Y254+2*PI())/3)</f>
        <v>-0.3377182102334616</v>
      </c>
      <c r="AH254" s="11">
        <f>-'OddsRatio_working_3-way'!U254/(3*'OddsRatio_working_3-way'!X254^(1/3))*COS(('OddsRatio_working_3-way'!Y254+4*PI())/3)</f>
        <v>-0.193350825116404</v>
      </c>
      <c r="AI254" s="11">
        <f>'OddsRatio_working_3-way'!U254/(3*'OddsRatio_working_3-way'!X254^(1/3))*SIN(('OddsRatio_working_3-way'!Y254)/3)</f>
        <v>-8.3350548659535603E-2</v>
      </c>
      <c r="AJ254" s="11">
        <f>'OddsRatio_working_3-way'!U254/(3*'OddsRatio_working_3-way'!X254^(1/3))*SIN(('OddsRatio_working_3-way'!Y254+2*PI())/3)</f>
        <v>-0.41824400144651203</v>
      </c>
      <c r="AK254" s="11">
        <f>'OddsRatio_working_3-way'!U254/(3*'OddsRatio_working_3-way'!X254^(1/3))*SIN(('OddsRatio_working_3-way'!Y254+4*PI())/3)</f>
        <v>0.50159455010604759</v>
      </c>
      <c r="AL254" s="11">
        <f>'OddsRatio_working_3-way'!Z254+'OddsRatio_working_3-way'!AF254</f>
        <v>1.0621380706997314</v>
      </c>
      <c r="AM254" s="11">
        <f>'OddsRatio_working_3-way'!AA254+'OddsRatio_working_3-way'!AG254</f>
        <v>-0.6754364204669232</v>
      </c>
      <c r="AN254" s="11">
        <f>'OddsRatio_working_3-way'!AB254+'OddsRatio_working_3-way'!AH254</f>
        <v>-0.386701650232808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1.0621380706997314</v>
      </c>
      <c r="AS254" s="11">
        <f>IF(('OddsRatio_working_3-way'!X254=0),IF(Q254&gt;0,-Q254^(1/3),(-Q254)^(1/3)),'OddsRatio_working_3-way'!AM254-'OddsRatio_working_3-way'!R254/3)</f>
        <v>-0.6754364204669232</v>
      </c>
      <c r="AT254" s="11">
        <f>IF(('OddsRatio_working_3-way'!X254=0),IF(Q254&gt;0,-Q254^(1/3),(-Q254)^(1/3)),'OddsRatio_working_3-way'!AN254-'OddsRatio_working_3-way'!R254/3)</f>
        <v>-0.386701650232808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2.7</v>
      </c>
      <c r="B255" s="4">
        <f>IF('True_Odds_Calculator_3-way'!B256="","",'True_Odds_Calculator_3-way'!B256)</f>
        <v>3.01</v>
      </c>
      <c r="C255" s="4">
        <f>IF('True_Odds_Calculator_3-way'!C256="","",'True_Odds_Calculator_3-way'!C256)</f>
        <v>2.98</v>
      </c>
      <c r="D255" s="9">
        <f t="shared" si="52"/>
        <v>0.3572255457067785</v>
      </c>
      <c r="E255" s="9">
        <f t="shared" si="53"/>
        <v>0.31974737627078736</v>
      </c>
      <c r="F255" s="9">
        <f t="shared" si="54"/>
        <v>0.3230270780224343</v>
      </c>
      <c r="G255" s="9">
        <f t="shared" si="55"/>
        <v>1.0584422774815812</v>
      </c>
      <c r="H255" s="9">
        <f t="shared" si="56"/>
        <v>2.7993518717186876</v>
      </c>
      <c r="I255" s="9">
        <f t="shared" si="57"/>
        <v>3.1274689777379781</v>
      </c>
      <c r="J255" s="9">
        <f t="shared" si="58"/>
        <v>3.0957157094135304</v>
      </c>
      <c r="K255" s="11">
        <f t="shared" si="59"/>
        <v>0.37037037037037035</v>
      </c>
      <c r="L255" s="11">
        <f t="shared" si="60"/>
        <v>0.33222591362126247</v>
      </c>
      <c r="M255" s="11">
        <f t="shared" si="61"/>
        <v>0.33557046979865773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-0.27935962897723476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0.23494474875776572</v>
      </c>
      <c r="Q255" s="11">
        <f>2*'OddsRatio_working_3-way'!K255*'OddsRatio_working_3-way'!L255*'OddsRatio_working_3-way'!M255</f>
        <v>8.25816340097595E-2</v>
      </c>
      <c r="R255" s="11">
        <f t="shared" si="62"/>
        <v>0</v>
      </c>
      <c r="S255" s="11">
        <f t="shared" si="63"/>
        <v>-0.84101181555088456</v>
      </c>
      <c r="T255" s="11">
        <f t="shared" si="64"/>
        <v>-0.29561047998273632</v>
      </c>
      <c r="U255" s="11">
        <f>'OddsRatio_working_3-way'!S255-'OddsRatio_working_3-way'!R255^2/3</f>
        <v>-0.84101181555088456</v>
      </c>
      <c r="V255" s="11">
        <f>'OddsRatio_working_3-way'!S255*'OddsRatio_working_3-way'!R255/3-2*'OddsRatio_working_3-way'!R255^3/27-'OddsRatio_working_3-way'!T255</f>
        <v>0.29561047998273632</v>
      </c>
      <c r="W255" s="11">
        <f>'OddsRatio_working_3-way'!V255^2+4*'OddsRatio_working_3-way'!U255^3/27</f>
        <v>-7.4013184232682439E-4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0.14842985524983726</v>
      </c>
      <c r="Y255" s="11">
        <f>IF('OddsRatio_working_3-way'!W255&gt;=0,IF('OddsRatio_working_3-way'!V255+SQRT('OddsRatio_working_3-way'!W255)&gt;0,0,PI()),ACOS('OddsRatio_working_3-way'!V255/(2*'OddsRatio_working_3-way'!X255)))</f>
        <v>9.1772608527154631E-2</v>
      </c>
      <c r="Z255" s="11">
        <f>'OddsRatio_working_3-way'!X255^(1/3)*COS('OddsRatio_working_3-way'!Y255/3)</f>
        <v>0.52922113874079058</v>
      </c>
      <c r="AA255" s="11">
        <f>'OddsRatio_working_3-way'!X255^(1/3)*COS(('OddsRatio_working_3-way'!Y255+2*PI())/3)</f>
        <v>-0.27863531964078586</v>
      </c>
      <c r="AB255" s="11">
        <f>'OddsRatio_working_3-way'!X255^(1/3)*COS(('OddsRatio_working_3-way'!Y255+4*PI())/3)</f>
        <v>-0.25058581910000488</v>
      </c>
      <c r="AC255" s="11">
        <f>'OddsRatio_working_3-way'!X255^(1/3)*SIN('OddsRatio_working_3-way'!Y255/3)</f>
        <v>1.6194386687854636E-2</v>
      </c>
      <c r="AD255" s="11">
        <f>'OddsRatio_working_3-way'!X255^(1/3)*SIN(('OddsRatio_working_3-way'!Y255+2*PI())/3)</f>
        <v>0.45022175702532635</v>
      </c>
      <c r="AE255" s="11">
        <f>'OddsRatio_working_3-way'!X255^(1/3)*SIN(('OddsRatio_working_3-way'!Y255+4*PI())/3)</f>
        <v>-0.46641614371318085</v>
      </c>
      <c r="AF255" s="11">
        <f>-'OddsRatio_working_3-way'!U255/(3*'OddsRatio_working_3-way'!X255^(1/3))*COS(('OddsRatio_working_3-way'!Y255)/3)</f>
        <v>0.52922113874079046</v>
      </c>
      <c r="AG255" s="11">
        <f>-'OddsRatio_working_3-way'!U255/(3*'OddsRatio_working_3-way'!X255^(1/3))*COS(('OddsRatio_working_3-way'!Y255+2*PI())/3)</f>
        <v>-0.27863531964078581</v>
      </c>
      <c r="AH255" s="11">
        <f>-'OddsRatio_working_3-way'!U255/(3*'OddsRatio_working_3-way'!X255^(1/3))*COS(('OddsRatio_working_3-way'!Y255+4*PI())/3)</f>
        <v>-0.25058581910000483</v>
      </c>
      <c r="AI255" s="11">
        <f>'OddsRatio_working_3-way'!U255/(3*'OddsRatio_working_3-way'!X255^(1/3))*SIN(('OddsRatio_working_3-way'!Y255)/3)</f>
        <v>-1.6194386687854632E-2</v>
      </c>
      <c r="AJ255" s="11">
        <f>'OddsRatio_working_3-way'!U255/(3*'OddsRatio_working_3-way'!X255^(1/3))*SIN(('OddsRatio_working_3-way'!Y255+2*PI())/3)</f>
        <v>-0.4502217570253263</v>
      </c>
      <c r="AK255" s="11">
        <f>'OddsRatio_working_3-way'!U255/(3*'OddsRatio_working_3-way'!X255^(1/3))*SIN(('OddsRatio_working_3-way'!Y255+4*PI())/3)</f>
        <v>0.46641614371318074</v>
      </c>
      <c r="AL255" s="11">
        <f>'OddsRatio_working_3-way'!Z255+'OddsRatio_working_3-way'!AF255</f>
        <v>1.0584422774815812</v>
      </c>
      <c r="AM255" s="11">
        <f>'OddsRatio_working_3-way'!AA255+'OddsRatio_working_3-way'!AG255</f>
        <v>-0.55727063928157161</v>
      </c>
      <c r="AN255" s="11">
        <f>'OddsRatio_working_3-way'!AB255+'OddsRatio_working_3-way'!AH255</f>
        <v>-0.50117163820000976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1.0584422774815812</v>
      </c>
      <c r="AS255" s="11">
        <f>IF(('OddsRatio_working_3-way'!X255=0),IF(Q255&gt;0,-Q255^(1/3),(-Q255)^(1/3)),'OddsRatio_working_3-way'!AM255-'OddsRatio_working_3-way'!R255/3)</f>
        <v>-0.55727063928157161</v>
      </c>
      <c r="AT255" s="11">
        <f>IF(('OddsRatio_working_3-way'!X255=0),IF(Q255&gt;0,-Q255^(1/3),(-Q255)^(1/3)),'OddsRatio_working_3-way'!AN255-'OddsRatio_working_3-way'!R255/3)</f>
        <v>-0.50117163820000976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2.12</v>
      </c>
      <c r="B256" s="4">
        <f>IF('True_Odds_Calculator_3-way'!B257="","",'True_Odds_Calculator_3-way'!B257)</f>
        <v>3.22</v>
      </c>
      <c r="C256" s="4">
        <f>IF('True_Odds_Calculator_3-way'!C257="","",'True_Odds_Calculator_3-way'!C257)</f>
        <v>3.89</v>
      </c>
      <c r="D256" s="9">
        <f t="shared" si="52"/>
        <v>0.45661585469559934</v>
      </c>
      <c r="E256" s="9">
        <f t="shared" si="53"/>
        <v>0.29772547046726999</v>
      </c>
      <c r="F256" s="9">
        <f t="shared" si="54"/>
        <v>0.24565867483713053</v>
      </c>
      <c r="G256" s="9">
        <f t="shared" si="55"/>
        <v>1.0625220531901813</v>
      </c>
      <c r="H256" s="9">
        <f t="shared" si="56"/>
        <v>2.1900246995730033</v>
      </c>
      <c r="I256" s="9">
        <f t="shared" si="57"/>
        <v>3.3587989580822026</v>
      </c>
      <c r="J256" s="9">
        <f t="shared" si="58"/>
        <v>4.0706887337196251</v>
      </c>
      <c r="K256" s="11">
        <f t="shared" si="59"/>
        <v>0.47169811320754712</v>
      </c>
      <c r="L256" s="11">
        <f t="shared" si="60"/>
        <v>0.3105590062111801</v>
      </c>
      <c r="M256" s="11">
        <f t="shared" si="61"/>
        <v>0.25706940874035988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-0.27059982159087781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0.23461010436722751</v>
      </c>
      <c r="Q256" s="11">
        <f>2*'OddsRatio_working_3-way'!K256*'OddsRatio_working_3-way'!L256*'OddsRatio_working_3-way'!M256</f>
        <v>7.5316245382737554E-2</v>
      </c>
      <c r="R256" s="11">
        <f t="shared" si="62"/>
        <v>0</v>
      </c>
      <c r="S256" s="11">
        <f t="shared" si="63"/>
        <v>-0.86700021821129114</v>
      </c>
      <c r="T256" s="11">
        <f t="shared" si="64"/>
        <v>-0.27833072815771781</v>
      </c>
      <c r="U256" s="11">
        <f>'OddsRatio_working_3-way'!S256-'OddsRatio_working_3-way'!R256^2/3</f>
        <v>-0.86700021821129114</v>
      </c>
      <c r="V256" s="11">
        <f>'OddsRatio_working_3-way'!S256*'OddsRatio_working_3-way'!R256/3-2*'OddsRatio_working_3-way'!R256^3/27-'OddsRatio_working_3-way'!T256</f>
        <v>0.27833072815771781</v>
      </c>
      <c r="W256" s="11">
        <f>'OddsRatio_working_3-way'!V256^2+4*'OddsRatio_working_3-way'!U256^3/27</f>
        <v>-1.9082354664113926E-2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0.15536276009787492</v>
      </c>
      <c r="Y256" s="11">
        <f>IF('OddsRatio_working_3-way'!W256&gt;=0,IF('OddsRatio_working_3-way'!V256+SQRT('OddsRatio_working_3-way'!W256)&gt;0,0,PI()),ACOS('OddsRatio_working_3-way'!V256/(2*'OddsRatio_working_3-way'!X256)))</f>
        <v>0.4606929046378232</v>
      </c>
      <c r="Z256" s="11">
        <f>'OddsRatio_working_3-way'!X256^(1/3)*COS('OddsRatio_working_3-way'!Y256/3)</f>
        <v>0.53126102659509067</v>
      </c>
      <c r="AA256" s="11">
        <f>'OddsRatio_working_3-way'!X256^(1/3)*COS(('OddsRatio_working_3-way'!Y256+2*PI())/3)</f>
        <v>-0.33684389524694136</v>
      </c>
      <c r="AB256" s="11">
        <f>'OddsRatio_working_3-way'!X256^(1/3)*COS(('OddsRatio_working_3-way'!Y256+4*PI())/3)</f>
        <v>-0.19441713134814947</v>
      </c>
      <c r="AC256" s="11">
        <f>'OddsRatio_working_3-way'!X256^(1/3)*SIN('OddsRatio_working_3-way'!Y256/3)</f>
        <v>8.2230130476774785E-2</v>
      </c>
      <c r="AD256" s="11">
        <f>'OddsRatio_working_3-way'!X256^(1/3)*SIN(('OddsRatio_working_3-way'!Y256+2*PI())/3)</f>
        <v>0.41897047983356145</v>
      </c>
      <c r="AE256" s="11">
        <f>'OddsRatio_working_3-way'!X256^(1/3)*SIN(('OddsRatio_working_3-way'!Y256+4*PI())/3)</f>
        <v>-0.50120061031033625</v>
      </c>
      <c r="AF256" s="11">
        <f>-'OddsRatio_working_3-way'!U256/(3*'OddsRatio_working_3-way'!X256^(1/3))*COS(('OddsRatio_working_3-way'!Y256)/3)</f>
        <v>0.53126102659509067</v>
      </c>
      <c r="AG256" s="11">
        <f>-'OddsRatio_working_3-way'!U256/(3*'OddsRatio_working_3-way'!X256^(1/3))*COS(('OddsRatio_working_3-way'!Y256+2*PI())/3)</f>
        <v>-0.33684389524694136</v>
      </c>
      <c r="AH256" s="11">
        <f>-'OddsRatio_working_3-way'!U256/(3*'OddsRatio_working_3-way'!X256^(1/3))*COS(('OddsRatio_working_3-way'!Y256+4*PI())/3)</f>
        <v>-0.19441713134814947</v>
      </c>
      <c r="AI256" s="11">
        <f>'OddsRatio_working_3-way'!U256/(3*'OddsRatio_working_3-way'!X256^(1/3))*SIN(('OddsRatio_working_3-way'!Y256)/3)</f>
        <v>-8.2230130476774785E-2</v>
      </c>
      <c r="AJ256" s="11">
        <f>'OddsRatio_working_3-way'!U256/(3*'OddsRatio_working_3-way'!X256^(1/3))*SIN(('OddsRatio_working_3-way'!Y256+2*PI())/3)</f>
        <v>-0.41897047983356145</v>
      </c>
      <c r="AK256" s="11">
        <f>'OddsRatio_working_3-way'!U256/(3*'OddsRatio_working_3-way'!X256^(1/3))*SIN(('OddsRatio_working_3-way'!Y256+4*PI())/3)</f>
        <v>0.50120061031033625</v>
      </c>
      <c r="AL256" s="11">
        <f>'OddsRatio_working_3-way'!Z256+'OddsRatio_working_3-way'!AF256</f>
        <v>1.0625220531901813</v>
      </c>
      <c r="AM256" s="11">
        <f>'OddsRatio_working_3-way'!AA256+'OddsRatio_working_3-way'!AG256</f>
        <v>-0.67368779049388272</v>
      </c>
      <c r="AN256" s="11">
        <f>'OddsRatio_working_3-way'!AB256+'OddsRatio_working_3-way'!AH256</f>
        <v>-0.38883426269629895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1.0625220531901813</v>
      </c>
      <c r="AS256" s="11">
        <f>IF(('OddsRatio_working_3-way'!X256=0),IF(Q256&gt;0,-Q256^(1/3),(-Q256)^(1/3)),'OddsRatio_working_3-way'!AM256-'OddsRatio_working_3-way'!R256/3)</f>
        <v>-0.67368779049388272</v>
      </c>
      <c r="AT256" s="11">
        <f>IF(('OddsRatio_working_3-way'!X256=0),IF(Q256&gt;0,-Q256^(1/3),(-Q256)^(1/3)),'OddsRatio_working_3-way'!AN256-'OddsRatio_working_3-way'!R256/3)</f>
        <v>-0.38883426269629895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1.73</v>
      </c>
      <c r="B257" s="4">
        <f>IF('True_Odds_Calculator_3-way'!B258="","",'True_Odds_Calculator_3-way'!B258)</f>
        <v>3.5</v>
      </c>
      <c r="C257" s="4">
        <f>IF('True_Odds_Calculator_3-way'!C258="","",'True_Odds_Calculator_3-way'!C258)</f>
        <v>5.6</v>
      </c>
      <c r="D257" s="9">
        <f t="shared" si="52"/>
        <v>0.56043014405742719</v>
      </c>
      <c r="E257" s="9">
        <f t="shared" si="53"/>
        <v>0.27128880716246001</v>
      </c>
      <c r="F257" s="9">
        <f t="shared" si="54"/>
        <v>0.16828104878011296</v>
      </c>
      <c r="G257" s="9">
        <f t="shared" si="55"/>
        <v>1.0744434323840788</v>
      </c>
      <c r="H257" s="9">
        <f t="shared" si="56"/>
        <v>1.784343705640377</v>
      </c>
      <c r="I257" s="9">
        <f t="shared" si="57"/>
        <v>3.6861085809601972</v>
      </c>
      <c r="J257" s="9">
        <f t="shared" si="58"/>
        <v>5.9424397889667633</v>
      </c>
      <c r="K257" s="11">
        <f t="shared" si="59"/>
        <v>0.5780346820809249</v>
      </c>
      <c r="L257" s="11">
        <f t="shared" si="60"/>
        <v>0.2857142857142857</v>
      </c>
      <c r="M257" s="11">
        <f t="shared" si="61"/>
        <v>0.17857142857142858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-0.24758169163619215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0.23091895717824706</v>
      </c>
      <c r="Q257" s="11">
        <f>2*'OddsRatio_working_3-way'!K257*'OddsRatio_working_3-way'!L257*'OddsRatio_working_3-way'!M257</f>
        <v>5.8983130824584173E-2</v>
      </c>
      <c r="R257" s="11">
        <f t="shared" si="62"/>
        <v>0</v>
      </c>
      <c r="S257" s="11">
        <f t="shared" si="63"/>
        <v>-0.9326980345443715</v>
      </c>
      <c r="T257" s="11">
        <f t="shared" si="64"/>
        <v>-0.23823704586063124</v>
      </c>
      <c r="U257" s="11">
        <f>'OddsRatio_working_3-way'!S257-'OddsRatio_working_3-way'!R257^2/3</f>
        <v>-0.9326980345443715</v>
      </c>
      <c r="V257" s="11">
        <f>'OddsRatio_working_3-way'!S257*'OddsRatio_working_3-way'!R257/3-2*'OddsRatio_working_3-way'!R257^3/27-'OddsRatio_working_3-way'!T257</f>
        <v>0.23823704586063124</v>
      </c>
      <c r="W257" s="11">
        <f>'OddsRatio_working_3-way'!V257^2+4*'OddsRatio_working_3-way'!U257^3/27</f>
        <v>-6.3447246182792211E-2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0.17335234077103828</v>
      </c>
      <c r="Y257" s="11">
        <f>IF('OddsRatio_working_3-way'!W257&gt;=0,IF('OddsRatio_working_3-way'!V257+SQRT('OddsRatio_working_3-way'!W257)&gt;0,0,PI()),ACOS('OddsRatio_working_3-way'!V257/(2*'OddsRatio_working_3-way'!X257)))</f>
        <v>0.81324169473882513</v>
      </c>
      <c r="Z257" s="11">
        <f>'OddsRatio_working_3-way'!X257^(1/3)*COS('OddsRatio_working_3-way'!Y257/3)</f>
        <v>0.5372217161920394</v>
      </c>
      <c r="AA257" s="11">
        <f>'OddsRatio_working_3-way'!X257^(1/3)*COS(('OddsRatio_working_3-way'!Y257+2*PI())/3)</f>
        <v>-0.39791333051960781</v>
      </c>
      <c r="AB257" s="11">
        <f>'OddsRatio_working_3-way'!X257^(1/3)*COS(('OddsRatio_working_3-way'!Y257+4*PI())/3)</f>
        <v>-0.13930838567243173</v>
      </c>
      <c r="AC257" s="11">
        <f>'OddsRatio_working_3-way'!X257^(1/3)*SIN('OddsRatio_working_3-way'!Y257/3)</f>
        <v>0.14930563452128562</v>
      </c>
      <c r="AD257" s="11">
        <f>'OddsRatio_working_3-way'!X257^(1/3)*SIN(('OddsRatio_working_3-way'!Y257+2*PI())/3)</f>
        <v>0.3905948364263373</v>
      </c>
      <c r="AE257" s="11">
        <f>'OddsRatio_working_3-way'!X257^(1/3)*SIN(('OddsRatio_working_3-way'!Y257+4*PI())/3)</f>
        <v>-0.53990047094762272</v>
      </c>
      <c r="AF257" s="11">
        <f>-'OddsRatio_working_3-way'!U257/(3*'OddsRatio_working_3-way'!X257^(1/3))*COS(('OddsRatio_working_3-way'!Y257)/3)</f>
        <v>0.5372217161920394</v>
      </c>
      <c r="AG257" s="11">
        <f>-'OddsRatio_working_3-way'!U257/(3*'OddsRatio_working_3-way'!X257^(1/3))*COS(('OddsRatio_working_3-way'!Y257+2*PI())/3)</f>
        <v>-0.39791333051960781</v>
      </c>
      <c r="AH257" s="11">
        <f>-'OddsRatio_working_3-way'!U257/(3*'OddsRatio_working_3-way'!X257^(1/3))*COS(('OddsRatio_working_3-way'!Y257+4*PI())/3)</f>
        <v>-0.13930838567243173</v>
      </c>
      <c r="AI257" s="11">
        <f>'OddsRatio_working_3-way'!U257/(3*'OddsRatio_working_3-way'!X257^(1/3))*SIN(('OddsRatio_working_3-way'!Y257)/3)</f>
        <v>-0.14930563452128562</v>
      </c>
      <c r="AJ257" s="11">
        <f>'OddsRatio_working_3-way'!U257/(3*'OddsRatio_working_3-way'!X257^(1/3))*SIN(('OddsRatio_working_3-way'!Y257+2*PI())/3)</f>
        <v>-0.3905948364263373</v>
      </c>
      <c r="AK257" s="11">
        <f>'OddsRatio_working_3-way'!U257/(3*'OddsRatio_working_3-way'!X257^(1/3))*SIN(('OddsRatio_working_3-way'!Y257+4*PI())/3)</f>
        <v>0.53990047094762272</v>
      </c>
      <c r="AL257" s="11">
        <f>'OddsRatio_working_3-way'!Z257+'OddsRatio_working_3-way'!AF257</f>
        <v>1.0744434323840788</v>
      </c>
      <c r="AM257" s="11">
        <f>'OddsRatio_working_3-way'!AA257+'OddsRatio_working_3-way'!AG257</f>
        <v>-0.79582666103921562</v>
      </c>
      <c r="AN257" s="11">
        <f>'OddsRatio_working_3-way'!AB257+'OddsRatio_working_3-way'!AH257</f>
        <v>-0.27861677134486346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1.0744434323840788</v>
      </c>
      <c r="AS257" s="11">
        <f>IF(('OddsRatio_working_3-way'!X257=0),IF(Q257&gt;0,-Q257^(1/3),(-Q257)^(1/3)),'OddsRatio_working_3-way'!AM257-'OddsRatio_working_3-way'!R257/3)</f>
        <v>-0.79582666103921562</v>
      </c>
      <c r="AT257" s="11">
        <f>IF(('OddsRatio_working_3-way'!X257=0),IF(Q257&gt;0,-Q257^(1/3),(-Q257)^(1/3)),'OddsRatio_working_3-way'!AN257-'OddsRatio_working_3-way'!R257/3)</f>
        <v>-0.27861677134486346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1.5</v>
      </c>
      <c r="B258" s="4">
        <f>IF('True_Odds_Calculator_3-way'!B259="","",'True_Odds_Calculator_3-way'!B259)</f>
        <v>4.17</v>
      </c>
      <c r="C258" s="4">
        <f>IF('True_Odds_Calculator_3-way'!C259="","",'True_Odds_Calculator_3-way'!C259)</f>
        <v>6.7</v>
      </c>
      <c r="D258" s="9">
        <f t="shared" si="52"/>
        <v>0.64270201986971642</v>
      </c>
      <c r="E258" s="9">
        <f t="shared" si="53"/>
        <v>0.22101388651942996</v>
      </c>
      <c r="F258" s="9">
        <f t="shared" si="54"/>
        <v>0.13628409361085367</v>
      </c>
      <c r="G258" s="9">
        <f t="shared" si="55"/>
        <v>1.111862010960265</v>
      </c>
      <c r="H258" s="9">
        <f t="shared" si="56"/>
        <v>1.5559310054801325</v>
      </c>
      <c r="I258" s="9">
        <f t="shared" si="57"/>
        <v>4.5246025747440406</v>
      </c>
      <c r="J258" s="9">
        <f t="shared" si="58"/>
        <v>7.3376134624735103</v>
      </c>
      <c r="K258" s="11">
        <f t="shared" si="59"/>
        <v>0.66666666666666663</v>
      </c>
      <c r="L258" s="11">
        <f t="shared" si="60"/>
        <v>0.23980815347721823</v>
      </c>
      <c r="M258" s="11">
        <f t="shared" si="61"/>
        <v>0.14925373134328357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-0.21557679229750537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0.22358232816731688</v>
      </c>
      <c r="Q258" s="11">
        <f>2*'OddsRatio_working_3-way'!K258*'OddsRatio_working_3-way'!L258*'OddsRatio_working_3-way'!M258</f>
        <v>4.7723015617356854E-2</v>
      </c>
      <c r="R258" s="11">
        <f t="shared" si="62"/>
        <v>0</v>
      </c>
      <c r="S258" s="11">
        <f t="shared" si="63"/>
        <v>-1.0371354253140734</v>
      </c>
      <c r="T258" s="11">
        <f t="shared" si="64"/>
        <v>-0.22137362333277977</v>
      </c>
      <c r="U258" s="11">
        <f>'OddsRatio_working_3-way'!S258-'OddsRatio_working_3-way'!R258^2/3</f>
        <v>-1.0371354253140734</v>
      </c>
      <c r="V258" s="11">
        <f>'OddsRatio_working_3-way'!S258*'OddsRatio_working_3-way'!R258/3-2*'OddsRatio_working_3-way'!R258^3/27-'OddsRatio_working_3-way'!T258</f>
        <v>0.22137362333277977</v>
      </c>
      <c r="W258" s="11">
        <f>'OddsRatio_working_3-way'!V258^2+4*'OddsRatio_working_3-way'!U258^3/27</f>
        <v>-0.11626699394614351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0.20326907970325134</v>
      </c>
      <c r="Y258" s="11">
        <f>IF('OddsRatio_working_3-way'!W258&gt;=0,IF('OddsRatio_working_3-way'!V258+SQRT('OddsRatio_working_3-way'!W258)&gt;0,0,PI()),ACOS('OddsRatio_working_3-way'!V258/(2*'OddsRatio_working_3-way'!X258)))</f>
        <v>0.99496357347077669</v>
      </c>
      <c r="Z258" s="11">
        <f>'OddsRatio_working_3-way'!X258^(1/3)*COS('OddsRatio_working_3-way'!Y258/3)</f>
        <v>0.55593100548013252</v>
      </c>
      <c r="AA258" s="11">
        <f>'OddsRatio_working_3-way'!X258^(1/3)*COS(('OddsRatio_working_3-way'!Y258+2*PI())/3)</f>
        <v>-0.443764761447411</v>
      </c>
      <c r="AB258" s="11">
        <f>'OddsRatio_working_3-way'!X258^(1/3)*COS(('OddsRatio_working_3-way'!Y258+4*PI())/3)</f>
        <v>-0.11216624403272138</v>
      </c>
      <c r="AC258" s="11">
        <f>'OddsRatio_working_3-way'!X258^(1/3)*SIN('OddsRatio_working_3-way'!Y258/3)</f>
        <v>0.19144849329225178</v>
      </c>
      <c r="AD258" s="11">
        <f>'OddsRatio_working_3-way'!X258^(1/3)*SIN(('OddsRatio_working_3-way'!Y258+2*PI())/3)</f>
        <v>0.38572612685109481</v>
      </c>
      <c r="AE258" s="11">
        <f>'OddsRatio_working_3-way'!X258^(1/3)*SIN(('OddsRatio_working_3-way'!Y258+4*PI())/3)</f>
        <v>-0.57717462014334664</v>
      </c>
      <c r="AF258" s="11">
        <f>-'OddsRatio_working_3-way'!U258/(3*'OddsRatio_working_3-way'!X258^(1/3))*COS(('OddsRatio_working_3-way'!Y258)/3)</f>
        <v>0.55593100548013252</v>
      </c>
      <c r="AG258" s="11">
        <f>-'OddsRatio_working_3-way'!U258/(3*'OddsRatio_working_3-way'!X258^(1/3))*COS(('OddsRatio_working_3-way'!Y258+2*PI())/3)</f>
        <v>-0.443764761447411</v>
      </c>
      <c r="AH258" s="11">
        <f>-'OddsRatio_working_3-way'!U258/(3*'OddsRatio_working_3-way'!X258^(1/3))*COS(('OddsRatio_working_3-way'!Y258+4*PI())/3)</f>
        <v>-0.11216624403272138</v>
      </c>
      <c r="AI258" s="11">
        <f>'OddsRatio_working_3-way'!U258/(3*'OddsRatio_working_3-way'!X258^(1/3))*SIN(('OddsRatio_working_3-way'!Y258)/3)</f>
        <v>-0.19144849329225178</v>
      </c>
      <c r="AJ258" s="11">
        <f>'OddsRatio_working_3-way'!U258/(3*'OddsRatio_working_3-way'!X258^(1/3))*SIN(('OddsRatio_working_3-way'!Y258+2*PI())/3)</f>
        <v>-0.38572612685109481</v>
      </c>
      <c r="AK258" s="11">
        <f>'OddsRatio_working_3-way'!U258/(3*'OddsRatio_working_3-way'!X258^(1/3))*SIN(('OddsRatio_working_3-way'!Y258+4*PI())/3)</f>
        <v>0.57717462014334664</v>
      </c>
      <c r="AL258" s="11">
        <f>'OddsRatio_working_3-way'!Z258+'OddsRatio_working_3-way'!AF258</f>
        <v>1.111862010960265</v>
      </c>
      <c r="AM258" s="11">
        <f>'OddsRatio_working_3-way'!AA258+'OddsRatio_working_3-way'!AG258</f>
        <v>-0.88752952289482201</v>
      </c>
      <c r="AN258" s="11">
        <f>'OddsRatio_working_3-way'!AB258+'OddsRatio_working_3-way'!AH258</f>
        <v>-0.22433248806544276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1.111862010960265</v>
      </c>
      <c r="AS258" s="11">
        <f>IF(('OddsRatio_working_3-way'!X258=0),IF(Q258&gt;0,-Q258^(1/3),(-Q258)^(1/3)),'OddsRatio_working_3-way'!AM258-'OddsRatio_working_3-way'!R258/3)</f>
        <v>-0.88752952289482201</v>
      </c>
      <c r="AT258" s="11">
        <f>IF(('OddsRatio_working_3-way'!X258=0),IF(Q258&gt;0,-Q258^(1/3),(-Q258)^(1/3)),'OddsRatio_working_3-way'!AN258-'OddsRatio_working_3-way'!R258/3)</f>
        <v>-0.22433248806544276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1.42</v>
      </c>
      <c r="B259" s="4">
        <f>IF('True_Odds_Calculator_3-way'!B260="","",'True_Odds_Calculator_3-way'!B260)</f>
        <v>5.42</v>
      </c>
      <c r="C259" s="4">
        <f>IF('True_Odds_Calculator_3-way'!C260="","",'True_Odds_Calculator_3-way'!C260)</f>
        <v>7.29</v>
      </c>
      <c r="D259" s="9">
        <f t="shared" si="52"/>
        <v>0.69272996185148361</v>
      </c>
      <c r="E259" s="9">
        <f t="shared" si="53"/>
        <v>0.17642961957910488</v>
      </c>
      <c r="F259" s="9">
        <f t="shared" si="54"/>
        <v>0.13084041856941137</v>
      </c>
      <c r="G259" s="9">
        <f t="shared" si="55"/>
        <v>1.0561046428101337</v>
      </c>
      <c r="H259" s="9">
        <f t="shared" si="56"/>
        <v>1.4435639499802564</v>
      </c>
      <c r="I259" s="9">
        <f t="shared" si="57"/>
        <v>5.6679825212207913</v>
      </c>
      <c r="J259" s="9">
        <f t="shared" si="58"/>
        <v>7.6428982032757409</v>
      </c>
      <c r="K259" s="11">
        <f t="shared" si="59"/>
        <v>0.70422535211267612</v>
      </c>
      <c r="L259" s="11">
        <f t="shared" si="60"/>
        <v>0.18450184501845018</v>
      </c>
      <c r="M259" s="11">
        <f t="shared" si="61"/>
        <v>0.13717421124828533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-0.20811675513729566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0.19837183244028578</v>
      </c>
      <c r="Q259" s="11">
        <f>2*'OddsRatio_working_3-way'!K259*'OddsRatio_working_3-way'!L259*'OddsRatio_working_3-way'!M259</f>
        <v>3.5646331076421532E-2</v>
      </c>
      <c r="R259" s="11">
        <f t="shared" si="62"/>
        <v>0</v>
      </c>
      <c r="S259" s="11">
        <f t="shared" si="63"/>
        <v>-0.95317569366012311</v>
      </c>
      <c r="T259" s="11">
        <f t="shared" si="64"/>
        <v>-0.1712804480970572</v>
      </c>
      <c r="U259" s="11">
        <f>'OddsRatio_working_3-way'!S259-'OddsRatio_working_3-way'!R259^2/3</f>
        <v>-0.95317569366012311</v>
      </c>
      <c r="V259" s="11">
        <f>'OddsRatio_working_3-way'!S259*'OddsRatio_working_3-way'!R259/3-2*'OddsRatio_working_3-way'!R259^3/27-'OddsRatio_working_3-way'!T259</f>
        <v>0.1712804480970572</v>
      </c>
      <c r="W259" s="11">
        <f>'OddsRatio_working_3-way'!V259^2+4*'OddsRatio_working_3-way'!U259^3/27</f>
        <v>-9.8959595499358011E-2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0.17909256503250401</v>
      </c>
      <c r="Y259" s="11">
        <f>IF('OddsRatio_working_3-way'!W259&gt;=0,IF('OddsRatio_working_3-way'!V259+SQRT('OddsRatio_working_3-way'!W259)&gt;0,0,PI()),ACOS('OddsRatio_working_3-way'!V259/(2*'OddsRatio_working_3-way'!X259)))</f>
        <v>1.0722039904823475</v>
      </c>
      <c r="Z259" s="11">
        <f>'OddsRatio_working_3-way'!X259^(1/3)*COS('OddsRatio_working_3-way'!Y259/3)</f>
        <v>0.52805232140506686</v>
      </c>
      <c r="AA259" s="11">
        <f>'OddsRatio_working_3-way'!X259^(1/3)*COS(('OddsRatio_working_3-way'!Y259+2*PI())/3)</f>
        <v>-0.43480227966847868</v>
      </c>
      <c r="AB259" s="11">
        <f>'OddsRatio_working_3-way'!X259^(1/3)*COS(('OddsRatio_working_3-way'!Y259+4*PI())/3)</f>
        <v>-9.3250041736588407E-2</v>
      </c>
      <c r="AC259" s="11">
        <f>'OddsRatio_working_3-way'!X259^(1/3)*SIN('OddsRatio_working_3-way'!Y259/3)</f>
        <v>0.19719527651229612</v>
      </c>
      <c r="AD259" s="11">
        <f>'OddsRatio_working_3-way'!X259^(1/3)*SIN(('OddsRatio_working_3-way'!Y259+2*PI())/3)</f>
        <v>0.35870908660798528</v>
      </c>
      <c r="AE259" s="11">
        <f>'OddsRatio_working_3-way'!X259^(1/3)*SIN(('OddsRatio_working_3-way'!Y259+4*PI())/3)</f>
        <v>-0.55590436312028135</v>
      </c>
      <c r="AF259" s="11">
        <f>-'OddsRatio_working_3-way'!U259/(3*'OddsRatio_working_3-way'!X259^(1/3))*COS(('OddsRatio_working_3-way'!Y259)/3)</f>
        <v>0.52805232140506686</v>
      </c>
      <c r="AG259" s="11">
        <f>-'OddsRatio_working_3-way'!U259/(3*'OddsRatio_working_3-way'!X259^(1/3))*COS(('OddsRatio_working_3-way'!Y259+2*PI())/3)</f>
        <v>-0.43480227966847868</v>
      </c>
      <c r="AH259" s="11">
        <f>-'OddsRatio_working_3-way'!U259/(3*'OddsRatio_working_3-way'!X259^(1/3))*COS(('OddsRatio_working_3-way'!Y259+4*PI())/3)</f>
        <v>-9.3250041736588407E-2</v>
      </c>
      <c r="AI259" s="11">
        <f>'OddsRatio_working_3-way'!U259/(3*'OddsRatio_working_3-way'!X259^(1/3))*SIN(('OddsRatio_working_3-way'!Y259)/3)</f>
        <v>-0.19719527651229612</v>
      </c>
      <c r="AJ259" s="11">
        <f>'OddsRatio_working_3-way'!U259/(3*'OddsRatio_working_3-way'!X259^(1/3))*SIN(('OddsRatio_working_3-way'!Y259+2*PI())/3)</f>
        <v>-0.35870908660798528</v>
      </c>
      <c r="AK259" s="11">
        <f>'OddsRatio_working_3-way'!U259/(3*'OddsRatio_working_3-way'!X259^(1/3))*SIN(('OddsRatio_working_3-way'!Y259+4*PI())/3)</f>
        <v>0.55590436312028135</v>
      </c>
      <c r="AL259" s="11">
        <f>'OddsRatio_working_3-way'!Z259+'OddsRatio_working_3-way'!AF259</f>
        <v>1.0561046428101337</v>
      </c>
      <c r="AM259" s="11">
        <f>'OddsRatio_working_3-way'!AA259+'OddsRatio_working_3-way'!AG259</f>
        <v>-0.86960455933695735</v>
      </c>
      <c r="AN259" s="11">
        <f>'OddsRatio_working_3-way'!AB259+'OddsRatio_working_3-way'!AH259</f>
        <v>-0.18650008347317681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1.0561046428101337</v>
      </c>
      <c r="AS259" s="11">
        <f>IF(('OddsRatio_working_3-way'!X259=0),IF(Q259&gt;0,-Q259^(1/3),(-Q259)^(1/3)),'OddsRatio_working_3-way'!AM259-'OddsRatio_working_3-way'!R259/3)</f>
        <v>-0.86960455933695735</v>
      </c>
      <c r="AT259" s="11">
        <f>IF(('OddsRatio_working_3-way'!X259=0),IF(Q259&gt;0,-Q259^(1/3),(-Q259)^(1/3)),'OddsRatio_working_3-way'!AN259-'OddsRatio_working_3-way'!R259/3)</f>
        <v>-0.18650008347317681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8.24</v>
      </c>
      <c r="B260" s="4">
        <f>IF('True_Odds_Calculator_3-way'!B261="","",'True_Odds_Calculator_3-way'!B261)</f>
        <v>5.12</v>
      </c>
      <c r="C260" s="4">
        <f>IF('True_Odds_Calculator_3-way'!C261="","",'True_Odds_Calculator_3-way'!C261)</f>
        <v>1.41</v>
      </c>
      <c r="D260" s="9">
        <f t="shared" ref="D260:D323" si="65">(K260/(AR260+K260-(AR260*K260)))</f>
        <v>0.11557670293749989</v>
      </c>
      <c r="E260" s="9">
        <f t="shared" ref="E260:E323" si="66">(L260/(AR260+L260-(AR260*L260)))</f>
        <v>0.18675522419709942</v>
      </c>
      <c r="F260" s="9">
        <f t="shared" ref="F260:F323" si="67">(M260/(AR260+M260-(AR260*M260)))</f>
        <v>0.69766807286540056</v>
      </c>
      <c r="G260" s="9">
        <f t="shared" ref="G260:G323" si="68">AR260</f>
        <v>1.0569423668796634</v>
      </c>
      <c r="H260" s="9">
        <f t="shared" ref="H260:H323" si="69">IF(A260="","",1/D260)</f>
        <v>8.6522627362087619</v>
      </c>
      <c r="I260" s="9">
        <f t="shared" ref="I260:I323" si="70">IF(B260="","",1/E260)</f>
        <v>5.3546025515442128</v>
      </c>
      <c r="J260" s="9">
        <f t="shared" ref="J260:J323" si="71">IF(C260="","",1/F260)</f>
        <v>1.4333463704206622</v>
      </c>
      <c r="K260" s="11">
        <f t="shared" ref="K260:K323" si="72">1/A260</f>
        <v>0.12135922330097088</v>
      </c>
      <c r="L260" s="11">
        <f t="shared" ref="L260:L323" si="73">1/B260</f>
        <v>0.1953125</v>
      </c>
      <c r="M260" s="11">
        <f t="shared" ref="M260:M323" si="74">1/C260</f>
        <v>0.70921985815602839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-0.20559064716312048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0.19786098989533843</v>
      </c>
      <c r="Q260" s="11">
        <f>2*'OddsRatio_working_3-way'!K260*'OddsRatio_working_3-way'!L260*'OddsRatio_working_3-way'!M260</f>
        <v>3.3621238724781385E-2</v>
      </c>
      <c r="R260" s="11">
        <f t="shared" ref="R260:R323" si="75">O260/N260</f>
        <v>0</v>
      </c>
      <c r="S260" s="11">
        <f t="shared" ref="S260:S323" si="76">P260/N260</f>
        <v>-0.9624026804018514</v>
      </c>
      <c r="T260" s="11">
        <f t="shared" ref="T260:T323" si="77">Q260/N260</f>
        <v>-0.16353486497907416</v>
      </c>
      <c r="U260" s="11">
        <f>'OddsRatio_working_3-way'!S260-'OddsRatio_working_3-way'!R260^2/3</f>
        <v>-0.9624026804018514</v>
      </c>
      <c r="V260" s="11">
        <f>'OddsRatio_working_3-way'!S260*'OddsRatio_working_3-way'!R260/3-2*'OddsRatio_working_3-way'!R260^3/27-'OddsRatio_working_3-way'!T260</f>
        <v>0.16353486497907416</v>
      </c>
      <c r="W260" s="11">
        <f>'OddsRatio_working_3-way'!V260^2+4*'OddsRatio_working_3-way'!U260^3/27</f>
        <v>-0.10531495097627221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0.18169934166088511</v>
      </c>
      <c r="Y260" s="11">
        <f>IF('OddsRatio_working_3-way'!W260&gt;=0,IF('OddsRatio_working_3-way'!V260+SQRT('OddsRatio_working_3-way'!W260)&gt;0,0,PI()),ACOS('OddsRatio_working_3-way'!V260/(2*'OddsRatio_working_3-way'!X260)))</f>
        <v>1.1040141708593569</v>
      </c>
      <c r="Z260" s="11">
        <f>'OddsRatio_working_3-way'!X260^(1/3)*COS('OddsRatio_working_3-way'!Y260/3)</f>
        <v>0.52847118343983179</v>
      </c>
      <c r="AA260" s="11">
        <f>'OddsRatio_working_3-way'!X260^(1/3)*COS(('OddsRatio_working_3-way'!Y260+2*PI())/3)</f>
        <v>-0.44069897689015636</v>
      </c>
      <c r="AB260" s="11">
        <f>'OddsRatio_working_3-way'!X260^(1/3)*COS(('OddsRatio_working_3-way'!Y260+4*PI())/3)</f>
        <v>-8.7772206549675838E-2</v>
      </c>
      <c r="AC260" s="11">
        <f>'OddsRatio_working_3-way'!X260^(1/3)*SIN('OddsRatio_working_3-way'!Y260/3)</f>
        <v>0.20376236586030189</v>
      </c>
      <c r="AD260" s="11">
        <f>'OddsRatio_working_3-way'!X260^(1/3)*SIN(('OddsRatio_working_3-way'!Y260+2*PI())/3)</f>
        <v>0.35578828709676957</v>
      </c>
      <c r="AE260" s="11">
        <f>'OddsRatio_working_3-way'!X260^(1/3)*SIN(('OddsRatio_working_3-way'!Y260+4*PI())/3)</f>
        <v>-0.5595506529570714</v>
      </c>
      <c r="AF260" s="11">
        <f>-'OddsRatio_working_3-way'!U260/(3*'OddsRatio_working_3-way'!X260^(1/3))*COS(('OddsRatio_working_3-way'!Y260)/3)</f>
        <v>0.52847118343983168</v>
      </c>
      <c r="AG260" s="11">
        <f>-'OddsRatio_working_3-way'!U260/(3*'OddsRatio_working_3-way'!X260^(1/3))*COS(('OddsRatio_working_3-way'!Y260+2*PI())/3)</f>
        <v>-0.44069897689015625</v>
      </c>
      <c r="AH260" s="11">
        <f>-'OddsRatio_working_3-way'!U260/(3*'OddsRatio_working_3-way'!X260^(1/3))*COS(('OddsRatio_working_3-way'!Y260+4*PI())/3)</f>
        <v>-8.7772206549675824E-2</v>
      </c>
      <c r="AI260" s="11">
        <f>'OddsRatio_working_3-way'!U260/(3*'OddsRatio_working_3-way'!X260^(1/3))*SIN(('OddsRatio_working_3-way'!Y260)/3)</f>
        <v>-0.20376236586030183</v>
      </c>
      <c r="AJ260" s="11">
        <f>'OddsRatio_working_3-way'!U260/(3*'OddsRatio_working_3-way'!X260^(1/3))*SIN(('OddsRatio_working_3-way'!Y260+2*PI())/3)</f>
        <v>-0.35578828709676952</v>
      </c>
      <c r="AK260" s="11">
        <f>'OddsRatio_working_3-way'!U260/(3*'OddsRatio_working_3-way'!X260^(1/3))*SIN(('OddsRatio_working_3-way'!Y260+4*PI())/3)</f>
        <v>0.55955065295707129</v>
      </c>
      <c r="AL260" s="11">
        <f>'OddsRatio_working_3-way'!Z260+'OddsRatio_working_3-way'!AF260</f>
        <v>1.0569423668796634</v>
      </c>
      <c r="AM260" s="11">
        <f>'OddsRatio_working_3-way'!AA260+'OddsRatio_working_3-way'!AG260</f>
        <v>-0.8813979537803126</v>
      </c>
      <c r="AN260" s="11">
        <f>'OddsRatio_working_3-way'!AB260+'OddsRatio_working_3-way'!AH260</f>
        <v>-0.17554441309935165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1.0569423668796634</v>
      </c>
      <c r="AS260" s="11">
        <f>IF(('OddsRatio_working_3-way'!X260=0),IF(Q260&gt;0,-Q260^(1/3),(-Q260)^(1/3)),'OddsRatio_working_3-way'!AM260-'OddsRatio_working_3-way'!R260/3)</f>
        <v>-0.8813979537803126</v>
      </c>
      <c r="AT260" s="11">
        <f>IF(('OddsRatio_working_3-way'!X260=0),IF(Q260&gt;0,-Q260^(1/3),(-Q260)^(1/3)),'OddsRatio_working_3-way'!AN260-'OddsRatio_working_3-way'!R260/3)</f>
        <v>-0.17554441309935165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1.73</v>
      </c>
      <c r="B261" s="4">
        <f>IF('True_Odds_Calculator_3-way'!B262="","",'True_Odds_Calculator_3-way'!B262)</f>
        <v>4.28</v>
      </c>
      <c r="C261" s="4">
        <f>IF('True_Odds_Calculator_3-way'!C262="","",'True_Odds_Calculator_3-way'!C262)</f>
        <v>4.71</v>
      </c>
      <c r="D261" s="9">
        <f t="shared" si="65"/>
        <v>0.56803477787156209</v>
      </c>
      <c r="E261" s="9">
        <f t="shared" si="66"/>
        <v>0.22640612925890746</v>
      </c>
      <c r="F261" s="9">
        <f t="shared" si="67"/>
        <v>0.20555909286953061</v>
      </c>
      <c r="G261" s="9">
        <f t="shared" si="68"/>
        <v>1.0417199862569979</v>
      </c>
      <c r="H261" s="9">
        <f t="shared" si="69"/>
        <v>1.760455589967608</v>
      </c>
      <c r="I261" s="9">
        <f t="shared" si="70"/>
        <v>4.4168415549229536</v>
      </c>
      <c r="J261" s="9">
        <f t="shared" si="71"/>
        <v>4.8647811490134618</v>
      </c>
      <c r="K261" s="11">
        <f t="shared" si="72"/>
        <v>0.5780346820809249</v>
      </c>
      <c r="L261" s="11">
        <f t="shared" si="73"/>
        <v>0.23364485981308411</v>
      </c>
      <c r="M261" s="11">
        <f t="shared" si="74"/>
        <v>0.21231422505307856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-0.25471811619211671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0.22136375903648728</v>
      </c>
      <c r="Q261" s="11">
        <f>2*'OddsRatio_working_3-way'!K261*'OddsRatio_working_3-way'!L261*'OddsRatio_working_3-way'!M261</f>
        <v>5.7348124102716926E-2</v>
      </c>
      <c r="R261" s="11">
        <f t="shared" si="75"/>
        <v>0</v>
      </c>
      <c r="S261" s="11">
        <f t="shared" si="76"/>
        <v>-0.86905384801734131</v>
      </c>
      <c r="T261" s="11">
        <f t="shared" si="77"/>
        <v>-0.22514348394231645</v>
      </c>
      <c r="U261" s="11">
        <f>'OddsRatio_working_3-way'!S261-'OddsRatio_working_3-way'!R261^2/3</f>
        <v>-0.86905384801734131</v>
      </c>
      <c r="V261" s="11">
        <f>'OddsRatio_working_3-way'!S261*'OddsRatio_working_3-way'!R261/3-2*'OddsRatio_working_3-way'!R261^3/27-'OddsRatio_working_3-way'!T261</f>
        <v>0.22514348394231645</v>
      </c>
      <c r="W261" s="11">
        <f>'OddsRatio_working_3-way'!V261^2+4*'OddsRatio_working_3-way'!U261^3/27</f>
        <v>-4.6548472131250282E-2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0.1559150894661373</v>
      </c>
      <c r="Y261" s="11">
        <f>IF('OddsRatio_working_3-way'!W261&gt;=0,IF('OddsRatio_working_3-way'!V261+SQRT('OddsRatio_working_3-way'!W261)&gt;0,0,PI()),ACOS('OddsRatio_working_3-way'!V261/(2*'OddsRatio_working_3-way'!X261)))</f>
        <v>0.76409802118245718</v>
      </c>
      <c r="Z261" s="11">
        <f>'OddsRatio_working_3-way'!X261^(1/3)*COS('OddsRatio_working_3-way'!Y261/3)</f>
        <v>0.52085999312849895</v>
      </c>
      <c r="AA261" s="11">
        <f>'OddsRatio_working_3-way'!X261^(1/3)*COS(('OddsRatio_working_3-way'!Y261+2*PI())/3)</f>
        <v>-0.37786982231757021</v>
      </c>
      <c r="AB261" s="11">
        <f>'OddsRatio_working_3-way'!X261^(1/3)*COS(('OddsRatio_working_3-way'!Y261+4*PI())/3)</f>
        <v>-0.1429901708109288</v>
      </c>
      <c r="AC261" s="11">
        <f>'OddsRatio_working_3-way'!X261^(1/3)*SIN('OddsRatio_working_3-way'!Y261/3)</f>
        <v>0.13560783002452509</v>
      </c>
      <c r="AD261" s="11">
        <f>'OddsRatio_working_3-way'!X261^(1/3)*SIN(('OddsRatio_working_3-way'!Y261+2*PI())/3)</f>
        <v>0.38327407085200571</v>
      </c>
      <c r="AE261" s="11">
        <f>'OddsRatio_working_3-way'!X261^(1/3)*SIN(('OddsRatio_working_3-way'!Y261+4*PI())/3)</f>
        <v>-0.51888190087653074</v>
      </c>
      <c r="AF261" s="11">
        <f>-'OddsRatio_working_3-way'!U261/(3*'OddsRatio_working_3-way'!X261^(1/3))*COS(('OddsRatio_working_3-way'!Y261)/3)</f>
        <v>0.52085999312849895</v>
      </c>
      <c r="AG261" s="11">
        <f>-'OddsRatio_working_3-way'!U261/(3*'OddsRatio_working_3-way'!X261^(1/3))*COS(('OddsRatio_working_3-way'!Y261+2*PI())/3)</f>
        <v>-0.37786982231757021</v>
      </c>
      <c r="AH261" s="11">
        <f>-'OddsRatio_working_3-way'!U261/(3*'OddsRatio_working_3-way'!X261^(1/3))*COS(('OddsRatio_working_3-way'!Y261+4*PI())/3)</f>
        <v>-0.1429901708109288</v>
      </c>
      <c r="AI261" s="11">
        <f>'OddsRatio_working_3-way'!U261/(3*'OddsRatio_working_3-way'!X261^(1/3))*SIN(('OddsRatio_working_3-way'!Y261)/3)</f>
        <v>-0.13560783002452509</v>
      </c>
      <c r="AJ261" s="11">
        <f>'OddsRatio_working_3-way'!U261/(3*'OddsRatio_working_3-way'!X261^(1/3))*SIN(('OddsRatio_working_3-way'!Y261+2*PI())/3)</f>
        <v>-0.38327407085200571</v>
      </c>
      <c r="AK261" s="11">
        <f>'OddsRatio_working_3-way'!U261/(3*'OddsRatio_working_3-way'!X261^(1/3))*SIN(('OddsRatio_working_3-way'!Y261+4*PI())/3)</f>
        <v>0.51888190087653074</v>
      </c>
      <c r="AL261" s="11">
        <f>'OddsRatio_working_3-way'!Z261+'OddsRatio_working_3-way'!AF261</f>
        <v>1.0417199862569979</v>
      </c>
      <c r="AM261" s="11">
        <f>'OddsRatio_working_3-way'!AA261+'OddsRatio_working_3-way'!AG261</f>
        <v>-0.75573964463514043</v>
      </c>
      <c r="AN261" s="11">
        <f>'OddsRatio_working_3-way'!AB261+'OddsRatio_working_3-way'!AH261</f>
        <v>-0.28598034162185759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1.0417199862569979</v>
      </c>
      <c r="AS261" s="11">
        <f>IF(('OddsRatio_working_3-way'!X261=0),IF(Q261&gt;0,-Q261^(1/3),(-Q261)^(1/3)),'OddsRatio_working_3-way'!AM261-'OddsRatio_working_3-way'!R261/3)</f>
        <v>-0.75573964463514043</v>
      </c>
      <c r="AT261" s="11">
        <f>IF(('OddsRatio_working_3-way'!X261=0),IF(Q261&gt;0,-Q261^(1/3),(-Q261)^(1/3)),'OddsRatio_working_3-way'!AN261-'OddsRatio_working_3-way'!R261/3)</f>
        <v>-0.28598034162185759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2.1</v>
      </c>
      <c r="B262" s="4">
        <f>IF('True_Odds_Calculator_3-way'!B263="","",'True_Odds_Calculator_3-way'!B263)</f>
        <v>3.02</v>
      </c>
      <c r="C262" s="4">
        <f>IF('True_Odds_Calculator_3-way'!C263="","",'True_Odds_Calculator_3-way'!C263)</f>
        <v>4.5</v>
      </c>
      <c r="D262" s="9">
        <f t="shared" si="65"/>
        <v>0.46468319033031052</v>
      </c>
      <c r="E262" s="9">
        <f t="shared" si="66"/>
        <v>0.3209759804877112</v>
      </c>
      <c r="F262" s="9">
        <f t="shared" si="67"/>
        <v>0.21434082918197808</v>
      </c>
      <c r="G262" s="9">
        <f t="shared" si="68"/>
        <v>1.0472761986684662</v>
      </c>
      <c r="H262" s="9">
        <f t="shared" si="69"/>
        <v>2.1520038185353134</v>
      </c>
      <c r="I262" s="9">
        <f t="shared" si="70"/>
        <v>3.1154979213103009</v>
      </c>
      <c r="J262" s="9">
        <f t="shared" si="71"/>
        <v>4.6654666953396324</v>
      </c>
      <c r="K262" s="11">
        <f t="shared" si="72"/>
        <v>0.47619047619047616</v>
      </c>
      <c r="L262" s="11">
        <f t="shared" si="73"/>
        <v>0.33112582781456956</v>
      </c>
      <c r="M262" s="11">
        <f t="shared" si="74"/>
        <v>0.22222222222222221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-0.27250429237184193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0.2319632783208942</v>
      </c>
      <c r="Q262" s="11">
        <f>2*'OddsRatio_working_3-way'!K262*'OddsRatio_working_3-way'!L262*'OddsRatio_working_3-way'!M262</f>
        <v>7.0079540278215766E-2</v>
      </c>
      <c r="R262" s="11">
        <f t="shared" si="75"/>
        <v>0</v>
      </c>
      <c r="S262" s="11">
        <f t="shared" si="76"/>
        <v>-0.85122797994085153</v>
      </c>
      <c r="T262" s="11">
        <f t="shared" si="77"/>
        <v>-0.25716857400025722</v>
      </c>
      <c r="U262" s="11">
        <f>'OddsRatio_working_3-way'!S262-'OddsRatio_working_3-way'!R262^2/3</f>
        <v>-0.85122797994085153</v>
      </c>
      <c r="V262" s="11">
        <f>'OddsRatio_working_3-way'!S262*'OddsRatio_working_3-way'!R262/3-2*'OddsRatio_working_3-way'!R262^3/27-'OddsRatio_working_3-way'!T262</f>
        <v>0.25716857400025722</v>
      </c>
      <c r="W262" s="11">
        <f>'OddsRatio_working_3-way'!V262^2+4*'OddsRatio_working_3-way'!U262^3/27</f>
        <v>-2.524069396994591E-2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0.15114262256497313</v>
      </c>
      <c r="Y262" s="11">
        <f>IF('OddsRatio_working_3-way'!W262&gt;=0,IF('OddsRatio_working_3-way'!V262+SQRT('OddsRatio_working_3-way'!W262)&gt;0,0,PI()),ACOS('OddsRatio_working_3-way'!V262/(2*'OddsRatio_working_3-way'!X262)))</f>
        <v>0.55338942223191157</v>
      </c>
      <c r="Z262" s="11">
        <f>'OddsRatio_working_3-way'!X262^(1/3)*COS('OddsRatio_working_3-way'!Y262/3)</f>
        <v>0.52363809933423311</v>
      </c>
      <c r="AA262" s="11">
        <f>'OddsRatio_working_3-way'!X262^(1/3)*COS(('OddsRatio_working_3-way'!Y262+2*PI())/3)</f>
        <v>-0.34643199595453028</v>
      </c>
      <c r="AB262" s="11">
        <f>'OddsRatio_working_3-way'!X262^(1/3)*COS(('OddsRatio_working_3-way'!Y262+4*PI())/3)</f>
        <v>-0.17720610337970308</v>
      </c>
      <c r="AC262" s="11">
        <f>'OddsRatio_working_3-way'!X262^(1/3)*SIN('OddsRatio_working_3-way'!Y262/3)</f>
        <v>9.7702614631931403E-2</v>
      </c>
      <c r="AD262" s="11">
        <f>'OddsRatio_working_3-way'!X262^(1/3)*SIN(('OddsRatio_working_3-way'!Y262+2*PI())/3)</f>
        <v>0.40463258909687949</v>
      </c>
      <c r="AE262" s="11">
        <f>'OddsRatio_working_3-way'!X262^(1/3)*SIN(('OddsRatio_working_3-way'!Y262+4*PI())/3)</f>
        <v>-0.5023352037288108</v>
      </c>
      <c r="AF262" s="11">
        <f>-'OddsRatio_working_3-way'!U262/(3*'OddsRatio_working_3-way'!X262^(1/3))*COS(('OddsRatio_working_3-way'!Y262)/3)</f>
        <v>0.52363809933423311</v>
      </c>
      <c r="AG262" s="11">
        <f>-'OddsRatio_working_3-way'!U262/(3*'OddsRatio_working_3-way'!X262^(1/3))*COS(('OddsRatio_working_3-way'!Y262+2*PI())/3)</f>
        <v>-0.34643199595453028</v>
      </c>
      <c r="AH262" s="11">
        <f>-'OddsRatio_working_3-way'!U262/(3*'OddsRatio_working_3-way'!X262^(1/3))*COS(('OddsRatio_working_3-way'!Y262+4*PI())/3)</f>
        <v>-0.17720610337970308</v>
      </c>
      <c r="AI262" s="11">
        <f>'OddsRatio_working_3-way'!U262/(3*'OddsRatio_working_3-way'!X262^(1/3))*SIN(('OddsRatio_working_3-way'!Y262)/3)</f>
        <v>-9.7702614631931403E-2</v>
      </c>
      <c r="AJ262" s="11">
        <f>'OddsRatio_working_3-way'!U262/(3*'OddsRatio_working_3-way'!X262^(1/3))*SIN(('OddsRatio_working_3-way'!Y262+2*PI())/3)</f>
        <v>-0.40463258909687949</v>
      </c>
      <c r="AK262" s="11">
        <f>'OddsRatio_working_3-way'!U262/(3*'OddsRatio_working_3-way'!X262^(1/3))*SIN(('OddsRatio_working_3-way'!Y262+4*PI())/3)</f>
        <v>0.5023352037288108</v>
      </c>
      <c r="AL262" s="11">
        <f>'OddsRatio_working_3-way'!Z262+'OddsRatio_working_3-way'!AF262</f>
        <v>1.0472761986684662</v>
      </c>
      <c r="AM262" s="11">
        <f>'OddsRatio_working_3-way'!AA262+'OddsRatio_working_3-way'!AG262</f>
        <v>-0.69286399190906056</v>
      </c>
      <c r="AN262" s="11">
        <f>'OddsRatio_working_3-way'!AB262+'OddsRatio_working_3-way'!AH262</f>
        <v>-0.35441220675940616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1.0472761986684662</v>
      </c>
      <c r="AS262" s="11">
        <f>IF(('OddsRatio_working_3-way'!X262=0),IF(Q262&gt;0,-Q262^(1/3),(-Q262)^(1/3)),'OddsRatio_working_3-way'!AM262-'OddsRatio_working_3-way'!R262/3)</f>
        <v>-0.69286399190906056</v>
      </c>
      <c r="AT262" s="11">
        <f>IF(('OddsRatio_working_3-way'!X262=0),IF(Q262&gt;0,-Q262^(1/3),(-Q262)^(1/3)),'OddsRatio_working_3-way'!AN262-'OddsRatio_working_3-way'!R262/3)</f>
        <v>-0.35441220675940616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2.62</v>
      </c>
      <c r="B263" s="4">
        <f>IF('True_Odds_Calculator_3-way'!B264="","",'True_Odds_Calculator_3-way'!B264)</f>
        <v>3.25</v>
      </c>
      <c r="C263" s="4">
        <f>IF('True_Odds_Calculator_3-way'!C264="","",'True_Odds_Calculator_3-way'!C264)</f>
        <v>2.95</v>
      </c>
      <c r="D263" s="9">
        <f t="shared" si="65"/>
        <v>0.37172184248373302</v>
      </c>
      <c r="E263" s="9">
        <f t="shared" si="66"/>
        <v>0.2987324299880299</v>
      </c>
      <c r="F263" s="9">
        <f t="shared" si="67"/>
        <v>0.32954572752823708</v>
      </c>
      <c r="G263" s="9">
        <f t="shared" si="68"/>
        <v>1.0433232025507384</v>
      </c>
      <c r="H263" s="9">
        <f t="shared" si="69"/>
        <v>2.6901835881321965</v>
      </c>
      <c r="I263" s="9">
        <f t="shared" si="70"/>
        <v>3.3474772057391613</v>
      </c>
      <c r="J263" s="9">
        <f t="shared" si="71"/>
        <v>3.0344802449739396</v>
      </c>
      <c r="K263" s="11">
        <f t="shared" si="72"/>
        <v>0.38167938931297707</v>
      </c>
      <c r="L263" s="11">
        <f t="shared" si="73"/>
        <v>0.30769230769230771</v>
      </c>
      <c r="M263" s="11">
        <f t="shared" si="74"/>
        <v>0.33898305084745761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-0.28296027946694269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0.23169481572897277</v>
      </c>
      <c r="Q263" s="11">
        <f>2*'OddsRatio_working_3-way'!K263*'OddsRatio_working_3-way'!L263*'OddsRatio_working_3-way'!M263</f>
        <v>7.9620211590712295E-2</v>
      </c>
      <c r="R263" s="11">
        <f t="shared" si="75"/>
        <v>0</v>
      </c>
      <c r="S263" s="11">
        <f t="shared" si="76"/>
        <v>-0.81882452252822613</v>
      </c>
      <c r="T263" s="11">
        <f t="shared" si="77"/>
        <v>-0.2813829974323801</v>
      </c>
      <c r="U263" s="11">
        <f>'OddsRatio_working_3-way'!S263-'OddsRatio_working_3-way'!R263^2/3</f>
        <v>-0.81882452252822613</v>
      </c>
      <c r="V263" s="11">
        <f>'OddsRatio_working_3-way'!S263*'OddsRatio_working_3-way'!R263/3-2*'OddsRatio_working_3-way'!R263^3/27-'OddsRatio_working_3-way'!T263</f>
        <v>0.2813829974323801</v>
      </c>
      <c r="W263" s="11">
        <f>'OddsRatio_working_3-way'!V263^2+4*'OddsRatio_working_3-way'!U263^3/27</f>
        <v>-2.1569753216062193E-3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0.14259502670643623</v>
      </c>
      <c r="Y263" s="11">
        <f>IF('OddsRatio_working_3-way'!W263&gt;=0,IF('OddsRatio_working_3-way'!V263+SQRT('OddsRatio_working_3-way'!W263)&gt;0,0,PI()),ACOS('OddsRatio_working_3-way'!V263/(2*'OddsRatio_working_3-way'!X263)))</f>
        <v>0.16357869984981721</v>
      </c>
      <c r="Z263" s="11">
        <f>'OddsRatio_working_3-way'!X263^(1/3)*COS('OddsRatio_working_3-way'!Y263/3)</f>
        <v>0.5216616012753692</v>
      </c>
      <c r="AA263" s="11">
        <f>'OddsRatio_working_3-way'!X263^(1/3)*COS(('OddsRatio_working_3-way'!Y263+2*PI())/3)</f>
        <v>-0.28548867865202021</v>
      </c>
      <c r="AB263" s="11">
        <f>'OddsRatio_working_3-way'!X263^(1/3)*COS(('OddsRatio_working_3-way'!Y263+4*PI())/3)</f>
        <v>-0.2361729226233491</v>
      </c>
      <c r="AC263" s="11">
        <f>'OddsRatio_working_3-way'!X263^(1/3)*SIN('OddsRatio_working_3-way'!Y263/3)</f>
        <v>2.8472465018443173E-2</v>
      </c>
      <c r="AD263" s="11">
        <f>'OddsRatio_working_3-way'!X263^(1/3)*SIN(('OddsRatio_working_3-way'!Y263+2*PI())/3)</f>
        <v>0.43753596637411685</v>
      </c>
      <c r="AE263" s="11">
        <f>'OddsRatio_working_3-way'!X263^(1/3)*SIN(('OddsRatio_working_3-way'!Y263+4*PI())/3)</f>
        <v>-0.46600843139255999</v>
      </c>
      <c r="AF263" s="11">
        <f>-'OddsRatio_working_3-way'!U263/(3*'OddsRatio_working_3-way'!X263^(1/3))*COS(('OddsRatio_working_3-way'!Y263)/3)</f>
        <v>0.5216616012753692</v>
      </c>
      <c r="AG263" s="11">
        <f>-'OddsRatio_working_3-way'!U263/(3*'OddsRatio_working_3-way'!X263^(1/3))*COS(('OddsRatio_working_3-way'!Y263+2*PI())/3)</f>
        <v>-0.28548867865202021</v>
      </c>
      <c r="AH263" s="11">
        <f>-'OddsRatio_working_3-way'!U263/(3*'OddsRatio_working_3-way'!X263^(1/3))*COS(('OddsRatio_working_3-way'!Y263+4*PI())/3)</f>
        <v>-0.2361729226233491</v>
      </c>
      <c r="AI263" s="11">
        <f>'OddsRatio_working_3-way'!U263/(3*'OddsRatio_working_3-way'!X263^(1/3))*SIN(('OddsRatio_working_3-way'!Y263)/3)</f>
        <v>-2.8472465018443173E-2</v>
      </c>
      <c r="AJ263" s="11">
        <f>'OddsRatio_working_3-way'!U263/(3*'OddsRatio_working_3-way'!X263^(1/3))*SIN(('OddsRatio_working_3-way'!Y263+2*PI())/3)</f>
        <v>-0.43753596637411685</v>
      </c>
      <c r="AK263" s="11">
        <f>'OddsRatio_working_3-way'!U263/(3*'OddsRatio_working_3-way'!X263^(1/3))*SIN(('OddsRatio_working_3-way'!Y263+4*PI())/3)</f>
        <v>0.46600843139255999</v>
      </c>
      <c r="AL263" s="11">
        <f>'OddsRatio_working_3-way'!Z263+'OddsRatio_working_3-way'!AF263</f>
        <v>1.0433232025507384</v>
      </c>
      <c r="AM263" s="11">
        <f>'OddsRatio_working_3-way'!AA263+'OddsRatio_working_3-way'!AG263</f>
        <v>-0.57097735730404042</v>
      </c>
      <c r="AN263" s="11">
        <f>'OddsRatio_working_3-way'!AB263+'OddsRatio_working_3-way'!AH263</f>
        <v>-0.4723458452466982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1.0433232025507384</v>
      </c>
      <c r="AS263" s="11">
        <f>IF(('OddsRatio_working_3-way'!X263=0),IF(Q263&gt;0,-Q263^(1/3),(-Q263)^(1/3)),'OddsRatio_working_3-way'!AM263-'OddsRatio_working_3-way'!R263/3)</f>
        <v>-0.57097735730404042</v>
      </c>
      <c r="AT263" s="11">
        <f>IF(('OddsRatio_working_3-way'!X263=0),IF(Q263&gt;0,-Q263^(1/3),(-Q263)^(1/3)),'OddsRatio_working_3-way'!AN263-'OddsRatio_working_3-way'!R263/3)</f>
        <v>-0.4723458452466982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2.11</v>
      </c>
      <c r="B264" s="4">
        <f>IF('True_Odds_Calculator_3-way'!B265="","",'True_Odds_Calculator_3-way'!B265)</f>
        <v>3.25</v>
      </c>
      <c r="C264" s="4">
        <f>IF('True_Odds_Calculator_3-way'!C265="","",'True_Odds_Calculator_3-way'!C265)</f>
        <v>4.03</v>
      </c>
      <c r="D264" s="9">
        <f t="shared" si="65"/>
        <v>0.46243464437491411</v>
      </c>
      <c r="E264" s="9">
        <f t="shared" si="66"/>
        <v>0.29794239264853289</v>
      </c>
      <c r="F264" s="9">
        <f t="shared" si="67"/>
        <v>0.23962296297655303</v>
      </c>
      <c r="G264" s="9">
        <f t="shared" si="68"/>
        <v>1.0472682336125261</v>
      </c>
      <c r="H264" s="9">
        <f t="shared" si="69"/>
        <v>2.1624677393099043</v>
      </c>
      <c r="I264" s="9">
        <f t="shared" si="70"/>
        <v>3.3563535256281836</v>
      </c>
      <c r="J264" s="9">
        <f t="shared" si="71"/>
        <v>4.173222747845954</v>
      </c>
      <c r="K264" s="11">
        <f t="shared" si="72"/>
        <v>0.47393364928909953</v>
      </c>
      <c r="L264" s="11">
        <f t="shared" si="73"/>
        <v>0.30769230769230771</v>
      </c>
      <c r="M264" s="11">
        <f t="shared" si="74"/>
        <v>0.24813895781637715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-0.27382762710223829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0.23122244847927817</v>
      </c>
      <c r="Q264" s="11">
        <f>2*'OddsRatio_working_3-way'!K264*'OddsRatio_working_3-way'!L264*'OddsRatio_working_3-way'!M264</f>
        <v>7.2370093420744352E-2</v>
      </c>
      <c r="R264" s="11">
        <f t="shared" si="75"/>
        <v>0</v>
      </c>
      <c r="S264" s="11">
        <f t="shared" si="76"/>
        <v>-0.84440876520084385</v>
      </c>
      <c r="T264" s="11">
        <f t="shared" si="77"/>
        <v>-0.2642906933335975</v>
      </c>
      <c r="U264" s="11">
        <f>'OddsRatio_working_3-way'!S264-'OddsRatio_working_3-way'!R264^2/3</f>
        <v>-0.84440876520084385</v>
      </c>
      <c r="V264" s="11">
        <f>'OddsRatio_working_3-way'!S264*'OddsRatio_working_3-way'!R264/3-2*'OddsRatio_working_3-way'!R264^3/27-'OddsRatio_working_3-way'!T264</f>
        <v>0.2642906933335975</v>
      </c>
      <c r="W264" s="11">
        <f>'OddsRatio_working_3-way'!V264^2+4*'OddsRatio_working_3-way'!U264^3/27</f>
        <v>-1.9348287438275394E-2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0.14933005225090248</v>
      </c>
      <c r="Y264" s="11">
        <f>IF('OddsRatio_working_3-way'!W264&gt;=0,IF('OddsRatio_working_3-way'!V264+SQRT('OddsRatio_working_3-way'!W264)&gt;0,0,PI()),ACOS('OddsRatio_working_3-way'!V264/(2*'OddsRatio_working_3-way'!X264)))</f>
        <v>0.48447128224989</v>
      </c>
      <c r="Z264" s="11">
        <f>'OddsRatio_working_3-way'!X264^(1/3)*COS('OddsRatio_working_3-way'!Y264/3)</f>
        <v>0.52363411680626304</v>
      </c>
      <c r="AA264" s="11">
        <f>'OddsRatio_working_3-way'!X264^(1/3)*COS(('OddsRatio_working_3-way'!Y264+2*PI())/3)</f>
        <v>-0.33569313766837588</v>
      </c>
      <c r="AB264" s="11">
        <f>'OddsRatio_working_3-way'!X264^(1/3)*COS(('OddsRatio_working_3-way'!Y264+4*PI())/3)</f>
        <v>-0.18794097913788702</v>
      </c>
      <c r="AC264" s="11">
        <f>'OddsRatio_working_3-way'!X264^(1/3)*SIN('OddsRatio_working_3-way'!Y264/3)</f>
        <v>8.5304748500925925E-2</v>
      </c>
      <c r="AD264" s="11">
        <f>'OddsRatio_working_3-way'!X264^(1/3)*SIN(('OddsRatio_working_3-way'!Y264+2*PI())/3)</f>
        <v>0.41082807319198889</v>
      </c>
      <c r="AE264" s="11">
        <f>'OddsRatio_working_3-way'!X264^(1/3)*SIN(('OddsRatio_working_3-way'!Y264+4*PI())/3)</f>
        <v>-0.49613282169291484</v>
      </c>
      <c r="AF264" s="11">
        <f>-'OddsRatio_working_3-way'!U264/(3*'OddsRatio_working_3-way'!X264^(1/3))*COS(('OddsRatio_working_3-way'!Y264)/3)</f>
        <v>0.52363411680626304</v>
      </c>
      <c r="AG264" s="11">
        <f>-'OddsRatio_working_3-way'!U264/(3*'OddsRatio_working_3-way'!X264^(1/3))*COS(('OddsRatio_working_3-way'!Y264+2*PI())/3)</f>
        <v>-0.33569313766837588</v>
      </c>
      <c r="AH264" s="11">
        <f>-'OddsRatio_working_3-way'!U264/(3*'OddsRatio_working_3-way'!X264^(1/3))*COS(('OddsRatio_working_3-way'!Y264+4*PI())/3)</f>
        <v>-0.18794097913788702</v>
      </c>
      <c r="AI264" s="11">
        <f>'OddsRatio_working_3-way'!U264/(3*'OddsRatio_working_3-way'!X264^(1/3))*SIN(('OddsRatio_working_3-way'!Y264)/3)</f>
        <v>-8.5304748500925925E-2</v>
      </c>
      <c r="AJ264" s="11">
        <f>'OddsRatio_working_3-way'!U264/(3*'OddsRatio_working_3-way'!X264^(1/3))*SIN(('OddsRatio_working_3-way'!Y264+2*PI())/3)</f>
        <v>-0.41082807319198889</v>
      </c>
      <c r="AK264" s="11">
        <f>'OddsRatio_working_3-way'!U264/(3*'OddsRatio_working_3-way'!X264^(1/3))*SIN(('OddsRatio_working_3-way'!Y264+4*PI())/3)</f>
        <v>0.49613282169291484</v>
      </c>
      <c r="AL264" s="11">
        <f>'OddsRatio_working_3-way'!Z264+'OddsRatio_working_3-way'!AF264</f>
        <v>1.0472682336125261</v>
      </c>
      <c r="AM264" s="11">
        <f>'OddsRatio_working_3-way'!AA264+'OddsRatio_working_3-way'!AG264</f>
        <v>-0.67138627533675177</v>
      </c>
      <c r="AN264" s="11">
        <f>'OddsRatio_working_3-way'!AB264+'OddsRatio_working_3-way'!AH264</f>
        <v>-0.37588195827577403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1.0472682336125261</v>
      </c>
      <c r="AS264" s="11">
        <f>IF(('OddsRatio_working_3-way'!X264=0),IF(Q264&gt;0,-Q264^(1/3),(-Q264)^(1/3)),'OddsRatio_working_3-way'!AM264-'OddsRatio_working_3-way'!R264/3)</f>
        <v>-0.67138627533675177</v>
      </c>
      <c r="AT264" s="11">
        <f>IF(('OddsRatio_working_3-way'!X264=0),IF(Q264&gt;0,-Q264^(1/3),(-Q264)^(1/3)),'OddsRatio_working_3-way'!AN264-'OddsRatio_working_3-way'!R264/3)</f>
        <v>-0.37588195827577403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2.11</v>
      </c>
      <c r="B265" s="4">
        <f>IF('True_Odds_Calculator_3-way'!B266="","",'True_Odds_Calculator_3-way'!B266)</f>
        <v>3.36</v>
      </c>
      <c r="C265" s="4">
        <f>IF('True_Odds_Calculator_3-way'!C266="","",'True_Odds_Calculator_3-way'!C266)</f>
        <v>3.88</v>
      </c>
      <c r="D265" s="9">
        <f t="shared" si="65"/>
        <v>0.46263409378328141</v>
      </c>
      <c r="E265" s="9">
        <f t="shared" si="66"/>
        <v>0.28822007983197206</v>
      </c>
      <c r="F265" s="9">
        <f t="shared" si="67"/>
        <v>0.24914582638474642</v>
      </c>
      <c r="G265" s="9">
        <f t="shared" si="68"/>
        <v>1.0464283448397369</v>
      </c>
      <c r="H265" s="9">
        <f t="shared" si="69"/>
        <v>2.161535462772108</v>
      </c>
      <c r="I265" s="9">
        <f t="shared" si="70"/>
        <v>3.4695708938217797</v>
      </c>
      <c r="J265" s="9">
        <f t="shared" si="71"/>
        <v>4.0137136331384422</v>
      </c>
      <c r="K265" s="11">
        <f t="shared" si="72"/>
        <v>0.47393364928909953</v>
      </c>
      <c r="L265" s="11">
        <f t="shared" si="73"/>
        <v>0.29761904761904762</v>
      </c>
      <c r="M265" s="11">
        <f t="shared" si="74"/>
        <v>0.25773195876288663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-0.27426728741039574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0.23084489084635662</v>
      </c>
      <c r="Q265" s="11">
        <f>2*'OddsRatio_working_3-way'!K265*'OddsRatio_working_3-way'!L265*'OddsRatio_working_3-way'!M265</f>
        <v>7.2707052235072969E-2</v>
      </c>
      <c r="R265" s="11">
        <f t="shared" si="75"/>
        <v>0</v>
      </c>
      <c r="S265" s="11">
        <f t="shared" si="76"/>
        <v>-0.84167854294972966</v>
      </c>
      <c r="T265" s="11">
        <f t="shared" si="77"/>
        <v>-0.26509560407865507</v>
      </c>
      <c r="U265" s="11">
        <f>'OddsRatio_working_3-way'!S265-'OddsRatio_working_3-way'!R265^2/3</f>
        <v>-0.84167854294972966</v>
      </c>
      <c r="V265" s="11">
        <f>'OddsRatio_working_3-way'!S265*'OddsRatio_working_3-way'!R265/3-2*'OddsRatio_working_3-way'!R265^3/27-'OddsRatio_working_3-way'!T265</f>
        <v>0.26509560407865507</v>
      </c>
      <c r="W265" s="11">
        <f>'OddsRatio_working_3-way'!V265^2+4*'OddsRatio_working_3-way'!U265^3/27</f>
        <v>-1.8059764336914766E-2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0.14860639592455452</v>
      </c>
      <c r="Y265" s="11">
        <f>IF('OddsRatio_working_3-way'!W265&gt;=0,IF('OddsRatio_working_3-way'!V265+SQRT('OddsRatio_working_3-way'!W265)&gt;0,0,PI()),ACOS('OddsRatio_working_3-way'!V265/(2*'OddsRatio_working_3-way'!X265)))</f>
        <v>0.46918135303290476</v>
      </c>
      <c r="Z265" s="11">
        <f>'OddsRatio_working_3-way'!X265^(1/3)*COS('OddsRatio_working_3-way'!Y265/3)</f>
        <v>0.52321417241986845</v>
      </c>
      <c r="AA265" s="11">
        <f>'OddsRatio_working_3-way'!X265^(1/3)*COS(('OddsRatio_working_3-way'!Y265+2*PI())/3)</f>
        <v>-0.33305520075242262</v>
      </c>
      <c r="AB265" s="11">
        <f>'OddsRatio_working_3-way'!X265^(1/3)*COS(('OddsRatio_working_3-way'!Y265+4*PI())/3)</f>
        <v>-0.19015897166744603</v>
      </c>
      <c r="AC265" s="11">
        <f>'OddsRatio_working_3-way'!X265^(1/3)*SIN('OddsRatio_working_3-way'!Y265/3)</f>
        <v>8.2501176328393641E-2</v>
      </c>
      <c r="AD265" s="11">
        <f>'OddsRatio_working_3-way'!X265^(1/3)*SIN(('OddsRatio_working_3-way'!Y265+2*PI())/3)</f>
        <v>0.41186617677146065</v>
      </c>
      <c r="AE265" s="11">
        <f>'OddsRatio_working_3-way'!X265^(1/3)*SIN(('OddsRatio_working_3-way'!Y265+4*PI())/3)</f>
        <v>-0.4943673530998543</v>
      </c>
      <c r="AF265" s="11">
        <f>-'OddsRatio_working_3-way'!U265/(3*'OddsRatio_working_3-way'!X265^(1/3))*COS(('OddsRatio_working_3-way'!Y265)/3)</f>
        <v>0.52321417241986845</v>
      </c>
      <c r="AG265" s="11">
        <f>-'OddsRatio_working_3-way'!U265/(3*'OddsRatio_working_3-way'!X265^(1/3))*COS(('OddsRatio_working_3-way'!Y265+2*PI())/3)</f>
        <v>-0.33305520075242262</v>
      </c>
      <c r="AH265" s="11">
        <f>-'OddsRatio_working_3-way'!U265/(3*'OddsRatio_working_3-way'!X265^(1/3))*COS(('OddsRatio_working_3-way'!Y265+4*PI())/3)</f>
        <v>-0.19015897166744603</v>
      </c>
      <c r="AI265" s="11">
        <f>'OddsRatio_working_3-way'!U265/(3*'OddsRatio_working_3-way'!X265^(1/3))*SIN(('OddsRatio_working_3-way'!Y265)/3)</f>
        <v>-8.2501176328393641E-2</v>
      </c>
      <c r="AJ265" s="11">
        <f>'OddsRatio_working_3-way'!U265/(3*'OddsRatio_working_3-way'!X265^(1/3))*SIN(('OddsRatio_working_3-way'!Y265+2*PI())/3)</f>
        <v>-0.41186617677146065</v>
      </c>
      <c r="AK265" s="11">
        <f>'OddsRatio_working_3-way'!U265/(3*'OddsRatio_working_3-way'!X265^(1/3))*SIN(('OddsRatio_working_3-way'!Y265+4*PI())/3)</f>
        <v>0.4943673530998543</v>
      </c>
      <c r="AL265" s="11">
        <f>'OddsRatio_working_3-way'!Z265+'OddsRatio_working_3-way'!AF265</f>
        <v>1.0464283448397369</v>
      </c>
      <c r="AM265" s="11">
        <f>'OddsRatio_working_3-way'!AA265+'OddsRatio_working_3-way'!AG265</f>
        <v>-0.66611040150484524</v>
      </c>
      <c r="AN265" s="11">
        <f>'OddsRatio_working_3-way'!AB265+'OddsRatio_working_3-way'!AH265</f>
        <v>-0.38031794333489205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1.0464283448397369</v>
      </c>
      <c r="AS265" s="11">
        <f>IF(('OddsRatio_working_3-way'!X265=0),IF(Q265&gt;0,-Q265^(1/3),(-Q265)^(1/3)),'OddsRatio_working_3-way'!AM265-'OddsRatio_working_3-way'!R265/3)</f>
        <v>-0.66611040150484524</v>
      </c>
      <c r="AT265" s="11">
        <f>IF(('OddsRatio_working_3-way'!X265=0),IF(Q265&gt;0,-Q265^(1/3),(-Q265)^(1/3)),'OddsRatio_working_3-way'!AN265-'OddsRatio_working_3-way'!R265/3)</f>
        <v>-0.38031794333489205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2.5</v>
      </c>
      <c r="B266" s="4">
        <f>IF('True_Odds_Calculator_3-way'!B267="","",'True_Odds_Calculator_3-way'!B267)</f>
        <v>3.02</v>
      </c>
      <c r="C266" s="4">
        <f>IF('True_Odds_Calculator_3-way'!C267="","",'True_Odds_Calculator_3-way'!C267)</f>
        <v>3.37</v>
      </c>
      <c r="D266" s="9">
        <f t="shared" si="65"/>
        <v>0.38999933749405769</v>
      </c>
      <c r="E266" s="9">
        <f t="shared" si="66"/>
        <v>0.32192323098037573</v>
      </c>
      <c r="F266" s="9">
        <f t="shared" si="67"/>
        <v>0.28807743152556642</v>
      </c>
      <c r="G266" s="9">
        <f t="shared" si="68"/>
        <v>1.0427379465573863</v>
      </c>
      <c r="H266" s="9">
        <f t="shared" si="69"/>
        <v>2.56410691983608</v>
      </c>
      <c r="I266" s="9">
        <f t="shared" si="70"/>
        <v>3.1063306520459206</v>
      </c>
      <c r="J266" s="9">
        <f t="shared" si="71"/>
        <v>3.4712889333410053</v>
      </c>
      <c r="K266" s="11">
        <f t="shared" si="72"/>
        <v>0.4</v>
      </c>
      <c r="L266" s="11">
        <f t="shared" si="73"/>
        <v>0.33112582781456956</v>
      </c>
      <c r="M266" s="11">
        <f t="shared" si="74"/>
        <v>0.29673590504451036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-0.28223711360465342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0.23149330870359819</v>
      </c>
      <c r="Q266" s="11">
        <f>2*'OddsRatio_working_3-way'!K266*'OddsRatio_working_3-way'!L266*'OddsRatio_working_3-way'!M266</f>
        <v>7.8605537760135208E-2</v>
      </c>
      <c r="R266" s="11">
        <f t="shared" si="75"/>
        <v>0</v>
      </c>
      <c r="S266" s="11">
        <f t="shared" si="76"/>
        <v>-0.82020860313879507</v>
      </c>
      <c r="T266" s="11">
        <f t="shared" si="77"/>
        <v>-0.27850886354458237</v>
      </c>
      <c r="U266" s="11">
        <f>'OddsRatio_working_3-way'!S266-'OddsRatio_working_3-way'!R266^2/3</f>
        <v>-0.82020860313879507</v>
      </c>
      <c r="V266" s="11">
        <f>'OddsRatio_working_3-way'!S266*'OddsRatio_working_3-way'!R266/3-2*'OddsRatio_working_3-way'!R266^3/27-'OddsRatio_working_3-way'!T266</f>
        <v>0.27850886354458237</v>
      </c>
      <c r="W266" s="11">
        <f>'OddsRatio_working_3-way'!V266^2+4*'OddsRatio_working_3-way'!U266^3/27</f>
        <v>-4.1793168246189311E-3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0.14295672762895223</v>
      </c>
      <c r="Y266" s="11">
        <f>IF('OddsRatio_working_3-way'!W266&gt;=0,IF('OddsRatio_working_3-way'!V266+SQRT('OddsRatio_working_3-way'!W266)&gt;0,0,PI()),ACOS('OddsRatio_working_3-way'!V266/(2*'OddsRatio_working_3-way'!X266)))</f>
        <v>0.22808147973130244</v>
      </c>
      <c r="Z266" s="11">
        <f>'OddsRatio_working_3-way'!X266^(1/3)*COS('OddsRatio_working_3-way'!Y266/3)</f>
        <v>0.52136897327869314</v>
      </c>
      <c r="AA266" s="11">
        <f>'OddsRatio_working_3-way'!X266^(1/3)*COS(('OddsRatio_working_3-way'!Y266+2*PI())/3)</f>
        <v>-0.29507846956426798</v>
      </c>
      <c r="AB266" s="11">
        <f>'OddsRatio_working_3-way'!X266^(1/3)*COS(('OddsRatio_working_3-way'!Y266+4*PI())/3)</f>
        <v>-0.22629050371442486</v>
      </c>
      <c r="AC266" s="11">
        <f>'OddsRatio_working_3-way'!X266^(1/3)*SIN('OddsRatio_working_3-way'!Y266/3)</f>
        <v>3.9714750600413705E-2</v>
      </c>
      <c r="AD266" s="11">
        <f>'OddsRatio_working_3-way'!X266^(1/3)*SIN(('OddsRatio_working_3-way'!Y266+2*PI())/3)</f>
        <v>0.43166140030415168</v>
      </c>
      <c r="AE266" s="11">
        <f>'OddsRatio_working_3-way'!X266^(1/3)*SIN(('OddsRatio_working_3-way'!Y266+4*PI())/3)</f>
        <v>-0.47137615090456542</v>
      </c>
      <c r="AF266" s="11">
        <f>-'OddsRatio_working_3-way'!U266/(3*'OddsRatio_working_3-way'!X266^(1/3))*COS(('OddsRatio_working_3-way'!Y266)/3)</f>
        <v>0.52136897327869314</v>
      </c>
      <c r="AG266" s="11">
        <f>-'OddsRatio_working_3-way'!U266/(3*'OddsRatio_working_3-way'!X266^(1/3))*COS(('OddsRatio_working_3-way'!Y266+2*PI())/3)</f>
        <v>-0.29507846956426798</v>
      </c>
      <c r="AH266" s="11">
        <f>-'OddsRatio_working_3-way'!U266/(3*'OddsRatio_working_3-way'!X266^(1/3))*COS(('OddsRatio_working_3-way'!Y266+4*PI())/3)</f>
        <v>-0.22629050371442486</v>
      </c>
      <c r="AI266" s="11">
        <f>'OddsRatio_working_3-way'!U266/(3*'OddsRatio_working_3-way'!X266^(1/3))*SIN(('OddsRatio_working_3-way'!Y266)/3)</f>
        <v>-3.9714750600413705E-2</v>
      </c>
      <c r="AJ266" s="11">
        <f>'OddsRatio_working_3-way'!U266/(3*'OddsRatio_working_3-way'!X266^(1/3))*SIN(('OddsRatio_working_3-way'!Y266+2*PI())/3)</f>
        <v>-0.43166140030415168</v>
      </c>
      <c r="AK266" s="11">
        <f>'OddsRatio_working_3-way'!U266/(3*'OddsRatio_working_3-way'!X266^(1/3))*SIN(('OddsRatio_working_3-way'!Y266+4*PI())/3)</f>
        <v>0.47137615090456542</v>
      </c>
      <c r="AL266" s="11">
        <f>'OddsRatio_working_3-way'!Z266+'OddsRatio_working_3-way'!AF266</f>
        <v>1.0427379465573863</v>
      </c>
      <c r="AM266" s="11">
        <f>'OddsRatio_working_3-way'!AA266+'OddsRatio_working_3-way'!AG266</f>
        <v>-0.59015693912853595</v>
      </c>
      <c r="AN266" s="11">
        <f>'OddsRatio_working_3-way'!AB266+'OddsRatio_working_3-way'!AH266</f>
        <v>-0.45258100742884971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1.0427379465573863</v>
      </c>
      <c r="AS266" s="11">
        <f>IF(('OddsRatio_working_3-way'!X266=0),IF(Q266&gt;0,-Q266^(1/3),(-Q266)^(1/3)),'OddsRatio_working_3-way'!AM266-'OddsRatio_working_3-way'!R266/3)</f>
        <v>-0.59015693912853595</v>
      </c>
      <c r="AT266" s="11">
        <f>IF(('OddsRatio_working_3-way'!X266=0),IF(Q266&gt;0,-Q266^(1/3),(-Q266)^(1/3)),'OddsRatio_working_3-way'!AN266-'OddsRatio_working_3-way'!R266/3)</f>
        <v>-0.45258100742884971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2.96</v>
      </c>
      <c r="B267" s="4">
        <f>IF('True_Odds_Calculator_3-way'!B268="","",'True_Odds_Calculator_3-way'!B268)</f>
        <v>3.21</v>
      </c>
      <c r="C267" s="4">
        <f>IF('True_Odds_Calculator_3-way'!C268="","",'True_Odds_Calculator_3-way'!C268)</f>
        <v>2.65</v>
      </c>
      <c r="D267" s="9">
        <f t="shared" si="65"/>
        <v>0.32895901460011012</v>
      </c>
      <c r="E267" s="9">
        <f t="shared" si="66"/>
        <v>0.30302270649254631</v>
      </c>
      <c r="F267" s="9">
        <f t="shared" si="67"/>
        <v>0.36801827890734395</v>
      </c>
      <c r="G267" s="9">
        <f t="shared" si="68"/>
        <v>1.0407614155520601</v>
      </c>
      <c r="H267" s="9">
        <f t="shared" si="69"/>
        <v>3.0398923744820374</v>
      </c>
      <c r="I267" s="9">
        <f t="shared" si="70"/>
        <v>3.3000827283700529</v>
      </c>
      <c r="J267" s="9">
        <f t="shared" si="71"/>
        <v>2.7172563356608985</v>
      </c>
      <c r="K267" s="11">
        <f t="shared" si="72"/>
        <v>0.33783783783783783</v>
      </c>
      <c r="L267" s="11">
        <f t="shared" si="73"/>
        <v>0.3115264797507788</v>
      </c>
      <c r="M267" s="11">
        <f t="shared" si="74"/>
        <v>0.37735849056603776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-0.28385050541636703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0.23114279859122033</v>
      </c>
      <c r="Q267" s="11">
        <f>2*'OddsRatio_working_3-way'!K267*'OddsRatio_working_3-way'!L267*'OddsRatio_working_3-way'!M267</f>
        <v>7.9430514979800818E-2</v>
      </c>
      <c r="R267" s="11">
        <f t="shared" si="75"/>
        <v>0</v>
      </c>
      <c r="S267" s="11">
        <f t="shared" si="76"/>
        <v>-0.81431173868148576</v>
      </c>
      <c r="T267" s="11">
        <f t="shared" si="77"/>
        <v>-0.27983221260532165</v>
      </c>
      <c r="U267" s="11">
        <f>'OddsRatio_working_3-way'!S267-'OddsRatio_working_3-way'!R267^2/3</f>
        <v>-0.81431173868148576</v>
      </c>
      <c r="V267" s="11">
        <f>'OddsRatio_working_3-way'!S267*'OddsRatio_working_3-way'!R267/3-2*'OddsRatio_working_3-way'!R267^3/27-'OddsRatio_working_3-way'!T267</f>
        <v>0.27983221260532165</v>
      </c>
      <c r="W267" s="11">
        <f>'OddsRatio_working_3-way'!V267^2+4*'OddsRatio_working_3-way'!U267^3/27</f>
        <v>-1.689940456040262E-3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0.1414178274366692</v>
      </c>
      <c r="Y267" s="11">
        <f>IF('OddsRatio_working_3-way'!W267&gt;=0,IF('OddsRatio_working_3-way'!V267+SQRT('OddsRatio_working_3-way'!W267)&gt;0,0,PI()),ACOS('OddsRatio_working_3-way'!V267/(2*'OddsRatio_working_3-way'!X267)))</f>
        <v>0.14586215641113354</v>
      </c>
      <c r="Z267" s="11">
        <f>'OddsRatio_working_3-way'!X267^(1/3)*COS('OddsRatio_working_3-way'!Y267/3)</f>
        <v>0.52038070777602996</v>
      </c>
      <c r="AA267" s="11">
        <f>'OddsRatio_working_3-way'!X267^(1/3)*COS(('OddsRatio_working_3-way'!Y267+2*PI())/3)</f>
        <v>-0.28211919109521649</v>
      </c>
      <c r="AB267" s="11">
        <f>'OddsRatio_working_3-way'!X267^(1/3)*COS(('OddsRatio_working_3-way'!Y267+4*PI())/3)</f>
        <v>-0.23826151668081369</v>
      </c>
      <c r="AC267" s="11">
        <f>'OddsRatio_working_3-way'!X267^(1/3)*SIN('OddsRatio_working_3-way'!Y267/3)</f>
        <v>2.53212401291865E-2</v>
      </c>
      <c r="AD267" s="11">
        <f>'OddsRatio_working_3-way'!X267^(1/3)*SIN(('OddsRatio_working_3-way'!Y267+2*PI())/3)</f>
        <v>0.43800229250877515</v>
      </c>
      <c r="AE267" s="11">
        <f>'OddsRatio_working_3-way'!X267^(1/3)*SIN(('OddsRatio_working_3-way'!Y267+4*PI())/3)</f>
        <v>-0.46332353263796155</v>
      </c>
      <c r="AF267" s="11">
        <f>-'OddsRatio_working_3-way'!U267/(3*'OddsRatio_working_3-way'!X267^(1/3))*COS(('OddsRatio_working_3-way'!Y267)/3)</f>
        <v>0.52038070777603007</v>
      </c>
      <c r="AG267" s="11">
        <f>-'OddsRatio_working_3-way'!U267/(3*'OddsRatio_working_3-way'!X267^(1/3))*COS(('OddsRatio_working_3-way'!Y267+2*PI())/3)</f>
        <v>-0.28211919109521655</v>
      </c>
      <c r="AH267" s="11">
        <f>-'OddsRatio_working_3-way'!U267/(3*'OddsRatio_working_3-way'!X267^(1/3))*COS(('OddsRatio_working_3-way'!Y267+4*PI())/3)</f>
        <v>-0.23826151668081375</v>
      </c>
      <c r="AI267" s="11">
        <f>'OddsRatio_working_3-way'!U267/(3*'OddsRatio_working_3-way'!X267^(1/3))*SIN(('OddsRatio_working_3-way'!Y267)/3)</f>
        <v>-2.5321240129186507E-2</v>
      </c>
      <c r="AJ267" s="11">
        <f>'OddsRatio_working_3-way'!U267/(3*'OddsRatio_working_3-way'!X267^(1/3))*SIN(('OddsRatio_working_3-way'!Y267+2*PI())/3)</f>
        <v>-0.4380022925087752</v>
      </c>
      <c r="AK267" s="11">
        <f>'OddsRatio_working_3-way'!U267/(3*'OddsRatio_working_3-way'!X267^(1/3))*SIN(('OddsRatio_working_3-way'!Y267+4*PI())/3)</f>
        <v>0.46332353263796161</v>
      </c>
      <c r="AL267" s="11">
        <f>'OddsRatio_working_3-way'!Z267+'OddsRatio_working_3-way'!AF267</f>
        <v>1.0407614155520601</v>
      </c>
      <c r="AM267" s="11">
        <f>'OddsRatio_working_3-way'!AA267+'OddsRatio_working_3-way'!AG267</f>
        <v>-0.5642383821904331</v>
      </c>
      <c r="AN267" s="11">
        <f>'OddsRatio_working_3-way'!AB267+'OddsRatio_working_3-way'!AH267</f>
        <v>-0.47652303336162743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1.0407614155520601</v>
      </c>
      <c r="AS267" s="11">
        <f>IF(('OddsRatio_working_3-way'!X267=0),IF(Q267&gt;0,-Q267^(1/3),(-Q267)^(1/3)),'OddsRatio_working_3-way'!AM267-'OddsRatio_working_3-way'!R267/3)</f>
        <v>-0.5642383821904331</v>
      </c>
      <c r="AT267" s="11">
        <f>IF(('OddsRatio_working_3-way'!X267=0),IF(Q267&gt;0,-Q267^(1/3),(-Q267)^(1/3)),'OddsRatio_working_3-way'!AN267-'OddsRatio_working_3-way'!R267/3)</f>
        <v>-0.47652303336162743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13.03</v>
      </c>
      <c r="B268" s="4">
        <f>IF('True_Odds_Calculator_3-way'!B269="","",'True_Odds_Calculator_3-way'!B269)</f>
        <v>7.12</v>
      </c>
      <c r="C268" s="4">
        <f>IF('True_Odds_Calculator_3-way'!C269="","",'True_Odds_Calculator_3-way'!C269)</f>
        <v>1.22</v>
      </c>
      <c r="D268" s="9">
        <f t="shared" si="65"/>
        <v>6.9338286905408303E-2</v>
      </c>
      <c r="E268" s="9">
        <f t="shared" si="66"/>
        <v>0.12774372284686247</v>
      </c>
      <c r="F268" s="9">
        <f t="shared" si="67"/>
        <v>0.80291799024772936</v>
      </c>
      <c r="G268" s="9">
        <f t="shared" si="68"/>
        <v>1.115714590950168</v>
      </c>
      <c r="H268" s="9">
        <f t="shared" si="69"/>
        <v>14.422046529130521</v>
      </c>
      <c r="I268" s="9">
        <f t="shared" si="70"/>
        <v>7.828173296615029</v>
      </c>
      <c r="J268" s="9">
        <f t="shared" si="71"/>
        <v>1.2454572100090369</v>
      </c>
      <c r="K268" s="11">
        <f t="shared" si="72"/>
        <v>7.6745970836531091E-2</v>
      </c>
      <c r="L268" s="11">
        <f t="shared" si="73"/>
        <v>0.1404494382022472</v>
      </c>
      <c r="M268" s="11">
        <f t="shared" si="74"/>
        <v>0.81967213114754101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-0.14310522481876209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0.16230239043413569</v>
      </c>
      <c r="Q268" s="11">
        <f>2*'OddsRatio_working_3-way'!K268*'OddsRatio_working_3-way'!L268*'OddsRatio_working_3-way'!M268</f>
        <v>1.7670374570945637E-2</v>
      </c>
      <c r="R268" s="11">
        <f t="shared" si="75"/>
        <v>0</v>
      </c>
      <c r="S268" s="11">
        <f t="shared" si="76"/>
        <v>-1.1341472027991022</v>
      </c>
      <c r="T268" s="11">
        <f t="shared" si="77"/>
        <v>-0.12347819301024521</v>
      </c>
      <c r="U268" s="11">
        <f>'OddsRatio_working_3-way'!S268-'OddsRatio_working_3-way'!R268^2/3</f>
        <v>-1.1341472027991022</v>
      </c>
      <c r="V268" s="11">
        <f>'OddsRatio_working_3-way'!S268*'OddsRatio_working_3-way'!R268/3-2*'OddsRatio_working_3-way'!R268^3/27-'OddsRatio_working_3-way'!T268</f>
        <v>0.12347819301024521</v>
      </c>
      <c r="W268" s="11">
        <f>'OddsRatio_working_3-way'!V268^2+4*'OddsRatio_working_3-way'!U268^3/27</f>
        <v>-0.20087788647139151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0.23244609623548579</v>
      </c>
      <c r="Y268" s="11">
        <f>IF('OddsRatio_working_3-way'!W268&gt;=0,IF('OddsRatio_working_3-way'!V268+SQRT('OddsRatio_working_3-way'!W268)&gt;0,0,PI()),ACOS('OddsRatio_working_3-way'!V268/(2*'OddsRatio_working_3-way'!X268)))</f>
        <v>1.3019637980890013</v>
      </c>
      <c r="Z268" s="11">
        <f>'OddsRatio_working_3-way'!X268^(1/3)*COS('OddsRatio_working_3-way'!Y268/3)</f>
        <v>0.557857295475084</v>
      </c>
      <c r="AA268" s="11">
        <f>'OddsRatio_working_3-way'!X268^(1/3)*COS(('OddsRatio_working_3-way'!Y268+2*PI())/3)</f>
        <v>-0.50283315665528172</v>
      </c>
      <c r="AB268" s="11">
        <f>'OddsRatio_working_3-way'!X268^(1/3)*COS(('OddsRatio_working_3-way'!Y268+4*PI())/3)</f>
        <v>-5.5024138819802115E-2</v>
      </c>
      <c r="AC268" s="11">
        <f>'OddsRatio_working_3-way'!X268^(1/3)*SIN('OddsRatio_working_3-way'!Y268/3)</f>
        <v>0.25854265699285595</v>
      </c>
      <c r="AD268" s="11">
        <f>'OddsRatio_working_3-way'!X268^(1/3)*SIN(('OddsRatio_working_3-way'!Y268+2*PI())/3)</f>
        <v>0.35384726107147646</v>
      </c>
      <c r="AE268" s="11">
        <f>'OddsRatio_working_3-way'!X268^(1/3)*SIN(('OddsRatio_working_3-way'!Y268+4*PI())/3)</f>
        <v>-0.61238991806433252</v>
      </c>
      <c r="AF268" s="11">
        <f>-'OddsRatio_working_3-way'!U268/(3*'OddsRatio_working_3-way'!X268^(1/3))*COS(('OddsRatio_working_3-way'!Y268)/3)</f>
        <v>0.557857295475084</v>
      </c>
      <c r="AG268" s="11">
        <f>-'OddsRatio_working_3-way'!U268/(3*'OddsRatio_working_3-way'!X268^(1/3))*COS(('OddsRatio_working_3-way'!Y268+2*PI())/3)</f>
        <v>-0.50283315665528172</v>
      </c>
      <c r="AH268" s="11">
        <f>-'OddsRatio_working_3-way'!U268/(3*'OddsRatio_working_3-way'!X268^(1/3))*COS(('OddsRatio_working_3-way'!Y268+4*PI())/3)</f>
        <v>-5.5024138819802115E-2</v>
      </c>
      <c r="AI268" s="11">
        <f>'OddsRatio_working_3-way'!U268/(3*'OddsRatio_working_3-way'!X268^(1/3))*SIN(('OddsRatio_working_3-way'!Y268)/3)</f>
        <v>-0.25854265699285595</v>
      </c>
      <c r="AJ268" s="11">
        <f>'OddsRatio_working_3-way'!U268/(3*'OddsRatio_working_3-way'!X268^(1/3))*SIN(('OddsRatio_working_3-way'!Y268+2*PI())/3)</f>
        <v>-0.35384726107147646</v>
      </c>
      <c r="AK268" s="11">
        <f>'OddsRatio_working_3-way'!U268/(3*'OddsRatio_working_3-way'!X268^(1/3))*SIN(('OddsRatio_working_3-way'!Y268+4*PI())/3)</f>
        <v>0.61238991806433252</v>
      </c>
      <c r="AL268" s="11">
        <f>'OddsRatio_working_3-way'!Z268+'OddsRatio_working_3-way'!AF268</f>
        <v>1.115714590950168</v>
      </c>
      <c r="AM268" s="11">
        <f>'OddsRatio_working_3-way'!AA268+'OddsRatio_working_3-way'!AG268</f>
        <v>-1.0056663133105634</v>
      </c>
      <c r="AN268" s="11">
        <f>'OddsRatio_working_3-way'!AB268+'OddsRatio_working_3-way'!AH268</f>
        <v>-0.11004827763960423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1.115714590950168</v>
      </c>
      <c r="AS268" s="11">
        <f>IF(('OddsRatio_working_3-way'!X268=0),IF(Q268&gt;0,-Q268^(1/3),(-Q268)^(1/3)),'OddsRatio_working_3-way'!AM268-'OddsRatio_working_3-way'!R268/3)</f>
        <v>-1.0056663133105634</v>
      </c>
      <c r="AT268" s="11">
        <f>IF(('OddsRatio_working_3-way'!X268=0),IF(Q268&gt;0,-Q268^(1/3),(-Q268)^(1/3)),'OddsRatio_working_3-way'!AN268-'OddsRatio_working_3-way'!R268/3)</f>
        <v>-0.11004827763960423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1.73</v>
      </c>
      <c r="B269" s="4">
        <f>IF('True_Odds_Calculator_3-way'!B270="","",'True_Odds_Calculator_3-way'!B270)</f>
        <v>4.2</v>
      </c>
      <c r="C269" s="4">
        <f>IF('True_Odds_Calculator_3-way'!C270="","",'True_Odds_Calculator_3-way'!C270)</f>
        <v>4.66</v>
      </c>
      <c r="D269" s="9">
        <f t="shared" si="65"/>
        <v>0.56528087270825389</v>
      </c>
      <c r="E269" s="9">
        <f t="shared" si="66"/>
        <v>0.22877538933308722</v>
      </c>
      <c r="F269" s="9">
        <f t="shared" si="67"/>
        <v>0.20594373795865928</v>
      </c>
      <c r="G269" s="9">
        <f t="shared" si="68"/>
        <v>1.0534686075105451</v>
      </c>
      <c r="H269" s="9">
        <f t="shared" si="69"/>
        <v>1.7690320834826976</v>
      </c>
      <c r="I269" s="9">
        <f t="shared" si="70"/>
        <v>4.3710995440337452</v>
      </c>
      <c r="J269" s="9">
        <f t="shared" si="71"/>
        <v>4.8556951034885945</v>
      </c>
      <c r="K269" s="11">
        <f t="shared" si="72"/>
        <v>0.5780346820809249</v>
      </c>
      <c r="L269" s="11">
        <f t="shared" si="73"/>
        <v>0.23809523809523808</v>
      </c>
      <c r="M269" s="11">
        <f t="shared" si="74"/>
        <v>0.21459227467811159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-0.25250652991356082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0.2241612117818424</v>
      </c>
      <c r="Q269" s="11">
        <f>2*'OddsRatio_working_3-way'!K269*'OddsRatio_working_3-way'!L269*'OddsRatio_working_3-way'!M269</f>
        <v>5.9067512985992728E-2</v>
      </c>
      <c r="R269" s="11">
        <f t="shared" si="75"/>
        <v>0</v>
      </c>
      <c r="S269" s="11">
        <f t="shared" si="76"/>
        <v>-0.88774421738153975</v>
      </c>
      <c r="T269" s="11">
        <f t="shared" si="77"/>
        <v>-0.23392469496219756</v>
      </c>
      <c r="U269" s="11">
        <f>'OddsRatio_working_3-way'!S269-'OddsRatio_working_3-way'!R269^2/3</f>
        <v>-0.88774421738153975</v>
      </c>
      <c r="V269" s="11">
        <f>'OddsRatio_working_3-way'!S269*'OddsRatio_working_3-way'!R269/3-2*'OddsRatio_working_3-way'!R269^3/27-'OddsRatio_working_3-way'!T269</f>
        <v>0.23392469496219756</v>
      </c>
      <c r="W269" s="11">
        <f>'OddsRatio_working_3-way'!V269^2+4*'OddsRatio_working_3-way'!U269^3/27</f>
        <v>-4.8926964305734753E-2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0.16097183543938046</v>
      </c>
      <c r="Y269" s="11">
        <f>IF('OddsRatio_working_3-way'!W269&gt;=0,IF('OddsRatio_working_3-way'!V269+SQRT('OddsRatio_working_3-way'!W269)&gt;0,0,PI()),ACOS('OddsRatio_working_3-way'!V269/(2*'OddsRatio_working_3-way'!X269)))</f>
        <v>0.75743411478962008</v>
      </c>
      <c r="Z269" s="11">
        <f>'OddsRatio_working_3-way'!X269^(1/3)*COS('OddsRatio_working_3-way'!Y269/3)</f>
        <v>0.52673430375527264</v>
      </c>
      <c r="AA269" s="11">
        <f>'OddsRatio_working_3-way'!X269^(1/3)*COS(('OddsRatio_working_3-way'!Y269+2*PI())/3)</f>
        <v>-0.38105013399897397</v>
      </c>
      <c r="AB269" s="11">
        <f>'OddsRatio_working_3-way'!X269^(1/3)*COS(('OddsRatio_working_3-way'!Y269+4*PI())/3)</f>
        <v>-0.14568416975629883</v>
      </c>
      <c r="AC269" s="11">
        <f>'OddsRatio_working_3-way'!X269^(1/3)*SIN('OddsRatio_working_3-way'!Y269/3)</f>
        <v>0.13588860281358445</v>
      </c>
      <c r="AD269" s="11">
        <f>'OddsRatio_working_3-way'!X269^(1/3)*SIN(('OddsRatio_working_3-way'!Y269+2*PI())/3)</f>
        <v>0.38822098668998295</v>
      </c>
      <c r="AE269" s="11">
        <f>'OddsRatio_working_3-way'!X269^(1/3)*SIN(('OddsRatio_working_3-way'!Y269+4*PI())/3)</f>
        <v>-0.52410958950356734</v>
      </c>
      <c r="AF269" s="11">
        <f>-'OddsRatio_working_3-way'!U269/(3*'OddsRatio_working_3-way'!X269^(1/3))*COS(('OddsRatio_working_3-way'!Y269)/3)</f>
        <v>0.52673430375527253</v>
      </c>
      <c r="AG269" s="11">
        <f>-'OddsRatio_working_3-way'!U269/(3*'OddsRatio_working_3-way'!X269^(1/3))*COS(('OddsRatio_working_3-way'!Y269+2*PI())/3)</f>
        <v>-0.38105013399897386</v>
      </c>
      <c r="AH269" s="11">
        <f>-'OddsRatio_working_3-way'!U269/(3*'OddsRatio_working_3-way'!X269^(1/3))*COS(('OddsRatio_working_3-way'!Y269+4*PI())/3)</f>
        <v>-0.1456841697562988</v>
      </c>
      <c r="AI269" s="11">
        <f>'OddsRatio_working_3-way'!U269/(3*'OddsRatio_working_3-way'!X269^(1/3))*SIN(('OddsRatio_working_3-way'!Y269)/3)</f>
        <v>-0.13588860281358442</v>
      </c>
      <c r="AJ269" s="11">
        <f>'OddsRatio_working_3-way'!U269/(3*'OddsRatio_working_3-way'!X269^(1/3))*SIN(('OddsRatio_working_3-way'!Y269+2*PI())/3)</f>
        <v>-0.38822098668998289</v>
      </c>
      <c r="AK269" s="11">
        <f>'OddsRatio_working_3-way'!U269/(3*'OddsRatio_working_3-way'!X269^(1/3))*SIN(('OddsRatio_working_3-way'!Y269+4*PI())/3)</f>
        <v>0.52410958950356723</v>
      </c>
      <c r="AL269" s="11">
        <f>'OddsRatio_working_3-way'!Z269+'OddsRatio_working_3-way'!AF269</f>
        <v>1.0534686075105451</v>
      </c>
      <c r="AM269" s="11">
        <f>'OddsRatio_working_3-way'!AA269+'OddsRatio_working_3-way'!AG269</f>
        <v>-0.76210026799794783</v>
      </c>
      <c r="AN269" s="11">
        <f>'OddsRatio_working_3-way'!AB269+'OddsRatio_working_3-way'!AH269</f>
        <v>-0.29136833951259766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1.0534686075105451</v>
      </c>
      <c r="AS269" s="11">
        <f>IF(('OddsRatio_working_3-way'!X269=0),IF(Q269&gt;0,-Q269^(1/3),(-Q269)^(1/3)),'OddsRatio_working_3-way'!AM269-'OddsRatio_working_3-way'!R269/3)</f>
        <v>-0.76210026799794783</v>
      </c>
      <c r="AT269" s="11">
        <f>IF(('OddsRatio_working_3-way'!X269=0),IF(Q269&gt;0,-Q269^(1/3),(-Q269)^(1/3)),'OddsRatio_working_3-way'!AN269-'OddsRatio_working_3-way'!R269/3)</f>
        <v>-0.29136833951259766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2.4900000000000002</v>
      </c>
      <c r="B270" s="4">
        <f>IF('True_Odds_Calculator_3-way'!B271="","",'True_Odds_Calculator_3-way'!B271)</f>
        <v>3.63</v>
      </c>
      <c r="C270" s="4">
        <f>IF('True_Odds_Calculator_3-way'!C271="","",'True_Odds_Calculator_3-way'!C271)</f>
        <v>2.85</v>
      </c>
      <c r="D270" s="9">
        <f t="shared" si="65"/>
        <v>0.39151739198653041</v>
      </c>
      <c r="E270" s="9">
        <f t="shared" si="66"/>
        <v>0.26714699007054238</v>
      </c>
      <c r="F270" s="9">
        <f t="shared" si="67"/>
        <v>0.34133561794292727</v>
      </c>
      <c r="G270" s="9">
        <f t="shared" si="68"/>
        <v>1.0430637249566543</v>
      </c>
      <c r="H270" s="9">
        <f t="shared" si="69"/>
        <v>2.5541649501854149</v>
      </c>
      <c r="I270" s="9">
        <f t="shared" si="70"/>
        <v>3.7432575966360009</v>
      </c>
      <c r="J270" s="9">
        <f t="shared" si="71"/>
        <v>2.9296678911698111</v>
      </c>
      <c r="K270" s="11">
        <f t="shared" si="72"/>
        <v>0.40160642570281119</v>
      </c>
      <c r="L270" s="11">
        <f t="shared" si="73"/>
        <v>0.27548209366391185</v>
      </c>
      <c r="M270" s="11">
        <f t="shared" si="74"/>
        <v>0.35087719298245612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-0.28142515448677896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0.23175200439280685</v>
      </c>
      <c r="Q270" s="11">
        <f>2*'OddsRatio_working_3-way'!K270*'OddsRatio_working_3-way'!L270*'OddsRatio_working_3-way'!M270</f>
        <v>7.7638862443151352E-2</v>
      </c>
      <c r="R270" s="11">
        <f t="shared" si="75"/>
        <v>0</v>
      </c>
      <c r="S270" s="11">
        <f t="shared" si="76"/>
        <v>-0.82349427795621699</v>
      </c>
      <c r="T270" s="11">
        <f t="shared" si="77"/>
        <v>-0.27587748005233392</v>
      </c>
      <c r="U270" s="11">
        <f>'OddsRatio_working_3-way'!S270-'OddsRatio_working_3-way'!R270^2/3</f>
        <v>-0.82349427795621699</v>
      </c>
      <c r="V270" s="11">
        <f>'OddsRatio_working_3-way'!S270*'OddsRatio_working_3-way'!R270/3-2*'OddsRatio_working_3-way'!R270^3/27-'OddsRatio_working_3-way'!T270</f>
        <v>0.27587748005233392</v>
      </c>
      <c r="W270" s="11">
        <f>'OddsRatio_working_3-way'!V270^2+4*'OddsRatio_working_3-way'!U270^3/27</f>
        <v>-6.6244658822393332E-3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0.14381659316840428</v>
      </c>
      <c r="Y270" s="11">
        <f>IF('OddsRatio_working_3-way'!W270&gt;=0,IF('OddsRatio_working_3-way'!V270+SQRT('OddsRatio_working_3-way'!W270)&gt;0,0,PI()),ACOS('OddsRatio_working_3-way'!V270/(2*'OddsRatio_working_3-way'!X270)))</f>
        <v>0.28688657567673292</v>
      </c>
      <c r="Z270" s="11">
        <f>'OddsRatio_working_3-way'!X270^(1/3)*COS('OddsRatio_working_3-way'!Y270/3)</f>
        <v>0.52153186247832728</v>
      </c>
      <c r="AA270" s="11">
        <f>'OddsRatio_working_3-way'!X270^(1/3)*COS(('OddsRatio_working_3-way'!Y270+2*PI())/3)</f>
        <v>-0.30408979076217491</v>
      </c>
      <c r="AB270" s="11">
        <f>'OddsRatio_working_3-way'!X270^(1/3)*COS(('OddsRatio_working_3-way'!Y270+4*PI())/3)</f>
        <v>-0.21744207171615268</v>
      </c>
      <c r="AC270" s="11">
        <f>'OddsRatio_working_3-way'!X270^(1/3)*SIN('OddsRatio_working_3-way'!Y270/3)</f>
        <v>5.0026083915888225E-2</v>
      </c>
      <c r="AD270" s="11">
        <f>'OddsRatio_working_3-way'!X270^(1/3)*SIN(('OddsRatio_working_3-way'!Y270+2*PI())/3)</f>
        <v>0.42664679983129961</v>
      </c>
      <c r="AE270" s="11">
        <f>'OddsRatio_working_3-way'!X270^(1/3)*SIN(('OddsRatio_working_3-way'!Y270+4*PI())/3)</f>
        <v>-0.47667288374718764</v>
      </c>
      <c r="AF270" s="11">
        <f>-'OddsRatio_working_3-way'!U270/(3*'OddsRatio_working_3-way'!X270^(1/3))*COS(('OddsRatio_working_3-way'!Y270)/3)</f>
        <v>0.52153186247832717</v>
      </c>
      <c r="AG270" s="11">
        <f>-'OddsRatio_working_3-way'!U270/(3*'OddsRatio_working_3-way'!X270^(1/3))*COS(('OddsRatio_working_3-way'!Y270+2*PI())/3)</f>
        <v>-0.30408979076217485</v>
      </c>
      <c r="AH270" s="11">
        <f>-'OddsRatio_working_3-way'!U270/(3*'OddsRatio_working_3-way'!X270^(1/3))*COS(('OddsRatio_working_3-way'!Y270+4*PI())/3)</f>
        <v>-0.21744207171615265</v>
      </c>
      <c r="AI270" s="11">
        <f>'OddsRatio_working_3-way'!U270/(3*'OddsRatio_working_3-way'!X270^(1/3))*SIN(('OddsRatio_working_3-way'!Y270)/3)</f>
        <v>-5.0026083915888211E-2</v>
      </c>
      <c r="AJ270" s="11">
        <f>'OddsRatio_working_3-way'!U270/(3*'OddsRatio_working_3-way'!X270^(1/3))*SIN(('OddsRatio_working_3-way'!Y270+2*PI())/3)</f>
        <v>-0.42664679983129955</v>
      </c>
      <c r="AK270" s="11">
        <f>'OddsRatio_working_3-way'!U270/(3*'OddsRatio_working_3-way'!X270^(1/3))*SIN(('OddsRatio_working_3-way'!Y270+4*PI())/3)</f>
        <v>0.47667288374718753</v>
      </c>
      <c r="AL270" s="11">
        <f>'OddsRatio_working_3-way'!Z270+'OddsRatio_working_3-way'!AF270</f>
        <v>1.0430637249566543</v>
      </c>
      <c r="AM270" s="11">
        <f>'OddsRatio_working_3-way'!AA270+'OddsRatio_working_3-way'!AG270</f>
        <v>-0.60817958152434981</v>
      </c>
      <c r="AN270" s="11">
        <f>'OddsRatio_working_3-way'!AB270+'OddsRatio_working_3-way'!AH270</f>
        <v>-0.4348841434323053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1.0430637249566543</v>
      </c>
      <c r="AS270" s="11">
        <f>IF(('OddsRatio_working_3-way'!X270=0),IF(Q270&gt;0,-Q270^(1/3),(-Q270)^(1/3)),'OddsRatio_working_3-way'!AM270-'OddsRatio_working_3-way'!R270/3)</f>
        <v>-0.60817958152434981</v>
      </c>
      <c r="AT270" s="11">
        <f>IF(('OddsRatio_working_3-way'!X270=0),IF(Q270&gt;0,-Q270^(1/3),(-Q270)^(1/3)),'OddsRatio_working_3-way'!AN270-'OddsRatio_working_3-way'!R270/3)</f>
        <v>-0.4348841434323053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1.78</v>
      </c>
      <c r="B271" s="4">
        <f>IF('True_Odds_Calculator_3-way'!B272="","",'True_Odds_Calculator_3-way'!B272)</f>
        <v>4.1500000000000004</v>
      </c>
      <c r="C271" s="4">
        <f>IF('True_Odds_Calculator_3-way'!C272="","",'True_Odds_Calculator_3-way'!C272)</f>
        <v>4.42</v>
      </c>
      <c r="D271" s="9">
        <f t="shared" si="65"/>
        <v>0.54986748682322639</v>
      </c>
      <c r="E271" s="9">
        <f t="shared" si="66"/>
        <v>0.23223596239996633</v>
      </c>
      <c r="F271" s="9">
        <f t="shared" si="67"/>
        <v>0.21789655077680728</v>
      </c>
      <c r="G271" s="9">
        <f t="shared" si="68"/>
        <v>1.049512799793479</v>
      </c>
      <c r="H271" s="9">
        <f t="shared" si="69"/>
        <v>1.8186199838389137</v>
      </c>
      <c r="I271" s="9">
        <f t="shared" si="70"/>
        <v>4.3059653193494594</v>
      </c>
      <c r="J271" s="9">
        <f t="shared" si="71"/>
        <v>4.5893337752936985</v>
      </c>
      <c r="K271" s="11">
        <f t="shared" si="72"/>
        <v>0.5617977528089888</v>
      </c>
      <c r="L271" s="11">
        <f t="shared" si="73"/>
        <v>0.24096385542168672</v>
      </c>
      <c r="M271" s="11">
        <f t="shared" si="74"/>
        <v>0.22624434389140272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-0.25735990890196603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0.22511113139323274</v>
      </c>
      <c r="Q271" s="11">
        <f>2*'OddsRatio_working_3-way'!K271*'OddsRatio_working_3-way'!L271*'OddsRatio_working_3-way'!M271</f>
        <v>6.1254729630811619E-2</v>
      </c>
      <c r="R271" s="11">
        <f t="shared" si="75"/>
        <v>0</v>
      </c>
      <c r="S271" s="11">
        <f t="shared" si="76"/>
        <v>-0.87469385714999792</v>
      </c>
      <c r="T271" s="11">
        <f t="shared" si="77"/>
        <v>-0.23801193391836672</v>
      </c>
      <c r="U271" s="11">
        <f>'OddsRatio_working_3-way'!S271-'OddsRatio_working_3-way'!R271^2/3</f>
        <v>-0.87469385714999792</v>
      </c>
      <c r="V271" s="11">
        <f>'OddsRatio_working_3-way'!S271*'OddsRatio_working_3-way'!R271/3-2*'OddsRatio_working_3-way'!R271^3/27-'OddsRatio_working_3-way'!T271</f>
        <v>0.23801193391836672</v>
      </c>
      <c r="W271" s="11">
        <f>'OddsRatio_working_3-way'!V271^2+4*'OddsRatio_working_3-way'!U271^3/27</f>
        <v>-4.2493867332698422E-2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0.15743534229983067</v>
      </c>
      <c r="Y271" s="11">
        <f>IF('OddsRatio_working_3-way'!W271&gt;=0,IF('OddsRatio_working_3-way'!V271+SQRT('OddsRatio_working_3-way'!W271)&gt;0,0,PI()),ACOS('OddsRatio_working_3-way'!V271/(2*'OddsRatio_working_3-way'!X271)))</f>
        <v>0.71376285271826923</v>
      </c>
      <c r="Z271" s="11">
        <f>'OddsRatio_working_3-way'!X271^(1/3)*COS('OddsRatio_working_3-way'!Y271/3)</f>
        <v>0.52475639989673961</v>
      </c>
      <c r="AA271" s="11">
        <f>'OddsRatio_working_3-way'!X271^(1/3)*COS(('OddsRatio_working_3-way'!Y271+2*PI())/3)</f>
        <v>-0.37258938297014527</v>
      </c>
      <c r="AB271" s="11">
        <f>'OddsRatio_working_3-way'!X271^(1/3)*COS(('OddsRatio_working_3-way'!Y271+4*PI())/3)</f>
        <v>-0.15216701692659448</v>
      </c>
      <c r="AC271" s="11">
        <f>'OddsRatio_working_3-way'!X271^(1/3)*SIN('OddsRatio_working_3-way'!Y271/3)</f>
        <v>0.12726091237065845</v>
      </c>
      <c r="AD271" s="11">
        <f>'OddsRatio_working_3-way'!X271^(1/3)*SIN(('OddsRatio_working_3-way'!Y271+2*PI())/3)</f>
        <v>0.39082191692371315</v>
      </c>
      <c r="AE271" s="11">
        <f>'OddsRatio_working_3-way'!X271^(1/3)*SIN(('OddsRatio_working_3-way'!Y271+4*PI())/3)</f>
        <v>-0.51808282929437144</v>
      </c>
      <c r="AF271" s="11">
        <f>-'OddsRatio_working_3-way'!U271/(3*'OddsRatio_working_3-way'!X271^(1/3))*COS(('OddsRatio_working_3-way'!Y271)/3)</f>
        <v>0.5247563998967395</v>
      </c>
      <c r="AG271" s="11">
        <f>-'OddsRatio_working_3-way'!U271/(3*'OddsRatio_working_3-way'!X271^(1/3))*COS(('OddsRatio_working_3-way'!Y271+2*PI())/3)</f>
        <v>-0.37258938297014521</v>
      </c>
      <c r="AH271" s="11">
        <f>-'OddsRatio_working_3-way'!U271/(3*'OddsRatio_working_3-way'!X271^(1/3))*COS(('OddsRatio_working_3-way'!Y271+4*PI())/3)</f>
        <v>-0.15216701692659446</v>
      </c>
      <c r="AI271" s="11">
        <f>'OddsRatio_working_3-way'!U271/(3*'OddsRatio_working_3-way'!X271^(1/3))*SIN(('OddsRatio_working_3-way'!Y271)/3)</f>
        <v>-0.12726091237065842</v>
      </c>
      <c r="AJ271" s="11">
        <f>'OddsRatio_working_3-way'!U271/(3*'OddsRatio_working_3-way'!X271^(1/3))*SIN(('OddsRatio_working_3-way'!Y271+2*PI())/3)</f>
        <v>-0.39082191692371304</v>
      </c>
      <c r="AK271" s="11">
        <f>'OddsRatio_working_3-way'!U271/(3*'OddsRatio_working_3-way'!X271^(1/3))*SIN(('OddsRatio_working_3-way'!Y271+4*PI())/3)</f>
        <v>0.51808282929437133</v>
      </c>
      <c r="AL271" s="11">
        <f>'OddsRatio_working_3-way'!Z271+'OddsRatio_working_3-way'!AF271</f>
        <v>1.049512799793479</v>
      </c>
      <c r="AM271" s="11">
        <f>'OddsRatio_working_3-way'!AA271+'OddsRatio_working_3-way'!AG271</f>
        <v>-0.74517876594029042</v>
      </c>
      <c r="AN271" s="11">
        <f>'OddsRatio_working_3-way'!AB271+'OddsRatio_working_3-way'!AH271</f>
        <v>-0.30433403385318891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1.049512799793479</v>
      </c>
      <c r="AS271" s="11">
        <f>IF(('OddsRatio_working_3-way'!X271=0),IF(Q271&gt;0,-Q271^(1/3),(-Q271)^(1/3)),'OddsRatio_working_3-way'!AM271-'OddsRatio_working_3-way'!R271/3)</f>
        <v>-0.74517876594029042</v>
      </c>
      <c r="AT271" s="11">
        <f>IF(('OddsRatio_working_3-way'!X271=0),IF(Q271&gt;0,-Q271^(1/3),(-Q271)^(1/3)),'OddsRatio_working_3-way'!AN271-'OddsRatio_working_3-way'!R271/3)</f>
        <v>-0.30433403385318891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2.69</v>
      </c>
      <c r="B272" s="4">
        <f>IF('True_Odds_Calculator_3-way'!B273="","",'True_Odds_Calculator_3-way'!B273)</f>
        <v>3.36</v>
      </c>
      <c r="C272" s="4">
        <f>IF('True_Odds_Calculator_3-way'!C273="","",'True_Odds_Calculator_3-way'!C273)</f>
        <v>2.79</v>
      </c>
      <c r="D272" s="9">
        <f t="shared" si="65"/>
        <v>0.36208606001773658</v>
      </c>
      <c r="E272" s="9">
        <f t="shared" si="66"/>
        <v>0.28899818892766915</v>
      </c>
      <c r="F272" s="9">
        <f t="shared" si="67"/>
        <v>0.34891575105459416</v>
      </c>
      <c r="G272" s="9">
        <f t="shared" si="68"/>
        <v>1.0424700409441345</v>
      </c>
      <c r="H272" s="9">
        <f t="shared" si="69"/>
        <v>2.7617743691955874</v>
      </c>
      <c r="I272" s="9">
        <f t="shared" si="70"/>
        <v>3.4602292966281576</v>
      </c>
      <c r="J272" s="9">
        <f t="shared" si="71"/>
        <v>2.8660213732900006</v>
      </c>
      <c r="K272" s="11">
        <f t="shared" si="72"/>
        <v>0.37174721189591081</v>
      </c>
      <c r="L272" s="11">
        <f t="shared" si="73"/>
        <v>0.29761904761904762</v>
      </c>
      <c r="M272" s="11">
        <f t="shared" si="74"/>
        <v>0.35842293906810035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-0.28311050073251776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0.23158855153099073</v>
      </c>
      <c r="Q272" s="11">
        <f>2*'OddsRatio_working_3-way'!K272*'OddsRatio_working_3-way'!L272*'OddsRatio_working_3-way'!M272</f>
        <v>7.9311147784585853E-2</v>
      </c>
      <c r="R272" s="11">
        <f t="shared" si="75"/>
        <v>0</v>
      </c>
      <c r="S272" s="11">
        <f t="shared" si="76"/>
        <v>-0.81801470073268367</v>
      </c>
      <c r="T272" s="11">
        <f t="shared" si="77"/>
        <v>-0.28014202079886424</v>
      </c>
      <c r="U272" s="11">
        <f>'OddsRatio_working_3-way'!S272-'OddsRatio_working_3-way'!R272^2/3</f>
        <v>-0.81801470073268367</v>
      </c>
      <c r="V272" s="11">
        <f>'OddsRatio_working_3-way'!S272*'OddsRatio_working_3-way'!R272/3-2*'OddsRatio_working_3-way'!R272^3/27-'OddsRatio_working_3-way'!T272</f>
        <v>0.28014202079886424</v>
      </c>
      <c r="W272" s="11">
        <f>'OddsRatio_working_3-way'!V272^2+4*'OddsRatio_working_3-way'!U272^3/27</f>
        <v>-2.6127359411745876E-3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0.1423835381622871</v>
      </c>
      <c r="Y272" s="11">
        <f>IF('OddsRatio_working_3-way'!W272&gt;=0,IF('OddsRatio_working_3-way'!V272+SQRT('OddsRatio_working_3-way'!W272)&gt;0,0,PI()),ACOS('OddsRatio_working_3-way'!V272/(2*'OddsRatio_working_3-way'!X272)))</f>
        <v>0.18047545447714652</v>
      </c>
      <c r="Z272" s="11">
        <f>'OddsRatio_working_3-way'!X272^(1/3)*COS('OddsRatio_working_3-way'!Y272/3)</f>
        <v>0.52123502047206716</v>
      </c>
      <c r="AA272" s="11">
        <f>'OddsRatio_working_3-way'!X272^(1/3)*COS(('OddsRatio_working_3-way'!Y272+2*PI())/3)</f>
        <v>-0.28780602358788249</v>
      </c>
      <c r="AB272" s="11">
        <f>'OddsRatio_working_3-way'!X272^(1/3)*COS(('OddsRatio_working_3-way'!Y272+4*PI())/3)</f>
        <v>-0.23342899688418478</v>
      </c>
      <c r="AC272" s="11">
        <f>'OddsRatio_working_3-way'!X272^(1/3)*SIN('OddsRatio_working_3-way'!Y272/3)</f>
        <v>3.1394591005111279E-2</v>
      </c>
      <c r="AD272" s="11">
        <f>'OddsRatio_working_3-way'!X272^(1/3)*SIN(('OddsRatio_working_3-way'!Y272+2*PI())/3)</f>
        <v>0.43570547356835643</v>
      </c>
      <c r="AE272" s="11">
        <f>'OddsRatio_working_3-way'!X272^(1/3)*SIN(('OddsRatio_working_3-way'!Y272+4*PI())/3)</f>
        <v>-0.46710006457346775</v>
      </c>
      <c r="AF272" s="11">
        <f>-'OddsRatio_working_3-way'!U272/(3*'OddsRatio_working_3-way'!X272^(1/3))*COS(('OddsRatio_working_3-way'!Y272)/3)</f>
        <v>0.52123502047206727</v>
      </c>
      <c r="AG272" s="11">
        <f>-'OddsRatio_working_3-way'!U272/(3*'OddsRatio_working_3-way'!X272^(1/3))*COS(('OddsRatio_working_3-way'!Y272+2*PI())/3)</f>
        <v>-0.28780602358788254</v>
      </c>
      <c r="AH272" s="11">
        <f>-'OddsRatio_working_3-way'!U272/(3*'OddsRatio_working_3-way'!X272^(1/3))*COS(('OddsRatio_working_3-way'!Y272+4*PI())/3)</f>
        <v>-0.23342899688418484</v>
      </c>
      <c r="AI272" s="11">
        <f>'OddsRatio_working_3-way'!U272/(3*'OddsRatio_working_3-way'!X272^(1/3))*SIN(('OddsRatio_working_3-way'!Y272)/3)</f>
        <v>-3.1394591005111286E-2</v>
      </c>
      <c r="AJ272" s="11">
        <f>'OddsRatio_working_3-way'!U272/(3*'OddsRatio_working_3-way'!X272^(1/3))*SIN(('OddsRatio_working_3-way'!Y272+2*PI())/3)</f>
        <v>-0.43570547356835654</v>
      </c>
      <c r="AK272" s="11">
        <f>'OddsRatio_working_3-way'!U272/(3*'OddsRatio_working_3-way'!X272^(1/3))*SIN(('OddsRatio_working_3-way'!Y272+4*PI())/3)</f>
        <v>0.46710006457346787</v>
      </c>
      <c r="AL272" s="11">
        <f>'OddsRatio_working_3-way'!Z272+'OddsRatio_working_3-way'!AF272</f>
        <v>1.0424700409441345</v>
      </c>
      <c r="AM272" s="11">
        <f>'OddsRatio_working_3-way'!AA272+'OddsRatio_working_3-way'!AG272</f>
        <v>-0.57561204717576508</v>
      </c>
      <c r="AN272" s="11">
        <f>'OddsRatio_working_3-way'!AB272+'OddsRatio_working_3-way'!AH272</f>
        <v>-0.46685799376836962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1.0424700409441345</v>
      </c>
      <c r="AS272" s="11">
        <f>IF(('OddsRatio_working_3-way'!X272=0),IF(Q272&gt;0,-Q272^(1/3),(-Q272)^(1/3)),'OddsRatio_working_3-way'!AM272-'OddsRatio_working_3-way'!R272/3)</f>
        <v>-0.57561204717576508</v>
      </c>
      <c r="AT272" s="11">
        <f>IF(('OddsRatio_working_3-way'!X272=0),IF(Q272&gt;0,-Q272^(1/3),(-Q272)^(1/3)),'OddsRatio_working_3-way'!AN272-'OddsRatio_working_3-way'!R272/3)</f>
        <v>-0.46685799376836962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4.62</v>
      </c>
      <c r="B273" s="4">
        <f>IF('True_Odds_Calculator_3-way'!B274="","",'True_Odds_Calculator_3-way'!B274)</f>
        <v>3.55</v>
      </c>
      <c r="C273" s="4">
        <f>IF('True_Odds_Calculator_3-way'!C274="","",'True_Odds_Calculator_3-way'!C274)</f>
        <v>1.88</v>
      </c>
      <c r="D273" s="9">
        <f t="shared" si="65"/>
        <v>0.20829954579037172</v>
      </c>
      <c r="E273" s="9">
        <f t="shared" si="66"/>
        <v>0.27193539424263685</v>
      </c>
      <c r="F273" s="9">
        <f t="shared" si="67"/>
        <v>0.51976505996699141</v>
      </c>
      <c r="G273" s="9">
        <f t="shared" si="68"/>
        <v>1.0499388373651732</v>
      </c>
      <c r="H273" s="9">
        <f t="shared" si="69"/>
        <v>4.8007785912619267</v>
      </c>
      <c r="I273" s="9">
        <f t="shared" si="70"/>
        <v>3.6773440352811919</v>
      </c>
      <c r="J273" s="9">
        <f t="shared" si="71"/>
        <v>1.9239461768813524</v>
      </c>
      <c r="K273" s="11">
        <f t="shared" si="72"/>
        <v>0.21645021645021645</v>
      </c>
      <c r="L273" s="11">
        <f t="shared" si="73"/>
        <v>0.28169014084507044</v>
      </c>
      <c r="M273" s="11">
        <f t="shared" si="74"/>
        <v>0.53191489361702127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-0.26345305877820113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0.22864459484177796</v>
      </c>
      <c r="Q273" s="11">
        <f>2*'OddsRatio_working_3-way'!K273*'OddsRatio_working_3-way'!L273*'OddsRatio_working_3-way'!M273</f>
        <v>6.4863714848731324E-2</v>
      </c>
      <c r="R273" s="11">
        <f t="shared" si="75"/>
        <v>0</v>
      </c>
      <c r="S273" s="11">
        <f t="shared" si="76"/>
        <v>-0.86787603037196803</v>
      </c>
      <c r="T273" s="11">
        <f t="shared" si="77"/>
        <v>-0.2462059660629696</v>
      </c>
      <c r="U273" s="11">
        <f>'OddsRatio_working_3-way'!S273-'OddsRatio_working_3-way'!R273^2/3</f>
        <v>-0.86787603037196803</v>
      </c>
      <c r="V273" s="11">
        <f>'OddsRatio_working_3-way'!S273*'OddsRatio_working_3-way'!R273/3-2*'OddsRatio_working_3-way'!R273^3/27-'OddsRatio_working_3-way'!T273</f>
        <v>0.2462059660629696</v>
      </c>
      <c r="W273" s="11">
        <f>'OddsRatio_working_3-way'!V273^2+4*'OddsRatio_working_3-way'!U273^3/27</f>
        <v>-3.6225861821443738E-2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0.15559823227341296</v>
      </c>
      <c r="Y273" s="11">
        <f>IF('OddsRatio_working_3-way'!W273&gt;=0,IF('OddsRatio_working_3-way'!V273+SQRT('OddsRatio_working_3-way'!W273)&gt;0,0,PI()),ACOS('OddsRatio_working_3-way'!V273/(2*'OddsRatio_working_3-way'!X273)))</f>
        <v>0.65809421561204251</v>
      </c>
      <c r="Z273" s="11">
        <f>'OddsRatio_working_3-way'!X273^(1/3)*COS('OddsRatio_working_3-way'!Y273/3)</f>
        <v>0.52496941868258662</v>
      </c>
      <c r="AA273" s="11">
        <f>'OddsRatio_working_3-way'!X273^(1/3)*COS(('OddsRatio_working_3-way'!Y273+2*PI())/3)</f>
        <v>-0.36384712682944476</v>
      </c>
      <c r="AB273" s="11">
        <f>'OddsRatio_working_3-way'!X273^(1/3)*COS(('OddsRatio_working_3-way'!Y273+4*PI())/3)</f>
        <v>-0.16112229185314209</v>
      </c>
      <c r="AC273" s="11">
        <f>'OddsRatio_working_3-way'!X273^(1/3)*SIN('OddsRatio_working_3-way'!Y273/3)</f>
        <v>0.11704323804499106</v>
      </c>
      <c r="AD273" s="11">
        <f>'OddsRatio_working_3-way'!X273^(1/3)*SIN(('OddsRatio_working_3-way'!Y273+2*PI())/3)</f>
        <v>0.39611523376657376</v>
      </c>
      <c r="AE273" s="11">
        <f>'OddsRatio_working_3-way'!X273^(1/3)*SIN(('OddsRatio_working_3-way'!Y273+4*PI())/3)</f>
        <v>-0.5131584718115646</v>
      </c>
      <c r="AF273" s="11">
        <f>-'OddsRatio_working_3-way'!U273/(3*'OddsRatio_working_3-way'!X273^(1/3))*COS(('OddsRatio_working_3-way'!Y273)/3)</f>
        <v>0.52496941868258651</v>
      </c>
      <c r="AG273" s="11">
        <f>-'OddsRatio_working_3-way'!U273/(3*'OddsRatio_working_3-way'!X273^(1/3))*COS(('OddsRatio_working_3-way'!Y273+2*PI())/3)</f>
        <v>-0.36384712682944464</v>
      </c>
      <c r="AH273" s="11">
        <f>-'OddsRatio_working_3-way'!U273/(3*'OddsRatio_working_3-way'!X273^(1/3))*COS(('OddsRatio_working_3-way'!Y273+4*PI())/3)</f>
        <v>-0.16112229185314206</v>
      </c>
      <c r="AI273" s="11">
        <f>'OddsRatio_working_3-way'!U273/(3*'OddsRatio_working_3-way'!X273^(1/3))*SIN(('OddsRatio_working_3-way'!Y273)/3)</f>
        <v>-0.11704323804499103</v>
      </c>
      <c r="AJ273" s="11">
        <f>'OddsRatio_working_3-way'!U273/(3*'OddsRatio_working_3-way'!X273^(1/3))*SIN(('OddsRatio_working_3-way'!Y273+2*PI())/3)</f>
        <v>-0.3961152337665737</v>
      </c>
      <c r="AK273" s="11">
        <f>'OddsRatio_working_3-way'!U273/(3*'OddsRatio_working_3-way'!X273^(1/3))*SIN(('OddsRatio_working_3-way'!Y273+4*PI())/3)</f>
        <v>0.51315847181156449</v>
      </c>
      <c r="AL273" s="11">
        <f>'OddsRatio_working_3-way'!Z273+'OddsRatio_working_3-way'!AF273</f>
        <v>1.0499388373651732</v>
      </c>
      <c r="AM273" s="11">
        <f>'OddsRatio_working_3-way'!AA273+'OddsRatio_working_3-way'!AG273</f>
        <v>-0.7276942536588894</v>
      </c>
      <c r="AN273" s="11">
        <f>'OddsRatio_working_3-way'!AB273+'OddsRatio_working_3-way'!AH273</f>
        <v>-0.32224458370628417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1.0499388373651732</v>
      </c>
      <c r="AS273" s="11">
        <f>IF(('OddsRatio_working_3-way'!X273=0),IF(Q273&gt;0,-Q273^(1/3),(-Q273)^(1/3)),'OddsRatio_working_3-way'!AM273-'OddsRatio_working_3-way'!R273/3)</f>
        <v>-0.7276942536588894</v>
      </c>
      <c r="AT273" s="11">
        <f>IF(('OddsRatio_working_3-way'!X273=0),IF(Q273&gt;0,-Q273^(1/3),(-Q273)^(1/3)),'OddsRatio_working_3-way'!AN273-'OddsRatio_working_3-way'!R273/3)</f>
        <v>-0.32224458370628417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1.23</v>
      </c>
      <c r="B274" s="4">
        <f>IF('True_Odds_Calculator_3-way'!B275="","",'True_Odds_Calculator_3-way'!B275)</f>
        <v>6.45</v>
      </c>
      <c r="C274" s="4">
        <f>IF('True_Odds_Calculator_3-way'!C275="","",'True_Odds_Calculator_3-way'!C275)</f>
        <v>15.05</v>
      </c>
      <c r="D274" s="9">
        <f t="shared" si="65"/>
        <v>0.79722429432746522</v>
      </c>
      <c r="E274" s="9">
        <f t="shared" si="66"/>
        <v>0.14230743263323128</v>
      </c>
      <c r="F274" s="9">
        <f t="shared" si="67"/>
        <v>6.04682730393033E-2</v>
      </c>
      <c r="G274" s="9">
        <f t="shared" si="68"/>
        <v>1.1058788714759447</v>
      </c>
      <c r="H274" s="9">
        <f t="shared" si="69"/>
        <v>1.2543521404394675</v>
      </c>
      <c r="I274" s="9">
        <f t="shared" si="70"/>
        <v>7.0270398495438986</v>
      </c>
      <c r="J274" s="9">
        <f t="shared" si="71"/>
        <v>16.537598144237027</v>
      </c>
      <c r="K274" s="11">
        <f t="shared" si="72"/>
        <v>0.81300813008130079</v>
      </c>
      <c r="L274" s="11">
        <f t="shared" si="73"/>
        <v>0.15503875968992248</v>
      </c>
      <c r="M274" s="11">
        <f t="shared" si="74"/>
        <v>6.6445182724252483E-2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-0.14750248483710204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0.1652440228334911</v>
      </c>
      <c r="Q274" s="11">
        <f>2*'OddsRatio_working_3-way'!K274*'OddsRatio_working_3-way'!L274*'OddsRatio_working_3-way'!M274</f>
        <v>1.675053449908678E-2</v>
      </c>
      <c r="R274" s="11">
        <f t="shared" si="75"/>
        <v>0</v>
      </c>
      <c r="S274" s="11">
        <f t="shared" si="76"/>
        <v>-1.1202795872624272</v>
      </c>
      <c r="T274" s="11">
        <f t="shared" si="77"/>
        <v>-0.11356103266725059</v>
      </c>
      <c r="U274" s="11">
        <f>'OddsRatio_working_3-way'!S274-'OddsRatio_working_3-way'!R274^2/3</f>
        <v>-1.1202795872624272</v>
      </c>
      <c r="V274" s="11">
        <f>'OddsRatio_working_3-way'!S274*'OddsRatio_working_3-way'!R274/3-2*'OddsRatio_working_3-way'!R274^3/27-'OddsRatio_working_3-way'!T274</f>
        <v>0.11356103266725059</v>
      </c>
      <c r="W274" s="11">
        <f>'OddsRatio_working_3-way'!V274^2+4*'OddsRatio_working_3-way'!U274^3/27</f>
        <v>-0.19539728526040487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0.22819585524328506</v>
      </c>
      <c r="Y274" s="11">
        <f>IF('OddsRatio_working_3-way'!W274&gt;=0,IF('OddsRatio_working_3-way'!V274+SQRT('OddsRatio_working_3-way'!W274)&gt;0,0,PI()),ACOS('OddsRatio_working_3-way'!V274/(2*'OddsRatio_working_3-way'!X274)))</f>
        <v>1.3193308525098941</v>
      </c>
      <c r="Z274" s="11">
        <f>'OddsRatio_working_3-way'!X274^(1/3)*COS('OddsRatio_working_3-way'!Y274/3)</f>
        <v>0.55293943573797233</v>
      </c>
      <c r="AA274" s="11">
        <f>'OddsRatio_working_3-way'!X274^(1/3)*COS(('OddsRatio_working_3-way'!Y274+2*PI())/3)</f>
        <v>-0.5017770238311684</v>
      </c>
      <c r="AB274" s="11">
        <f>'OddsRatio_working_3-way'!X274^(1/3)*COS(('OddsRatio_working_3-way'!Y274+4*PI())/3)</f>
        <v>-5.1162411906803984E-2</v>
      </c>
      <c r="AC274" s="11">
        <f>'OddsRatio_working_3-way'!X274^(1/3)*SIN('OddsRatio_working_3-way'!Y274/3)</f>
        <v>0.26016246749531052</v>
      </c>
      <c r="AD274" s="11">
        <f>'OddsRatio_working_3-way'!X274^(1/3)*SIN(('OddsRatio_working_3-way'!Y274+2*PI())/3)</f>
        <v>0.34877836435566179</v>
      </c>
      <c r="AE274" s="11">
        <f>'OddsRatio_working_3-way'!X274^(1/3)*SIN(('OddsRatio_working_3-way'!Y274+4*PI())/3)</f>
        <v>-0.60894083185097247</v>
      </c>
      <c r="AF274" s="11">
        <f>-'OddsRatio_working_3-way'!U274/(3*'OddsRatio_working_3-way'!X274^(1/3))*COS(('OddsRatio_working_3-way'!Y274)/3)</f>
        <v>0.55293943573797233</v>
      </c>
      <c r="AG274" s="11">
        <f>-'OddsRatio_working_3-way'!U274/(3*'OddsRatio_working_3-way'!X274^(1/3))*COS(('OddsRatio_working_3-way'!Y274+2*PI())/3)</f>
        <v>-0.5017770238311684</v>
      </c>
      <c r="AH274" s="11">
        <f>-'OddsRatio_working_3-way'!U274/(3*'OddsRatio_working_3-way'!X274^(1/3))*COS(('OddsRatio_working_3-way'!Y274+4*PI())/3)</f>
        <v>-5.1162411906803984E-2</v>
      </c>
      <c r="AI274" s="11">
        <f>'OddsRatio_working_3-way'!U274/(3*'OddsRatio_working_3-way'!X274^(1/3))*SIN(('OddsRatio_working_3-way'!Y274)/3)</f>
        <v>-0.26016246749531052</v>
      </c>
      <c r="AJ274" s="11">
        <f>'OddsRatio_working_3-way'!U274/(3*'OddsRatio_working_3-way'!X274^(1/3))*SIN(('OddsRatio_working_3-way'!Y274+2*PI())/3)</f>
        <v>-0.34877836435566179</v>
      </c>
      <c r="AK274" s="11">
        <f>'OddsRatio_working_3-way'!U274/(3*'OddsRatio_working_3-way'!X274^(1/3))*SIN(('OddsRatio_working_3-way'!Y274+4*PI())/3)</f>
        <v>0.60894083185097247</v>
      </c>
      <c r="AL274" s="11">
        <f>'OddsRatio_working_3-way'!Z274+'OddsRatio_working_3-way'!AF274</f>
        <v>1.1058788714759447</v>
      </c>
      <c r="AM274" s="11">
        <f>'OddsRatio_working_3-way'!AA274+'OddsRatio_working_3-way'!AG274</f>
        <v>-1.0035540476623368</v>
      </c>
      <c r="AN274" s="11">
        <f>'OddsRatio_working_3-way'!AB274+'OddsRatio_working_3-way'!AH274</f>
        <v>-0.10232482381360797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1.1058788714759447</v>
      </c>
      <c r="AS274" s="11">
        <f>IF(('OddsRatio_working_3-way'!X274=0),IF(Q274&gt;0,-Q274^(1/3),(-Q274)^(1/3)),'OddsRatio_working_3-way'!AM274-'OddsRatio_working_3-way'!R274/3)</f>
        <v>-1.0035540476623368</v>
      </c>
      <c r="AT274" s="11">
        <f>IF(('OddsRatio_working_3-way'!X274=0),IF(Q274&gt;0,-Q274^(1/3),(-Q274)^(1/3)),'OddsRatio_working_3-way'!AN274-'OddsRatio_working_3-way'!R274/3)</f>
        <v>-0.10232482381360797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1.79</v>
      </c>
      <c r="B275" s="4">
        <f>IF('True_Odds_Calculator_3-way'!B276="","",'True_Odds_Calculator_3-way'!B276)</f>
        <v>4.05</v>
      </c>
      <c r="C275" s="4">
        <f>IF('True_Odds_Calculator_3-way'!C276="","",'True_Odds_Calculator_3-way'!C276)</f>
        <v>4.46</v>
      </c>
      <c r="D275" s="9">
        <f t="shared" si="65"/>
        <v>0.54643428194008103</v>
      </c>
      <c r="E275" s="9">
        <f t="shared" si="66"/>
        <v>0.23783425013925263</v>
      </c>
      <c r="F275" s="9">
        <f t="shared" si="67"/>
        <v>0.21573146792066614</v>
      </c>
      <c r="G275" s="9">
        <f t="shared" si="68"/>
        <v>1.0506914359226958</v>
      </c>
      <c r="H275" s="9">
        <f t="shared" si="69"/>
        <v>1.8300462343789303</v>
      </c>
      <c r="I275" s="9">
        <f t="shared" si="70"/>
        <v>4.2046088795642227</v>
      </c>
      <c r="J275" s="9">
        <f t="shared" si="71"/>
        <v>4.6353923682925275</v>
      </c>
      <c r="K275" s="11">
        <f t="shared" si="72"/>
        <v>0.55865921787709494</v>
      </c>
      <c r="L275" s="11">
        <f t="shared" si="73"/>
        <v>0.24691358024691359</v>
      </c>
      <c r="M275" s="11">
        <f t="shared" si="74"/>
        <v>0.22421524663677131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-0.25784583257172211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0.22577712951906073</v>
      </c>
      <c r="Q275" s="11">
        <f>2*'OddsRatio_working_3-way'!K275*'OddsRatio_working_3-way'!L275*'OddsRatio_working_3-way'!M275</f>
        <v>6.1856747813441283E-2</v>
      </c>
      <c r="R275" s="11">
        <f t="shared" si="75"/>
        <v>0</v>
      </c>
      <c r="S275" s="11">
        <f t="shared" si="76"/>
        <v>-0.87562838331412174</v>
      </c>
      <c r="T275" s="11">
        <f t="shared" si="77"/>
        <v>-0.23989818720934836</v>
      </c>
      <c r="U275" s="11">
        <f>'OddsRatio_working_3-way'!S275-'OddsRatio_working_3-way'!R275^2/3</f>
        <v>-0.87562838331412174</v>
      </c>
      <c r="V275" s="11">
        <f>'OddsRatio_working_3-way'!S275*'OddsRatio_working_3-way'!R275/3-2*'OddsRatio_working_3-way'!R275^3/27-'OddsRatio_working_3-way'!T275</f>
        <v>0.23989818720934836</v>
      </c>
      <c r="W275" s="11">
        <f>'OddsRatio_working_3-way'!V275^2+4*'OddsRatio_working_3-way'!U275^3/27</f>
        <v>-4.1910523432175509E-2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0.1576877164354496</v>
      </c>
      <c r="Y275" s="11">
        <f>IF('OddsRatio_working_3-way'!W275&gt;=0,IF('OddsRatio_working_3-way'!V275+SQRT('OddsRatio_working_3-way'!W275)&gt;0,0,PI()),ACOS('OddsRatio_working_3-way'!V275/(2*'OddsRatio_working_3-way'!X275)))</f>
        <v>0.7064440943162319</v>
      </c>
      <c r="Z275" s="11">
        <f>'OddsRatio_working_3-way'!X275^(1/3)*COS('OddsRatio_working_3-way'!Y275/3)</f>
        <v>0.52534571796134799</v>
      </c>
      <c r="AA275" s="11">
        <f>'OddsRatio_working_3-way'!X275^(1/3)*COS(('OddsRatio_working_3-way'!Y275+2*PI())/3)</f>
        <v>-0.37183330645725471</v>
      </c>
      <c r="AB275" s="11">
        <f>'OddsRatio_working_3-way'!X275^(1/3)*COS(('OddsRatio_working_3-way'!Y275+4*PI())/3)</f>
        <v>-0.15351241150409345</v>
      </c>
      <c r="AC275" s="11">
        <f>'OddsRatio_working_3-way'!X275^(1/3)*SIN('OddsRatio_working_3-way'!Y275/3)</f>
        <v>0.12604762747092774</v>
      </c>
      <c r="AD275" s="11">
        <f>'OddsRatio_working_3-way'!X275^(1/3)*SIN(('OddsRatio_working_3-way'!Y275+2*PI())/3)</f>
        <v>0.39193892378843836</v>
      </c>
      <c r="AE275" s="11">
        <f>'OddsRatio_working_3-way'!X275^(1/3)*SIN(('OddsRatio_working_3-way'!Y275+4*PI())/3)</f>
        <v>-0.51798655125936599</v>
      </c>
      <c r="AF275" s="11">
        <f>-'OddsRatio_working_3-way'!U275/(3*'OddsRatio_working_3-way'!X275^(1/3))*COS(('OddsRatio_working_3-way'!Y275)/3)</f>
        <v>0.52534571796134788</v>
      </c>
      <c r="AG275" s="11">
        <f>-'OddsRatio_working_3-way'!U275/(3*'OddsRatio_working_3-way'!X275^(1/3))*COS(('OddsRatio_working_3-way'!Y275+2*PI())/3)</f>
        <v>-0.3718333064572546</v>
      </c>
      <c r="AH275" s="11">
        <f>-'OddsRatio_working_3-way'!U275/(3*'OddsRatio_working_3-way'!X275^(1/3))*COS(('OddsRatio_working_3-way'!Y275+4*PI())/3)</f>
        <v>-0.15351241150409342</v>
      </c>
      <c r="AI275" s="11">
        <f>'OddsRatio_working_3-way'!U275/(3*'OddsRatio_working_3-way'!X275^(1/3))*SIN(('OddsRatio_working_3-way'!Y275)/3)</f>
        <v>-0.12604762747092771</v>
      </c>
      <c r="AJ275" s="11">
        <f>'OddsRatio_working_3-way'!U275/(3*'OddsRatio_working_3-way'!X275^(1/3))*SIN(('OddsRatio_working_3-way'!Y275+2*PI())/3)</f>
        <v>-0.39193892378843831</v>
      </c>
      <c r="AK275" s="11">
        <f>'OddsRatio_working_3-way'!U275/(3*'OddsRatio_working_3-way'!X275^(1/3))*SIN(('OddsRatio_working_3-way'!Y275+4*PI())/3)</f>
        <v>0.51798655125936588</v>
      </c>
      <c r="AL275" s="11">
        <f>'OddsRatio_working_3-way'!Z275+'OddsRatio_working_3-way'!AF275</f>
        <v>1.0506914359226958</v>
      </c>
      <c r="AM275" s="11">
        <f>'OddsRatio_working_3-way'!AA275+'OddsRatio_working_3-way'!AG275</f>
        <v>-0.74366661291450931</v>
      </c>
      <c r="AN275" s="11">
        <f>'OddsRatio_working_3-way'!AB275+'OddsRatio_working_3-way'!AH275</f>
        <v>-0.3070248230081869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1.0506914359226958</v>
      </c>
      <c r="AS275" s="11">
        <f>IF(('OddsRatio_working_3-way'!X275=0),IF(Q275&gt;0,-Q275^(1/3),(-Q275)^(1/3)),'OddsRatio_working_3-way'!AM275-'OddsRatio_working_3-way'!R275/3)</f>
        <v>-0.74366661291450931</v>
      </c>
      <c r="AT275" s="11">
        <f>IF(('OddsRatio_working_3-way'!X275=0),IF(Q275&gt;0,-Q275^(1/3),(-Q275)^(1/3)),'OddsRatio_working_3-way'!AN275-'OddsRatio_working_3-way'!R275/3)</f>
        <v>-0.3070248230081869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1.9</v>
      </c>
      <c r="B276" s="4">
        <f>IF('True_Odds_Calculator_3-way'!B277="","",'True_Odds_Calculator_3-way'!B277)</f>
        <v>3.74</v>
      </c>
      <c r="C276" s="4">
        <f>IF('True_Odds_Calculator_3-way'!C277="","",'True_Odds_Calculator_3-way'!C277)</f>
        <v>4.22</v>
      </c>
      <c r="D276" s="9">
        <f t="shared" si="65"/>
        <v>0.51400584727631393</v>
      </c>
      <c r="E276" s="9">
        <f t="shared" si="66"/>
        <v>0.25782951920227687</v>
      </c>
      <c r="F276" s="9">
        <f t="shared" si="67"/>
        <v>0.22816463352140909</v>
      </c>
      <c r="G276" s="9">
        <f t="shared" si="68"/>
        <v>1.0505590663758224</v>
      </c>
      <c r="H276" s="9">
        <f t="shared" si="69"/>
        <v>1.94550315973824</v>
      </c>
      <c r="I276" s="9">
        <f t="shared" si="70"/>
        <v>3.8785318418697541</v>
      </c>
      <c r="J276" s="9">
        <f t="shared" si="71"/>
        <v>4.382800193730148</v>
      </c>
      <c r="K276" s="11">
        <f t="shared" si="72"/>
        <v>0.52631578947368418</v>
      </c>
      <c r="L276" s="11">
        <f t="shared" si="73"/>
        <v>0.26737967914438499</v>
      </c>
      <c r="M276" s="11">
        <f t="shared" si="74"/>
        <v>0.23696682464454977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-0.26479592040902622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0.22876335731235736</v>
      </c>
      <c r="Q276" s="11">
        <f>2*'OddsRatio_working_3-way'!K276*'OddsRatio_working_3-way'!L276*'OddsRatio_working_3-way'!M276</f>
        <v>6.6694856359287846E-2</v>
      </c>
      <c r="R276" s="11">
        <f t="shared" si="75"/>
        <v>0</v>
      </c>
      <c r="S276" s="11">
        <f t="shared" si="76"/>
        <v>-0.86392326950879794</v>
      </c>
      <c r="T276" s="11">
        <f t="shared" si="77"/>
        <v>-0.25187267332618007</v>
      </c>
      <c r="U276" s="11">
        <f>'OddsRatio_working_3-way'!S276-'OddsRatio_working_3-way'!R276^2/3</f>
        <v>-0.86392326950879794</v>
      </c>
      <c r="V276" s="11">
        <f>'OddsRatio_working_3-way'!S276*'OddsRatio_working_3-way'!R276/3-2*'OddsRatio_working_3-way'!R276^3/27-'OddsRatio_working_3-way'!T276</f>
        <v>0.25187267332618007</v>
      </c>
      <c r="W276" s="11">
        <f>'OddsRatio_working_3-way'!V276^2+4*'OddsRatio_working_3-way'!U276^3/27</f>
        <v>-3.2086189356833619E-2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0.15453643011059742</v>
      </c>
      <c r="Y276" s="11">
        <f>IF('OddsRatio_working_3-way'!W276&gt;=0,IF('OddsRatio_working_3-way'!V276+SQRT('OddsRatio_working_3-way'!W276)&gt;0,0,PI()),ACOS('OddsRatio_working_3-way'!V276/(2*'OddsRatio_working_3-way'!X276)))</f>
        <v>0.61818832912331356</v>
      </c>
      <c r="Z276" s="11">
        <f>'OddsRatio_working_3-way'!X276^(1/3)*COS('OddsRatio_working_3-way'!Y276/3)</f>
        <v>0.52527953318791121</v>
      </c>
      <c r="AA276" s="11">
        <f>'OddsRatio_working_3-way'!X276^(1/3)*COS(('OddsRatio_working_3-way'!Y276+2*PI())/3)</f>
        <v>-0.3577285482015517</v>
      </c>
      <c r="AB276" s="11">
        <f>'OddsRatio_working_3-way'!X276^(1/3)*COS(('OddsRatio_working_3-way'!Y276+4*PI())/3)</f>
        <v>-0.16755098498635959</v>
      </c>
      <c r="AC276" s="11">
        <f>'OddsRatio_working_3-way'!X276^(1/3)*SIN('OddsRatio_working_3-way'!Y276/3)</f>
        <v>0.10979906731611845</v>
      </c>
      <c r="AD276" s="11">
        <f>'OddsRatio_working_3-way'!X276^(1/3)*SIN(('OddsRatio_working_3-way'!Y276+2*PI())/3)</f>
        <v>0.4000058861707031</v>
      </c>
      <c r="AE276" s="11">
        <f>'OddsRatio_working_3-way'!X276^(1/3)*SIN(('OddsRatio_working_3-way'!Y276+4*PI())/3)</f>
        <v>-0.50980495348682131</v>
      </c>
      <c r="AF276" s="11">
        <f>-'OddsRatio_working_3-way'!U276/(3*'OddsRatio_working_3-way'!X276^(1/3))*COS(('OddsRatio_working_3-way'!Y276)/3)</f>
        <v>0.5252795331879111</v>
      </c>
      <c r="AG276" s="11">
        <f>-'OddsRatio_working_3-way'!U276/(3*'OddsRatio_working_3-way'!X276^(1/3))*COS(('OddsRatio_working_3-way'!Y276+2*PI())/3)</f>
        <v>-0.35772854820155164</v>
      </c>
      <c r="AH276" s="11">
        <f>-'OddsRatio_working_3-way'!U276/(3*'OddsRatio_working_3-way'!X276^(1/3))*COS(('OddsRatio_working_3-way'!Y276+4*PI())/3)</f>
        <v>-0.16755098498635956</v>
      </c>
      <c r="AI276" s="11">
        <f>'OddsRatio_working_3-way'!U276/(3*'OddsRatio_working_3-way'!X276^(1/3))*SIN(('OddsRatio_working_3-way'!Y276)/3)</f>
        <v>-0.10979906731611844</v>
      </c>
      <c r="AJ276" s="11">
        <f>'OddsRatio_working_3-way'!U276/(3*'OddsRatio_working_3-way'!X276^(1/3))*SIN(('OddsRatio_working_3-way'!Y276+2*PI())/3)</f>
        <v>-0.40000588617070298</v>
      </c>
      <c r="AK276" s="11">
        <f>'OddsRatio_working_3-way'!U276/(3*'OddsRatio_working_3-way'!X276^(1/3))*SIN(('OddsRatio_working_3-way'!Y276+4*PI())/3)</f>
        <v>0.50980495348682131</v>
      </c>
      <c r="AL276" s="11">
        <f>'OddsRatio_working_3-way'!Z276+'OddsRatio_working_3-way'!AF276</f>
        <v>1.0505590663758224</v>
      </c>
      <c r="AM276" s="11">
        <f>'OddsRatio_working_3-way'!AA276+'OddsRatio_working_3-way'!AG276</f>
        <v>-0.71545709640310329</v>
      </c>
      <c r="AN276" s="11">
        <f>'OddsRatio_working_3-way'!AB276+'OddsRatio_working_3-way'!AH276</f>
        <v>-0.33510196997271913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1.0505590663758224</v>
      </c>
      <c r="AS276" s="11">
        <f>IF(('OddsRatio_working_3-way'!X276=0),IF(Q276&gt;0,-Q276^(1/3),(-Q276)^(1/3)),'OddsRatio_working_3-way'!AM276-'OddsRatio_working_3-way'!R276/3)</f>
        <v>-0.71545709640310329</v>
      </c>
      <c r="AT276" s="11">
        <f>IF(('OddsRatio_working_3-way'!X276=0),IF(Q276&gt;0,-Q276^(1/3),(-Q276)^(1/3)),'OddsRatio_working_3-way'!AN276-'OddsRatio_working_3-way'!R276/3)</f>
        <v>-0.33510196997271913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2.4500000000000002</v>
      </c>
      <c r="B277" s="4">
        <f>IF('True_Odds_Calculator_3-way'!B278="","",'True_Odds_Calculator_3-way'!B278)</f>
        <v>3.78</v>
      </c>
      <c r="C277" s="4">
        <f>IF('True_Odds_Calculator_3-way'!C278="","",'True_Odds_Calculator_3-way'!C278)</f>
        <v>2.82</v>
      </c>
      <c r="D277" s="9">
        <f t="shared" si="65"/>
        <v>0.39821303370807004</v>
      </c>
      <c r="E277" s="9">
        <f t="shared" si="66"/>
        <v>0.25658322351717383</v>
      </c>
      <c r="F277" s="9">
        <f t="shared" si="67"/>
        <v>0.34520374277475624</v>
      </c>
      <c r="G277" s="9">
        <f t="shared" si="68"/>
        <v>1.0422197639535065</v>
      </c>
      <c r="H277" s="9">
        <f t="shared" si="69"/>
        <v>2.5112186577325843</v>
      </c>
      <c r="I277" s="9">
        <f t="shared" si="70"/>
        <v>3.8973709437907473</v>
      </c>
      <c r="J277" s="9">
        <f t="shared" si="71"/>
        <v>2.8968399703953822</v>
      </c>
      <c r="K277" s="11">
        <f t="shared" si="72"/>
        <v>0.4081632653061224</v>
      </c>
      <c r="L277" s="11">
        <f t="shared" si="73"/>
        <v>0.26455026455026459</v>
      </c>
      <c r="M277" s="11">
        <f t="shared" si="74"/>
        <v>0.3546099290780142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-0.28091646430045625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0.2316585758473152</v>
      </c>
      <c r="Q277" s="11">
        <f>2*'OddsRatio_working_3-way'!K277*'OddsRatio_working_3-way'!L277*'OddsRatio_working_3-way'!M277</f>
        <v>7.6581347387542215E-2</v>
      </c>
      <c r="R277" s="11">
        <f t="shared" si="75"/>
        <v>0</v>
      </c>
      <c r="S277" s="11">
        <f t="shared" si="76"/>
        <v>-0.82465289609918724</v>
      </c>
      <c r="T277" s="11">
        <f t="shared" si="77"/>
        <v>-0.27261252763609495</v>
      </c>
      <c r="U277" s="11">
        <f>'OddsRatio_working_3-way'!S277-'OddsRatio_working_3-way'!R277^2/3</f>
        <v>-0.82465289609918724</v>
      </c>
      <c r="V277" s="11">
        <f>'OddsRatio_working_3-way'!S277*'OddsRatio_working_3-way'!R277/3-2*'OddsRatio_working_3-way'!R277^3/27-'OddsRatio_working_3-way'!T277</f>
        <v>0.27261252763609495</v>
      </c>
      <c r="W277" s="11">
        <f>'OddsRatio_working_3-way'!V277^2+4*'OddsRatio_working_3-way'!U277^3/27</f>
        <v>-8.7649550160779494E-3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0.14412021478631873</v>
      </c>
      <c r="Y277" s="11">
        <f>IF('OddsRatio_working_3-way'!W277&gt;=0,IF('OddsRatio_working_3-way'!V277+SQRT('OddsRatio_working_3-way'!W277)&gt;0,0,PI()),ACOS('OddsRatio_working_3-way'!V277/(2*'OddsRatio_working_3-way'!X277)))</f>
        <v>0.33080336210249461</v>
      </c>
      <c r="Z277" s="11">
        <f>'OddsRatio_working_3-way'!X277^(1/3)*COS('OddsRatio_working_3-way'!Y277/3)</f>
        <v>0.52110988197675334</v>
      </c>
      <c r="AA277" s="11">
        <f>'OddsRatio_working_3-way'!X277^(1/3)*COS(('OddsRatio_working_3-way'!Y277+2*PI())/3)</f>
        <v>-0.31052085141165947</v>
      </c>
      <c r="AB277" s="11">
        <f>'OddsRatio_working_3-way'!X277^(1/3)*COS(('OddsRatio_working_3-way'!Y277+4*PI())/3)</f>
        <v>-0.21058903056509401</v>
      </c>
      <c r="AC277" s="11">
        <f>'OddsRatio_working_3-way'!X277^(1/3)*SIN('OddsRatio_working_3-way'!Y277/3)</f>
        <v>5.7695663666373957E-2</v>
      </c>
      <c r="AD277" s="11">
        <f>'OddsRatio_working_3-way'!X277^(1/3)*SIN(('OddsRatio_working_3-way'!Y277+2*PI())/3)</f>
        <v>0.42244656412179193</v>
      </c>
      <c r="AE277" s="11">
        <f>'OddsRatio_working_3-way'!X277^(1/3)*SIN(('OddsRatio_working_3-way'!Y277+4*PI())/3)</f>
        <v>-0.4801422277881659</v>
      </c>
      <c r="AF277" s="11">
        <f>-'OddsRatio_working_3-way'!U277/(3*'OddsRatio_working_3-way'!X277^(1/3))*COS(('OddsRatio_working_3-way'!Y277)/3)</f>
        <v>0.52110988197675323</v>
      </c>
      <c r="AG277" s="11">
        <f>-'OddsRatio_working_3-way'!U277/(3*'OddsRatio_working_3-way'!X277^(1/3))*COS(('OddsRatio_working_3-way'!Y277+2*PI())/3)</f>
        <v>-0.31052085141165936</v>
      </c>
      <c r="AH277" s="11">
        <f>-'OddsRatio_working_3-way'!U277/(3*'OddsRatio_working_3-way'!X277^(1/3))*COS(('OddsRatio_working_3-way'!Y277+4*PI())/3)</f>
        <v>-0.21058903056509395</v>
      </c>
      <c r="AI277" s="11">
        <f>'OddsRatio_working_3-way'!U277/(3*'OddsRatio_working_3-way'!X277^(1/3))*SIN(('OddsRatio_working_3-way'!Y277)/3)</f>
        <v>-5.769566366637395E-2</v>
      </c>
      <c r="AJ277" s="11">
        <f>'OddsRatio_working_3-way'!U277/(3*'OddsRatio_working_3-way'!X277^(1/3))*SIN(('OddsRatio_working_3-way'!Y277+2*PI())/3)</f>
        <v>-0.42244656412179182</v>
      </c>
      <c r="AK277" s="11">
        <f>'OddsRatio_working_3-way'!U277/(3*'OddsRatio_working_3-way'!X277^(1/3))*SIN(('OddsRatio_working_3-way'!Y277+4*PI())/3)</f>
        <v>0.48014222778816584</v>
      </c>
      <c r="AL277" s="11">
        <f>'OddsRatio_working_3-way'!Z277+'OddsRatio_working_3-way'!AF277</f>
        <v>1.0422197639535065</v>
      </c>
      <c r="AM277" s="11">
        <f>'OddsRatio_working_3-way'!AA277+'OddsRatio_working_3-way'!AG277</f>
        <v>-0.62104170282331883</v>
      </c>
      <c r="AN277" s="11">
        <f>'OddsRatio_working_3-way'!AB277+'OddsRatio_working_3-way'!AH277</f>
        <v>-0.42117806113018796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1.0422197639535065</v>
      </c>
      <c r="AS277" s="11">
        <f>IF(('OddsRatio_working_3-way'!X277=0),IF(Q277&gt;0,-Q277^(1/3),(-Q277)^(1/3)),'OddsRatio_working_3-way'!AM277-'OddsRatio_working_3-way'!R277/3)</f>
        <v>-0.62104170282331883</v>
      </c>
      <c r="AT277" s="11">
        <f>IF(('OddsRatio_working_3-way'!X277=0),IF(Q277&gt;0,-Q277^(1/3),(-Q277)^(1/3)),'OddsRatio_working_3-way'!AN277-'OddsRatio_working_3-way'!R277/3)</f>
        <v>-0.42117806113018796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4.34</v>
      </c>
      <c r="B278" s="4">
        <f>IF('True_Odds_Calculator_3-way'!B279="","",'True_Odds_Calculator_3-way'!B279)</f>
        <v>3.9</v>
      </c>
      <c r="C278" s="4">
        <f>IF('True_Odds_Calculator_3-way'!C279="","",'True_Odds_Calculator_3-way'!C279)</f>
        <v>1.82</v>
      </c>
      <c r="D278" s="9">
        <f t="shared" si="65"/>
        <v>0.22004870117032096</v>
      </c>
      <c r="E278" s="9">
        <f t="shared" si="66"/>
        <v>0.24524739943316509</v>
      </c>
      <c r="F278" s="9">
        <f t="shared" si="67"/>
        <v>0.53470389939651419</v>
      </c>
      <c r="G278" s="9">
        <f t="shared" si="68"/>
        <v>1.0612121394084983</v>
      </c>
      <c r="H278" s="9">
        <f t="shared" si="69"/>
        <v>4.5444485456243848</v>
      </c>
      <c r="I278" s="9">
        <f t="shared" si="70"/>
        <v>4.0775152042846443</v>
      </c>
      <c r="J278" s="9">
        <f t="shared" si="71"/>
        <v>1.8701939543149686</v>
      </c>
      <c r="K278" s="11">
        <f t="shared" si="72"/>
        <v>0.2304147465437788</v>
      </c>
      <c r="L278" s="11">
        <f t="shared" si="73"/>
        <v>0.25641025641025644</v>
      </c>
      <c r="M278" s="11">
        <f t="shared" si="74"/>
        <v>0.54945054945054939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-0.25782949178908066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0.22918119337828657</v>
      </c>
      <c r="Q278" s="11">
        <f>2*'OddsRatio_working_3-way'!K278*'OddsRatio_working_3-way'!L278*'OddsRatio_working_3-way'!M278</f>
        <v>6.4923850815378645E-2</v>
      </c>
      <c r="R278" s="11">
        <f t="shared" si="75"/>
        <v>0</v>
      </c>
      <c r="S278" s="11">
        <f t="shared" si="76"/>
        <v>-0.88888665058444893</v>
      </c>
      <c r="T278" s="11">
        <f t="shared" si="77"/>
        <v>-0.251809249457351</v>
      </c>
      <c r="U278" s="11">
        <f>'OddsRatio_working_3-way'!S278-'OddsRatio_working_3-way'!R278^2/3</f>
        <v>-0.88888665058444893</v>
      </c>
      <c r="V278" s="11">
        <f>'OddsRatio_working_3-way'!S278*'OddsRatio_working_3-way'!R278/3-2*'OddsRatio_working_3-way'!R278^3/27-'OddsRatio_working_3-way'!T278</f>
        <v>0.251809249457351</v>
      </c>
      <c r="W278" s="11">
        <f>'OddsRatio_working_3-way'!V278^2+4*'OddsRatio_working_3-way'!U278^3/27</f>
        <v>-4.0640495368326535E-2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0.16128266605605898</v>
      </c>
      <c r="Y278" s="11">
        <f>IF('OddsRatio_working_3-way'!W278&gt;=0,IF('OddsRatio_working_3-way'!V278+SQRT('OddsRatio_working_3-way'!W278)&gt;0,0,PI()),ACOS('OddsRatio_working_3-way'!V278/(2*'OddsRatio_working_3-way'!X278)))</f>
        <v>0.67509796243478548</v>
      </c>
      <c r="Z278" s="11">
        <f>'OddsRatio_working_3-way'!X278^(1/3)*COS('OddsRatio_working_3-way'!Y278/3)</f>
        <v>0.53060606970424928</v>
      </c>
      <c r="AA278" s="11">
        <f>'OddsRatio_working_3-way'!X278^(1/3)*COS(('OddsRatio_working_3-way'!Y278+2*PI())/3)</f>
        <v>-0.37049125539448979</v>
      </c>
      <c r="AB278" s="11">
        <f>'OddsRatio_working_3-way'!X278^(1/3)*COS(('OddsRatio_working_3-way'!Y278+4*PI())/3)</f>
        <v>-0.16011481430975943</v>
      </c>
      <c r="AC278" s="11">
        <f>'OddsRatio_working_3-way'!X278^(1/3)*SIN('OddsRatio_working_3-way'!Y278/3)</f>
        <v>0.12146089489142452</v>
      </c>
      <c r="AD278" s="11">
        <f>'OddsRatio_working_3-way'!X278^(1/3)*SIN(('OddsRatio_working_3-way'!Y278+2*PI())/3)</f>
        <v>0.39878788832038431</v>
      </c>
      <c r="AE278" s="11">
        <f>'OddsRatio_working_3-way'!X278^(1/3)*SIN(('OddsRatio_working_3-way'!Y278+4*PI())/3)</f>
        <v>-0.52024878321180879</v>
      </c>
      <c r="AF278" s="11">
        <f>-'OddsRatio_working_3-way'!U278/(3*'OddsRatio_working_3-way'!X278^(1/3))*COS(('OddsRatio_working_3-way'!Y278)/3)</f>
        <v>0.53060606970424917</v>
      </c>
      <c r="AG278" s="11">
        <f>-'OddsRatio_working_3-way'!U278/(3*'OddsRatio_working_3-way'!X278^(1/3))*COS(('OddsRatio_working_3-way'!Y278+2*PI())/3)</f>
        <v>-0.37049125539448974</v>
      </c>
      <c r="AH278" s="11">
        <f>-'OddsRatio_working_3-way'!U278/(3*'OddsRatio_working_3-way'!X278^(1/3))*COS(('OddsRatio_working_3-way'!Y278+4*PI())/3)</f>
        <v>-0.16011481430975941</v>
      </c>
      <c r="AI278" s="11">
        <f>'OddsRatio_working_3-way'!U278/(3*'OddsRatio_working_3-way'!X278^(1/3))*SIN(('OddsRatio_working_3-way'!Y278)/3)</f>
        <v>-0.1214608948914245</v>
      </c>
      <c r="AJ278" s="11">
        <f>'OddsRatio_working_3-way'!U278/(3*'OddsRatio_working_3-way'!X278^(1/3))*SIN(('OddsRatio_working_3-way'!Y278+2*PI())/3)</f>
        <v>-0.3987878883203842</v>
      </c>
      <c r="AK278" s="11">
        <f>'OddsRatio_working_3-way'!U278/(3*'OddsRatio_working_3-way'!X278^(1/3))*SIN(('OddsRatio_working_3-way'!Y278+4*PI())/3)</f>
        <v>0.52024878321180867</v>
      </c>
      <c r="AL278" s="11">
        <f>'OddsRatio_working_3-way'!Z278+'OddsRatio_working_3-way'!AF278</f>
        <v>1.0612121394084983</v>
      </c>
      <c r="AM278" s="11">
        <f>'OddsRatio_working_3-way'!AA278+'OddsRatio_working_3-way'!AG278</f>
        <v>-0.74098251078897959</v>
      </c>
      <c r="AN278" s="11">
        <f>'OddsRatio_working_3-way'!AB278+'OddsRatio_working_3-way'!AH278</f>
        <v>-0.32022962861951887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1.0612121394084983</v>
      </c>
      <c r="AS278" s="11">
        <f>IF(('OddsRatio_working_3-way'!X278=0),IF(Q278&gt;0,-Q278^(1/3),(-Q278)^(1/3)),'OddsRatio_working_3-way'!AM278-'OddsRatio_working_3-way'!R278/3)</f>
        <v>-0.74098251078897959</v>
      </c>
      <c r="AT278" s="11">
        <f>IF(('OddsRatio_working_3-way'!X278=0),IF(Q278&gt;0,-Q278^(1/3),(-Q278)^(1/3)),'OddsRatio_working_3-way'!AN278-'OddsRatio_working_3-way'!R278/3)</f>
        <v>-0.32022962861951887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1.8</v>
      </c>
      <c r="B279" s="4">
        <f>IF('True_Odds_Calculator_3-way'!B280="","",'True_Odds_Calculator_3-way'!B280)</f>
        <v>3.81</v>
      </c>
      <c r="C279" s="4">
        <f>IF('True_Odds_Calculator_3-way'!C280="","",'True_Odds_Calculator_3-way'!C280)</f>
        <v>4.59</v>
      </c>
      <c r="D279" s="9">
        <f t="shared" si="65"/>
        <v>0.5408903310971469</v>
      </c>
      <c r="E279" s="9">
        <f t="shared" si="66"/>
        <v>0.25116649877072694</v>
      </c>
      <c r="F279" s="9">
        <f t="shared" si="67"/>
        <v>0.20794317013212613</v>
      </c>
      <c r="G279" s="9">
        <f t="shared" si="68"/>
        <v>1.0610045200188525</v>
      </c>
      <c r="H279" s="9">
        <f t="shared" si="69"/>
        <v>1.8488036160150818</v>
      </c>
      <c r="I279" s="9">
        <f t="shared" si="70"/>
        <v>3.9814227012529764</v>
      </c>
      <c r="J279" s="9">
        <f t="shared" si="71"/>
        <v>4.8090062268676803</v>
      </c>
      <c r="K279" s="11">
        <f t="shared" si="72"/>
        <v>0.55555555555555558</v>
      </c>
      <c r="L279" s="11">
        <f t="shared" si="73"/>
        <v>0.26246719160104987</v>
      </c>
      <c r="M279" s="11">
        <f t="shared" si="74"/>
        <v>0.2178649237472767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-0.25637790192711019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0.22872957873729838</v>
      </c>
      <c r="Q279" s="11">
        <f>2*'OddsRatio_working_3-way'!K279*'OddsRatio_working_3-way'!L279*'OddsRatio_working_3-way'!M279</f>
        <v>6.3535994093693995E-2</v>
      </c>
      <c r="R279" s="11">
        <f t="shared" si="75"/>
        <v>0</v>
      </c>
      <c r="S279" s="11">
        <f t="shared" si="76"/>
        <v>-0.89215793177965708</v>
      </c>
      <c r="T279" s="11">
        <f t="shared" si="77"/>
        <v>-0.24782164771657142</v>
      </c>
      <c r="U279" s="11">
        <f>'OddsRatio_working_3-way'!S279-'OddsRatio_working_3-way'!R279^2/3</f>
        <v>-0.89215793177965708</v>
      </c>
      <c r="V279" s="11">
        <f>'OddsRatio_working_3-way'!S279*'OddsRatio_working_3-way'!R279/3-2*'OddsRatio_working_3-way'!R279^3/27-'OddsRatio_working_3-way'!T279</f>
        <v>0.24782164771657142</v>
      </c>
      <c r="W279" s="11">
        <f>'OddsRatio_working_3-way'!V279^2+4*'OddsRatio_working_3-way'!U279^3/27</f>
        <v>-4.378581412963832E-2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0.16217381355092039</v>
      </c>
      <c r="Y279" s="11">
        <f>IF('OddsRatio_working_3-way'!W279&gt;=0,IF('OddsRatio_working_3-way'!V279+SQRT('OddsRatio_working_3-way'!W279)&gt;0,0,PI()),ACOS('OddsRatio_working_3-way'!V279/(2*'OddsRatio_working_3-way'!X279)))</f>
        <v>0.70121042636217179</v>
      </c>
      <c r="Z279" s="11">
        <f>'OddsRatio_working_3-way'!X279^(1/3)*COS('OddsRatio_working_3-way'!Y279/3)</f>
        <v>0.53050226000942624</v>
      </c>
      <c r="AA279" s="11">
        <f>'OddsRatio_working_3-way'!X279^(1/3)*COS(('OddsRatio_working_3-way'!Y279+2*PI())/3)</f>
        <v>-0.37463575890010498</v>
      </c>
      <c r="AB279" s="11">
        <f>'OddsRatio_working_3-way'!X279^(1/3)*COS(('OddsRatio_working_3-way'!Y279+4*PI())/3)</f>
        <v>-0.15586650110932126</v>
      </c>
      <c r="AC279" s="11">
        <f>'OddsRatio_working_3-way'!X279^(1/3)*SIN('OddsRatio_working_3-way'!Y279/3)</f>
        <v>0.12630648987592355</v>
      </c>
      <c r="AD279" s="11">
        <f>'OddsRatio_working_3-way'!X279^(1/3)*SIN(('OddsRatio_working_3-way'!Y279+2*PI())/3)</f>
        <v>0.39627518899525888</v>
      </c>
      <c r="AE279" s="11">
        <f>'OddsRatio_working_3-way'!X279^(1/3)*SIN(('OddsRatio_working_3-way'!Y279+4*PI())/3)</f>
        <v>-0.52258167887118245</v>
      </c>
      <c r="AF279" s="11">
        <f>-'OddsRatio_working_3-way'!U279/(3*'OddsRatio_working_3-way'!X279^(1/3))*COS(('OddsRatio_working_3-way'!Y279)/3)</f>
        <v>0.53050226000942613</v>
      </c>
      <c r="AG279" s="11">
        <f>-'OddsRatio_working_3-way'!U279/(3*'OddsRatio_working_3-way'!X279^(1/3))*COS(('OddsRatio_working_3-way'!Y279+2*PI())/3)</f>
        <v>-0.37463575890010486</v>
      </c>
      <c r="AH279" s="11">
        <f>-'OddsRatio_working_3-way'!U279/(3*'OddsRatio_working_3-way'!X279^(1/3))*COS(('OddsRatio_working_3-way'!Y279+4*PI())/3)</f>
        <v>-0.15586650110932124</v>
      </c>
      <c r="AI279" s="11">
        <f>'OddsRatio_working_3-way'!U279/(3*'OddsRatio_working_3-way'!X279^(1/3))*SIN(('OddsRatio_working_3-way'!Y279)/3)</f>
        <v>-0.12630648987592352</v>
      </c>
      <c r="AJ279" s="11">
        <f>'OddsRatio_working_3-way'!U279/(3*'OddsRatio_working_3-way'!X279^(1/3))*SIN(('OddsRatio_working_3-way'!Y279+2*PI())/3)</f>
        <v>-0.39627518899525882</v>
      </c>
      <c r="AK279" s="11">
        <f>'OddsRatio_working_3-way'!U279/(3*'OddsRatio_working_3-way'!X279^(1/3))*SIN(('OddsRatio_working_3-way'!Y279+4*PI())/3)</f>
        <v>0.52258167887118234</v>
      </c>
      <c r="AL279" s="11">
        <f>'OddsRatio_working_3-way'!Z279+'OddsRatio_working_3-way'!AF279</f>
        <v>1.0610045200188525</v>
      </c>
      <c r="AM279" s="11">
        <f>'OddsRatio_working_3-way'!AA279+'OddsRatio_working_3-way'!AG279</f>
        <v>-0.74927151780020984</v>
      </c>
      <c r="AN279" s="11">
        <f>'OddsRatio_working_3-way'!AB279+'OddsRatio_working_3-way'!AH279</f>
        <v>-0.31173300221864253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1.0610045200188525</v>
      </c>
      <c r="AS279" s="11">
        <f>IF(('OddsRatio_working_3-way'!X279=0),IF(Q279&gt;0,-Q279^(1/3),(-Q279)^(1/3)),'OddsRatio_working_3-way'!AM279-'OddsRatio_working_3-way'!R279/3)</f>
        <v>-0.74927151780020984</v>
      </c>
      <c r="AT279" s="11">
        <f>IF(('OddsRatio_working_3-way'!X279=0),IF(Q279&gt;0,-Q279^(1/3),(-Q279)^(1/3)),'OddsRatio_working_3-way'!AN279-'OddsRatio_working_3-way'!R279/3)</f>
        <v>-0.31173300221864253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2.38</v>
      </c>
      <c r="B280" s="4">
        <f>IF('True_Odds_Calculator_3-way'!B281="","",'True_Odds_Calculator_3-way'!B281)</f>
        <v>3.53</v>
      </c>
      <c r="C280" s="4">
        <f>IF('True_Odds_Calculator_3-way'!C281="","",'True_Odds_Calculator_3-way'!C281)</f>
        <v>3.04</v>
      </c>
      <c r="D280" s="9">
        <f t="shared" si="65"/>
        <v>0.40829900834437977</v>
      </c>
      <c r="E280" s="9">
        <f t="shared" si="66"/>
        <v>0.27346014334708252</v>
      </c>
      <c r="F280" s="9">
        <f t="shared" si="67"/>
        <v>0.31824084830853788</v>
      </c>
      <c r="G280" s="9">
        <f t="shared" si="68"/>
        <v>1.0501344009422944</v>
      </c>
      <c r="H280" s="9">
        <f t="shared" si="69"/>
        <v>2.4491854733003664</v>
      </c>
      <c r="I280" s="9">
        <f t="shared" si="70"/>
        <v>3.6568400343840044</v>
      </c>
      <c r="J280" s="9">
        <f t="shared" si="71"/>
        <v>3.1422741779222805</v>
      </c>
      <c r="K280" s="11">
        <f t="shared" si="72"/>
        <v>0.42016806722689076</v>
      </c>
      <c r="L280" s="11">
        <f t="shared" si="73"/>
        <v>0.28328611898016998</v>
      </c>
      <c r="M280" s="11">
        <f t="shared" si="74"/>
        <v>0.32894736842105265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-0.27887175445696399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0.23296555837185035</v>
      </c>
      <c r="Q280" s="11">
        <f>2*'OddsRatio_working_3-way'!K280*'OddsRatio_working_3-way'!L280*'OddsRatio_working_3-way'!M280</f>
        <v>7.8307750713227001E-2</v>
      </c>
      <c r="R280" s="11">
        <f t="shared" si="75"/>
        <v>0</v>
      </c>
      <c r="S280" s="11">
        <f t="shared" si="76"/>
        <v>-0.8353859960665253</v>
      </c>
      <c r="T280" s="11">
        <f t="shared" si="77"/>
        <v>-0.28080201548454631</v>
      </c>
      <c r="U280" s="11">
        <f>'OddsRatio_working_3-way'!S280-'OddsRatio_working_3-way'!R280^2/3</f>
        <v>-0.8353859960665253</v>
      </c>
      <c r="V280" s="11">
        <f>'OddsRatio_working_3-way'!S280*'OddsRatio_working_3-way'!R280/3-2*'OddsRatio_working_3-way'!R280^3/27-'OddsRatio_working_3-way'!T280</f>
        <v>0.28080201548454631</v>
      </c>
      <c r="W280" s="11">
        <f>'OddsRatio_working_3-way'!V280^2+4*'OddsRatio_working_3-way'!U280^3/27</f>
        <v>-7.5192098194215434E-3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0.14694300061554899</v>
      </c>
      <c r="Y280" s="11">
        <f>IF('OddsRatio_working_3-way'!W280&gt;=0,IF('OddsRatio_working_3-way'!V280+SQRT('OddsRatio_working_3-way'!W280)&gt;0,0,PI()),ACOS('OddsRatio_working_3-way'!V280/(2*'OddsRatio_working_3-way'!X280)))</f>
        <v>0.29951608402527508</v>
      </c>
      <c r="Z280" s="11">
        <f>'OddsRatio_working_3-way'!X280^(1/3)*COS('OddsRatio_working_3-way'!Y280/3)</f>
        <v>0.52506720047114719</v>
      </c>
      <c r="AA280" s="11">
        <f>'OddsRatio_working_3-way'!X280^(1/3)*COS(('OddsRatio_working_3-way'!Y280+2*PI())/3)</f>
        <v>-0.30808385005569361</v>
      </c>
      <c r="AB280" s="11">
        <f>'OddsRatio_working_3-way'!X280^(1/3)*COS(('OddsRatio_working_3-way'!Y280+4*PI())/3)</f>
        <v>-0.21698335041545375</v>
      </c>
      <c r="AC280" s="11">
        <f>'OddsRatio_working_3-way'!X280^(1/3)*SIN('OddsRatio_working_3-way'!Y280/3)</f>
        <v>5.2596897990602041E-2</v>
      </c>
      <c r="AD280" s="11">
        <f>'OddsRatio_working_3-way'!X280^(1/3)*SIN(('OddsRatio_working_3-way'!Y280+2*PI())/3)</f>
        <v>0.4284230853066891</v>
      </c>
      <c r="AE280" s="11">
        <f>'OddsRatio_working_3-way'!X280^(1/3)*SIN(('OddsRatio_working_3-way'!Y280+4*PI())/3)</f>
        <v>-0.48101998329729106</v>
      </c>
      <c r="AF280" s="11">
        <f>-'OddsRatio_working_3-way'!U280/(3*'OddsRatio_working_3-way'!X280^(1/3))*COS(('OddsRatio_working_3-way'!Y280)/3)</f>
        <v>0.5250672004711473</v>
      </c>
      <c r="AG280" s="11">
        <f>-'OddsRatio_working_3-way'!U280/(3*'OddsRatio_working_3-way'!X280^(1/3))*COS(('OddsRatio_working_3-way'!Y280+2*PI())/3)</f>
        <v>-0.30808385005569366</v>
      </c>
      <c r="AH280" s="11">
        <f>-'OddsRatio_working_3-way'!U280/(3*'OddsRatio_working_3-way'!X280^(1/3))*COS(('OddsRatio_working_3-way'!Y280+4*PI())/3)</f>
        <v>-0.2169833504154538</v>
      </c>
      <c r="AI280" s="11">
        <f>'OddsRatio_working_3-way'!U280/(3*'OddsRatio_working_3-way'!X280^(1/3))*SIN(('OddsRatio_working_3-way'!Y280)/3)</f>
        <v>-5.2596897990602055E-2</v>
      </c>
      <c r="AJ280" s="11">
        <f>'OddsRatio_working_3-way'!U280/(3*'OddsRatio_working_3-way'!X280^(1/3))*SIN(('OddsRatio_working_3-way'!Y280+2*PI())/3)</f>
        <v>-0.42842308530668916</v>
      </c>
      <c r="AK280" s="11">
        <f>'OddsRatio_working_3-way'!U280/(3*'OddsRatio_working_3-way'!X280^(1/3))*SIN(('OddsRatio_working_3-way'!Y280+4*PI())/3)</f>
        <v>0.48101998329729112</v>
      </c>
      <c r="AL280" s="11">
        <f>'OddsRatio_working_3-way'!Z280+'OddsRatio_working_3-way'!AF280</f>
        <v>1.0501344009422944</v>
      </c>
      <c r="AM280" s="11">
        <f>'OddsRatio_working_3-way'!AA280+'OddsRatio_working_3-way'!AG280</f>
        <v>-0.61616770011138722</v>
      </c>
      <c r="AN280" s="11">
        <f>'OddsRatio_working_3-way'!AB280+'OddsRatio_working_3-way'!AH280</f>
        <v>-0.43396670083090755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1.0501344009422944</v>
      </c>
      <c r="AS280" s="11">
        <f>IF(('OddsRatio_working_3-way'!X280=0),IF(Q280&gt;0,-Q280^(1/3),(-Q280)^(1/3)),'OddsRatio_working_3-way'!AM280-'OddsRatio_working_3-way'!R280/3)</f>
        <v>-0.61616770011138722</v>
      </c>
      <c r="AT280" s="11">
        <f>IF(('OddsRatio_working_3-way'!X280=0),IF(Q280&gt;0,-Q280^(1/3),(-Q280)^(1/3)),'OddsRatio_working_3-way'!AN280-'OddsRatio_working_3-way'!R280/3)</f>
        <v>-0.43396670083090755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2.71</v>
      </c>
      <c r="B281" s="4">
        <f>IF('True_Odds_Calculator_3-way'!B282="","",'True_Odds_Calculator_3-way'!B282)</f>
        <v>3.55</v>
      </c>
      <c r="C281" s="4">
        <f>IF('True_Odds_Calculator_3-way'!C282="","",'True_Odds_Calculator_3-way'!C282)</f>
        <v>2.62</v>
      </c>
      <c r="D281" s="9">
        <f t="shared" si="65"/>
        <v>0.3577612613178186</v>
      </c>
      <c r="E281" s="9">
        <f t="shared" si="66"/>
        <v>0.27196134656020804</v>
      </c>
      <c r="F281" s="9">
        <f t="shared" si="67"/>
        <v>0.37027739212197347</v>
      </c>
      <c r="G281" s="9">
        <f t="shared" si="68"/>
        <v>1.0498012232297431</v>
      </c>
      <c r="H281" s="9">
        <f t="shared" si="69"/>
        <v>2.7951600917228601</v>
      </c>
      <c r="I281" s="9">
        <f t="shared" si="70"/>
        <v>3.6769931192358452</v>
      </c>
      <c r="J281" s="9">
        <f t="shared" si="71"/>
        <v>2.7006779816321838</v>
      </c>
      <c r="K281" s="11">
        <f t="shared" si="72"/>
        <v>0.36900369003690037</v>
      </c>
      <c r="L281" s="11">
        <f t="shared" si="73"/>
        <v>0.28169014084507044</v>
      </c>
      <c r="M281" s="11">
        <f t="shared" si="74"/>
        <v>0.38167938931297707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-0.28025435506478491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0.23328047494000365</v>
      </c>
      <c r="Q281" s="11">
        <f>2*'OddsRatio_working_3-way'!K281*'OddsRatio_working_3-way'!L281*'OddsRatio_working_3-way'!M281</f>
        <v>7.9347100319729136E-2</v>
      </c>
      <c r="R281" s="11">
        <f t="shared" si="75"/>
        <v>0</v>
      </c>
      <c r="S281" s="11">
        <f t="shared" si="76"/>
        <v>-0.83238840262117408</v>
      </c>
      <c r="T281" s="11">
        <f t="shared" si="77"/>
        <v>-0.28312530701400479</v>
      </c>
      <c r="U281" s="11">
        <f>'OddsRatio_working_3-way'!S281-'OddsRatio_working_3-way'!R281^2/3</f>
        <v>-0.83238840262117408</v>
      </c>
      <c r="V281" s="11">
        <f>'OddsRatio_working_3-way'!S281*'OddsRatio_working_3-way'!R281/3-2*'OddsRatio_working_3-way'!R281^3/27-'OddsRatio_working_3-way'!T281</f>
        <v>0.28312530701400479</v>
      </c>
      <c r="W281" s="11">
        <f>'OddsRatio_working_3-way'!V281^2+4*'OddsRatio_working_3-way'!U281^3/27</f>
        <v>-5.2826278533775056E-3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0.14615280302234368</v>
      </c>
      <c r="Y281" s="11">
        <f>IF('OddsRatio_working_3-way'!W281&gt;=0,IF('OddsRatio_working_3-way'!V281+SQRT('OddsRatio_working_3-way'!W281)&gt;0,0,PI()),ACOS('OddsRatio_working_3-way'!V281/(2*'OddsRatio_working_3-way'!X281)))</f>
        <v>0.25128587704686445</v>
      </c>
      <c r="Z281" s="11">
        <f>'OddsRatio_working_3-way'!X281^(1/3)*COS('OddsRatio_working_3-way'!Y281/3)</f>
        <v>0.52490061161487156</v>
      </c>
      <c r="AA281" s="11">
        <f>'OddsRatio_working_3-way'!X281^(1/3)*COS(('OddsRatio_working_3-way'!Y281+2*PI())/3)</f>
        <v>-0.30061588716084647</v>
      </c>
      <c r="AB281" s="11">
        <f>'OddsRatio_working_3-way'!X281^(1/3)*COS(('OddsRatio_working_3-way'!Y281+4*PI())/3)</f>
        <v>-0.2242847244540252</v>
      </c>
      <c r="AC281" s="11">
        <f>'OddsRatio_working_3-way'!X281^(1/3)*SIN('OddsRatio_working_3-way'!Y281/3)</f>
        <v>4.406981733634055E-2</v>
      </c>
      <c r="AD281" s="11">
        <f>'OddsRatio_working_3-way'!X281^(1/3)*SIN(('OddsRatio_working_3-way'!Y281+2*PI())/3)</f>
        <v>0.43254235545229774</v>
      </c>
      <c r="AE281" s="11">
        <f>'OddsRatio_working_3-way'!X281^(1/3)*SIN(('OddsRatio_working_3-way'!Y281+4*PI())/3)</f>
        <v>-0.47661217278863816</v>
      </c>
      <c r="AF281" s="11">
        <f>-'OddsRatio_working_3-way'!U281/(3*'OddsRatio_working_3-way'!X281^(1/3))*COS(('OddsRatio_working_3-way'!Y281)/3)</f>
        <v>0.52490061161487156</v>
      </c>
      <c r="AG281" s="11">
        <f>-'OddsRatio_working_3-way'!U281/(3*'OddsRatio_working_3-way'!X281^(1/3))*COS(('OddsRatio_working_3-way'!Y281+2*PI())/3)</f>
        <v>-0.30061588716084647</v>
      </c>
      <c r="AH281" s="11">
        <f>-'OddsRatio_working_3-way'!U281/(3*'OddsRatio_working_3-way'!X281^(1/3))*COS(('OddsRatio_working_3-way'!Y281+4*PI())/3)</f>
        <v>-0.2242847244540252</v>
      </c>
      <c r="AI281" s="11">
        <f>'OddsRatio_working_3-way'!U281/(3*'OddsRatio_working_3-way'!X281^(1/3))*SIN(('OddsRatio_working_3-way'!Y281)/3)</f>
        <v>-4.406981733634055E-2</v>
      </c>
      <c r="AJ281" s="11">
        <f>'OddsRatio_working_3-way'!U281/(3*'OddsRatio_working_3-way'!X281^(1/3))*SIN(('OddsRatio_working_3-way'!Y281+2*PI())/3)</f>
        <v>-0.43254235545229774</v>
      </c>
      <c r="AK281" s="11">
        <f>'OddsRatio_working_3-way'!U281/(3*'OddsRatio_working_3-way'!X281^(1/3))*SIN(('OddsRatio_working_3-way'!Y281+4*PI())/3)</f>
        <v>0.47661217278863816</v>
      </c>
      <c r="AL281" s="11">
        <f>'OddsRatio_working_3-way'!Z281+'OddsRatio_working_3-way'!AF281</f>
        <v>1.0498012232297431</v>
      </c>
      <c r="AM281" s="11">
        <f>'OddsRatio_working_3-way'!AA281+'OddsRatio_working_3-way'!AG281</f>
        <v>-0.60123177432169295</v>
      </c>
      <c r="AN281" s="11">
        <f>'OddsRatio_working_3-way'!AB281+'OddsRatio_working_3-way'!AH281</f>
        <v>-0.44856944890805039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1.0498012232297431</v>
      </c>
      <c r="AS281" s="11">
        <f>IF(('OddsRatio_working_3-way'!X281=0),IF(Q281&gt;0,-Q281^(1/3),(-Q281)^(1/3)),'OddsRatio_working_3-way'!AM281-'OddsRatio_working_3-way'!R281/3)</f>
        <v>-0.60123177432169295</v>
      </c>
      <c r="AT281" s="11">
        <f>IF(('OddsRatio_working_3-way'!X281=0),IF(Q281&gt;0,-Q281^(1/3),(-Q281)^(1/3)),'OddsRatio_working_3-way'!AN281-'OddsRatio_working_3-way'!R281/3)</f>
        <v>-0.44856944890805039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3.01</v>
      </c>
      <c r="B282" s="4">
        <f>IF('True_Odds_Calculator_3-way'!B283="","",'True_Odds_Calculator_3-way'!B283)</f>
        <v>3.84</v>
      </c>
      <c r="C282" s="4">
        <f>IF('True_Odds_Calculator_3-way'!C283="","",'True_Odds_Calculator_3-way'!C283)</f>
        <v>2.13</v>
      </c>
      <c r="D282" s="9">
        <f t="shared" si="65"/>
        <v>0.31151456076879697</v>
      </c>
      <c r="E282" s="9">
        <f t="shared" si="66"/>
        <v>0.24255592235381501</v>
      </c>
      <c r="F282" s="9">
        <f t="shared" si="67"/>
        <v>0.44592951687738813</v>
      </c>
      <c r="G282" s="9">
        <f t="shared" si="68"/>
        <v>1.0995635915827311</v>
      </c>
      <c r="H282" s="9">
        <f t="shared" si="69"/>
        <v>3.2101228190812887</v>
      </c>
      <c r="I282" s="9">
        <f t="shared" si="70"/>
        <v>4.1227606000949564</v>
      </c>
      <c r="J282" s="9">
        <f t="shared" si="71"/>
        <v>2.2425068584884862</v>
      </c>
      <c r="K282" s="11">
        <f t="shared" si="72"/>
        <v>0.33222591362126247</v>
      </c>
      <c r="L282" s="11">
        <f t="shared" si="73"/>
        <v>0.26041666666666669</v>
      </c>
      <c r="M282" s="11">
        <f t="shared" si="74"/>
        <v>0.46948356807511737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-0.26200858250276859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0.24289795621272858</v>
      </c>
      <c r="Q282" s="11">
        <f>2*'OddsRatio_working_3-way'!K282*'OddsRatio_working_3-way'!L282*'OddsRatio_working_3-way'!M282</f>
        <v>8.1236774653086485E-2</v>
      </c>
      <c r="R282" s="11">
        <f t="shared" si="75"/>
        <v>0</v>
      </c>
      <c r="S282" s="11">
        <f t="shared" si="76"/>
        <v>-0.92706106758988294</v>
      </c>
      <c r="T282" s="11">
        <f t="shared" si="77"/>
        <v>-0.31005386875915819</v>
      </c>
      <c r="U282" s="11">
        <f>'OddsRatio_working_3-way'!S282-'OddsRatio_working_3-way'!R282^2/3</f>
        <v>-0.92706106758988294</v>
      </c>
      <c r="V282" s="11">
        <f>'OddsRatio_working_3-way'!S282*'OddsRatio_working_3-way'!R282/3-2*'OddsRatio_working_3-way'!R282^3/27-'OddsRatio_working_3-way'!T282</f>
        <v>0.31005386875915819</v>
      </c>
      <c r="W282" s="11">
        <f>'OddsRatio_working_3-way'!V282^2+4*'OddsRatio_working_3-way'!U282^3/27</f>
        <v>-2.1904439182162103E-2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0.17178317781049124</v>
      </c>
      <c r="Y282" s="11">
        <f>IF('OddsRatio_working_3-way'!W282&gt;=0,IF('OddsRatio_working_3-way'!V282+SQRT('OddsRatio_working_3-way'!W282)&gt;0,0,PI()),ACOS('OddsRatio_working_3-way'!V282/(2*'OddsRatio_working_3-way'!X282)))</f>
        <v>0.44535680610752748</v>
      </c>
      <c r="Z282" s="11">
        <f>'OddsRatio_working_3-way'!X282^(1/3)*COS('OddsRatio_working_3-way'!Y282/3)</f>
        <v>0.54978179579136555</v>
      </c>
      <c r="AA282" s="11">
        <f>'OddsRatio_working_3-way'!X282^(1/3)*COS(('OddsRatio_working_3-way'!Y282+2*PI())/3)</f>
        <v>-0.34609658348178363</v>
      </c>
      <c r="AB282" s="11">
        <f>'OddsRatio_working_3-way'!X282^(1/3)*COS(('OddsRatio_working_3-way'!Y282+4*PI())/3)</f>
        <v>-0.20368521230958184</v>
      </c>
      <c r="AC282" s="11">
        <f>'OddsRatio_working_3-way'!X282^(1/3)*SIN('OddsRatio_working_3-way'!Y282/3)</f>
        <v>8.2221243481934367E-2</v>
      </c>
      <c r="AD282" s="11">
        <f>'OddsRatio_working_3-way'!X282^(1/3)*SIN(('OddsRatio_working_3-way'!Y282+2*PI())/3)</f>
        <v>0.43501437995258402</v>
      </c>
      <c r="AE282" s="11">
        <f>'OddsRatio_working_3-way'!X282^(1/3)*SIN(('OddsRatio_working_3-way'!Y282+4*PI())/3)</f>
        <v>-0.51723562343451845</v>
      </c>
      <c r="AF282" s="11">
        <f>-'OddsRatio_working_3-way'!U282/(3*'OddsRatio_working_3-way'!X282^(1/3))*COS(('OddsRatio_working_3-way'!Y282)/3)</f>
        <v>0.54978179579136555</v>
      </c>
      <c r="AG282" s="11">
        <f>-'OddsRatio_working_3-way'!U282/(3*'OddsRatio_working_3-way'!X282^(1/3))*COS(('OddsRatio_working_3-way'!Y282+2*PI())/3)</f>
        <v>-0.34609658348178363</v>
      </c>
      <c r="AH282" s="11">
        <f>-'OddsRatio_working_3-way'!U282/(3*'OddsRatio_working_3-way'!X282^(1/3))*COS(('OddsRatio_working_3-way'!Y282+4*PI())/3)</f>
        <v>-0.20368521230958184</v>
      </c>
      <c r="AI282" s="11">
        <f>'OddsRatio_working_3-way'!U282/(3*'OddsRatio_working_3-way'!X282^(1/3))*SIN(('OddsRatio_working_3-way'!Y282)/3)</f>
        <v>-8.2221243481934367E-2</v>
      </c>
      <c r="AJ282" s="11">
        <f>'OddsRatio_working_3-way'!U282/(3*'OddsRatio_working_3-way'!X282^(1/3))*SIN(('OddsRatio_working_3-way'!Y282+2*PI())/3)</f>
        <v>-0.43501437995258402</v>
      </c>
      <c r="AK282" s="11">
        <f>'OddsRatio_working_3-way'!U282/(3*'OddsRatio_working_3-way'!X282^(1/3))*SIN(('OddsRatio_working_3-way'!Y282+4*PI())/3)</f>
        <v>0.51723562343451845</v>
      </c>
      <c r="AL282" s="11">
        <f>'OddsRatio_working_3-way'!Z282+'OddsRatio_working_3-way'!AF282</f>
        <v>1.0995635915827311</v>
      </c>
      <c r="AM282" s="11">
        <f>'OddsRatio_working_3-way'!AA282+'OddsRatio_working_3-way'!AG282</f>
        <v>-0.69219316696356725</v>
      </c>
      <c r="AN282" s="11">
        <f>'OddsRatio_working_3-way'!AB282+'OddsRatio_working_3-way'!AH282</f>
        <v>-0.40737042461916367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1.0995635915827311</v>
      </c>
      <c r="AS282" s="11">
        <f>IF(('OddsRatio_working_3-way'!X282=0),IF(Q282&gt;0,-Q282^(1/3),(-Q282)^(1/3)),'OddsRatio_working_3-way'!AM282-'OddsRatio_working_3-way'!R282/3)</f>
        <v>-0.69219316696356725</v>
      </c>
      <c r="AT282" s="11">
        <f>IF(('OddsRatio_working_3-way'!X282=0),IF(Q282&gt;0,-Q282^(1/3),(-Q282)^(1/3)),'OddsRatio_working_3-way'!AN282-'OddsRatio_working_3-way'!R282/3)</f>
        <v>-0.40737042461916367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2.1</v>
      </c>
      <c r="B283" s="4">
        <f>IF('True_Odds_Calculator_3-way'!B284="","",'True_Odds_Calculator_3-way'!B284)</f>
        <v>3.92</v>
      </c>
      <c r="C283" s="4">
        <f>IF('True_Odds_Calculator_3-way'!C284="","",'True_Odds_Calculator_3-way'!C284)</f>
        <v>3.13</v>
      </c>
      <c r="D283" s="9">
        <f t="shared" si="65"/>
        <v>0.45673422112298767</v>
      </c>
      <c r="E283" s="9">
        <f t="shared" si="66"/>
        <v>0.24053101345678987</v>
      </c>
      <c r="F283" s="9">
        <f t="shared" si="67"/>
        <v>0.30273476542022254</v>
      </c>
      <c r="G283" s="9">
        <f t="shared" si="68"/>
        <v>1.0813246697017127</v>
      </c>
      <c r="H283" s="9">
        <f t="shared" si="69"/>
        <v>2.1894571366718845</v>
      </c>
      <c r="I283" s="9">
        <f t="shared" si="70"/>
        <v>4.1574680355290017</v>
      </c>
      <c r="J283" s="9">
        <f t="shared" si="71"/>
        <v>3.3032215464646484</v>
      </c>
      <c r="K283" s="11">
        <f t="shared" si="72"/>
        <v>0.47619047619047616</v>
      </c>
      <c r="L283" s="11">
        <f t="shared" si="73"/>
        <v>0.25510204081632654</v>
      </c>
      <c r="M283" s="11">
        <f t="shared" si="74"/>
        <v>0.31948881789137379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-0.26552501420467789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0.23868515913896363</v>
      </c>
      <c r="Q283" s="11">
        <f>2*'OddsRatio_working_3-way'!K283*'OddsRatio_working_3-way'!L283*'OddsRatio_working_3-way'!M283</f>
        <v>7.7621189963890613E-2</v>
      </c>
      <c r="R283" s="11">
        <f t="shared" si="75"/>
        <v>0</v>
      </c>
      <c r="S283" s="11">
        <f t="shared" si="76"/>
        <v>-0.89891779067931821</v>
      </c>
      <c r="T283" s="11">
        <f t="shared" si="77"/>
        <v>-0.29233098883880265</v>
      </c>
      <c r="U283" s="11">
        <f>'OddsRatio_working_3-way'!S283-'OddsRatio_working_3-way'!R283^2/3</f>
        <v>-0.89891779067931821</v>
      </c>
      <c r="V283" s="11">
        <f>'OddsRatio_working_3-way'!S283*'OddsRatio_working_3-way'!R283/3-2*'OddsRatio_working_3-way'!R283^3/27-'OddsRatio_working_3-way'!T283</f>
        <v>0.29233098883880265</v>
      </c>
      <c r="W283" s="11">
        <f>'OddsRatio_working_3-way'!V283^2+4*'OddsRatio_working_3-way'!U283^3/27</f>
        <v>-2.2153465892116225E-2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0.16402048113542742</v>
      </c>
      <c r="Y283" s="11">
        <f>IF('OddsRatio_working_3-way'!W283&gt;=0,IF('OddsRatio_working_3-way'!V283+SQRT('OddsRatio_working_3-way'!W283)&gt;0,0,PI()),ACOS('OddsRatio_working_3-way'!V283/(2*'OddsRatio_working_3-way'!X283)))</f>
        <v>0.47094100658393501</v>
      </c>
      <c r="Z283" s="11">
        <f>'OddsRatio_working_3-way'!X283^(1/3)*COS('OddsRatio_working_3-way'!Y283/3)</f>
        <v>0.54066233485085646</v>
      </c>
      <c r="AA283" s="11">
        <f>'OddsRatio_working_3-way'!X283^(1/3)*COS(('OddsRatio_working_3-way'!Y283+2*PI())/3)</f>
        <v>-0.34444342973771275</v>
      </c>
      <c r="AB283" s="11">
        <f>'OddsRatio_working_3-way'!X283^(1/3)*COS(('OddsRatio_working_3-way'!Y283+4*PI())/3)</f>
        <v>-0.19621890511314388</v>
      </c>
      <c r="AC283" s="11">
        <f>'OddsRatio_working_3-way'!X283^(1/3)*SIN('OddsRatio_working_3-way'!Y283/3)</f>
        <v>8.5577469192499173E-2</v>
      </c>
      <c r="AD283" s="11">
        <f>'OddsRatio_working_3-way'!X283^(1/3)*SIN(('OddsRatio_working_3-way'!Y283+2*PI())/3)</f>
        <v>0.42543858225400077</v>
      </c>
      <c r="AE283" s="11">
        <f>'OddsRatio_working_3-way'!X283^(1/3)*SIN(('OddsRatio_working_3-way'!Y283+4*PI())/3)</f>
        <v>-0.51101605144649986</v>
      </c>
      <c r="AF283" s="11">
        <f>-'OddsRatio_working_3-way'!U283/(3*'OddsRatio_working_3-way'!X283^(1/3))*COS(('OddsRatio_working_3-way'!Y283)/3)</f>
        <v>0.54066233485085635</v>
      </c>
      <c r="AG283" s="11">
        <f>-'OddsRatio_working_3-way'!U283/(3*'OddsRatio_working_3-way'!X283^(1/3))*COS(('OddsRatio_working_3-way'!Y283+2*PI())/3)</f>
        <v>-0.34444342973771269</v>
      </c>
      <c r="AH283" s="11">
        <f>-'OddsRatio_working_3-way'!U283/(3*'OddsRatio_working_3-way'!X283^(1/3))*COS(('OddsRatio_working_3-way'!Y283+4*PI())/3)</f>
        <v>-0.19621890511314383</v>
      </c>
      <c r="AI283" s="11">
        <f>'OddsRatio_working_3-way'!U283/(3*'OddsRatio_working_3-way'!X283^(1/3))*SIN(('OddsRatio_working_3-way'!Y283)/3)</f>
        <v>-8.5577469192499159E-2</v>
      </c>
      <c r="AJ283" s="11">
        <f>'OddsRatio_working_3-way'!U283/(3*'OddsRatio_working_3-way'!X283^(1/3))*SIN(('OddsRatio_working_3-way'!Y283+2*PI())/3)</f>
        <v>-0.42543858225400066</v>
      </c>
      <c r="AK283" s="11">
        <f>'OddsRatio_working_3-way'!U283/(3*'OddsRatio_working_3-way'!X283^(1/3))*SIN(('OddsRatio_working_3-way'!Y283+4*PI())/3)</f>
        <v>0.51101605144649975</v>
      </c>
      <c r="AL283" s="11">
        <f>'OddsRatio_working_3-way'!Z283+'OddsRatio_working_3-way'!AF283</f>
        <v>1.0813246697017127</v>
      </c>
      <c r="AM283" s="11">
        <f>'OddsRatio_working_3-way'!AA283+'OddsRatio_working_3-way'!AG283</f>
        <v>-0.68888685947542538</v>
      </c>
      <c r="AN283" s="11">
        <f>'OddsRatio_working_3-way'!AB283+'OddsRatio_working_3-way'!AH283</f>
        <v>-0.39243781022628771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1.0813246697017127</v>
      </c>
      <c r="AS283" s="11">
        <f>IF(('OddsRatio_working_3-way'!X283=0),IF(Q283&gt;0,-Q283^(1/3),(-Q283)^(1/3)),'OddsRatio_working_3-way'!AM283-'OddsRatio_working_3-way'!R283/3)</f>
        <v>-0.68888685947542538</v>
      </c>
      <c r="AT283" s="11">
        <f>IF(('OddsRatio_working_3-way'!X283=0),IF(Q283&gt;0,-Q283^(1/3),(-Q283)^(1/3)),'OddsRatio_working_3-way'!AN283-'OddsRatio_working_3-way'!R283/3)</f>
        <v>-0.39243781022628771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1.4</v>
      </c>
      <c r="B284" s="4">
        <f>IF('True_Odds_Calculator_3-way'!B285="","",'True_Odds_Calculator_3-way'!B285)</f>
        <v>4.9800000000000004</v>
      </c>
      <c r="C284" s="4">
        <f>IF('True_Odds_Calculator_3-way'!C285="","",'True_Odds_Calculator_3-way'!C285)</f>
        <v>6.95</v>
      </c>
      <c r="D284" s="9">
        <f t="shared" si="65"/>
        <v>0.68866721809385933</v>
      </c>
      <c r="E284" s="9">
        <f t="shared" si="66"/>
        <v>0.18187778711112298</v>
      </c>
      <c r="F284" s="9">
        <f t="shared" si="67"/>
        <v>0.12945499479501768</v>
      </c>
      <c r="G284" s="9">
        <f t="shared" si="68"/>
        <v>1.1302003846207054</v>
      </c>
      <c r="H284" s="9">
        <f t="shared" si="69"/>
        <v>1.4520801538482826</v>
      </c>
      <c r="I284" s="9">
        <f t="shared" si="70"/>
        <v>5.4981975307904083</v>
      </c>
      <c r="J284" s="9">
        <f t="shared" si="71"/>
        <v>7.7246922884931966</v>
      </c>
      <c r="K284" s="11">
        <f t="shared" si="72"/>
        <v>0.7142857142857143</v>
      </c>
      <c r="L284" s="11">
        <f t="shared" si="73"/>
        <v>0.20080321285140559</v>
      </c>
      <c r="M284" s="11">
        <f t="shared" si="74"/>
        <v>0.14388489208633093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-0.1954869839068506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0.21318573368499688</v>
      </c>
      <c r="Q284" s="11">
        <f>2*'OddsRatio_working_3-way'!K284*'OddsRatio_working_3-way'!L284*'OddsRatio_working_3-way'!M284</f>
        <v>4.1275069445304333E-2</v>
      </c>
      <c r="R284" s="11">
        <f t="shared" si="75"/>
        <v>0</v>
      </c>
      <c r="S284" s="11">
        <f t="shared" si="76"/>
        <v>-1.0905367171994413</v>
      </c>
      <c r="T284" s="11">
        <f t="shared" si="77"/>
        <v>-0.21113973227481925</v>
      </c>
      <c r="U284" s="11">
        <f>'OddsRatio_working_3-way'!S284-'OddsRatio_working_3-way'!R284^2/3</f>
        <v>-1.0905367171994413</v>
      </c>
      <c r="V284" s="11">
        <f>'OddsRatio_working_3-way'!S284*'OddsRatio_working_3-way'!R284/3-2*'OddsRatio_working_3-way'!R284^3/27-'OddsRatio_working_3-way'!T284</f>
        <v>0.21113973227481925</v>
      </c>
      <c r="W284" s="11">
        <f>'OddsRatio_working_3-way'!V284^2+4*'OddsRatio_working_3-way'!U284^3/27</f>
        <v>-0.1475597117130332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0.21916871255845094</v>
      </c>
      <c r="Y284" s="11">
        <f>IF('OddsRatio_working_3-way'!W284&gt;=0,IF('OddsRatio_working_3-way'!V284+SQRT('OddsRatio_working_3-way'!W284)&gt;0,0,PI()),ACOS('OddsRatio_working_3-way'!V284/(2*'OddsRatio_working_3-way'!X284)))</f>
        <v>1.0682220297817804</v>
      </c>
      <c r="Z284" s="11">
        <f>'OddsRatio_working_3-way'!X284^(1/3)*COS('OddsRatio_working_3-way'!Y284/3)</f>
        <v>0.56510019231035269</v>
      </c>
      <c r="AA284" s="11">
        <f>'OddsRatio_working_3-way'!X284^(1/3)*COS(('OddsRatio_working_3-way'!Y284+2*PI())/3)</f>
        <v>-0.46456797656246535</v>
      </c>
      <c r="AB284" s="11">
        <f>'OddsRatio_working_3-way'!X284^(1/3)*COS(('OddsRatio_working_3-way'!Y284+4*PI())/3)</f>
        <v>-0.10053221574788743</v>
      </c>
      <c r="AC284" s="11">
        <f>'OddsRatio_working_3-way'!X284^(1/3)*SIN('OddsRatio_working_3-way'!Y284/3)</f>
        <v>0.21017614450094688</v>
      </c>
      <c r="AD284" s="11">
        <f>'OddsRatio_working_3-way'!X284^(1/3)*SIN(('OddsRatio_working_3-way'!Y284+2*PI())/3)</f>
        <v>0.38430304997376369</v>
      </c>
      <c r="AE284" s="11">
        <f>'OddsRatio_working_3-way'!X284^(1/3)*SIN(('OddsRatio_working_3-way'!Y284+4*PI())/3)</f>
        <v>-0.59447919447471054</v>
      </c>
      <c r="AF284" s="11">
        <f>-'OddsRatio_working_3-way'!U284/(3*'OddsRatio_working_3-way'!X284^(1/3))*COS(('OddsRatio_working_3-way'!Y284)/3)</f>
        <v>0.56510019231035258</v>
      </c>
      <c r="AG284" s="11">
        <f>-'OddsRatio_working_3-way'!U284/(3*'OddsRatio_working_3-way'!X284^(1/3))*COS(('OddsRatio_working_3-way'!Y284+2*PI())/3)</f>
        <v>-0.46456797656246529</v>
      </c>
      <c r="AH284" s="11">
        <f>-'OddsRatio_working_3-way'!U284/(3*'OddsRatio_working_3-way'!X284^(1/3))*COS(('OddsRatio_working_3-way'!Y284+4*PI())/3)</f>
        <v>-0.1005322157478874</v>
      </c>
      <c r="AI284" s="11">
        <f>'OddsRatio_working_3-way'!U284/(3*'OddsRatio_working_3-way'!X284^(1/3))*SIN(('OddsRatio_working_3-way'!Y284)/3)</f>
        <v>-0.21017614450094682</v>
      </c>
      <c r="AJ284" s="11">
        <f>'OddsRatio_working_3-way'!U284/(3*'OddsRatio_working_3-way'!X284^(1/3))*SIN(('OddsRatio_working_3-way'!Y284+2*PI())/3)</f>
        <v>-0.38430304997376358</v>
      </c>
      <c r="AK284" s="11">
        <f>'OddsRatio_working_3-way'!U284/(3*'OddsRatio_working_3-way'!X284^(1/3))*SIN(('OddsRatio_working_3-way'!Y284+4*PI())/3)</f>
        <v>0.59447919447471043</v>
      </c>
      <c r="AL284" s="11">
        <f>'OddsRatio_working_3-way'!Z284+'OddsRatio_working_3-way'!AF284</f>
        <v>1.1302003846207054</v>
      </c>
      <c r="AM284" s="11">
        <f>'OddsRatio_working_3-way'!AA284+'OddsRatio_working_3-way'!AG284</f>
        <v>-0.92913595312493058</v>
      </c>
      <c r="AN284" s="11">
        <f>'OddsRatio_working_3-way'!AB284+'OddsRatio_working_3-way'!AH284</f>
        <v>-0.20106443149577483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1.1302003846207054</v>
      </c>
      <c r="AS284" s="11">
        <f>IF(('OddsRatio_working_3-way'!X284=0),IF(Q284&gt;0,-Q284^(1/3),(-Q284)^(1/3)),'OddsRatio_working_3-way'!AM284-'OddsRatio_working_3-way'!R284/3)</f>
        <v>-0.92913595312493058</v>
      </c>
      <c r="AT284" s="11">
        <f>IF(('OddsRatio_working_3-way'!X284=0),IF(Q284&gt;0,-Q284^(1/3),(-Q284)^(1/3)),'OddsRatio_working_3-way'!AN284-'OddsRatio_working_3-way'!R284/3)</f>
        <v>-0.20106443149577483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1.98</v>
      </c>
      <c r="B285" s="4">
        <f>IF('True_Odds_Calculator_3-way'!B286="","",'True_Odds_Calculator_3-way'!B286)</f>
        <v>3.57</v>
      </c>
      <c r="C285" s="4">
        <f>IF('True_Odds_Calculator_3-way'!C286="","",'True_Odds_Calculator_3-way'!C286)</f>
        <v>3.75</v>
      </c>
      <c r="D285" s="9">
        <f t="shared" si="65"/>
        <v>0.48480256107338804</v>
      </c>
      <c r="E285" s="9">
        <f t="shared" si="66"/>
        <v>0.26407071778514069</v>
      </c>
      <c r="F285" s="9">
        <f t="shared" si="67"/>
        <v>0.25112672114147122</v>
      </c>
      <c r="G285" s="9">
        <f t="shared" si="68"/>
        <v>1.0843830346319336</v>
      </c>
      <c r="H285" s="9">
        <f t="shared" si="69"/>
        <v>2.0626953739392948</v>
      </c>
      <c r="I285" s="9">
        <f t="shared" si="70"/>
        <v>3.7868643990040693</v>
      </c>
      <c r="J285" s="9">
        <f t="shared" si="71"/>
        <v>3.9820533452378175</v>
      </c>
      <c r="K285" s="11">
        <f t="shared" si="72"/>
        <v>0.50505050505050508</v>
      </c>
      <c r="L285" s="11">
        <f t="shared" si="73"/>
        <v>0.28011204481792717</v>
      </c>
      <c r="M285" s="11">
        <f t="shared" si="74"/>
        <v>0.26666666666666666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-0.26129266521423389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0.23767082590612007</v>
      </c>
      <c r="Q285" s="11">
        <f>2*'OddsRatio_working_3-way'!K285*'OddsRatio_working_3-way'!L285*'OddsRatio_working_3-way'!M285</f>
        <v>7.5451055843212711E-2</v>
      </c>
      <c r="R285" s="11">
        <f t="shared" si="75"/>
        <v>0</v>
      </c>
      <c r="S285" s="11">
        <f t="shared" si="76"/>
        <v>-0.90959624033553999</v>
      </c>
      <c r="T285" s="11">
        <f t="shared" si="77"/>
        <v>-0.28876071121763169</v>
      </c>
      <c r="U285" s="11">
        <f>'OddsRatio_working_3-way'!S285-'OddsRatio_working_3-way'!R285^2/3</f>
        <v>-0.90959624033553999</v>
      </c>
      <c r="V285" s="11">
        <f>'OddsRatio_working_3-way'!S285*'OddsRatio_working_3-way'!R285/3-2*'OddsRatio_working_3-way'!R285^3/27-'OddsRatio_working_3-way'!T285</f>
        <v>0.28876071121763169</v>
      </c>
      <c r="W285" s="11">
        <f>'OddsRatio_working_3-way'!V285^2+4*'OddsRatio_working_3-way'!U285^3/27</f>
        <v>-2.8108864227377323E-2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0.16695179885994776</v>
      </c>
      <c r="Y285" s="11">
        <f>IF('OddsRatio_working_3-way'!W285&gt;=0,IF('OddsRatio_working_3-way'!V285+SQRT('OddsRatio_working_3-way'!W285)&gt;0,0,PI()),ACOS('OddsRatio_working_3-way'!V285/(2*'OddsRatio_working_3-way'!X285)))</f>
        <v>0.52603915756858499</v>
      </c>
      <c r="Z285" s="11">
        <f>'OddsRatio_working_3-way'!X285^(1/3)*COS('OddsRatio_working_3-way'!Y285/3)</f>
        <v>0.54219151731596682</v>
      </c>
      <c r="AA285" s="11">
        <f>'OddsRatio_working_3-way'!X285^(1/3)*COS(('OddsRatio_working_3-way'!Y285+2*PI())/3)</f>
        <v>-0.35428427347128133</v>
      </c>
      <c r="AB285" s="11">
        <f>'OddsRatio_working_3-way'!X285^(1/3)*COS(('OddsRatio_working_3-way'!Y285+4*PI())/3)</f>
        <v>-0.1879072438446856</v>
      </c>
      <c r="AC285" s="11">
        <f>'OddsRatio_working_3-way'!X285^(1/3)*SIN('OddsRatio_working_3-way'!Y285/3)</f>
        <v>9.6057822841885465E-2</v>
      </c>
      <c r="AD285" s="11">
        <f>'OddsRatio_working_3-way'!X285^(1/3)*SIN(('OddsRatio_working_3-way'!Y285+2*PI())/3)</f>
        <v>0.42152271629111493</v>
      </c>
      <c r="AE285" s="11">
        <f>'OddsRatio_working_3-way'!X285^(1/3)*SIN(('OddsRatio_working_3-way'!Y285+4*PI())/3)</f>
        <v>-0.51758053913300028</v>
      </c>
      <c r="AF285" s="11">
        <f>-'OddsRatio_working_3-way'!U285/(3*'OddsRatio_working_3-way'!X285^(1/3))*COS(('OddsRatio_working_3-way'!Y285)/3)</f>
        <v>0.54219151731596671</v>
      </c>
      <c r="AG285" s="11">
        <f>-'OddsRatio_working_3-way'!U285/(3*'OddsRatio_working_3-way'!X285^(1/3))*COS(('OddsRatio_working_3-way'!Y285+2*PI())/3)</f>
        <v>-0.35428427347128127</v>
      </c>
      <c r="AH285" s="11">
        <f>-'OddsRatio_working_3-way'!U285/(3*'OddsRatio_working_3-way'!X285^(1/3))*COS(('OddsRatio_working_3-way'!Y285+4*PI())/3)</f>
        <v>-0.18790724384468555</v>
      </c>
      <c r="AI285" s="11">
        <f>'OddsRatio_working_3-way'!U285/(3*'OddsRatio_working_3-way'!X285^(1/3))*SIN(('OddsRatio_working_3-way'!Y285)/3)</f>
        <v>-9.6057822841885451E-2</v>
      </c>
      <c r="AJ285" s="11">
        <f>'OddsRatio_working_3-way'!U285/(3*'OddsRatio_working_3-way'!X285^(1/3))*SIN(('OddsRatio_working_3-way'!Y285+2*PI())/3)</f>
        <v>-0.42152271629111482</v>
      </c>
      <c r="AK285" s="11">
        <f>'OddsRatio_working_3-way'!U285/(3*'OddsRatio_working_3-way'!X285^(1/3))*SIN(('OddsRatio_working_3-way'!Y285+4*PI())/3)</f>
        <v>0.51758053913300017</v>
      </c>
      <c r="AL285" s="11">
        <f>'OddsRatio_working_3-way'!Z285+'OddsRatio_working_3-way'!AF285</f>
        <v>1.0843830346319336</v>
      </c>
      <c r="AM285" s="11">
        <f>'OddsRatio_working_3-way'!AA285+'OddsRatio_working_3-way'!AG285</f>
        <v>-0.70856854694256266</v>
      </c>
      <c r="AN285" s="11">
        <f>'OddsRatio_working_3-way'!AB285+'OddsRatio_working_3-way'!AH285</f>
        <v>-0.37581448768937115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1.0843830346319336</v>
      </c>
      <c r="AS285" s="11">
        <f>IF(('OddsRatio_working_3-way'!X285=0),IF(Q285&gt;0,-Q285^(1/3),(-Q285)^(1/3)),'OddsRatio_working_3-way'!AM285-'OddsRatio_working_3-way'!R285/3)</f>
        <v>-0.70856854694256266</v>
      </c>
      <c r="AT285" s="11">
        <f>IF(('OddsRatio_working_3-way'!X285=0),IF(Q285&gt;0,-Q285^(1/3),(-Q285)^(1/3)),'OddsRatio_working_3-way'!AN285-'OddsRatio_working_3-way'!R285/3)</f>
        <v>-0.37581448768937115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6.2</v>
      </c>
      <c r="B286" s="4">
        <f>IF('True_Odds_Calculator_3-way'!B287="","",'True_Odds_Calculator_3-way'!B287)</f>
        <v>5.13</v>
      </c>
      <c r="C286" s="4">
        <f>IF('True_Odds_Calculator_3-way'!C287="","",'True_Odds_Calculator_3-way'!C287)</f>
        <v>1.43</v>
      </c>
      <c r="D286" s="9">
        <f t="shared" si="65"/>
        <v>0.14673378481462546</v>
      </c>
      <c r="E286" s="9">
        <f t="shared" si="66"/>
        <v>0.17798338336035235</v>
      </c>
      <c r="F286" s="9">
        <f t="shared" si="67"/>
        <v>0.67528283182502202</v>
      </c>
      <c r="G286" s="9">
        <f t="shared" si="68"/>
        <v>1.118281362221516</v>
      </c>
      <c r="H286" s="9">
        <f t="shared" si="69"/>
        <v>6.8150630835518839</v>
      </c>
      <c r="I286" s="9">
        <f t="shared" si="70"/>
        <v>5.6185020259748608</v>
      </c>
      <c r="J286" s="9">
        <f t="shared" si="71"/>
        <v>1.4808609857552517</v>
      </c>
      <c r="K286" s="11">
        <f t="shared" si="72"/>
        <v>0.16129032258064516</v>
      </c>
      <c r="L286" s="11">
        <f t="shared" si="73"/>
        <v>0.19493177387914232</v>
      </c>
      <c r="M286" s="11">
        <f t="shared" si="74"/>
        <v>0.69930069930069938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-0.20303773444690243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0.21458765092041832</v>
      </c>
      <c r="Q286" s="11">
        <f>2*'OddsRatio_working_3-way'!K286*'OddsRatio_working_3-way'!L286*'OddsRatio_working_3-way'!M286</f>
        <v>4.3972879286970974E-2</v>
      </c>
      <c r="R286" s="11">
        <f t="shared" si="75"/>
        <v>0</v>
      </c>
      <c r="S286" s="11">
        <f t="shared" si="76"/>
        <v>-1.0568855661484755</v>
      </c>
      <c r="T286" s="11">
        <f t="shared" si="77"/>
        <v>-0.21657491109599913</v>
      </c>
      <c r="U286" s="11">
        <f>'OddsRatio_working_3-way'!S286-'OddsRatio_working_3-way'!R286^2/3</f>
        <v>-1.0568855661484755</v>
      </c>
      <c r="V286" s="11">
        <f>'OddsRatio_working_3-way'!S286*'OddsRatio_working_3-way'!R286/3-2*'OddsRatio_working_3-way'!R286^3/27-'OddsRatio_working_3-way'!T286</f>
        <v>0.21657491109599913</v>
      </c>
      <c r="W286" s="11">
        <f>'OddsRatio_working_3-way'!V286^2+4*'OddsRatio_working_3-way'!U286^3/27</f>
        <v>-0.1279914088029509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0.20910290583776617</v>
      </c>
      <c r="Y286" s="11">
        <f>IF('OddsRatio_working_3-way'!W286&gt;=0,IF('OddsRatio_working_3-way'!V286+SQRT('OddsRatio_working_3-way'!W286)&gt;0,0,PI()),ACOS('OddsRatio_working_3-way'!V286/(2*'OddsRatio_working_3-way'!X286)))</f>
        <v>1.0264408733127373</v>
      </c>
      <c r="Z286" s="11">
        <f>'OddsRatio_working_3-way'!X286^(1/3)*COS('OddsRatio_working_3-way'!Y286/3)</f>
        <v>0.55914068111075799</v>
      </c>
      <c r="AA286" s="11">
        <f>'OddsRatio_working_3-way'!X286^(1/3)*COS(('OddsRatio_working_3-way'!Y286+2*PI())/3)</f>
        <v>-0.45203096093686546</v>
      </c>
      <c r="AB286" s="11">
        <f>'OddsRatio_working_3-way'!X286^(1/3)*COS(('OddsRatio_working_3-way'!Y286+4*PI())/3)</f>
        <v>-0.10710972017389243</v>
      </c>
      <c r="AC286" s="11">
        <f>'OddsRatio_working_3-way'!X286^(1/3)*SIN('OddsRatio_working_3-way'!Y286/3)</f>
        <v>0.19914037120372224</v>
      </c>
      <c r="AD286" s="11">
        <f>'OddsRatio_working_3-way'!X286^(1/3)*SIN(('OddsRatio_working_3-way'!Y286+2*PI())/3)</f>
        <v>0.38465984852938923</v>
      </c>
      <c r="AE286" s="11">
        <f>'OddsRatio_working_3-way'!X286^(1/3)*SIN(('OddsRatio_working_3-way'!Y286+4*PI())/3)</f>
        <v>-0.58380021973311125</v>
      </c>
      <c r="AF286" s="11">
        <f>-'OddsRatio_working_3-way'!U286/(3*'OddsRatio_working_3-way'!X286^(1/3))*COS(('OddsRatio_working_3-way'!Y286)/3)</f>
        <v>0.55914068111075788</v>
      </c>
      <c r="AG286" s="11">
        <f>-'OddsRatio_working_3-way'!U286/(3*'OddsRatio_working_3-way'!X286^(1/3))*COS(('OddsRatio_working_3-way'!Y286+2*PI())/3)</f>
        <v>-0.4520309609368654</v>
      </c>
      <c r="AH286" s="11">
        <f>-'OddsRatio_working_3-way'!U286/(3*'OddsRatio_working_3-way'!X286^(1/3))*COS(('OddsRatio_working_3-way'!Y286+4*PI())/3)</f>
        <v>-0.10710972017389242</v>
      </c>
      <c r="AI286" s="11">
        <f>'OddsRatio_working_3-way'!U286/(3*'OddsRatio_working_3-way'!X286^(1/3))*SIN(('OddsRatio_working_3-way'!Y286)/3)</f>
        <v>-0.19914037120372219</v>
      </c>
      <c r="AJ286" s="11">
        <f>'OddsRatio_working_3-way'!U286/(3*'OddsRatio_working_3-way'!X286^(1/3))*SIN(('OddsRatio_working_3-way'!Y286+2*PI())/3)</f>
        <v>-0.38465984852938911</v>
      </c>
      <c r="AK286" s="11">
        <f>'OddsRatio_working_3-way'!U286/(3*'OddsRatio_working_3-way'!X286^(1/3))*SIN(('OddsRatio_working_3-way'!Y286+4*PI())/3)</f>
        <v>0.58380021973311114</v>
      </c>
      <c r="AL286" s="11">
        <f>'OddsRatio_working_3-way'!Z286+'OddsRatio_working_3-way'!AF286</f>
        <v>1.118281362221516</v>
      </c>
      <c r="AM286" s="11">
        <f>'OddsRatio_working_3-way'!AA286+'OddsRatio_working_3-way'!AG286</f>
        <v>-0.90406192187373091</v>
      </c>
      <c r="AN286" s="11">
        <f>'OddsRatio_working_3-way'!AB286+'OddsRatio_working_3-way'!AH286</f>
        <v>-0.21421944034778484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1.118281362221516</v>
      </c>
      <c r="AS286" s="11">
        <f>IF(('OddsRatio_working_3-way'!X286=0),IF(Q286&gt;0,-Q286^(1/3),(-Q286)^(1/3)),'OddsRatio_working_3-way'!AM286-'OddsRatio_working_3-way'!R286/3)</f>
        <v>-0.90406192187373091</v>
      </c>
      <c r="AT286" s="11">
        <f>IF(('OddsRatio_working_3-way'!X286=0),IF(Q286&gt;0,-Q286^(1/3),(-Q286)^(1/3)),'OddsRatio_working_3-way'!AN286-'OddsRatio_working_3-way'!R286/3)</f>
        <v>-0.21421944034778484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2.65</v>
      </c>
      <c r="B287" s="4">
        <f>IF('True_Odds_Calculator_3-way'!B288="","",'True_Odds_Calculator_3-way'!B288)</f>
        <v>3.61</v>
      </c>
      <c r="C287" s="4">
        <f>IF('True_Odds_Calculator_3-way'!C288="","",'True_Odds_Calculator_3-way'!C288)</f>
        <v>2.54</v>
      </c>
      <c r="D287" s="9">
        <f t="shared" si="65"/>
        <v>0.36057174367595368</v>
      </c>
      <c r="E287" s="9">
        <f t="shared" si="66"/>
        <v>0.26280145819387352</v>
      </c>
      <c r="F287" s="9">
        <f t="shared" si="67"/>
        <v>0.37662679813017264</v>
      </c>
      <c r="G287" s="9">
        <f t="shared" si="68"/>
        <v>1.0747716185667169</v>
      </c>
      <c r="H287" s="9">
        <f t="shared" si="69"/>
        <v>2.7733731706350828</v>
      </c>
      <c r="I287" s="9">
        <f t="shared" si="70"/>
        <v>3.8051539244591308</v>
      </c>
      <c r="J287" s="9">
        <f t="shared" si="71"/>
        <v>2.6551482925927443</v>
      </c>
      <c r="K287" s="11">
        <f t="shared" si="72"/>
        <v>0.37735849056603776</v>
      </c>
      <c r="L287" s="11">
        <f t="shared" si="73"/>
        <v>0.2770083102493075</v>
      </c>
      <c r="M287" s="11">
        <f t="shared" si="74"/>
        <v>0.39370078740157477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-0.2729344649615969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0.23869383441479469</v>
      </c>
      <c r="Q287" s="11">
        <f>2*'OddsRatio_working_3-way'!K287*'OddsRatio_working_3-way'!L287*'OddsRatio_working_3-way'!M287</f>
        <v>8.2308218763722324E-2</v>
      </c>
      <c r="R287" s="11">
        <f t="shared" si="75"/>
        <v>0</v>
      </c>
      <c r="S287" s="11">
        <f t="shared" si="76"/>
        <v>-0.87454632909178398</v>
      </c>
      <c r="T287" s="11">
        <f t="shared" si="77"/>
        <v>-0.30156769968682212</v>
      </c>
      <c r="U287" s="11">
        <f>'OddsRatio_working_3-way'!S287-'OddsRatio_working_3-way'!R287^2/3</f>
        <v>-0.87454632909178398</v>
      </c>
      <c r="V287" s="11">
        <f>'OddsRatio_working_3-way'!S287*'OddsRatio_working_3-way'!R287/3-2*'OddsRatio_working_3-way'!R287^3/27-'OddsRatio_working_3-way'!T287</f>
        <v>0.30156769968682212</v>
      </c>
      <c r="W287" s="11">
        <f>'OddsRatio_working_3-way'!V287^2+4*'OddsRatio_working_3-way'!U287^3/27</f>
        <v>-8.150313588518962E-3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0.15739551382021685</v>
      </c>
      <c r="Y287" s="11">
        <f>IF('OddsRatio_working_3-way'!W287&gt;=0,IF('OddsRatio_working_3-way'!V287+SQRT('OddsRatio_working_3-way'!W287)&gt;0,0,PI()),ACOS('OddsRatio_working_3-way'!V287/(2*'OddsRatio_working_3-way'!X287)))</f>
        <v>0.29087495410347297</v>
      </c>
      <c r="Z287" s="11">
        <f>'OddsRatio_working_3-way'!X287^(1/3)*COS('OddsRatio_working_3-way'!Y287/3)</f>
        <v>0.53738580928335844</v>
      </c>
      <c r="AA287" s="11">
        <f>'OddsRatio_working_3-way'!X287^(1/3)*COS(('OddsRatio_working_3-way'!Y287+2*PI())/3)</f>
        <v>-0.31395824743943623</v>
      </c>
      <c r="AB287" s="11">
        <f>'OddsRatio_working_3-way'!X287^(1/3)*COS(('OddsRatio_working_3-way'!Y287+4*PI())/3)</f>
        <v>-0.22342756184392226</v>
      </c>
      <c r="AC287" s="11">
        <f>'OddsRatio_working_3-way'!X287^(1/3)*SIN('OddsRatio_working_3-way'!Y287/3)</f>
        <v>5.2267915698491534E-2</v>
      </c>
      <c r="AD287" s="11">
        <f>'OddsRatio_working_3-way'!X287^(1/3)*SIN(('OddsRatio_working_3-way'!Y287+2*PI())/3)</f>
        <v>0.43925580462340208</v>
      </c>
      <c r="AE287" s="11">
        <f>'OddsRatio_working_3-way'!X287^(1/3)*SIN(('OddsRatio_working_3-way'!Y287+4*PI())/3)</f>
        <v>-0.49152372032189351</v>
      </c>
      <c r="AF287" s="11">
        <f>-'OddsRatio_working_3-way'!U287/(3*'OddsRatio_working_3-way'!X287^(1/3))*COS(('OddsRatio_working_3-way'!Y287)/3)</f>
        <v>0.53738580928335844</v>
      </c>
      <c r="AG287" s="11">
        <f>-'OddsRatio_working_3-way'!U287/(3*'OddsRatio_working_3-way'!X287^(1/3))*COS(('OddsRatio_working_3-way'!Y287+2*PI())/3)</f>
        <v>-0.31395824743943623</v>
      </c>
      <c r="AH287" s="11">
        <f>-'OddsRatio_working_3-way'!U287/(3*'OddsRatio_working_3-way'!X287^(1/3))*COS(('OddsRatio_working_3-way'!Y287+4*PI())/3)</f>
        <v>-0.22342756184392226</v>
      </c>
      <c r="AI287" s="11">
        <f>'OddsRatio_working_3-way'!U287/(3*'OddsRatio_working_3-way'!X287^(1/3))*SIN(('OddsRatio_working_3-way'!Y287)/3)</f>
        <v>-5.2267915698491534E-2</v>
      </c>
      <c r="AJ287" s="11">
        <f>'OddsRatio_working_3-way'!U287/(3*'OddsRatio_working_3-way'!X287^(1/3))*SIN(('OddsRatio_working_3-way'!Y287+2*PI())/3)</f>
        <v>-0.43925580462340208</v>
      </c>
      <c r="AK287" s="11">
        <f>'OddsRatio_working_3-way'!U287/(3*'OddsRatio_working_3-way'!X287^(1/3))*SIN(('OddsRatio_working_3-way'!Y287+4*PI())/3)</f>
        <v>0.49152372032189351</v>
      </c>
      <c r="AL287" s="11">
        <f>'OddsRatio_working_3-way'!Z287+'OddsRatio_working_3-way'!AF287</f>
        <v>1.0747716185667169</v>
      </c>
      <c r="AM287" s="11">
        <f>'OddsRatio_working_3-way'!AA287+'OddsRatio_working_3-way'!AG287</f>
        <v>-0.62791649487887247</v>
      </c>
      <c r="AN287" s="11">
        <f>'OddsRatio_working_3-way'!AB287+'OddsRatio_working_3-way'!AH287</f>
        <v>-0.44685512368784452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1.0747716185667169</v>
      </c>
      <c r="AS287" s="11">
        <f>IF(('OddsRatio_working_3-way'!X287=0),IF(Q287&gt;0,-Q287^(1/3),(-Q287)^(1/3)),'OddsRatio_working_3-way'!AM287-'OddsRatio_working_3-way'!R287/3)</f>
        <v>-0.62791649487887247</v>
      </c>
      <c r="AT287" s="11">
        <f>IF(('OddsRatio_working_3-way'!X287=0),IF(Q287&gt;0,-Q287^(1/3),(-Q287)^(1/3)),'OddsRatio_working_3-way'!AN287-'OddsRatio_working_3-way'!R287/3)</f>
        <v>-0.44685512368784452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1.63</v>
      </c>
      <c r="B288" s="4">
        <f>IF('True_Odds_Calculator_3-way'!B289="","",'True_Odds_Calculator_3-way'!B289)</f>
        <v>4.3499999999999996</v>
      </c>
      <c r="C288" s="4">
        <f>IF('True_Odds_Calculator_3-way'!C289="","",'True_Odds_Calculator_3-way'!C289)</f>
        <v>4.76</v>
      </c>
      <c r="D288" s="9">
        <f t="shared" si="65"/>
        <v>0.59117143922955384</v>
      </c>
      <c r="E288" s="9">
        <f t="shared" si="66"/>
        <v>0.21379740575999975</v>
      </c>
      <c r="F288" s="9">
        <f t="shared" si="67"/>
        <v>0.19503115501044657</v>
      </c>
      <c r="G288" s="9">
        <f t="shared" si="68"/>
        <v>1.0977090237831495</v>
      </c>
      <c r="H288" s="9">
        <f t="shared" si="69"/>
        <v>1.6915566849833839</v>
      </c>
      <c r="I288" s="9">
        <f t="shared" si="70"/>
        <v>4.6773252296735501</v>
      </c>
      <c r="J288" s="9">
        <f t="shared" si="71"/>
        <v>5.1273859294246416</v>
      </c>
      <c r="K288" s="11">
        <f t="shared" si="72"/>
        <v>0.61349693251533743</v>
      </c>
      <c r="L288" s="11">
        <f t="shared" si="73"/>
        <v>0.22988505747126439</v>
      </c>
      <c r="M288" s="11">
        <f t="shared" si="74"/>
        <v>0.21008403361344538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-0.2351198994512127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0.22932803330767471</v>
      </c>
      <c r="Q288" s="11">
        <f>2*'OddsRatio_working_3-way'!K288*'OddsRatio_working_3-way'!L288*'OddsRatio_working_3-way'!M288</f>
        <v>5.9257889743585195E-2</v>
      </c>
      <c r="R288" s="11">
        <f t="shared" si="75"/>
        <v>0</v>
      </c>
      <c r="S288" s="11">
        <f t="shared" si="76"/>
        <v>-0.97536632944699009</v>
      </c>
      <c r="T288" s="11">
        <f t="shared" si="77"/>
        <v>-0.2520326432679561</v>
      </c>
      <c r="U288" s="11">
        <f>'OddsRatio_working_3-way'!S288-'OddsRatio_working_3-way'!R288^2/3</f>
        <v>-0.97536632944699009</v>
      </c>
      <c r="V288" s="11">
        <f>'OddsRatio_working_3-way'!S288*'OddsRatio_working_3-way'!R288/3-2*'OddsRatio_working_3-way'!R288^3/27-'OddsRatio_working_3-way'!T288</f>
        <v>0.2520326432679561</v>
      </c>
      <c r="W288" s="11">
        <f>'OddsRatio_working_3-way'!V288^2+4*'OddsRatio_working_3-way'!U288^3/27</f>
        <v>-7.3946879078151131E-2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0.18538293634446507</v>
      </c>
      <c r="Y288" s="11">
        <f>IF('OddsRatio_working_3-way'!W288&gt;=0,IF('OddsRatio_working_3-way'!V288+SQRT('OddsRatio_working_3-way'!W288)&gt;0,0,PI()),ACOS('OddsRatio_working_3-way'!V288/(2*'OddsRatio_working_3-way'!X288)))</f>
        <v>0.82335790365711614</v>
      </c>
      <c r="Z288" s="11">
        <f>'OddsRatio_working_3-way'!X288^(1/3)*COS('OddsRatio_working_3-way'!Y288/3)</f>
        <v>0.54885451189157475</v>
      </c>
      <c r="AA288" s="11">
        <f>'OddsRatio_working_3-way'!X288^(1/3)*COS(('OddsRatio_working_3-way'!Y288+2*PI())/3)</f>
        <v>-0.40825784267372273</v>
      </c>
      <c r="AB288" s="11">
        <f>'OddsRatio_working_3-way'!X288^(1/3)*COS(('OddsRatio_working_3-way'!Y288+4*PI())/3)</f>
        <v>-0.14059666921785191</v>
      </c>
      <c r="AC288" s="11">
        <f>'OddsRatio_working_3-way'!X288^(1/3)*SIN('OddsRatio_working_3-way'!Y288/3)</f>
        <v>0.15453425054635817</v>
      </c>
      <c r="AD288" s="11">
        <f>'OddsRatio_working_3-way'!X288^(1/3)*SIN(('OddsRatio_working_3-way'!Y288+2*PI())/3)</f>
        <v>0.39805482500663303</v>
      </c>
      <c r="AE288" s="11">
        <f>'OddsRatio_working_3-way'!X288^(1/3)*SIN(('OddsRatio_working_3-way'!Y288+4*PI())/3)</f>
        <v>-0.55258907555299108</v>
      </c>
      <c r="AF288" s="11">
        <f>-'OddsRatio_working_3-way'!U288/(3*'OddsRatio_working_3-way'!X288^(1/3))*COS(('OddsRatio_working_3-way'!Y288)/3)</f>
        <v>0.54885451189157475</v>
      </c>
      <c r="AG288" s="11">
        <f>-'OddsRatio_working_3-way'!U288/(3*'OddsRatio_working_3-way'!X288^(1/3))*COS(('OddsRatio_working_3-way'!Y288+2*PI())/3)</f>
        <v>-0.40825784267372273</v>
      </c>
      <c r="AH288" s="11">
        <f>-'OddsRatio_working_3-way'!U288/(3*'OddsRatio_working_3-way'!X288^(1/3))*COS(('OddsRatio_working_3-way'!Y288+4*PI())/3)</f>
        <v>-0.14059666921785191</v>
      </c>
      <c r="AI288" s="11">
        <f>'OddsRatio_working_3-way'!U288/(3*'OddsRatio_working_3-way'!X288^(1/3))*SIN(('OddsRatio_working_3-way'!Y288)/3)</f>
        <v>-0.15453425054635817</v>
      </c>
      <c r="AJ288" s="11">
        <f>'OddsRatio_working_3-way'!U288/(3*'OddsRatio_working_3-way'!X288^(1/3))*SIN(('OddsRatio_working_3-way'!Y288+2*PI())/3)</f>
        <v>-0.39805482500663303</v>
      </c>
      <c r="AK288" s="11">
        <f>'OddsRatio_working_3-way'!U288/(3*'OddsRatio_working_3-way'!X288^(1/3))*SIN(('OddsRatio_working_3-way'!Y288+4*PI())/3)</f>
        <v>0.55258907555299108</v>
      </c>
      <c r="AL288" s="11">
        <f>'OddsRatio_working_3-way'!Z288+'OddsRatio_working_3-way'!AF288</f>
        <v>1.0977090237831495</v>
      </c>
      <c r="AM288" s="11">
        <f>'OddsRatio_working_3-way'!AA288+'OddsRatio_working_3-way'!AG288</f>
        <v>-0.81651568534744545</v>
      </c>
      <c r="AN288" s="11">
        <f>'OddsRatio_working_3-way'!AB288+'OddsRatio_working_3-way'!AH288</f>
        <v>-0.28119333843570382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1.0977090237831495</v>
      </c>
      <c r="AS288" s="11">
        <f>IF(('OddsRatio_working_3-way'!X288=0),IF(Q288&gt;0,-Q288^(1/3),(-Q288)^(1/3)),'OddsRatio_working_3-way'!AM288-'OddsRatio_working_3-way'!R288/3)</f>
        <v>-0.81651568534744545</v>
      </c>
      <c r="AT288" s="11">
        <f>IF(('OddsRatio_working_3-way'!X288=0),IF(Q288&gt;0,-Q288^(1/3),(-Q288)^(1/3)),'OddsRatio_working_3-way'!AN288-'OddsRatio_working_3-way'!R288/3)</f>
        <v>-0.28119333843570382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1.32</v>
      </c>
      <c r="B289" s="4">
        <f>IF('True_Odds_Calculator_3-way'!B290="","",'True_Odds_Calculator_3-way'!B290)</f>
        <v>5.77</v>
      </c>
      <c r="C289" s="4">
        <f>IF('True_Odds_Calculator_3-way'!C290="","",'True_Odds_Calculator_3-way'!C290)</f>
        <v>7.74</v>
      </c>
      <c r="D289" s="9">
        <f t="shared" si="65"/>
        <v>0.73124340521192432</v>
      </c>
      <c r="E289" s="9">
        <f t="shared" si="66"/>
        <v>0.15435554554552613</v>
      </c>
      <c r="F289" s="9">
        <f t="shared" si="67"/>
        <v>0.11440104924254954</v>
      </c>
      <c r="G289" s="9">
        <f t="shared" si="68"/>
        <v>1.1485428145082994</v>
      </c>
      <c r="H289" s="9">
        <f t="shared" si="69"/>
        <v>1.3675337006426558</v>
      </c>
      <c r="I289" s="9">
        <f t="shared" si="70"/>
        <v>6.4785492252045893</v>
      </c>
      <c r="J289" s="9">
        <f t="shared" si="71"/>
        <v>8.741178569785939</v>
      </c>
      <c r="K289" s="11">
        <f t="shared" si="72"/>
        <v>0.75757575757575757</v>
      </c>
      <c r="L289" s="11">
        <f t="shared" si="73"/>
        <v>0.1733102253032929</v>
      </c>
      <c r="M289" s="11">
        <f t="shared" si="74"/>
        <v>0.12919896640826872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-0.17451692370075345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0.20067535484084592</v>
      </c>
      <c r="Q289" s="11">
        <f>2*'OddsRatio_working_3-way'!K289*'OddsRatio_working_3-way'!L289*'OddsRatio_working_3-way'!M289</f>
        <v>3.3926518147226699E-2</v>
      </c>
      <c r="R289" s="11">
        <f t="shared" si="75"/>
        <v>0</v>
      </c>
      <c r="S289" s="11">
        <f t="shared" si="76"/>
        <v>-1.1498905125381804</v>
      </c>
      <c r="T289" s="11">
        <f t="shared" si="77"/>
        <v>-0.19440245351448529</v>
      </c>
      <c r="U289" s="11">
        <f>'OddsRatio_working_3-way'!S289-'OddsRatio_working_3-way'!R289^2/3</f>
        <v>-1.1498905125381804</v>
      </c>
      <c r="V289" s="11">
        <f>'OddsRatio_working_3-way'!S289*'OddsRatio_working_3-way'!R289/3-2*'OddsRatio_working_3-way'!R289^3/27-'OddsRatio_working_3-way'!T289</f>
        <v>0.19440245351448529</v>
      </c>
      <c r="W289" s="11">
        <f>'OddsRatio_working_3-way'!V289^2+4*'OddsRatio_working_3-way'!U289^3/27</f>
        <v>-0.18745815271211255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0.2373027953083171</v>
      </c>
      <c r="Y289" s="11">
        <f>IF('OddsRatio_working_3-way'!W289&gt;=0,IF('OddsRatio_working_3-way'!V289+SQRT('OddsRatio_working_3-way'!W289)&gt;0,0,PI()),ACOS('OddsRatio_working_3-way'!V289/(2*'OddsRatio_working_3-way'!X289)))</f>
        <v>1.1487715298423657</v>
      </c>
      <c r="Z289" s="11">
        <f>'OddsRatio_working_3-way'!X289^(1/3)*COS('OddsRatio_working_3-way'!Y289/3)</f>
        <v>0.57427140725414982</v>
      </c>
      <c r="AA289" s="11">
        <f>'OddsRatio_working_3-way'!X289^(1/3)*COS(('OddsRatio_working_3-way'!Y289+2*PI())/3)</f>
        <v>-0.48746516037844473</v>
      </c>
      <c r="AB289" s="11">
        <f>'OddsRatio_working_3-way'!X289^(1/3)*COS(('OddsRatio_working_3-way'!Y289+4*PI())/3)</f>
        <v>-8.6806246875704901E-2</v>
      </c>
      <c r="AC289" s="11">
        <f>'OddsRatio_working_3-way'!X289^(1/3)*SIN('OddsRatio_working_3-way'!Y289/3)</f>
        <v>0.23132053156402985</v>
      </c>
      <c r="AD289" s="11">
        <f>'OddsRatio_working_3-way'!X289^(1/3)*SIN(('OddsRatio_working_3-way'!Y289+2*PI())/3)</f>
        <v>0.38167336156711801</v>
      </c>
      <c r="AE289" s="11">
        <f>'OddsRatio_working_3-way'!X289^(1/3)*SIN(('OddsRatio_working_3-way'!Y289+4*PI())/3)</f>
        <v>-0.61299389313114783</v>
      </c>
      <c r="AF289" s="11">
        <f>-'OddsRatio_working_3-way'!U289/(3*'OddsRatio_working_3-way'!X289^(1/3))*COS(('OddsRatio_working_3-way'!Y289)/3)</f>
        <v>0.5742714072541496</v>
      </c>
      <c r="AG289" s="11">
        <f>-'OddsRatio_working_3-way'!U289/(3*'OddsRatio_working_3-way'!X289^(1/3))*COS(('OddsRatio_working_3-way'!Y289+2*PI())/3)</f>
        <v>-0.48746516037844456</v>
      </c>
      <c r="AH289" s="11">
        <f>-'OddsRatio_working_3-way'!U289/(3*'OddsRatio_working_3-way'!X289^(1/3))*COS(('OddsRatio_working_3-way'!Y289+4*PI())/3)</f>
        <v>-8.6806246875704873E-2</v>
      </c>
      <c r="AI289" s="11">
        <f>'OddsRatio_working_3-way'!U289/(3*'OddsRatio_working_3-way'!X289^(1/3))*SIN(('OddsRatio_working_3-way'!Y289)/3)</f>
        <v>-0.23132053156402976</v>
      </c>
      <c r="AJ289" s="11">
        <f>'OddsRatio_working_3-way'!U289/(3*'OddsRatio_working_3-way'!X289^(1/3))*SIN(('OddsRatio_working_3-way'!Y289+2*PI())/3)</f>
        <v>-0.38167336156711784</v>
      </c>
      <c r="AK289" s="11">
        <f>'OddsRatio_working_3-way'!U289/(3*'OddsRatio_working_3-way'!X289^(1/3))*SIN(('OddsRatio_working_3-way'!Y289+4*PI())/3)</f>
        <v>0.6129938931311476</v>
      </c>
      <c r="AL289" s="11">
        <f>'OddsRatio_working_3-way'!Z289+'OddsRatio_working_3-way'!AF289</f>
        <v>1.1485428145082994</v>
      </c>
      <c r="AM289" s="11">
        <f>'OddsRatio_working_3-way'!AA289+'OddsRatio_working_3-way'!AG289</f>
        <v>-0.97493032075688935</v>
      </c>
      <c r="AN289" s="11">
        <f>'OddsRatio_working_3-way'!AB289+'OddsRatio_working_3-way'!AH289</f>
        <v>-0.17361249375140977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1.1485428145082994</v>
      </c>
      <c r="AS289" s="11">
        <f>IF(('OddsRatio_working_3-way'!X289=0),IF(Q289&gt;0,-Q289^(1/3),(-Q289)^(1/3)),'OddsRatio_working_3-way'!AM289-'OddsRatio_working_3-way'!R289/3)</f>
        <v>-0.97493032075688935</v>
      </c>
      <c r="AT289" s="11">
        <f>IF(('OddsRatio_working_3-way'!X289=0),IF(Q289&gt;0,-Q289^(1/3),(-Q289)^(1/3)),'OddsRatio_working_3-way'!AN289-'OddsRatio_working_3-way'!R289/3)</f>
        <v>-0.17361249375140977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1.28</v>
      </c>
      <c r="B290" s="4">
        <f>IF('True_Odds_Calculator_3-way'!B291="","",'True_Odds_Calculator_3-way'!B291)</f>
        <v>5.9</v>
      </c>
      <c r="C290" s="4">
        <f>IF('True_Odds_Calculator_3-way'!C291="","",'True_Odds_Calculator_3-way'!C291)</f>
        <v>9.5</v>
      </c>
      <c r="D290" s="9">
        <f t="shared" si="65"/>
        <v>0.75645150491070134</v>
      </c>
      <c r="E290" s="9">
        <f t="shared" si="66"/>
        <v>0.1507310835681927</v>
      </c>
      <c r="F290" s="9">
        <f t="shared" si="67"/>
        <v>9.2817411521105925E-2</v>
      </c>
      <c r="G290" s="9">
        <f t="shared" si="68"/>
        <v>1.1498636042677099</v>
      </c>
      <c r="H290" s="9">
        <f t="shared" si="69"/>
        <v>1.3219618091949588</v>
      </c>
      <c r="I290" s="9">
        <f t="shared" si="70"/>
        <v>6.6343316609117791</v>
      </c>
      <c r="J290" s="9">
        <f t="shared" si="71"/>
        <v>10.773840636275535</v>
      </c>
      <c r="K290" s="11">
        <f t="shared" si="72"/>
        <v>0.78125</v>
      </c>
      <c r="L290" s="11">
        <f t="shared" si="73"/>
        <v>0.16949152542372881</v>
      </c>
      <c r="M290" s="11">
        <f t="shared" si="74"/>
        <v>0.10526315789473684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-0.16255017841213204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0.19067796610169491</v>
      </c>
      <c r="Q290" s="11">
        <f>2*'OddsRatio_working_3-way'!K290*'OddsRatio_working_3-way'!L290*'OddsRatio_working_3-way'!M290</f>
        <v>2.7876895628902758E-2</v>
      </c>
      <c r="R290" s="11">
        <f t="shared" si="75"/>
        <v>0</v>
      </c>
      <c r="S290" s="11">
        <f t="shared" si="76"/>
        <v>-1.1730406448293602</v>
      </c>
      <c r="T290" s="11">
        <f t="shared" si="77"/>
        <v>-0.17149717029669004</v>
      </c>
      <c r="U290" s="11">
        <f>'OddsRatio_working_3-way'!S290-'OddsRatio_working_3-way'!R290^2/3</f>
        <v>-1.1730406448293602</v>
      </c>
      <c r="V290" s="11">
        <f>'OddsRatio_working_3-way'!S290*'OddsRatio_working_3-way'!R290/3-2*'OddsRatio_working_3-way'!R290^3/27-'OddsRatio_working_3-way'!T290</f>
        <v>0.17149717029669004</v>
      </c>
      <c r="W290" s="11">
        <f>'OddsRatio_working_3-way'!V290^2+4*'OddsRatio_working_3-way'!U290^3/27</f>
        <v>-0.20971946073011152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0.24450497957602182</v>
      </c>
      <c r="Y290" s="11">
        <f>IF('OddsRatio_working_3-way'!W290&gt;=0,IF('OddsRatio_working_3-way'!V290+SQRT('OddsRatio_working_3-way'!W290)&gt;0,0,PI()),ACOS('OddsRatio_working_3-way'!V290/(2*'OddsRatio_working_3-way'!X290)))</f>
        <v>1.2124748457877592</v>
      </c>
      <c r="Z290" s="11">
        <f>'OddsRatio_working_3-way'!X290^(1/3)*COS('OddsRatio_working_3-way'!Y290/3)</f>
        <v>0.57493180213385486</v>
      </c>
      <c r="AA290" s="11">
        <f>'OddsRatio_working_3-way'!X290^(1/3)*COS(('OddsRatio_working_3-way'!Y290+2*PI())/3)</f>
        <v>-0.50042183166919652</v>
      </c>
      <c r="AB290" s="11">
        <f>'OddsRatio_working_3-way'!X290^(1/3)*COS(('OddsRatio_working_3-way'!Y290+4*PI())/3)</f>
        <v>-7.4509970464658015E-2</v>
      </c>
      <c r="AC290" s="11">
        <f>'OddsRatio_working_3-way'!X290^(1/3)*SIN('OddsRatio_working_3-way'!Y290/3)</f>
        <v>0.24590032771749473</v>
      </c>
      <c r="AD290" s="11">
        <f>'OddsRatio_working_3-way'!X290^(1/3)*SIN(('OddsRatio_working_3-way'!Y290+2*PI())/3)</f>
        <v>0.37495538223273939</v>
      </c>
      <c r="AE290" s="11">
        <f>'OddsRatio_working_3-way'!X290^(1/3)*SIN(('OddsRatio_working_3-way'!Y290+4*PI())/3)</f>
        <v>-0.62085570995023409</v>
      </c>
      <c r="AF290" s="11">
        <f>-'OddsRatio_working_3-way'!U290/(3*'OddsRatio_working_3-way'!X290^(1/3))*COS(('OddsRatio_working_3-way'!Y290)/3)</f>
        <v>0.57493180213385497</v>
      </c>
      <c r="AG290" s="11">
        <f>-'OddsRatio_working_3-way'!U290/(3*'OddsRatio_working_3-way'!X290^(1/3))*COS(('OddsRatio_working_3-way'!Y290+2*PI())/3)</f>
        <v>-0.50042183166919663</v>
      </c>
      <c r="AH290" s="11">
        <f>-'OddsRatio_working_3-way'!U290/(3*'OddsRatio_working_3-way'!X290^(1/3))*COS(('OddsRatio_working_3-way'!Y290+4*PI())/3)</f>
        <v>-7.4509970464658029E-2</v>
      </c>
      <c r="AI290" s="11">
        <f>'OddsRatio_working_3-way'!U290/(3*'OddsRatio_working_3-way'!X290^(1/3))*SIN(('OddsRatio_working_3-way'!Y290)/3)</f>
        <v>-0.24590032771749476</v>
      </c>
      <c r="AJ290" s="11">
        <f>'OddsRatio_working_3-way'!U290/(3*'OddsRatio_working_3-way'!X290^(1/3))*SIN(('OddsRatio_working_3-way'!Y290+2*PI())/3)</f>
        <v>-0.37495538223273944</v>
      </c>
      <c r="AK290" s="11">
        <f>'OddsRatio_working_3-way'!U290/(3*'OddsRatio_working_3-way'!X290^(1/3))*SIN(('OddsRatio_working_3-way'!Y290+4*PI())/3)</f>
        <v>0.6208557099502342</v>
      </c>
      <c r="AL290" s="11">
        <f>'OddsRatio_working_3-way'!Z290+'OddsRatio_working_3-way'!AF290</f>
        <v>1.1498636042677099</v>
      </c>
      <c r="AM290" s="11">
        <f>'OddsRatio_working_3-way'!AA290+'OddsRatio_working_3-way'!AG290</f>
        <v>-1.0008436633383933</v>
      </c>
      <c r="AN290" s="11">
        <f>'OddsRatio_working_3-way'!AB290+'OddsRatio_working_3-way'!AH290</f>
        <v>-0.14901994092931603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1.1498636042677099</v>
      </c>
      <c r="AS290" s="11">
        <f>IF(('OddsRatio_working_3-way'!X290=0),IF(Q290&gt;0,-Q290^(1/3),(-Q290)^(1/3)),'OddsRatio_working_3-way'!AM290-'OddsRatio_working_3-way'!R290/3)</f>
        <v>-1.0008436633383933</v>
      </c>
      <c r="AT290" s="11">
        <f>IF(('OddsRatio_working_3-way'!X290=0),IF(Q290&gt;0,-Q290^(1/3),(-Q290)^(1/3)),'OddsRatio_working_3-way'!AN290-'OddsRatio_working_3-way'!R290/3)</f>
        <v>-0.14901994092931603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2.4900000000000002</v>
      </c>
      <c r="B291" s="4">
        <f>IF('True_Odds_Calculator_3-way'!B292="","",'True_Odds_Calculator_3-way'!B292)</f>
        <v>3.8</v>
      </c>
      <c r="C291" s="4">
        <f>IF('True_Odds_Calculator_3-way'!C292="","",'True_Odds_Calculator_3-way'!C292)</f>
        <v>2.59</v>
      </c>
      <c r="D291" s="9">
        <f t="shared" si="65"/>
        <v>0.38333346205028002</v>
      </c>
      <c r="E291" s="9">
        <f t="shared" si="66"/>
        <v>0.2485675928199837</v>
      </c>
      <c r="F291" s="9">
        <f t="shared" si="67"/>
        <v>0.36809894512973651</v>
      </c>
      <c r="G291" s="9">
        <f t="shared" si="68"/>
        <v>1.0796609236360202</v>
      </c>
      <c r="H291" s="9">
        <f t="shared" si="69"/>
        <v>2.60869477621767</v>
      </c>
      <c r="I291" s="9">
        <f t="shared" si="70"/>
        <v>4.0230505861808572</v>
      </c>
      <c r="J291" s="9">
        <f t="shared" si="71"/>
        <v>2.7166608685812719</v>
      </c>
      <c r="K291" s="11">
        <f t="shared" si="72"/>
        <v>0.40160642570281119</v>
      </c>
      <c r="L291" s="11">
        <f t="shared" si="73"/>
        <v>0.26315789473684209</v>
      </c>
      <c r="M291" s="11">
        <f t="shared" si="74"/>
        <v>0.38610038610038611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-0.27068158837340839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0.23993556016384171</v>
      </c>
      <c r="Q291" s="11">
        <f>2*'OddsRatio_working_3-way'!K291*'OddsRatio_working_3-way'!L291*'OddsRatio_working_3-way'!M291</f>
        <v>8.1610734749606006E-2</v>
      </c>
      <c r="R291" s="11">
        <f t="shared" si="75"/>
        <v>0</v>
      </c>
      <c r="S291" s="11">
        <f t="shared" si="76"/>
        <v>-0.88641256173230309</v>
      </c>
      <c r="T291" s="11">
        <f t="shared" si="77"/>
        <v>-0.30150087133751796</v>
      </c>
      <c r="U291" s="11">
        <f>'OddsRatio_working_3-way'!S291-'OddsRatio_working_3-way'!R291^2/3</f>
        <v>-0.88641256173230309</v>
      </c>
      <c r="V291" s="11">
        <f>'OddsRatio_working_3-way'!S291*'OddsRatio_working_3-way'!R291/3-2*'OddsRatio_working_3-way'!R291^3/27-'OddsRatio_working_3-way'!T291</f>
        <v>0.30150087133751796</v>
      </c>
      <c r="W291" s="11">
        <f>'OddsRatio_working_3-way'!V291^2+4*'OddsRatio_working_3-way'!U291^3/27</f>
        <v>-1.2279222569346521E-2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0.1606097739761104</v>
      </c>
      <c r="Y291" s="11">
        <f>IF('OddsRatio_working_3-way'!W291&gt;=0,IF('OddsRatio_working_3-way'!V291+SQRT('OddsRatio_working_3-way'!W291)&gt;0,0,PI()),ACOS('OddsRatio_working_3-way'!V291/(2*'OddsRatio_working_3-way'!X291)))</f>
        <v>0.35220863422922122</v>
      </c>
      <c r="Z291" s="11">
        <f>'OddsRatio_working_3-way'!X291^(1/3)*COS('OddsRatio_working_3-way'!Y291/3)</f>
        <v>0.5398304618180102</v>
      </c>
      <c r="AA291" s="11">
        <f>'OddsRatio_working_3-way'!X291^(1/3)*COS(('OddsRatio_working_3-way'!Y291+2*PI())/3)</f>
        <v>-0.3250554594458106</v>
      </c>
      <c r="AB291" s="11">
        <f>'OddsRatio_working_3-way'!X291^(1/3)*COS(('OddsRatio_working_3-way'!Y291+4*PI())/3)</f>
        <v>-0.21477500237219976</v>
      </c>
      <c r="AC291" s="11">
        <f>'OddsRatio_working_3-way'!X291^(1/3)*SIN('OddsRatio_working_3-way'!Y291/3)</f>
        <v>6.3670451577804224E-2</v>
      </c>
      <c r="AD291" s="11">
        <f>'OddsRatio_working_3-way'!X291^(1/3)*SIN(('OddsRatio_working_3-way'!Y291+2*PI())/3)</f>
        <v>0.43567166788218015</v>
      </c>
      <c r="AE291" s="11">
        <f>'OddsRatio_working_3-way'!X291^(1/3)*SIN(('OddsRatio_working_3-way'!Y291+4*PI())/3)</f>
        <v>-0.49934211945998441</v>
      </c>
      <c r="AF291" s="11">
        <f>-'OddsRatio_working_3-way'!U291/(3*'OddsRatio_working_3-way'!X291^(1/3))*COS(('OddsRatio_working_3-way'!Y291)/3)</f>
        <v>0.53983046181801009</v>
      </c>
      <c r="AG291" s="11">
        <f>-'OddsRatio_working_3-way'!U291/(3*'OddsRatio_working_3-way'!X291^(1/3))*COS(('OddsRatio_working_3-way'!Y291+2*PI())/3)</f>
        <v>-0.32505545944581055</v>
      </c>
      <c r="AH291" s="11">
        <f>-'OddsRatio_working_3-way'!U291/(3*'OddsRatio_working_3-way'!X291^(1/3))*COS(('OddsRatio_working_3-way'!Y291+4*PI())/3)</f>
        <v>-0.21477500237219971</v>
      </c>
      <c r="AI291" s="11">
        <f>'OddsRatio_working_3-way'!U291/(3*'OddsRatio_working_3-way'!X291^(1/3))*SIN(('OddsRatio_working_3-way'!Y291)/3)</f>
        <v>-6.3670451577804224E-2</v>
      </c>
      <c r="AJ291" s="11">
        <f>'OddsRatio_working_3-way'!U291/(3*'OddsRatio_working_3-way'!X291^(1/3))*SIN(('OddsRatio_working_3-way'!Y291+2*PI())/3)</f>
        <v>-0.43567166788218009</v>
      </c>
      <c r="AK291" s="11">
        <f>'OddsRatio_working_3-way'!U291/(3*'OddsRatio_working_3-way'!X291^(1/3))*SIN(('OddsRatio_working_3-way'!Y291+4*PI())/3)</f>
        <v>0.49934211945998436</v>
      </c>
      <c r="AL291" s="11">
        <f>'OddsRatio_working_3-way'!Z291+'OddsRatio_working_3-way'!AF291</f>
        <v>1.0796609236360202</v>
      </c>
      <c r="AM291" s="11">
        <f>'OddsRatio_working_3-way'!AA291+'OddsRatio_working_3-way'!AG291</f>
        <v>-0.6501109188916212</v>
      </c>
      <c r="AN291" s="11">
        <f>'OddsRatio_working_3-way'!AB291+'OddsRatio_working_3-way'!AH291</f>
        <v>-0.42955000474439947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1.0796609236360202</v>
      </c>
      <c r="AS291" s="11">
        <f>IF(('OddsRatio_working_3-way'!X291=0),IF(Q291&gt;0,-Q291^(1/3),(-Q291)^(1/3)),'OddsRatio_working_3-way'!AM291-'OddsRatio_working_3-way'!R291/3)</f>
        <v>-0.6501109188916212</v>
      </c>
      <c r="AT291" s="11">
        <f>IF(('OddsRatio_working_3-way'!X291=0),IF(Q291&gt;0,-Q291^(1/3),(-Q291)^(1/3)),'OddsRatio_working_3-way'!AN291-'OddsRatio_working_3-way'!R291/3)</f>
        <v>-0.42955000474439947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2.0699999999999998</v>
      </c>
      <c r="B292" s="4">
        <f>IF('True_Odds_Calculator_3-way'!B293="","",'True_Odds_Calculator_3-way'!B293)</f>
        <v>3.76</v>
      </c>
      <c r="C292" s="4">
        <f>IF('True_Odds_Calculator_3-way'!C293="","",'True_Odds_Calculator_3-way'!C293)</f>
        <v>3.66</v>
      </c>
      <c r="D292" s="9">
        <f t="shared" si="65"/>
        <v>0.47440950750179295</v>
      </c>
      <c r="E292" s="9">
        <f t="shared" si="66"/>
        <v>0.25922058420100874</v>
      </c>
      <c r="F292" s="9">
        <f t="shared" si="67"/>
        <v>0.26636990829719814</v>
      </c>
      <c r="G292" s="9">
        <f t="shared" si="68"/>
        <v>1.035405193167376</v>
      </c>
      <c r="H292" s="9">
        <f t="shared" si="69"/>
        <v>2.1078835566890923</v>
      </c>
      <c r="I292" s="9">
        <f t="shared" si="70"/>
        <v>3.8577183331419578</v>
      </c>
      <c r="J292" s="9">
        <f t="shared" si="71"/>
        <v>3.7541778138252213</v>
      </c>
      <c r="K292" s="11">
        <f t="shared" si="72"/>
        <v>0.48309178743961356</v>
      </c>
      <c r="L292" s="11">
        <f t="shared" si="73"/>
        <v>0.26595744680851063</v>
      </c>
      <c r="M292" s="11">
        <f t="shared" si="74"/>
        <v>0.27322404371584696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-0.27576250823547643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0.2278271204280819</v>
      </c>
      <c r="Q292" s="11">
        <f>2*'OddsRatio_working_3-way'!K292*'OddsRatio_working_3-way'!L292*'OddsRatio_working_3-way'!M292</f>
        <v>7.0208665771365752E-2</v>
      </c>
      <c r="R292" s="11">
        <f t="shared" si="75"/>
        <v>0</v>
      </c>
      <c r="S292" s="11">
        <f t="shared" si="76"/>
        <v>-0.82617148315730426</v>
      </c>
      <c r="T292" s="11">
        <f t="shared" si="77"/>
        <v>-0.25459829989439264</v>
      </c>
      <c r="U292" s="11">
        <f>'OddsRatio_working_3-way'!S292-'OddsRatio_working_3-way'!R292^2/3</f>
        <v>-0.82617148315730426</v>
      </c>
      <c r="V292" s="11">
        <f>'OddsRatio_working_3-way'!S292*'OddsRatio_working_3-way'!R292/3-2*'OddsRatio_working_3-way'!R292^3/27-'OddsRatio_working_3-way'!T292</f>
        <v>0.25459829989439264</v>
      </c>
      <c r="W292" s="11">
        <f>'OddsRatio_working_3-way'!V292^2+4*'OddsRatio_working_3-way'!U292^3/27</f>
        <v>-1.8722082787504493E-2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0.14451849111499504</v>
      </c>
      <c r="Y292" s="11">
        <f>IF('OddsRatio_working_3-way'!W292&gt;=0,IF('OddsRatio_working_3-way'!V292+SQRT('OddsRatio_working_3-way'!W292)&gt;0,0,PI()),ACOS('OddsRatio_working_3-way'!V292/(2*'OddsRatio_working_3-way'!X292)))</f>
        <v>0.49314103438054802</v>
      </c>
      <c r="Z292" s="11">
        <f>'OddsRatio_working_3-way'!X292^(1/3)*COS('OddsRatio_working_3-way'!Y292/3)</f>
        <v>0.517702596583688</v>
      </c>
      <c r="AA292" s="11">
        <f>'OddsRatio_working_3-way'!X292^(1/3)*COS(('OddsRatio_working_3-way'!Y292+2*PI())/3)</f>
        <v>-0.3332212311088531</v>
      </c>
      <c r="AB292" s="11">
        <f>'OddsRatio_working_3-way'!X292^(1/3)*COS(('OddsRatio_working_3-way'!Y292+4*PI())/3)</f>
        <v>-0.18448136547483507</v>
      </c>
      <c r="AC292" s="11">
        <f>'OddsRatio_working_3-way'!X292^(1/3)*SIN('OddsRatio_working_3-way'!Y292/3)</f>
        <v>8.5875001463029274E-2</v>
      </c>
      <c r="AD292" s="11">
        <f>'OddsRatio_working_3-way'!X292^(1/3)*SIN(('OddsRatio_working_3-way'!Y292+2*PI())/3)</f>
        <v>0.40540609951512618</v>
      </c>
      <c r="AE292" s="11">
        <f>'OddsRatio_working_3-way'!X292^(1/3)*SIN(('OddsRatio_working_3-way'!Y292+4*PI())/3)</f>
        <v>-0.49128110097815525</v>
      </c>
      <c r="AF292" s="11">
        <f>-'OddsRatio_working_3-way'!U292/(3*'OddsRatio_working_3-way'!X292^(1/3))*COS(('OddsRatio_working_3-way'!Y292)/3)</f>
        <v>0.517702596583688</v>
      </c>
      <c r="AG292" s="11">
        <f>-'OddsRatio_working_3-way'!U292/(3*'OddsRatio_working_3-way'!X292^(1/3))*COS(('OddsRatio_working_3-way'!Y292+2*PI())/3)</f>
        <v>-0.3332212311088531</v>
      </c>
      <c r="AH292" s="11">
        <f>-'OddsRatio_working_3-way'!U292/(3*'OddsRatio_working_3-way'!X292^(1/3))*COS(('OddsRatio_working_3-way'!Y292+4*PI())/3)</f>
        <v>-0.18448136547483507</v>
      </c>
      <c r="AI292" s="11">
        <f>'OddsRatio_working_3-way'!U292/(3*'OddsRatio_working_3-way'!X292^(1/3))*SIN(('OddsRatio_working_3-way'!Y292)/3)</f>
        <v>-8.5875001463029274E-2</v>
      </c>
      <c r="AJ292" s="11">
        <f>'OddsRatio_working_3-way'!U292/(3*'OddsRatio_working_3-way'!X292^(1/3))*SIN(('OddsRatio_working_3-way'!Y292+2*PI())/3)</f>
        <v>-0.40540609951512618</v>
      </c>
      <c r="AK292" s="11">
        <f>'OddsRatio_working_3-way'!U292/(3*'OddsRatio_working_3-way'!X292^(1/3))*SIN(('OddsRatio_working_3-way'!Y292+4*PI())/3)</f>
        <v>0.49128110097815525</v>
      </c>
      <c r="AL292" s="11">
        <f>'OddsRatio_working_3-way'!Z292+'OddsRatio_working_3-way'!AF292</f>
        <v>1.035405193167376</v>
      </c>
      <c r="AM292" s="11">
        <f>'OddsRatio_working_3-way'!AA292+'OddsRatio_working_3-way'!AG292</f>
        <v>-0.6664424622177062</v>
      </c>
      <c r="AN292" s="11">
        <f>'OddsRatio_working_3-way'!AB292+'OddsRatio_working_3-way'!AH292</f>
        <v>-0.36896273094967014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1.035405193167376</v>
      </c>
      <c r="AS292" s="11">
        <f>IF(('OddsRatio_working_3-way'!X292=0),IF(Q292&gt;0,-Q292^(1/3),(-Q292)^(1/3)),'OddsRatio_working_3-way'!AM292-'OddsRatio_working_3-way'!R292/3)</f>
        <v>-0.6664424622177062</v>
      </c>
      <c r="AT292" s="11">
        <f>IF(('OddsRatio_working_3-way'!X292=0),IF(Q292&gt;0,-Q292^(1/3),(-Q292)^(1/3)),'OddsRatio_working_3-way'!AN292-'OddsRatio_working_3-way'!R292/3)</f>
        <v>-0.36896273094967014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3.42</v>
      </c>
      <c r="B293" s="4">
        <f>IF('True_Odds_Calculator_3-way'!B294="","",'True_Odds_Calculator_3-way'!B294)</f>
        <v>3</v>
      </c>
      <c r="C293" s="4">
        <f>IF('True_Odds_Calculator_3-way'!C294="","",'True_Odds_Calculator_3-way'!C294)</f>
        <v>2.52</v>
      </c>
      <c r="D293" s="9">
        <f t="shared" si="65"/>
        <v>0.28542822397399775</v>
      </c>
      <c r="E293" s="9">
        <f t="shared" si="66"/>
        <v>0.32583747644528821</v>
      </c>
      <c r="F293" s="9">
        <f t="shared" si="67"/>
        <v>0.38873429958071404</v>
      </c>
      <c r="G293" s="9">
        <f t="shared" si="68"/>
        <v>1.0345073422944817</v>
      </c>
      <c r="H293" s="9">
        <f t="shared" si="69"/>
        <v>3.5035077683526459</v>
      </c>
      <c r="I293" s="9">
        <f t="shared" si="70"/>
        <v>3.0690146845889634</v>
      </c>
      <c r="J293" s="9">
        <f t="shared" si="71"/>
        <v>2.5724511602876121</v>
      </c>
      <c r="K293" s="11">
        <f t="shared" si="72"/>
        <v>0.29239766081871343</v>
      </c>
      <c r="L293" s="11">
        <f t="shared" si="73"/>
        <v>0.33333333333333331</v>
      </c>
      <c r="M293" s="11">
        <f t="shared" si="74"/>
        <v>0.3968253968253968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-0.28453850676072912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0.22974101921470341</v>
      </c>
      <c r="Q293" s="11">
        <f>2*'OddsRatio_working_3-way'!K293*'OddsRatio_working_3-way'!L293*'OddsRatio_working_3-way'!M293</f>
        <v>7.7353878523469158E-2</v>
      </c>
      <c r="R293" s="11">
        <f t="shared" si="75"/>
        <v>0</v>
      </c>
      <c r="S293" s="11">
        <f t="shared" si="76"/>
        <v>-0.80741626794258337</v>
      </c>
      <c r="T293" s="11">
        <f t="shared" si="77"/>
        <v>-0.27185732927359707</v>
      </c>
      <c r="U293" s="11">
        <f>'OddsRatio_working_3-way'!S293-'OddsRatio_working_3-way'!R293^2/3</f>
        <v>-0.80741626794258337</v>
      </c>
      <c r="V293" s="11">
        <f>'OddsRatio_working_3-way'!S293*'OddsRatio_working_3-way'!R293/3-2*'OddsRatio_working_3-way'!R293^3/27-'OddsRatio_working_3-way'!T293</f>
        <v>0.27185732927359707</v>
      </c>
      <c r="W293" s="11">
        <f>'OddsRatio_working_3-way'!V293^2+4*'OddsRatio_working_3-way'!U293^3/27</f>
        <v>-4.0745769386874575E-3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0.1396253777241627</v>
      </c>
      <c r="Y293" s="11">
        <f>IF('OddsRatio_working_3-way'!W293&gt;=0,IF('OddsRatio_working_3-way'!V293+SQRT('OddsRatio_working_3-way'!W293)&gt;0,0,PI()),ACOS('OddsRatio_working_3-way'!V293/(2*'OddsRatio_working_3-way'!X293)))</f>
        <v>0.2306235066286566</v>
      </c>
      <c r="Z293" s="11">
        <f>'OddsRatio_working_3-way'!X293^(1/3)*COS('OddsRatio_working_3-way'!Y293/3)</f>
        <v>0.51725367114724086</v>
      </c>
      <c r="AA293" s="11">
        <f>'OddsRatio_working_3-way'!X293^(1/3)*COS(('OddsRatio_working_3-way'!Y293+2*PI())/3)</f>
        <v>-0.29313113601823809</v>
      </c>
      <c r="AB293" s="11">
        <f>'OddsRatio_working_3-way'!X293^(1/3)*COS(('OddsRatio_working_3-way'!Y293+4*PI())/3)</f>
        <v>-0.22412253512900282</v>
      </c>
      <c r="AC293" s="11">
        <f>'OddsRatio_working_3-way'!X293^(1/3)*SIN('OddsRatio_working_3-way'!Y293/3)</f>
        <v>3.9842134299799582E-2</v>
      </c>
      <c r="AD293" s="11">
        <f>'OddsRatio_working_3-way'!X293^(1/3)*SIN(('OddsRatio_working_3-way'!Y293+2*PI())/3)</f>
        <v>0.42803375226437268</v>
      </c>
      <c r="AE293" s="11">
        <f>'OddsRatio_working_3-way'!X293^(1/3)*SIN(('OddsRatio_working_3-way'!Y293+4*PI())/3)</f>
        <v>-0.46787588656417212</v>
      </c>
      <c r="AF293" s="11">
        <f>-'OddsRatio_working_3-way'!U293/(3*'OddsRatio_working_3-way'!X293^(1/3))*COS(('OddsRatio_working_3-way'!Y293)/3)</f>
        <v>0.51725367114724075</v>
      </c>
      <c r="AG293" s="11">
        <f>-'OddsRatio_working_3-way'!U293/(3*'OddsRatio_working_3-way'!X293^(1/3))*COS(('OddsRatio_working_3-way'!Y293+2*PI())/3)</f>
        <v>-0.29313113601823804</v>
      </c>
      <c r="AH293" s="11">
        <f>-'OddsRatio_working_3-way'!U293/(3*'OddsRatio_working_3-way'!X293^(1/3))*COS(('OddsRatio_working_3-way'!Y293+4*PI())/3)</f>
        <v>-0.22412253512900276</v>
      </c>
      <c r="AI293" s="11">
        <f>'OddsRatio_working_3-way'!U293/(3*'OddsRatio_working_3-way'!X293^(1/3))*SIN(('OddsRatio_working_3-way'!Y293)/3)</f>
        <v>-3.9842134299799575E-2</v>
      </c>
      <c r="AJ293" s="11">
        <f>'OddsRatio_working_3-way'!U293/(3*'OddsRatio_working_3-way'!X293^(1/3))*SIN(('OddsRatio_working_3-way'!Y293+2*PI())/3)</f>
        <v>-0.42803375226437262</v>
      </c>
      <c r="AK293" s="11">
        <f>'OddsRatio_working_3-way'!U293/(3*'OddsRatio_working_3-way'!X293^(1/3))*SIN(('OddsRatio_working_3-way'!Y293+4*PI())/3)</f>
        <v>0.46787588656417206</v>
      </c>
      <c r="AL293" s="11">
        <f>'OddsRatio_working_3-way'!Z293+'OddsRatio_working_3-way'!AF293</f>
        <v>1.0345073422944817</v>
      </c>
      <c r="AM293" s="11">
        <f>'OddsRatio_working_3-way'!AA293+'OddsRatio_working_3-way'!AG293</f>
        <v>-0.58626227203647607</v>
      </c>
      <c r="AN293" s="11">
        <f>'OddsRatio_working_3-way'!AB293+'OddsRatio_working_3-way'!AH293</f>
        <v>-0.44824507025800558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1.0345073422944817</v>
      </c>
      <c r="AS293" s="11">
        <f>IF(('OddsRatio_working_3-way'!X293=0),IF(Q293&gt;0,-Q293^(1/3),(-Q293)^(1/3)),'OddsRatio_working_3-way'!AM293-'OddsRatio_working_3-way'!R293/3)</f>
        <v>-0.58626227203647607</v>
      </c>
      <c r="AT293" s="11">
        <f>IF(('OddsRatio_working_3-way'!X293=0),IF(Q293&gt;0,-Q293^(1/3),(-Q293)^(1/3)),'OddsRatio_working_3-way'!AN293-'OddsRatio_working_3-way'!R293/3)</f>
        <v>-0.44824507025800558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1.51</v>
      </c>
      <c r="B294" s="4">
        <f>IF('True_Odds_Calculator_3-way'!B295="","",'True_Odds_Calculator_3-way'!B295)</f>
        <v>4.3499999999999996</v>
      </c>
      <c r="C294" s="4">
        <f>IF('True_Odds_Calculator_3-way'!C295="","",'True_Odds_Calculator_3-way'!C295)</f>
        <v>7.64</v>
      </c>
      <c r="D294" s="9">
        <f t="shared" si="65"/>
        <v>0.65212078407441565</v>
      </c>
      <c r="E294" s="9">
        <f t="shared" si="66"/>
        <v>0.22202050219845723</v>
      </c>
      <c r="F294" s="9">
        <f t="shared" si="67"/>
        <v>0.1258587137271272</v>
      </c>
      <c r="G294" s="9">
        <f t="shared" si="68"/>
        <v>1.045996579646157</v>
      </c>
      <c r="H294" s="9">
        <f t="shared" si="69"/>
        <v>1.5334582556195397</v>
      </c>
      <c r="I294" s="9">
        <f t="shared" si="70"/>
        <v>4.5040885418146255</v>
      </c>
      <c r="J294" s="9">
        <f t="shared" si="71"/>
        <v>7.9454172888504822</v>
      </c>
      <c r="K294" s="11">
        <f t="shared" si="72"/>
        <v>0.66225165562913912</v>
      </c>
      <c r="L294" s="11">
        <f t="shared" si="73"/>
        <v>0.22988505747126439</v>
      </c>
      <c r="M294" s="11">
        <f t="shared" si="74"/>
        <v>0.13089005235602094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-0.22605988361874674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0.20923278522314381</v>
      </c>
      <c r="Q294" s="11">
        <f>2*'OddsRatio_working_3-way'!K294*'OddsRatio_working_3-way'!L294*'OddsRatio_working_3-way'!M294</f>
        <v>3.9853863852027396E-2</v>
      </c>
      <c r="R294" s="11">
        <f t="shared" si="75"/>
        <v>0</v>
      </c>
      <c r="S294" s="11">
        <f t="shared" si="76"/>
        <v>-0.92556353597004382</v>
      </c>
      <c r="T294" s="11">
        <f t="shared" si="77"/>
        <v>-0.17629781637524644</v>
      </c>
      <c r="U294" s="11">
        <f>'OddsRatio_working_3-way'!S294-'OddsRatio_working_3-way'!R294^2/3</f>
        <v>-0.92556353597004382</v>
      </c>
      <c r="V294" s="11">
        <f>'OddsRatio_working_3-way'!S294*'OddsRatio_working_3-way'!R294/3-2*'OddsRatio_working_3-way'!R294^3/27-'OddsRatio_working_3-way'!T294</f>
        <v>0.17629781637524644</v>
      </c>
      <c r="W294" s="11">
        <f>'OddsRatio_working_3-way'!V294^2+4*'OddsRatio_working_3-way'!U294^3/27</f>
        <v>-8.6385825546736322E-2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0.17136711003385133</v>
      </c>
      <c r="Y294" s="11">
        <f>IF('OddsRatio_working_3-way'!W294&gt;=0,IF('OddsRatio_working_3-way'!V294+SQRT('OddsRatio_working_3-way'!W294)&gt;0,0,PI()),ACOS('OddsRatio_working_3-way'!V294/(2*'OddsRatio_working_3-way'!X294)))</f>
        <v>1.0305043687291331</v>
      </c>
      <c r="Z294" s="11">
        <f>'OddsRatio_working_3-way'!X294^(1/3)*COS('OddsRatio_working_3-way'!Y294/3)</f>
        <v>0.52299828982307861</v>
      </c>
      <c r="AA294" s="11">
        <f>'OddsRatio_working_3-way'!X294^(1/3)*COS(('OddsRatio_working_3-way'!Y294+2*PI())/3)</f>
        <v>-0.4235036992429293</v>
      </c>
      <c r="AB294" s="11">
        <f>'OddsRatio_working_3-way'!X294^(1/3)*COS(('OddsRatio_working_3-way'!Y294+4*PI())/3)</f>
        <v>-9.9494590580149117E-2</v>
      </c>
      <c r="AC294" s="11">
        <f>'OddsRatio_working_3-way'!X294^(1/3)*SIN('OddsRatio_working_3-way'!Y294/3)</f>
        <v>0.18706674610634683</v>
      </c>
      <c r="AD294" s="11">
        <f>'OddsRatio_working_3-way'!X294^(1/3)*SIN(('OddsRatio_working_3-way'!Y294+2*PI())/3)</f>
        <v>0.35939643206942912</v>
      </c>
      <c r="AE294" s="11">
        <f>'OddsRatio_working_3-way'!X294^(1/3)*SIN(('OddsRatio_working_3-way'!Y294+4*PI())/3)</f>
        <v>-0.54646317817577594</v>
      </c>
      <c r="AF294" s="11">
        <f>-'OddsRatio_working_3-way'!U294/(3*'OddsRatio_working_3-way'!X294^(1/3))*COS(('OddsRatio_working_3-way'!Y294)/3)</f>
        <v>0.5229982898230785</v>
      </c>
      <c r="AG294" s="11">
        <f>-'OddsRatio_working_3-way'!U294/(3*'OddsRatio_working_3-way'!X294^(1/3))*COS(('OddsRatio_working_3-way'!Y294+2*PI())/3)</f>
        <v>-0.42350369924292924</v>
      </c>
      <c r="AH294" s="11">
        <f>-'OddsRatio_working_3-way'!U294/(3*'OddsRatio_working_3-way'!X294^(1/3))*COS(('OddsRatio_working_3-way'!Y294+4*PI())/3)</f>
        <v>-9.9494590580149103E-2</v>
      </c>
      <c r="AI294" s="11">
        <f>'OddsRatio_working_3-way'!U294/(3*'OddsRatio_working_3-way'!X294^(1/3))*SIN(('OddsRatio_working_3-way'!Y294)/3)</f>
        <v>-0.1870667461063468</v>
      </c>
      <c r="AJ294" s="11">
        <f>'OddsRatio_working_3-way'!U294/(3*'OddsRatio_working_3-way'!X294^(1/3))*SIN(('OddsRatio_working_3-way'!Y294+2*PI())/3)</f>
        <v>-0.35939643206942901</v>
      </c>
      <c r="AK294" s="11">
        <f>'OddsRatio_working_3-way'!U294/(3*'OddsRatio_working_3-way'!X294^(1/3))*SIN(('OddsRatio_working_3-way'!Y294+4*PI())/3)</f>
        <v>0.54646317817577583</v>
      </c>
      <c r="AL294" s="11">
        <f>'OddsRatio_working_3-way'!Z294+'OddsRatio_working_3-way'!AF294</f>
        <v>1.045996579646157</v>
      </c>
      <c r="AM294" s="11">
        <f>'OddsRatio_working_3-way'!AA294+'OddsRatio_working_3-way'!AG294</f>
        <v>-0.8470073984858586</v>
      </c>
      <c r="AN294" s="11">
        <f>'OddsRatio_working_3-way'!AB294+'OddsRatio_working_3-way'!AH294</f>
        <v>-0.19898918116029823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1.045996579646157</v>
      </c>
      <c r="AS294" s="11">
        <f>IF(('OddsRatio_working_3-way'!X294=0),IF(Q294&gt;0,-Q294^(1/3),(-Q294)^(1/3)),'OddsRatio_working_3-way'!AM294-'OddsRatio_working_3-way'!R294/3)</f>
        <v>-0.8470073984858586</v>
      </c>
      <c r="AT294" s="11">
        <f>IF(('OddsRatio_working_3-way'!X294=0),IF(Q294&gt;0,-Q294^(1/3),(-Q294)^(1/3)),'OddsRatio_working_3-way'!AN294-'OddsRatio_working_3-way'!R294/3)</f>
        <v>-0.19898918116029823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1.59</v>
      </c>
      <c r="B295" s="4">
        <f>IF('True_Odds_Calculator_3-way'!B296="","",'True_Odds_Calculator_3-way'!B296)</f>
        <v>4.0999999999999996</v>
      </c>
      <c r="C295" s="4">
        <f>IF('True_Odds_Calculator_3-way'!C296="","",'True_Odds_Calculator_3-way'!C296)</f>
        <v>6.56</v>
      </c>
      <c r="D295" s="9">
        <f t="shared" si="65"/>
        <v>0.61802723246672209</v>
      </c>
      <c r="E295" s="9">
        <f t="shared" si="66"/>
        <v>0.23543869540180568</v>
      </c>
      <c r="F295" s="9">
        <f t="shared" si="67"/>
        <v>0.14653407213147218</v>
      </c>
      <c r="G295" s="9">
        <f t="shared" si="68"/>
        <v>1.0475452154614338</v>
      </c>
      <c r="H295" s="9">
        <f t="shared" si="69"/>
        <v>1.6180516771222462</v>
      </c>
      <c r="I295" s="9">
        <f t="shared" si="70"/>
        <v>4.247390167930444</v>
      </c>
      <c r="J295" s="9">
        <f t="shared" si="71"/>
        <v>6.8243513979655708</v>
      </c>
      <c r="K295" s="11">
        <f t="shared" si="72"/>
        <v>0.62893081761006286</v>
      </c>
      <c r="L295" s="11">
        <f t="shared" si="73"/>
        <v>0.24390243902439027</v>
      </c>
      <c r="M295" s="11">
        <f t="shared" si="74"/>
        <v>0.1524390243902439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-0.2377955245268053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0.21630019567567974</v>
      </c>
      <c r="Q295" s="11">
        <f>2*'OddsRatio_working_3-way'!K295*'OddsRatio_working_3-way'!L295*'OddsRatio_working_3-way'!M295</f>
        <v>4.6767609875822645E-2</v>
      </c>
      <c r="R295" s="11">
        <f t="shared" si="75"/>
        <v>0</v>
      </c>
      <c r="S295" s="11">
        <f t="shared" si="76"/>
        <v>-0.90960583091755154</v>
      </c>
      <c r="T295" s="11">
        <f t="shared" si="77"/>
        <v>-0.19667153100920032</v>
      </c>
      <c r="U295" s="11">
        <f>'OddsRatio_working_3-way'!S295-'OddsRatio_working_3-way'!R295^2/3</f>
        <v>-0.90960583091755154</v>
      </c>
      <c r="V295" s="11">
        <f>'OddsRatio_working_3-way'!S295*'OddsRatio_working_3-way'!R295/3-2*'OddsRatio_working_3-way'!R295^3/27-'OddsRatio_working_3-way'!T295</f>
        <v>0.19667153100920032</v>
      </c>
      <c r="W295" s="11">
        <f>'OddsRatio_working_3-way'!V295^2+4*'OddsRatio_working_3-way'!U295^3/27</f>
        <v>-7.2815448126841834E-2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0.16695443932128959</v>
      </c>
      <c r="Y295" s="11">
        <f>IF('OddsRatio_working_3-way'!W295&gt;=0,IF('OddsRatio_working_3-way'!V295+SQRT('OddsRatio_working_3-way'!W295)&gt;0,0,PI()),ACOS('OddsRatio_working_3-way'!V295/(2*'OddsRatio_working_3-way'!X295)))</f>
        <v>0.94097842403598719</v>
      </c>
      <c r="Z295" s="11">
        <f>'OddsRatio_working_3-way'!X295^(1/3)*COS('OddsRatio_working_3-way'!Y295/3)</f>
        <v>0.52377260773071688</v>
      </c>
      <c r="AA295" s="11">
        <f>'OddsRatio_working_3-way'!X295^(1/3)*COS(('OddsRatio_working_3-way'!Y295+2*PI())/3)</f>
        <v>-0.40901940439889334</v>
      </c>
      <c r="AB295" s="11">
        <f>'OddsRatio_working_3-way'!X295^(1/3)*COS(('OddsRatio_working_3-way'!Y295+4*PI())/3)</f>
        <v>-0.11475320333182347</v>
      </c>
      <c r="AC295" s="11">
        <f>'OddsRatio_working_3-way'!X295^(1/3)*SIN('OddsRatio_working_3-way'!Y295/3)</f>
        <v>0.16989467039948133</v>
      </c>
      <c r="AD295" s="11">
        <f>'OddsRatio_working_3-way'!X295^(1/3)*SIN(('OddsRatio_working_3-way'!Y295+2*PI())/3)</f>
        <v>0.36865304890148193</v>
      </c>
      <c r="AE295" s="11">
        <f>'OddsRatio_working_3-way'!X295^(1/3)*SIN(('OddsRatio_working_3-way'!Y295+4*PI())/3)</f>
        <v>-0.53854771930096323</v>
      </c>
      <c r="AF295" s="11">
        <f>-'OddsRatio_working_3-way'!U295/(3*'OddsRatio_working_3-way'!X295^(1/3))*COS(('OddsRatio_working_3-way'!Y295)/3)</f>
        <v>0.52377260773071688</v>
      </c>
      <c r="AG295" s="11">
        <f>-'OddsRatio_working_3-way'!U295/(3*'OddsRatio_working_3-way'!X295^(1/3))*COS(('OddsRatio_working_3-way'!Y295+2*PI())/3)</f>
        <v>-0.40901940439889334</v>
      </c>
      <c r="AH295" s="11">
        <f>-'OddsRatio_working_3-way'!U295/(3*'OddsRatio_working_3-way'!X295^(1/3))*COS(('OddsRatio_working_3-way'!Y295+4*PI())/3)</f>
        <v>-0.11475320333182347</v>
      </c>
      <c r="AI295" s="11">
        <f>'OddsRatio_working_3-way'!U295/(3*'OddsRatio_working_3-way'!X295^(1/3))*SIN(('OddsRatio_working_3-way'!Y295)/3)</f>
        <v>-0.16989467039948133</v>
      </c>
      <c r="AJ295" s="11">
        <f>'OddsRatio_working_3-way'!U295/(3*'OddsRatio_working_3-way'!X295^(1/3))*SIN(('OddsRatio_working_3-way'!Y295+2*PI())/3)</f>
        <v>-0.36865304890148193</v>
      </c>
      <c r="AK295" s="11">
        <f>'OddsRatio_working_3-way'!U295/(3*'OddsRatio_working_3-way'!X295^(1/3))*SIN(('OddsRatio_working_3-way'!Y295+4*PI())/3)</f>
        <v>0.53854771930096323</v>
      </c>
      <c r="AL295" s="11">
        <f>'OddsRatio_working_3-way'!Z295+'OddsRatio_working_3-way'!AF295</f>
        <v>1.0475452154614338</v>
      </c>
      <c r="AM295" s="11">
        <f>'OddsRatio_working_3-way'!AA295+'OddsRatio_working_3-way'!AG295</f>
        <v>-0.81803880879778668</v>
      </c>
      <c r="AN295" s="11">
        <f>'OddsRatio_working_3-way'!AB295+'OddsRatio_working_3-way'!AH295</f>
        <v>-0.22950640666364694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1.0475452154614338</v>
      </c>
      <c r="AS295" s="11">
        <f>IF(('OddsRatio_working_3-way'!X295=0),IF(Q295&gt;0,-Q295^(1/3),(-Q295)^(1/3)),'OddsRatio_working_3-way'!AM295-'OddsRatio_working_3-way'!R295/3)</f>
        <v>-0.81803880879778668</v>
      </c>
      <c r="AT295" s="11">
        <f>IF(('OddsRatio_working_3-way'!X295=0),IF(Q295&gt;0,-Q295^(1/3),(-Q295)^(1/3)),'OddsRatio_working_3-way'!AN295-'OddsRatio_working_3-way'!R295/3)</f>
        <v>-0.22950640666364694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2.5299999999999998</v>
      </c>
      <c r="B296" s="4">
        <f>IF('True_Odds_Calculator_3-way'!B297="","",'True_Odds_Calculator_3-way'!B297)</f>
        <v>2.83</v>
      </c>
      <c r="C296" s="4">
        <f>IF('True_Odds_Calculator_3-way'!C297="","",'True_Odds_Calculator_3-way'!C297)</f>
        <v>3.52</v>
      </c>
      <c r="D296" s="9">
        <f t="shared" si="65"/>
        <v>0.38357773400951545</v>
      </c>
      <c r="E296" s="9">
        <f t="shared" si="66"/>
        <v>0.34221517453094752</v>
      </c>
      <c r="F296" s="9">
        <f t="shared" si="67"/>
        <v>0.2742070914595372</v>
      </c>
      <c r="G296" s="9">
        <f t="shared" si="68"/>
        <v>1.0503486886922038</v>
      </c>
      <c r="H296" s="9">
        <f t="shared" si="69"/>
        <v>2.6070334936990709</v>
      </c>
      <c r="I296" s="9">
        <f t="shared" si="70"/>
        <v>2.9221381003067326</v>
      </c>
      <c r="J296" s="9">
        <f t="shared" si="71"/>
        <v>3.6468786955043537</v>
      </c>
      <c r="K296" s="11">
        <f t="shared" si="72"/>
        <v>0.39525691699604748</v>
      </c>
      <c r="L296" s="11">
        <f t="shared" si="73"/>
        <v>0.35335689045936397</v>
      </c>
      <c r="M296" s="11">
        <f t="shared" si="74"/>
        <v>0.28409090909090912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-0.279958360261507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0.23330696594289668</v>
      </c>
      <c r="Q296" s="11">
        <f>2*'OddsRatio_working_3-way'!K296*'OddsRatio_working_3-way'!L296*'OddsRatio_working_3-way'!M296</f>
        <v>7.9356110864930843E-2</v>
      </c>
      <c r="R296" s="11">
        <f t="shared" si="75"/>
        <v>0</v>
      </c>
      <c r="S296" s="11">
        <f t="shared" si="76"/>
        <v>-0.83336309630105854</v>
      </c>
      <c r="T296" s="11">
        <f t="shared" si="77"/>
        <v>-0.28345683547655048</v>
      </c>
      <c r="U296" s="11">
        <f>'OddsRatio_working_3-way'!S296-'OddsRatio_working_3-way'!R296^2/3</f>
        <v>-0.83336309630105854</v>
      </c>
      <c r="V296" s="11">
        <f>'OddsRatio_working_3-way'!S296*'OddsRatio_working_3-way'!R296/3-2*'OddsRatio_working_3-way'!R296^3/27-'OddsRatio_working_3-way'!T296</f>
        <v>0.28345683547655048</v>
      </c>
      <c r="W296" s="11">
        <f>'OddsRatio_working_3-way'!V296^2+4*'OddsRatio_working_3-way'!U296^3/27</f>
        <v>-5.3952908810385308E-3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0.14640958682700628</v>
      </c>
      <c r="Y296" s="11">
        <f>IF('OddsRatio_working_3-way'!W296&gt;=0,IF('OddsRatio_working_3-way'!V296+SQRT('OddsRatio_working_3-way'!W296)&gt;0,0,PI()),ACOS('OddsRatio_working_3-way'!V296/(2*'OddsRatio_working_3-way'!X296)))</f>
        <v>0.25355454114675013</v>
      </c>
      <c r="Z296" s="11">
        <f>'OddsRatio_working_3-way'!X296^(1/3)*COS('OddsRatio_working_3-way'!Y296/3)</f>
        <v>0.525174344346102</v>
      </c>
      <c r="AA296" s="11">
        <f>'OddsRatio_working_3-way'!X296^(1/3)*COS(('OddsRatio_working_3-way'!Y296+2*PI())/3)</f>
        <v>-0.30111904347131624</v>
      </c>
      <c r="AB296" s="11">
        <f>'OddsRatio_working_3-way'!X296^(1/3)*COS(('OddsRatio_working_3-way'!Y296+4*PI())/3)</f>
        <v>-0.22405530087478567</v>
      </c>
      <c r="AC296" s="11">
        <f>'OddsRatio_working_3-way'!X296^(1/3)*SIN('OddsRatio_working_3-way'!Y296/3)</f>
        <v>4.4492772532866993E-2</v>
      </c>
      <c r="AD296" s="11">
        <f>'OddsRatio_working_3-way'!X296^(1/3)*SIN(('OddsRatio_working_3-way'!Y296+2*PI())/3)</f>
        <v>0.43256793735312743</v>
      </c>
      <c r="AE296" s="11">
        <f>'OddsRatio_working_3-way'!X296^(1/3)*SIN(('OddsRatio_working_3-way'!Y296+4*PI())/3)</f>
        <v>-0.47706070988599436</v>
      </c>
      <c r="AF296" s="11">
        <f>-'OddsRatio_working_3-way'!U296/(3*'OddsRatio_working_3-way'!X296^(1/3))*COS(('OddsRatio_working_3-way'!Y296)/3)</f>
        <v>0.52517434434610188</v>
      </c>
      <c r="AG296" s="11">
        <f>-'OddsRatio_working_3-way'!U296/(3*'OddsRatio_working_3-way'!X296^(1/3))*COS(('OddsRatio_working_3-way'!Y296+2*PI())/3)</f>
        <v>-0.30111904347131618</v>
      </c>
      <c r="AH296" s="11">
        <f>-'OddsRatio_working_3-way'!U296/(3*'OddsRatio_working_3-way'!X296^(1/3))*COS(('OddsRatio_working_3-way'!Y296+4*PI())/3)</f>
        <v>-0.22405530087478562</v>
      </c>
      <c r="AI296" s="11">
        <f>'OddsRatio_working_3-way'!U296/(3*'OddsRatio_working_3-way'!X296^(1/3))*SIN(('OddsRatio_working_3-way'!Y296)/3)</f>
        <v>-4.4492772532866987E-2</v>
      </c>
      <c r="AJ296" s="11">
        <f>'OddsRatio_working_3-way'!U296/(3*'OddsRatio_working_3-way'!X296^(1/3))*SIN(('OddsRatio_working_3-way'!Y296+2*PI())/3)</f>
        <v>-0.43256793735312732</v>
      </c>
      <c r="AK296" s="11">
        <f>'OddsRatio_working_3-way'!U296/(3*'OddsRatio_working_3-way'!X296^(1/3))*SIN(('OddsRatio_working_3-way'!Y296+4*PI())/3)</f>
        <v>0.47706070988599425</v>
      </c>
      <c r="AL296" s="11">
        <f>'OddsRatio_working_3-way'!Z296+'OddsRatio_working_3-way'!AF296</f>
        <v>1.0503486886922038</v>
      </c>
      <c r="AM296" s="11">
        <f>'OddsRatio_working_3-way'!AA296+'OddsRatio_working_3-way'!AG296</f>
        <v>-0.60223808694263248</v>
      </c>
      <c r="AN296" s="11">
        <f>'OddsRatio_working_3-way'!AB296+'OddsRatio_working_3-way'!AH296</f>
        <v>-0.44811060174957129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1.0503486886922038</v>
      </c>
      <c r="AS296" s="11">
        <f>IF(('OddsRatio_working_3-way'!X296=0),IF(Q296&gt;0,-Q296^(1/3),(-Q296)^(1/3)),'OddsRatio_working_3-way'!AM296-'OddsRatio_working_3-way'!R296/3)</f>
        <v>-0.60223808694263248</v>
      </c>
      <c r="AT296" s="11">
        <f>IF(('OddsRatio_working_3-way'!X296=0),IF(Q296&gt;0,-Q296^(1/3),(-Q296)^(1/3)),'OddsRatio_working_3-way'!AN296-'OddsRatio_working_3-way'!R296/3)</f>
        <v>-0.44811060174957129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2.75</v>
      </c>
      <c r="B297" s="4">
        <f>IF('True_Odds_Calculator_3-way'!B298="","",'True_Odds_Calculator_3-way'!B298)</f>
        <v>2.82</v>
      </c>
      <c r="C297" s="4">
        <f>IF('True_Odds_Calculator_3-way'!C298="","",'True_Odds_Calculator_3-way'!C298)</f>
        <v>3.18</v>
      </c>
      <c r="D297" s="9">
        <f t="shared" si="65"/>
        <v>0.35242590825510273</v>
      </c>
      <c r="E297" s="9">
        <f t="shared" si="66"/>
        <v>0.34352752719850504</v>
      </c>
      <c r="F297" s="9">
        <f t="shared" si="67"/>
        <v>0.30404656454639234</v>
      </c>
      <c r="G297" s="9">
        <f t="shared" si="68"/>
        <v>1.0499861941820887</v>
      </c>
      <c r="H297" s="9">
        <f t="shared" si="69"/>
        <v>2.8374758398186555</v>
      </c>
      <c r="I297" s="9">
        <f t="shared" si="70"/>
        <v>2.9109748734114014</v>
      </c>
      <c r="J297" s="9">
        <f t="shared" si="71"/>
        <v>3.2889699033169539</v>
      </c>
      <c r="K297" s="11">
        <f t="shared" si="72"/>
        <v>0.36363636363636365</v>
      </c>
      <c r="L297" s="11">
        <f t="shared" si="73"/>
        <v>0.3546099290780142</v>
      </c>
      <c r="M297" s="11">
        <f t="shared" si="74"/>
        <v>0.31446540880503143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-0.28155095718323353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0.23316261774712199</v>
      </c>
      <c r="Q297" s="11">
        <f>2*'OddsRatio_working_3-way'!K297*'OddsRatio_working_3-way'!L297*'OddsRatio_working_3-way'!M297</f>
        <v>8.1100040955520689E-2</v>
      </c>
      <c r="R297" s="11">
        <f t="shared" si="75"/>
        <v>0</v>
      </c>
      <c r="S297" s="11">
        <f t="shared" si="76"/>
        <v>-0.82813647689139136</v>
      </c>
      <c r="T297" s="11">
        <f t="shared" si="77"/>
        <v>-0.28804747022309263</v>
      </c>
      <c r="U297" s="11">
        <f>'OddsRatio_working_3-way'!S297-'OddsRatio_working_3-way'!R297^2/3</f>
        <v>-0.82813647689139136</v>
      </c>
      <c r="V297" s="11">
        <f>'OddsRatio_working_3-way'!S297*'OddsRatio_working_3-way'!R297/3-2*'OddsRatio_working_3-way'!R297^3/27-'OddsRatio_working_3-way'!T297</f>
        <v>0.28804747022309263</v>
      </c>
      <c r="W297" s="11">
        <f>'OddsRatio_working_3-way'!V297^2+4*'OddsRatio_working_3-way'!U297^3/27</f>
        <v>-1.1685508075142959E-3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0.14503438894744733</v>
      </c>
      <c r="Y297" s="11">
        <f>IF('OddsRatio_working_3-way'!W297&gt;=0,IF('OddsRatio_working_3-way'!V297+SQRT('OddsRatio_working_3-way'!W297)&gt;0,0,PI()),ACOS('OddsRatio_working_3-way'!V297/(2*'OddsRatio_working_3-way'!X297)))</f>
        <v>0.11812266429825802</v>
      </c>
      <c r="Z297" s="11">
        <f>'OddsRatio_working_3-way'!X297^(1/3)*COS('OddsRatio_working_3-way'!Y297/3)</f>
        <v>0.52499309709104436</v>
      </c>
      <c r="AA297" s="11">
        <f>'OddsRatio_working_3-way'!X297^(1/3)*COS(('OddsRatio_working_3-way'!Y297+2*PI())/3)</f>
        <v>-0.28040758502900798</v>
      </c>
      <c r="AB297" s="11">
        <f>'OddsRatio_working_3-way'!X297^(1/3)*COS(('OddsRatio_working_3-way'!Y297+4*PI())/3)</f>
        <v>-0.2445855120620361</v>
      </c>
      <c r="AC297" s="11">
        <f>'OddsRatio_working_3-way'!X297^(1/3)*SIN('OddsRatio_working_3-way'!Y297/3)</f>
        <v>2.0681883470411628E-2</v>
      </c>
      <c r="AD297" s="11">
        <f>'OddsRatio_working_3-way'!X297^(1/3)*SIN(('OddsRatio_working_3-way'!Y297+2*PI())/3)</f>
        <v>0.44431641715710896</v>
      </c>
      <c r="AE297" s="11">
        <f>'OddsRatio_working_3-way'!X297^(1/3)*SIN(('OddsRatio_working_3-way'!Y297+4*PI())/3)</f>
        <v>-0.46499830062752062</v>
      </c>
      <c r="AF297" s="11">
        <f>-'OddsRatio_working_3-way'!U297/(3*'OddsRatio_working_3-way'!X297^(1/3))*COS(('OddsRatio_working_3-way'!Y297)/3)</f>
        <v>0.52499309709104436</v>
      </c>
      <c r="AG297" s="11">
        <f>-'OddsRatio_working_3-way'!U297/(3*'OddsRatio_working_3-way'!X297^(1/3))*COS(('OddsRatio_working_3-way'!Y297+2*PI())/3)</f>
        <v>-0.28040758502900798</v>
      </c>
      <c r="AH297" s="11">
        <f>-'OddsRatio_working_3-way'!U297/(3*'OddsRatio_working_3-way'!X297^(1/3))*COS(('OddsRatio_working_3-way'!Y297+4*PI())/3)</f>
        <v>-0.2445855120620361</v>
      </c>
      <c r="AI297" s="11">
        <f>'OddsRatio_working_3-way'!U297/(3*'OddsRatio_working_3-way'!X297^(1/3))*SIN(('OddsRatio_working_3-way'!Y297)/3)</f>
        <v>-2.0681883470411628E-2</v>
      </c>
      <c r="AJ297" s="11">
        <f>'OddsRatio_working_3-way'!U297/(3*'OddsRatio_working_3-way'!X297^(1/3))*SIN(('OddsRatio_working_3-way'!Y297+2*PI())/3)</f>
        <v>-0.44431641715710896</v>
      </c>
      <c r="AK297" s="11">
        <f>'OddsRatio_working_3-way'!U297/(3*'OddsRatio_working_3-way'!X297^(1/3))*SIN(('OddsRatio_working_3-way'!Y297+4*PI())/3)</f>
        <v>0.46499830062752062</v>
      </c>
      <c r="AL297" s="11">
        <f>'OddsRatio_working_3-way'!Z297+'OddsRatio_working_3-way'!AF297</f>
        <v>1.0499861941820887</v>
      </c>
      <c r="AM297" s="11">
        <f>'OddsRatio_working_3-way'!AA297+'OddsRatio_working_3-way'!AG297</f>
        <v>-0.56081517005801595</v>
      </c>
      <c r="AN297" s="11">
        <f>'OddsRatio_working_3-way'!AB297+'OddsRatio_working_3-way'!AH297</f>
        <v>-0.48917102412407221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1.0499861941820887</v>
      </c>
      <c r="AS297" s="11">
        <f>IF(('OddsRatio_working_3-way'!X297=0),IF(Q297&gt;0,-Q297^(1/3),(-Q297)^(1/3)),'OddsRatio_working_3-way'!AM297-'OddsRatio_working_3-way'!R297/3)</f>
        <v>-0.56081517005801595</v>
      </c>
      <c r="AT297" s="11">
        <f>IF(('OddsRatio_working_3-way'!X297=0),IF(Q297&gt;0,-Q297^(1/3),(-Q297)^(1/3)),'OddsRatio_working_3-way'!AN297-'OddsRatio_working_3-way'!R297/3)</f>
        <v>-0.48917102412407221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2.33</v>
      </c>
      <c r="B298" s="4">
        <f>IF('True_Odds_Calculator_3-way'!B299="","",'True_Odds_Calculator_3-way'!B299)</f>
        <v>2.87</v>
      </c>
      <c r="C298" s="4">
        <f>IF('True_Odds_Calculator_3-way'!C299="","",'True_Odds_Calculator_3-way'!C299)</f>
        <v>3.9</v>
      </c>
      <c r="D298" s="9">
        <f t="shared" si="65"/>
        <v>0.41655512479588597</v>
      </c>
      <c r="E298" s="9">
        <f t="shared" si="66"/>
        <v>0.33677691855663294</v>
      </c>
      <c r="F298" s="9">
        <f t="shared" si="67"/>
        <v>0.24666795664748123</v>
      </c>
      <c r="G298" s="9">
        <f t="shared" si="68"/>
        <v>1.0531147768528402</v>
      </c>
      <c r="H298" s="9">
        <f t="shared" si="69"/>
        <v>2.4006426532142773</v>
      </c>
      <c r="I298" s="9">
        <f t="shared" si="70"/>
        <v>2.9693246327148111</v>
      </c>
      <c r="J298" s="9">
        <f t="shared" si="71"/>
        <v>4.0540328528732363</v>
      </c>
      <c r="K298" s="11">
        <f t="shared" si="72"/>
        <v>0.42918454935622319</v>
      </c>
      <c r="L298" s="11">
        <f t="shared" si="73"/>
        <v>0.34843205574912889</v>
      </c>
      <c r="M298" s="11">
        <f t="shared" si="74"/>
        <v>0.25641025641025644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-0.27655965235783098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0.23389848575654087</v>
      </c>
      <c r="Q298" s="11">
        <f>2*'OddsRatio_working_3-way'!K298*'OddsRatio_working_3-way'!L298*'OddsRatio_working_3-way'!M298</f>
        <v>7.6688028116898635E-2</v>
      </c>
      <c r="R298" s="11">
        <f t="shared" si="75"/>
        <v>0</v>
      </c>
      <c r="S298" s="11">
        <f t="shared" si="76"/>
        <v>-0.84574334601024048</v>
      </c>
      <c r="T298" s="11">
        <f t="shared" si="77"/>
        <v>-0.27729290033122633</v>
      </c>
      <c r="U298" s="11">
        <f>'OddsRatio_working_3-way'!S298-'OddsRatio_working_3-way'!R298^2/3</f>
        <v>-0.84574334601024048</v>
      </c>
      <c r="V298" s="11">
        <f>'OddsRatio_working_3-way'!S298*'OddsRatio_working_3-way'!R298/3-2*'OddsRatio_working_3-way'!R298^3/27-'OddsRatio_working_3-way'!T298</f>
        <v>0.27729290033122633</v>
      </c>
      <c r="W298" s="11">
        <f>'OddsRatio_working_3-way'!V298^2+4*'OddsRatio_working_3-way'!U298^3/27</f>
        <v>-1.2730103583463104E-2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0.14968421439614676</v>
      </c>
      <c r="Y298" s="11">
        <f>IF('OddsRatio_working_3-way'!W298&gt;=0,IF('OddsRatio_working_3-way'!V298+SQRT('OddsRatio_working_3-way'!W298)&gt;0,0,PI()),ACOS('OddsRatio_working_3-way'!V298/(2*'OddsRatio_working_3-way'!X298)))</f>
        <v>0.38643204695253131</v>
      </c>
      <c r="Z298" s="11">
        <f>'OddsRatio_working_3-way'!X298^(1/3)*COS('OddsRatio_working_3-way'!Y298/3)</f>
        <v>0.52655738842642008</v>
      </c>
      <c r="AA298" s="11">
        <f>'OddsRatio_working_3-way'!X298^(1/3)*COS(('OddsRatio_working_3-way'!Y298+2*PI())/3)</f>
        <v>-0.3223449622747796</v>
      </c>
      <c r="AB298" s="11">
        <f>'OddsRatio_working_3-way'!X298^(1/3)*COS(('OddsRatio_working_3-way'!Y298+4*PI())/3)</f>
        <v>-0.20421242615164062</v>
      </c>
      <c r="AC298" s="11">
        <f>'OddsRatio_working_3-way'!X298^(1/3)*SIN('OddsRatio_working_3-way'!Y298/3)</f>
        <v>6.8203851530747608E-2</v>
      </c>
      <c r="AD298" s="11">
        <f>'OddsRatio_working_3-way'!X298^(1/3)*SIN(('OddsRatio_working_3-way'!Y298+2*PI())/3)</f>
        <v>0.42191014916229624</v>
      </c>
      <c r="AE298" s="11">
        <f>'OddsRatio_working_3-way'!X298^(1/3)*SIN(('OddsRatio_working_3-way'!Y298+4*PI())/3)</f>
        <v>-0.49011400069304373</v>
      </c>
      <c r="AF298" s="11">
        <f>-'OddsRatio_working_3-way'!U298/(3*'OddsRatio_working_3-way'!X298^(1/3))*COS(('OddsRatio_working_3-way'!Y298)/3)</f>
        <v>0.52655738842642008</v>
      </c>
      <c r="AG298" s="11">
        <f>-'OddsRatio_working_3-way'!U298/(3*'OddsRatio_working_3-way'!X298^(1/3))*COS(('OddsRatio_working_3-way'!Y298+2*PI())/3)</f>
        <v>-0.3223449622747796</v>
      </c>
      <c r="AH298" s="11">
        <f>-'OddsRatio_working_3-way'!U298/(3*'OddsRatio_working_3-way'!X298^(1/3))*COS(('OddsRatio_working_3-way'!Y298+4*PI())/3)</f>
        <v>-0.20421242615164062</v>
      </c>
      <c r="AI298" s="11">
        <f>'OddsRatio_working_3-way'!U298/(3*'OddsRatio_working_3-way'!X298^(1/3))*SIN(('OddsRatio_working_3-way'!Y298)/3)</f>
        <v>-6.8203851530747608E-2</v>
      </c>
      <c r="AJ298" s="11">
        <f>'OddsRatio_working_3-way'!U298/(3*'OddsRatio_working_3-way'!X298^(1/3))*SIN(('OddsRatio_working_3-way'!Y298+2*PI())/3)</f>
        <v>-0.42191014916229624</v>
      </c>
      <c r="AK298" s="11">
        <f>'OddsRatio_working_3-way'!U298/(3*'OddsRatio_working_3-way'!X298^(1/3))*SIN(('OddsRatio_working_3-way'!Y298+4*PI())/3)</f>
        <v>0.49011400069304373</v>
      </c>
      <c r="AL298" s="11">
        <f>'OddsRatio_working_3-way'!Z298+'OddsRatio_working_3-way'!AF298</f>
        <v>1.0531147768528402</v>
      </c>
      <c r="AM298" s="11">
        <f>'OddsRatio_working_3-way'!AA298+'OddsRatio_working_3-way'!AG298</f>
        <v>-0.6446899245495592</v>
      </c>
      <c r="AN298" s="11">
        <f>'OddsRatio_working_3-way'!AB298+'OddsRatio_working_3-way'!AH298</f>
        <v>-0.40842485230328124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1.0531147768528402</v>
      </c>
      <c r="AS298" s="11">
        <f>IF(('OddsRatio_working_3-way'!X298=0),IF(Q298&gt;0,-Q298^(1/3),(-Q298)^(1/3)),'OddsRatio_working_3-way'!AM298-'OddsRatio_working_3-way'!R298/3)</f>
        <v>-0.6446899245495592</v>
      </c>
      <c r="AT298" s="11">
        <f>IF(('OddsRatio_working_3-way'!X298=0),IF(Q298&gt;0,-Q298^(1/3),(-Q298)^(1/3)),'OddsRatio_working_3-way'!AN298-'OddsRatio_working_3-way'!R298/3)</f>
        <v>-0.40842485230328124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2.89</v>
      </c>
      <c r="B299" s="4">
        <f>IF('True_Odds_Calculator_3-way'!B300="","",'True_Odds_Calculator_3-way'!B300)</f>
        <v>2.86</v>
      </c>
      <c r="C299" s="4">
        <f>IF('True_Odds_Calculator_3-way'!C300="","",'True_Odds_Calculator_3-way'!C300)</f>
        <v>2.96</v>
      </c>
      <c r="D299" s="9">
        <f t="shared" si="65"/>
        <v>0.33482584730922349</v>
      </c>
      <c r="E299" s="9">
        <f t="shared" si="66"/>
        <v>0.33839876976878791</v>
      </c>
      <c r="F299" s="9">
        <f t="shared" si="67"/>
        <v>0.32677538292198882</v>
      </c>
      <c r="G299" s="9">
        <f t="shared" si="68"/>
        <v>1.0511255297672801</v>
      </c>
      <c r="H299" s="9">
        <f t="shared" si="69"/>
        <v>2.9866272512601593</v>
      </c>
      <c r="I299" s="9">
        <f t="shared" si="70"/>
        <v>2.9550934853671404</v>
      </c>
      <c r="J299" s="9">
        <f t="shared" si="71"/>
        <v>3.0602060383438685</v>
      </c>
      <c r="K299" s="11">
        <f t="shared" si="72"/>
        <v>0.34602076124567471</v>
      </c>
      <c r="L299" s="11">
        <f t="shared" si="73"/>
        <v>0.34965034965034969</v>
      </c>
      <c r="M299" s="11">
        <f t="shared" si="74"/>
        <v>0.33783783783783783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-0.28162761207743903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0.23338907421952404</v>
      </c>
      <c r="Q299" s="11">
        <f>2*'OddsRatio_working_3-way'!K299*'OddsRatio_working_3-way'!L299*'OddsRatio_working_3-way'!M299</f>
        <v>8.1747486591777246E-2</v>
      </c>
      <c r="R299" s="11">
        <f t="shared" si="75"/>
        <v>0</v>
      </c>
      <c r="S299" s="11">
        <f t="shared" si="76"/>
        <v>-0.82871516929010902</v>
      </c>
      <c r="T299" s="11">
        <f t="shared" si="77"/>
        <v>-0.2902680102592326</v>
      </c>
      <c r="U299" s="11">
        <f>'OddsRatio_working_3-way'!S299-'OddsRatio_working_3-way'!R299^2/3</f>
        <v>-0.82871516929010902</v>
      </c>
      <c r="V299" s="11">
        <f>'OddsRatio_working_3-way'!S299*'OddsRatio_working_3-way'!R299/3-2*'OddsRatio_working_3-way'!R299^3/27-'OddsRatio_working_3-way'!T299</f>
        <v>0.2902680102592326</v>
      </c>
      <c r="W299" s="11">
        <f>'OddsRatio_working_3-way'!V299^2+4*'OddsRatio_working_3-way'!U299^3/27</f>
        <v>-6.0889437607652974E-5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0.14518643808691431</v>
      </c>
      <c r="Y299" s="11">
        <f>IF('OddsRatio_working_3-way'!W299&gt;=0,IF('OddsRatio_working_3-way'!V299+SQRT('OddsRatio_working_3-way'!W299)&gt;0,0,PI()),ACOS('OddsRatio_working_3-way'!V299/(2*'OddsRatio_working_3-way'!X299)))</f>
        <v>2.6876160141795502E-2</v>
      </c>
      <c r="Z299" s="11">
        <f>'OddsRatio_working_3-way'!X299^(1/3)*COS('OddsRatio_working_3-way'!Y299/3)</f>
        <v>0.52556276488364018</v>
      </c>
      <c r="AA299" s="11">
        <f>'OddsRatio_working_3-way'!X299^(1/3)*COS(('OddsRatio_working_3-way'!Y299+2*PI())/3)</f>
        <v>-0.26685905928347115</v>
      </c>
      <c r="AB299" s="11">
        <f>'OddsRatio_working_3-way'!X299^(1/3)*COS(('OddsRatio_working_3-way'!Y299+4*PI())/3)</f>
        <v>-0.25870370560016875</v>
      </c>
      <c r="AC299" s="11">
        <f>'OddsRatio_working_3-way'!X299^(1/3)*SIN('OddsRatio_working_3-way'!Y299/3)</f>
        <v>4.7084956443911846E-3</v>
      </c>
      <c r="AD299" s="11">
        <f>'OddsRatio_working_3-way'!X299^(1/3)*SIN(('OddsRatio_working_3-way'!Y299+2*PI())/3)</f>
        <v>0.45279645785022493</v>
      </c>
      <c r="AE299" s="11">
        <f>'OddsRatio_working_3-way'!X299^(1/3)*SIN(('OddsRatio_working_3-way'!Y299+4*PI())/3)</f>
        <v>-0.45750495349461623</v>
      </c>
      <c r="AF299" s="11">
        <f>-'OddsRatio_working_3-way'!U299/(3*'OddsRatio_working_3-way'!X299^(1/3))*COS(('OddsRatio_working_3-way'!Y299)/3)</f>
        <v>0.52556276488364007</v>
      </c>
      <c r="AG299" s="11">
        <f>-'OddsRatio_working_3-way'!U299/(3*'OddsRatio_working_3-way'!X299^(1/3))*COS(('OddsRatio_working_3-way'!Y299+2*PI())/3)</f>
        <v>-0.26685905928347109</v>
      </c>
      <c r="AH299" s="11">
        <f>-'OddsRatio_working_3-way'!U299/(3*'OddsRatio_working_3-way'!X299^(1/3))*COS(('OddsRatio_working_3-way'!Y299+4*PI())/3)</f>
        <v>-0.2587037056001687</v>
      </c>
      <c r="AI299" s="11">
        <f>'OddsRatio_working_3-way'!U299/(3*'OddsRatio_working_3-way'!X299^(1/3))*SIN(('OddsRatio_working_3-way'!Y299)/3)</f>
        <v>-4.7084956443911837E-3</v>
      </c>
      <c r="AJ299" s="11">
        <f>'OddsRatio_working_3-way'!U299/(3*'OddsRatio_working_3-way'!X299^(1/3))*SIN(('OddsRatio_working_3-way'!Y299+2*PI())/3)</f>
        <v>-0.45279645785022488</v>
      </c>
      <c r="AK299" s="11">
        <f>'OddsRatio_working_3-way'!U299/(3*'OddsRatio_working_3-way'!X299^(1/3))*SIN(('OddsRatio_working_3-way'!Y299+4*PI())/3)</f>
        <v>0.45750495349461612</v>
      </c>
      <c r="AL299" s="11">
        <f>'OddsRatio_working_3-way'!Z299+'OddsRatio_working_3-way'!AF299</f>
        <v>1.0511255297672801</v>
      </c>
      <c r="AM299" s="11">
        <f>'OddsRatio_working_3-way'!AA299+'OddsRatio_working_3-way'!AG299</f>
        <v>-0.53371811856694218</v>
      </c>
      <c r="AN299" s="11">
        <f>'OddsRatio_working_3-way'!AB299+'OddsRatio_working_3-way'!AH299</f>
        <v>-0.51740741120033751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1.0511255297672801</v>
      </c>
      <c r="AS299" s="11">
        <f>IF(('OddsRatio_working_3-way'!X299=0),IF(Q299&gt;0,-Q299^(1/3),(-Q299)^(1/3)),'OddsRatio_working_3-way'!AM299-'OddsRatio_working_3-way'!R299/3)</f>
        <v>-0.53371811856694218</v>
      </c>
      <c r="AT299" s="11">
        <f>IF(('OddsRatio_working_3-way'!X299=0),IF(Q299&gt;0,-Q299^(1/3),(-Q299)^(1/3)),'OddsRatio_working_3-way'!AN299-'OddsRatio_working_3-way'!R299/3)</f>
        <v>-0.51740741120033751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2.75</v>
      </c>
      <c r="B300" s="4">
        <f>IF('True_Odds_Calculator_3-way'!B301="","",'True_Odds_Calculator_3-way'!B301)</f>
        <v>3.3</v>
      </c>
      <c r="C300" s="4">
        <f>IF('True_Odds_Calculator_3-way'!C301="","",'True_Odds_Calculator_3-way'!C301)</f>
        <v>2.69</v>
      </c>
      <c r="D300" s="9">
        <f t="shared" si="65"/>
        <v>0.35047779124339173</v>
      </c>
      <c r="E300" s="9">
        <f t="shared" si="66"/>
        <v>0.29106174205899826</v>
      </c>
      <c r="F300" s="9">
        <f t="shared" si="67"/>
        <v>0.35846046669760967</v>
      </c>
      <c r="G300" s="9">
        <f t="shared" si="68"/>
        <v>1.0589987643558487</v>
      </c>
      <c r="H300" s="9">
        <f t="shared" si="69"/>
        <v>2.8532478376227357</v>
      </c>
      <c r="I300" s="9">
        <f t="shared" si="70"/>
        <v>3.4356971580184519</v>
      </c>
      <c r="J300" s="9">
        <f t="shared" si="71"/>
        <v>2.7897079117613846</v>
      </c>
      <c r="K300" s="11">
        <f t="shared" si="72"/>
        <v>0.36363636363636365</v>
      </c>
      <c r="L300" s="11">
        <f t="shared" si="73"/>
        <v>0.30303030303030304</v>
      </c>
      <c r="M300" s="11">
        <f t="shared" si="74"/>
        <v>0.37174721189591081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-0.27864655340153799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0.23513267176666977</v>
      </c>
      <c r="Q300" s="11">
        <f>2*'OddsRatio_working_3-way'!K300*'OddsRatio_working_3-way'!L300*'OddsRatio_working_3-way'!M300</f>
        <v>8.1927760197445909E-2</v>
      </c>
      <c r="R300" s="11">
        <f t="shared" si="75"/>
        <v>0</v>
      </c>
      <c r="S300" s="11">
        <f t="shared" si="76"/>
        <v>-0.84383843581168072</v>
      </c>
      <c r="T300" s="11">
        <f t="shared" si="77"/>
        <v>-0.29402036090999328</v>
      </c>
      <c r="U300" s="11">
        <f>'OddsRatio_working_3-way'!S300-'OddsRatio_working_3-way'!R300^2/3</f>
        <v>-0.84383843581168072</v>
      </c>
      <c r="V300" s="11">
        <f>'OddsRatio_working_3-way'!S300*'OddsRatio_working_3-way'!R300/3-2*'OddsRatio_working_3-way'!R300^3/27-'OddsRatio_working_3-way'!T300</f>
        <v>0.29402036090999328</v>
      </c>
      <c r="W300" s="11">
        <f>'OddsRatio_working_3-way'!V300^2+4*'OddsRatio_working_3-way'!U300^3/27</f>
        <v>-2.5692697593341501E-3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0.14917878735679618</v>
      </c>
      <c r="Y300" s="11">
        <f>IF('OddsRatio_working_3-way'!W300&gt;=0,IF('OddsRatio_working_3-way'!V300+SQRT('OddsRatio_working_3-way'!W300)&gt;0,0,PI()),ACOS('OddsRatio_working_3-way'!V300/(2*'OddsRatio_working_3-way'!X300)))</f>
        <v>0.17071803271981834</v>
      </c>
      <c r="Z300" s="11">
        <f>'OddsRatio_working_3-way'!X300^(1/3)*COS('OddsRatio_working_3-way'!Y300/3)</f>
        <v>0.52949938217792447</v>
      </c>
      <c r="AA300" s="11">
        <f>'OddsRatio_working_3-way'!X300^(1/3)*COS(('OddsRatio_working_3-way'!Y300+2*PI())/3)</f>
        <v>-0.29087271078074917</v>
      </c>
      <c r="AB300" s="11">
        <f>'OddsRatio_working_3-way'!X300^(1/3)*COS(('OddsRatio_working_3-way'!Y300+4*PI())/3)</f>
        <v>-0.23862667139717514</v>
      </c>
      <c r="AC300" s="11">
        <f>'OddsRatio_working_3-way'!X300^(1/3)*SIN('OddsRatio_working_3-way'!Y300/3)</f>
        <v>3.0164264902198156E-2</v>
      </c>
      <c r="AD300" s="11">
        <f>'OddsRatio_working_3-way'!X300^(1/3)*SIN(('OddsRatio_working_3-way'!Y300+2*PI())/3)</f>
        <v>0.44347778380314873</v>
      </c>
      <c r="AE300" s="11">
        <f>'OddsRatio_working_3-way'!X300^(1/3)*SIN(('OddsRatio_working_3-way'!Y300+4*PI())/3)</f>
        <v>-0.47364204870534693</v>
      </c>
      <c r="AF300" s="11">
        <f>-'OddsRatio_working_3-way'!U300/(3*'OddsRatio_working_3-way'!X300^(1/3))*COS(('OddsRatio_working_3-way'!Y300)/3)</f>
        <v>0.52949938217792436</v>
      </c>
      <c r="AG300" s="11">
        <f>-'OddsRatio_working_3-way'!U300/(3*'OddsRatio_working_3-way'!X300^(1/3))*COS(('OddsRatio_working_3-way'!Y300+2*PI())/3)</f>
        <v>-0.29087271078074911</v>
      </c>
      <c r="AH300" s="11">
        <f>-'OddsRatio_working_3-way'!U300/(3*'OddsRatio_working_3-way'!X300^(1/3))*COS(('OddsRatio_working_3-way'!Y300+4*PI())/3)</f>
        <v>-0.23862667139717511</v>
      </c>
      <c r="AI300" s="11">
        <f>'OddsRatio_working_3-way'!U300/(3*'OddsRatio_working_3-way'!X300^(1/3))*SIN(('OddsRatio_working_3-way'!Y300)/3)</f>
        <v>-3.0164264902198149E-2</v>
      </c>
      <c r="AJ300" s="11">
        <f>'OddsRatio_working_3-way'!U300/(3*'OddsRatio_working_3-way'!X300^(1/3))*SIN(('OddsRatio_working_3-way'!Y300+2*PI())/3)</f>
        <v>-0.44347778380314862</v>
      </c>
      <c r="AK300" s="11">
        <f>'OddsRatio_working_3-way'!U300/(3*'OddsRatio_working_3-way'!X300^(1/3))*SIN(('OddsRatio_working_3-way'!Y300+4*PI())/3)</f>
        <v>0.47364204870534682</v>
      </c>
      <c r="AL300" s="11">
        <f>'OddsRatio_working_3-way'!Z300+'OddsRatio_working_3-way'!AF300</f>
        <v>1.0589987643558487</v>
      </c>
      <c r="AM300" s="11">
        <f>'OddsRatio_working_3-way'!AA300+'OddsRatio_working_3-way'!AG300</f>
        <v>-0.58174542156149833</v>
      </c>
      <c r="AN300" s="11">
        <f>'OddsRatio_working_3-way'!AB300+'OddsRatio_working_3-way'!AH300</f>
        <v>-0.47725334279435028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1.0589987643558487</v>
      </c>
      <c r="AS300" s="11">
        <f>IF(('OddsRatio_working_3-way'!X300=0),IF(Q300&gt;0,-Q300^(1/3),(-Q300)^(1/3)),'OddsRatio_working_3-way'!AM300-'OddsRatio_working_3-way'!R300/3)</f>
        <v>-0.58174542156149833</v>
      </c>
      <c r="AT300" s="11">
        <f>IF(('OddsRatio_working_3-way'!X300=0),IF(Q300&gt;0,-Q300^(1/3),(-Q300)^(1/3)),'OddsRatio_working_3-way'!AN300-'OddsRatio_working_3-way'!R300/3)</f>
        <v>-0.47725334279435028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1.63</v>
      </c>
      <c r="B301" s="4">
        <f>IF('True_Odds_Calculator_3-way'!B302="","",'True_Odds_Calculator_3-way'!B302)</f>
        <v>4.04</v>
      </c>
      <c r="C301" s="4">
        <f>IF('True_Odds_Calculator_3-way'!C302="","",'True_Odds_Calculator_3-way'!C302)</f>
        <v>5.5</v>
      </c>
      <c r="D301" s="9">
        <f t="shared" si="65"/>
        <v>0.59543312660806924</v>
      </c>
      <c r="E301" s="9">
        <f t="shared" si="66"/>
        <v>0.23372051645197456</v>
      </c>
      <c r="F301" s="9">
        <f t="shared" si="67"/>
        <v>0.17084635693995603</v>
      </c>
      <c r="G301" s="9">
        <f t="shared" si="68"/>
        <v>1.0784916250172727</v>
      </c>
      <c r="H301" s="9">
        <f t="shared" si="69"/>
        <v>1.6794497237608816</v>
      </c>
      <c r="I301" s="9">
        <f t="shared" si="70"/>
        <v>4.2786145400525086</v>
      </c>
      <c r="J301" s="9">
        <f t="shared" si="71"/>
        <v>5.8532123125777282</v>
      </c>
      <c r="K301" s="11">
        <f t="shared" si="72"/>
        <v>0.61349693251533743</v>
      </c>
      <c r="L301" s="11">
        <f t="shared" si="73"/>
        <v>0.24752475247524752</v>
      </c>
      <c r="M301" s="11">
        <f t="shared" si="74"/>
        <v>0.18181818181818182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-0.23795508385194342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0.22557470470973476</v>
      </c>
      <c r="Q301" s="11">
        <f>2*'OddsRatio_working_3-way'!K301*'OddsRatio_working_3-way'!L301*'OddsRatio_working_3-way'!M301</f>
        <v>5.5220245950975459E-2</v>
      </c>
      <c r="R301" s="11">
        <f t="shared" si="75"/>
        <v>0</v>
      </c>
      <c r="S301" s="11">
        <f t="shared" si="76"/>
        <v>-0.94797178130511484</v>
      </c>
      <c r="T301" s="11">
        <f t="shared" si="77"/>
        <v>-0.23206163557040754</v>
      </c>
      <c r="U301" s="11">
        <f>'OddsRatio_working_3-way'!S301-'OddsRatio_working_3-way'!R301^2/3</f>
        <v>-0.94797178130511484</v>
      </c>
      <c r="V301" s="11">
        <f>'OddsRatio_working_3-way'!S301*'OddsRatio_working_3-way'!R301/3-2*'OddsRatio_working_3-way'!R301^3/27-'OddsRatio_working_3-way'!T301</f>
        <v>0.23206163557040754</v>
      </c>
      <c r="W301" s="11">
        <f>'OddsRatio_working_3-way'!V301^2+4*'OddsRatio_working_3-way'!U301^3/27</f>
        <v>-7.2354110407903738E-2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0.17762792088486284</v>
      </c>
      <c r="Y301" s="11">
        <f>IF('OddsRatio_working_3-way'!W301&gt;=0,IF('OddsRatio_working_3-way'!V301+SQRT('OddsRatio_working_3-way'!W301)&gt;0,0,PI()),ACOS('OddsRatio_working_3-way'!V301/(2*'OddsRatio_working_3-way'!X301)))</f>
        <v>0.85896170306949426</v>
      </c>
      <c r="Z301" s="11">
        <f>'OddsRatio_working_3-way'!X301^(1/3)*COS('OddsRatio_working_3-way'!Y301/3)</f>
        <v>0.53924581250863624</v>
      </c>
      <c r="AA301" s="11">
        <f>'OddsRatio_working_3-way'!X301^(1/3)*COS(('OddsRatio_working_3-way'!Y301+2*PI())/3)</f>
        <v>-0.40711258075827583</v>
      </c>
      <c r="AB301" s="11">
        <f>'OddsRatio_working_3-way'!X301^(1/3)*COS(('OddsRatio_working_3-way'!Y301+4*PI())/3)</f>
        <v>-0.13213323175036029</v>
      </c>
      <c r="AC301" s="11">
        <f>'OddsRatio_working_3-way'!X301^(1/3)*SIN('OddsRatio_working_3-way'!Y301/3)</f>
        <v>0.1587594011713081</v>
      </c>
      <c r="AD301" s="11">
        <f>'OddsRatio_working_3-way'!X301^(1/3)*SIN(('OddsRatio_working_3-way'!Y301+2*PI())/3)</f>
        <v>0.38762087193120537</v>
      </c>
      <c r="AE301" s="11">
        <f>'OddsRatio_working_3-way'!X301^(1/3)*SIN(('OddsRatio_working_3-way'!Y301+4*PI())/3)</f>
        <v>-0.54638027310251336</v>
      </c>
      <c r="AF301" s="11">
        <f>-'OddsRatio_working_3-way'!U301/(3*'OddsRatio_working_3-way'!X301^(1/3))*COS(('OddsRatio_working_3-way'!Y301)/3)</f>
        <v>0.53924581250863635</v>
      </c>
      <c r="AG301" s="11">
        <f>-'OddsRatio_working_3-way'!U301/(3*'OddsRatio_working_3-way'!X301^(1/3))*COS(('OddsRatio_working_3-way'!Y301+2*PI())/3)</f>
        <v>-0.40711258075827589</v>
      </c>
      <c r="AH301" s="11">
        <f>-'OddsRatio_working_3-way'!U301/(3*'OddsRatio_working_3-way'!X301^(1/3))*COS(('OddsRatio_working_3-way'!Y301+4*PI())/3)</f>
        <v>-0.13213323175036032</v>
      </c>
      <c r="AI301" s="11">
        <f>'OddsRatio_working_3-way'!U301/(3*'OddsRatio_working_3-way'!X301^(1/3))*SIN(('OddsRatio_working_3-way'!Y301)/3)</f>
        <v>-0.15875940117130813</v>
      </c>
      <c r="AJ301" s="11">
        <f>'OddsRatio_working_3-way'!U301/(3*'OddsRatio_working_3-way'!X301^(1/3))*SIN(('OddsRatio_working_3-way'!Y301+2*PI())/3)</f>
        <v>-0.38762087193120542</v>
      </c>
      <c r="AK301" s="11">
        <f>'OddsRatio_working_3-way'!U301/(3*'OddsRatio_working_3-way'!X301^(1/3))*SIN(('OddsRatio_working_3-way'!Y301+4*PI())/3)</f>
        <v>0.54638027310251347</v>
      </c>
      <c r="AL301" s="11">
        <f>'OddsRatio_working_3-way'!Z301+'OddsRatio_working_3-way'!AF301</f>
        <v>1.0784916250172727</v>
      </c>
      <c r="AM301" s="11">
        <f>'OddsRatio_working_3-way'!AA301+'OddsRatio_working_3-way'!AG301</f>
        <v>-0.81422516151655167</v>
      </c>
      <c r="AN301" s="11">
        <f>'OddsRatio_working_3-way'!AB301+'OddsRatio_working_3-way'!AH301</f>
        <v>-0.26426646350072058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1.0784916250172727</v>
      </c>
      <c r="AS301" s="11">
        <f>IF(('OddsRatio_working_3-way'!X301=0),IF(Q301&gt;0,-Q301^(1/3),(-Q301)^(1/3)),'OddsRatio_working_3-way'!AM301-'OddsRatio_working_3-way'!R301/3)</f>
        <v>-0.81422516151655167</v>
      </c>
      <c r="AT301" s="11">
        <f>IF(('OddsRatio_working_3-way'!X301=0),IF(Q301&gt;0,-Q301^(1/3),(-Q301)^(1/3)),'OddsRatio_working_3-way'!AN301-'OddsRatio_working_3-way'!R301/3)</f>
        <v>-0.26426646350072058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4.04</v>
      </c>
      <c r="B302" s="4">
        <f>IF('True_Odds_Calculator_3-way'!B303="","",'True_Odds_Calculator_3-way'!B303)</f>
        <v>3.75</v>
      </c>
      <c r="C302" s="4">
        <f>IF('True_Odds_Calculator_3-way'!C303="","",'True_Odds_Calculator_3-way'!C303)</f>
        <v>1.9</v>
      </c>
      <c r="D302" s="9">
        <f t="shared" si="65"/>
        <v>0.23565948083814414</v>
      </c>
      <c r="E302" s="9">
        <f t="shared" si="66"/>
        <v>0.25419378220771827</v>
      </c>
      <c r="F302" s="9">
        <f t="shared" si="67"/>
        <v>0.51014673695413748</v>
      </c>
      <c r="G302" s="9">
        <f t="shared" si="68"/>
        <v>1.0669114667555406</v>
      </c>
      <c r="H302" s="9">
        <f t="shared" si="69"/>
        <v>4.2434108589368442</v>
      </c>
      <c r="I302" s="9">
        <f t="shared" si="70"/>
        <v>3.9340065335777372</v>
      </c>
      <c r="J302" s="9">
        <f t="shared" si="71"/>
        <v>1.9602203200799864</v>
      </c>
      <c r="K302" s="11">
        <f t="shared" si="72"/>
        <v>0.24752475247524752</v>
      </c>
      <c r="L302" s="11">
        <f t="shared" si="73"/>
        <v>0.26666666666666666</v>
      </c>
      <c r="M302" s="11">
        <f t="shared" si="74"/>
        <v>0.52631578947368418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-0.26138613861386129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0.23241271495570606</v>
      </c>
      <c r="Q302" s="11">
        <f>2*'OddsRatio_working_3-way'!K302*'OddsRatio_working_3-way'!L302*'OddsRatio_working_3-way'!M302</f>
        <v>6.9480632273753687E-2</v>
      </c>
      <c r="R302" s="11">
        <f t="shared" si="75"/>
        <v>0</v>
      </c>
      <c r="S302" s="11">
        <f t="shared" si="76"/>
        <v>-0.88915470494417881</v>
      </c>
      <c r="T302" s="11">
        <f t="shared" si="77"/>
        <v>-0.26581605528973956</v>
      </c>
      <c r="U302" s="11">
        <f>'OddsRatio_working_3-way'!S302-'OddsRatio_working_3-way'!R302^2/3</f>
        <v>-0.88915470494417881</v>
      </c>
      <c r="V302" s="11">
        <f>'OddsRatio_working_3-way'!S302*'OddsRatio_working_3-way'!R302/3-2*'OddsRatio_working_3-way'!R302^3/27-'OddsRatio_working_3-way'!T302</f>
        <v>0.26581605528973956</v>
      </c>
      <c r="W302" s="11">
        <f>'OddsRatio_working_3-way'!V302^2+4*'OddsRatio_working_3-way'!U302^3/27</f>
        <v>-3.3484377718088279E-2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0.16135562662011987</v>
      </c>
      <c r="Y302" s="11">
        <f>IF('OddsRatio_working_3-way'!W302&gt;=0,IF('OddsRatio_working_3-way'!V302+SQRT('OddsRatio_working_3-way'!W302)&gt;0,0,PI()),ACOS('OddsRatio_working_3-way'!V302/(2*'OddsRatio_working_3-way'!X302)))</f>
        <v>0.60289720368854582</v>
      </c>
      <c r="Z302" s="11">
        <f>'OddsRatio_working_3-way'!X302^(1/3)*COS('OddsRatio_working_3-way'!Y302/3)</f>
        <v>0.5334557333777703</v>
      </c>
      <c r="AA302" s="11">
        <f>'OddsRatio_working_3-way'!X302^(1/3)*COS(('OddsRatio_working_3-way'!Y302+2*PI())/3)</f>
        <v>-0.36084168942940315</v>
      </c>
      <c r="AB302" s="11">
        <f>'OddsRatio_working_3-way'!X302^(1/3)*COS(('OddsRatio_working_3-way'!Y302+4*PI())/3)</f>
        <v>-0.17261404394836724</v>
      </c>
      <c r="AC302" s="11">
        <f>'OddsRatio_working_3-way'!X302^(1/3)*SIN('OddsRatio_working_3-way'!Y302/3)</f>
        <v>0.10867328178740558</v>
      </c>
      <c r="AD302" s="11">
        <f>'OddsRatio_working_3-way'!X302^(1/3)*SIN(('OddsRatio_working_3-way'!Y302+2*PI())/3)</f>
        <v>0.40764957600590457</v>
      </c>
      <c r="AE302" s="11">
        <f>'OddsRatio_working_3-way'!X302^(1/3)*SIN(('OddsRatio_working_3-way'!Y302+4*PI())/3)</f>
        <v>-0.51632285779331011</v>
      </c>
      <c r="AF302" s="11">
        <f>-'OddsRatio_working_3-way'!U302/(3*'OddsRatio_working_3-way'!X302^(1/3))*COS(('OddsRatio_working_3-way'!Y302)/3)</f>
        <v>0.5334557333777703</v>
      </c>
      <c r="AG302" s="11">
        <f>-'OddsRatio_working_3-way'!U302/(3*'OddsRatio_working_3-way'!X302^(1/3))*COS(('OddsRatio_working_3-way'!Y302+2*PI())/3)</f>
        <v>-0.36084168942940315</v>
      </c>
      <c r="AH302" s="11">
        <f>-'OddsRatio_working_3-way'!U302/(3*'OddsRatio_working_3-way'!X302^(1/3))*COS(('OddsRatio_working_3-way'!Y302+4*PI())/3)</f>
        <v>-0.17261404394836724</v>
      </c>
      <c r="AI302" s="11">
        <f>'OddsRatio_working_3-way'!U302/(3*'OddsRatio_working_3-way'!X302^(1/3))*SIN(('OddsRatio_working_3-way'!Y302)/3)</f>
        <v>-0.10867328178740558</v>
      </c>
      <c r="AJ302" s="11">
        <f>'OddsRatio_working_3-way'!U302/(3*'OddsRatio_working_3-way'!X302^(1/3))*SIN(('OddsRatio_working_3-way'!Y302+2*PI())/3)</f>
        <v>-0.40764957600590457</v>
      </c>
      <c r="AK302" s="11">
        <f>'OddsRatio_working_3-way'!U302/(3*'OddsRatio_working_3-way'!X302^(1/3))*SIN(('OddsRatio_working_3-way'!Y302+4*PI())/3)</f>
        <v>0.51632285779331011</v>
      </c>
      <c r="AL302" s="11">
        <f>'OddsRatio_working_3-way'!Z302+'OddsRatio_working_3-way'!AF302</f>
        <v>1.0669114667555406</v>
      </c>
      <c r="AM302" s="11">
        <f>'OddsRatio_working_3-way'!AA302+'OddsRatio_working_3-way'!AG302</f>
        <v>-0.72168337885880629</v>
      </c>
      <c r="AN302" s="11">
        <f>'OddsRatio_working_3-way'!AB302+'OddsRatio_working_3-way'!AH302</f>
        <v>-0.34522808789673448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1.0669114667555406</v>
      </c>
      <c r="AS302" s="11">
        <f>IF(('OddsRatio_working_3-way'!X302=0),IF(Q302&gt;0,-Q302^(1/3),(-Q302)^(1/3)),'OddsRatio_working_3-way'!AM302-'OddsRatio_working_3-way'!R302/3)</f>
        <v>-0.72168337885880629</v>
      </c>
      <c r="AT302" s="11">
        <f>IF(('OddsRatio_working_3-way'!X302=0),IF(Q302&gt;0,-Q302^(1/3),(-Q302)^(1/3)),'OddsRatio_working_3-way'!AN302-'OddsRatio_working_3-way'!R302/3)</f>
        <v>-0.34522808789673448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1.93</v>
      </c>
      <c r="B303" s="4">
        <f>IF('True_Odds_Calculator_3-way'!B304="","",'True_Odds_Calculator_3-way'!B304)</f>
        <v>3.7</v>
      </c>
      <c r="C303" s="4">
        <f>IF('True_Odds_Calculator_3-way'!C304="","",'True_Odds_Calculator_3-way'!C304)</f>
        <v>4.18</v>
      </c>
      <c r="D303" s="9">
        <f t="shared" si="65"/>
        <v>0.50708531150820801</v>
      </c>
      <c r="E303" s="9">
        <f t="shared" si="66"/>
        <v>0.26163665307280337</v>
      </c>
      <c r="F303" s="9">
        <f t="shared" si="67"/>
        <v>0.23127803541898817</v>
      </c>
      <c r="G303" s="9">
        <f t="shared" si="68"/>
        <v>1.0452201671959029</v>
      </c>
      <c r="H303" s="9">
        <f t="shared" si="69"/>
        <v>1.9720547554921897</v>
      </c>
      <c r="I303" s="9">
        <f t="shared" si="70"/>
        <v>3.822094451428939</v>
      </c>
      <c r="J303" s="9">
        <f t="shared" si="71"/>
        <v>4.3238001316829715</v>
      </c>
      <c r="K303" s="11">
        <f t="shared" si="72"/>
        <v>0.5181347150259068</v>
      </c>
      <c r="L303" s="11">
        <f t="shared" si="73"/>
        <v>0.27027027027027023</v>
      </c>
      <c r="M303" s="11">
        <f t="shared" si="74"/>
        <v>0.23923444976076558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-0.26750907389031175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0.22814544221689034</v>
      </c>
      <c r="Q303" s="11">
        <f>2*'OddsRatio_working_3-way'!K303*'OddsRatio_working_3-way'!L303*'OddsRatio_working_3-way'!M303</f>
        <v>6.7003066730364255E-2</v>
      </c>
      <c r="R303" s="11">
        <f t="shared" si="75"/>
        <v>0</v>
      </c>
      <c r="S303" s="11">
        <f t="shared" si="76"/>
        <v>-0.85285122818091064</v>
      </c>
      <c r="T303" s="11">
        <f t="shared" si="77"/>
        <v>-0.25047025790922478</v>
      </c>
      <c r="U303" s="11">
        <f>'OddsRatio_working_3-way'!S303-'OddsRatio_working_3-way'!R303^2/3</f>
        <v>-0.85285122818091064</v>
      </c>
      <c r="V303" s="11">
        <f>'OddsRatio_working_3-way'!S303*'OddsRatio_working_3-way'!R303/3-2*'OddsRatio_working_3-way'!R303^3/27-'OddsRatio_working_3-way'!T303</f>
        <v>0.25047025790922478</v>
      </c>
      <c r="W303" s="11">
        <f>'OddsRatio_working_3-way'!V303^2+4*'OddsRatio_working_3-way'!U303^3/27</f>
        <v>-2.9164767012759815E-2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0.15157516048966713</v>
      </c>
      <c r="Y303" s="11">
        <f>IF('OddsRatio_working_3-way'!W303&gt;=0,IF('OddsRatio_working_3-way'!V303+SQRT('OddsRatio_working_3-way'!W303)&gt;0,0,PI()),ACOS('OddsRatio_working_3-way'!V303/(2*'OddsRatio_working_3-way'!X303)))</f>
        <v>0.59842373176445463</v>
      </c>
      <c r="Z303" s="11">
        <f>'OddsRatio_working_3-way'!X303^(1/3)*COS('OddsRatio_working_3-way'!Y303/3)</f>
        <v>0.52261008359795147</v>
      </c>
      <c r="AA303" s="11">
        <f>'OddsRatio_working_3-way'!X303^(1/3)*COS(('OddsRatio_working_3-way'!Y303+2*PI())/3)</f>
        <v>-0.35280276000295246</v>
      </c>
      <c r="AB303" s="11">
        <f>'OddsRatio_working_3-way'!X303^(1/3)*COS(('OddsRatio_working_3-way'!Y303+4*PI())/3)</f>
        <v>-0.16980732359499906</v>
      </c>
      <c r="AC303" s="11">
        <f>'OddsRatio_working_3-way'!X303^(1/3)*SIN('OddsRatio_working_3-way'!Y303/3)</f>
        <v>0.10565246447060499</v>
      </c>
      <c r="AD303" s="11">
        <f>'OddsRatio_working_3-way'!X303^(1/3)*SIN(('OddsRatio_working_3-way'!Y303+2*PI())/3)</f>
        <v>0.39976737643443261</v>
      </c>
      <c r="AE303" s="11">
        <f>'OddsRatio_working_3-way'!X303^(1/3)*SIN(('OddsRatio_working_3-way'!Y303+4*PI())/3)</f>
        <v>-0.50541984090503755</v>
      </c>
      <c r="AF303" s="11">
        <f>-'OddsRatio_working_3-way'!U303/(3*'OddsRatio_working_3-way'!X303^(1/3))*COS(('OddsRatio_working_3-way'!Y303)/3)</f>
        <v>0.52261008359795136</v>
      </c>
      <c r="AG303" s="11">
        <f>-'OddsRatio_working_3-way'!U303/(3*'OddsRatio_working_3-way'!X303^(1/3))*COS(('OddsRatio_working_3-way'!Y303+2*PI())/3)</f>
        <v>-0.35280276000295241</v>
      </c>
      <c r="AH303" s="11">
        <f>-'OddsRatio_working_3-way'!U303/(3*'OddsRatio_working_3-way'!X303^(1/3))*COS(('OddsRatio_working_3-way'!Y303+4*PI())/3)</f>
        <v>-0.16980732359499903</v>
      </c>
      <c r="AI303" s="11">
        <f>'OddsRatio_working_3-way'!U303/(3*'OddsRatio_working_3-way'!X303^(1/3))*SIN(('OddsRatio_working_3-way'!Y303)/3)</f>
        <v>-0.10565246447060496</v>
      </c>
      <c r="AJ303" s="11">
        <f>'OddsRatio_working_3-way'!U303/(3*'OddsRatio_working_3-way'!X303^(1/3))*SIN(('OddsRatio_working_3-way'!Y303+2*PI())/3)</f>
        <v>-0.3997673764344325</v>
      </c>
      <c r="AK303" s="11">
        <f>'OddsRatio_working_3-way'!U303/(3*'OddsRatio_working_3-way'!X303^(1/3))*SIN(('OddsRatio_working_3-way'!Y303+4*PI())/3)</f>
        <v>0.50541984090503744</v>
      </c>
      <c r="AL303" s="11">
        <f>'OddsRatio_working_3-way'!Z303+'OddsRatio_working_3-way'!AF303</f>
        <v>1.0452201671959029</v>
      </c>
      <c r="AM303" s="11">
        <f>'OddsRatio_working_3-way'!AA303+'OddsRatio_working_3-way'!AG303</f>
        <v>-0.70560552000590482</v>
      </c>
      <c r="AN303" s="11">
        <f>'OddsRatio_working_3-way'!AB303+'OddsRatio_working_3-way'!AH303</f>
        <v>-0.33961464718999812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1.0452201671959029</v>
      </c>
      <c r="AS303" s="11">
        <f>IF(('OddsRatio_working_3-way'!X303=0),IF(Q303&gt;0,-Q303^(1/3),(-Q303)^(1/3)),'OddsRatio_working_3-way'!AM303-'OddsRatio_working_3-way'!R303/3)</f>
        <v>-0.70560552000590482</v>
      </c>
      <c r="AT303" s="11">
        <f>IF(('OddsRatio_working_3-way'!X303=0),IF(Q303&gt;0,-Q303^(1/3),(-Q303)^(1/3)),'OddsRatio_working_3-way'!AN303-'OddsRatio_working_3-way'!R303/3)</f>
        <v>-0.33961464718999812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1.91</v>
      </c>
      <c r="B304" s="4">
        <f>IF('True_Odds_Calculator_3-way'!B305="","",'True_Odds_Calculator_3-way'!B305)</f>
        <v>4.1399999999999997</v>
      </c>
      <c r="C304" s="4">
        <f>IF('True_Odds_Calculator_3-way'!C305="","",'True_Odds_Calculator_3-way'!C305)</f>
        <v>3.8</v>
      </c>
      <c r="D304" s="9">
        <f t="shared" si="65"/>
        <v>0.51222469160106876</v>
      </c>
      <c r="E304" s="9">
        <f t="shared" si="66"/>
        <v>0.2333260170053611</v>
      </c>
      <c r="F304" s="9">
        <f t="shared" si="67"/>
        <v>0.25444929139357014</v>
      </c>
      <c r="G304" s="9">
        <f t="shared" si="68"/>
        <v>1.0464486214847861</v>
      </c>
      <c r="H304" s="9">
        <f t="shared" si="69"/>
        <v>1.9522682455511551</v>
      </c>
      <c r="I304" s="9">
        <f t="shared" si="70"/>
        <v>4.2858486714622277</v>
      </c>
      <c r="J304" s="9">
        <f t="shared" si="71"/>
        <v>3.9300561401574008</v>
      </c>
      <c r="K304" s="11">
        <f t="shared" si="72"/>
        <v>0.52356020942408377</v>
      </c>
      <c r="L304" s="11">
        <f t="shared" si="73"/>
        <v>0.24154589371980678</v>
      </c>
      <c r="M304" s="11">
        <f t="shared" si="74"/>
        <v>0.26315789473684209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-0.26626357988453186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0.22796767318554373</v>
      </c>
      <c r="Q304" s="11">
        <f>2*'OddsRatio_working_3-way'!K304*'OddsRatio_working_3-way'!L304*'OddsRatio_working_3-way'!M304</f>
        <v>6.6559904579720802E-2</v>
      </c>
      <c r="R304" s="11">
        <f t="shared" si="75"/>
        <v>0</v>
      </c>
      <c r="S304" s="11">
        <f t="shared" si="76"/>
        <v>-0.85617294443500092</v>
      </c>
      <c r="T304" s="11">
        <f t="shared" si="77"/>
        <v>-0.2499775020248178</v>
      </c>
      <c r="U304" s="11">
        <f>'OddsRatio_working_3-way'!S304-'OddsRatio_working_3-way'!R304^2/3</f>
        <v>-0.85617294443500092</v>
      </c>
      <c r="V304" s="11">
        <f>'OddsRatio_working_3-way'!S304*'OddsRatio_working_3-way'!R304/3-2*'OddsRatio_working_3-way'!R304^3/27-'OddsRatio_working_3-way'!T304</f>
        <v>0.2499775020248178</v>
      </c>
      <c r="W304" s="11">
        <f>'OddsRatio_working_3-way'!V304^2+4*'OddsRatio_working_3-way'!U304^3/27</f>
        <v>-3.0489361170922012E-2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0.1524615629343096</v>
      </c>
      <c r="Y304" s="11">
        <f>IF('OddsRatio_working_3-way'!W304&gt;=0,IF('OddsRatio_working_3-way'!V304+SQRT('OddsRatio_working_3-way'!W304)&gt;0,0,PI()),ACOS('OddsRatio_working_3-way'!V304/(2*'OddsRatio_working_3-way'!X304)))</f>
        <v>0.60972592425050431</v>
      </c>
      <c r="Z304" s="11">
        <f>'OddsRatio_working_3-way'!X304^(1/3)*COS('OddsRatio_working_3-way'!Y304/3)</f>
        <v>0.52322431074239295</v>
      </c>
      <c r="AA304" s="11">
        <f>'OddsRatio_working_3-way'!X304^(1/3)*COS(('OddsRatio_working_3-way'!Y304+2*PI())/3)</f>
        <v>-0.35499564746086443</v>
      </c>
      <c r="AB304" s="11">
        <f>'OddsRatio_working_3-way'!X304^(1/3)*COS(('OddsRatio_working_3-way'!Y304+4*PI())/3)</f>
        <v>-0.16822866328152841</v>
      </c>
      <c r="AC304" s="11">
        <f>'OddsRatio_working_3-way'!X304^(1/3)*SIN('OddsRatio_working_3-way'!Y304/3)</f>
        <v>0.10782996859167417</v>
      </c>
      <c r="AD304" s="11">
        <f>'OddsRatio_working_3-way'!X304^(1/3)*SIN(('OddsRatio_working_3-way'!Y304+2*PI())/3)</f>
        <v>0.39921056068467836</v>
      </c>
      <c r="AE304" s="11">
        <f>'OddsRatio_working_3-way'!X304^(1/3)*SIN(('OddsRatio_working_3-way'!Y304+4*PI())/3)</f>
        <v>-0.50704052927635257</v>
      </c>
      <c r="AF304" s="11">
        <f>-'OddsRatio_working_3-way'!U304/(3*'OddsRatio_working_3-way'!X304^(1/3))*COS(('OddsRatio_working_3-way'!Y304)/3)</f>
        <v>0.52322431074239306</v>
      </c>
      <c r="AG304" s="11">
        <f>-'OddsRatio_working_3-way'!U304/(3*'OddsRatio_working_3-way'!X304^(1/3))*COS(('OddsRatio_working_3-way'!Y304+2*PI())/3)</f>
        <v>-0.35499564746086448</v>
      </c>
      <c r="AH304" s="11">
        <f>-'OddsRatio_working_3-way'!U304/(3*'OddsRatio_working_3-way'!X304^(1/3))*COS(('OddsRatio_working_3-way'!Y304+4*PI())/3)</f>
        <v>-0.16822866328152844</v>
      </c>
      <c r="AI304" s="11">
        <f>'OddsRatio_working_3-way'!U304/(3*'OddsRatio_working_3-way'!X304^(1/3))*SIN(('OddsRatio_working_3-way'!Y304)/3)</f>
        <v>-0.10782996859167418</v>
      </c>
      <c r="AJ304" s="11">
        <f>'OddsRatio_working_3-way'!U304/(3*'OddsRatio_working_3-way'!X304^(1/3))*SIN(('OddsRatio_working_3-way'!Y304+2*PI())/3)</f>
        <v>-0.39921056068467847</v>
      </c>
      <c r="AK304" s="11">
        <f>'OddsRatio_working_3-way'!U304/(3*'OddsRatio_working_3-way'!X304^(1/3))*SIN(('OddsRatio_working_3-way'!Y304+4*PI())/3)</f>
        <v>0.50704052927635268</v>
      </c>
      <c r="AL304" s="11">
        <f>'OddsRatio_working_3-way'!Z304+'OddsRatio_working_3-way'!AF304</f>
        <v>1.0464486214847861</v>
      </c>
      <c r="AM304" s="11">
        <f>'OddsRatio_working_3-way'!AA304+'OddsRatio_working_3-way'!AG304</f>
        <v>-0.70999129492172885</v>
      </c>
      <c r="AN304" s="11">
        <f>'OddsRatio_working_3-way'!AB304+'OddsRatio_working_3-way'!AH304</f>
        <v>-0.33645732656305682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1.0464486214847861</v>
      </c>
      <c r="AS304" s="11">
        <f>IF(('OddsRatio_working_3-way'!X304=0),IF(Q304&gt;0,-Q304^(1/3),(-Q304)^(1/3)),'OddsRatio_working_3-way'!AM304-'OddsRatio_working_3-way'!R304/3)</f>
        <v>-0.70999129492172885</v>
      </c>
      <c r="AT304" s="11">
        <f>IF(('OddsRatio_working_3-way'!X304=0),IF(Q304&gt;0,-Q304^(1/3),(-Q304)^(1/3)),'OddsRatio_working_3-way'!AN304-'OddsRatio_working_3-way'!R304/3)</f>
        <v>-0.33645732656305682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4.33</v>
      </c>
      <c r="B305" s="4">
        <f>IF('True_Odds_Calculator_3-way'!B306="","",'True_Odds_Calculator_3-way'!B306)</f>
        <v>4.18</v>
      </c>
      <c r="C305" s="4">
        <f>IF('True_Odds_Calculator_3-way'!C306="","",'True_Odds_Calculator_3-way'!C306)</f>
        <v>1.79</v>
      </c>
      <c r="D305" s="9">
        <f t="shared" si="65"/>
        <v>0.22255120968352213</v>
      </c>
      <c r="E305" s="9">
        <f t="shared" si="66"/>
        <v>0.23062784663765454</v>
      </c>
      <c r="F305" s="9">
        <f t="shared" si="67"/>
        <v>0.54682094367882317</v>
      </c>
      <c r="G305" s="9">
        <f t="shared" si="68"/>
        <v>1.0490534090205381</v>
      </c>
      <c r="H305" s="9">
        <f t="shared" si="69"/>
        <v>4.4933478520383927</v>
      </c>
      <c r="I305" s="9">
        <f t="shared" si="70"/>
        <v>4.3359898406853112</v>
      </c>
      <c r="J305" s="9">
        <f t="shared" si="71"/>
        <v>1.8287521931262254</v>
      </c>
      <c r="K305" s="11">
        <f t="shared" si="72"/>
        <v>0.23094688221709006</v>
      </c>
      <c r="L305" s="11">
        <f t="shared" si="73"/>
        <v>0.23923444976076558</v>
      </c>
      <c r="M305" s="11">
        <f t="shared" si="74"/>
        <v>0.55865921787709494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-0.25821486227235657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0.22532306543326258</v>
      </c>
      <c r="Q305" s="11">
        <f>2*'OddsRatio_working_3-way'!K305*'OddsRatio_working_3-way'!L305*'OddsRatio_working_3-way'!M305</f>
        <v>6.1732346694044551E-2</v>
      </c>
      <c r="R305" s="11">
        <f t="shared" si="75"/>
        <v>0</v>
      </c>
      <c r="S305" s="11">
        <f t="shared" si="76"/>
        <v>-0.87261849860369078</v>
      </c>
      <c r="T305" s="11">
        <f t="shared" si="77"/>
        <v>-0.23907356126128518</v>
      </c>
      <c r="U305" s="11">
        <f>'OddsRatio_working_3-way'!S305-'OddsRatio_working_3-way'!R305^2/3</f>
        <v>-0.87261849860369078</v>
      </c>
      <c r="V305" s="11">
        <f>'OddsRatio_working_3-way'!S305*'OddsRatio_working_3-way'!R305/3-2*'OddsRatio_working_3-way'!R305^3/27-'OddsRatio_working_3-way'!T305</f>
        <v>0.23907356126128518</v>
      </c>
      <c r="W305" s="11">
        <f>'OddsRatio_working_3-way'!V305^2+4*'OddsRatio_working_3-way'!U305^3/27</f>
        <v>-4.1283349089463517E-2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0.15687536197856006</v>
      </c>
      <c r="Y305" s="11">
        <f>IF('OddsRatio_working_3-way'!W305&gt;=0,IF('OddsRatio_working_3-way'!V305+SQRT('OddsRatio_working_3-way'!W305)&gt;0,0,PI()),ACOS('OddsRatio_working_3-way'!V305/(2*'OddsRatio_working_3-way'!X305)))</f>
        <v>0.70442246333592196</v>
      </c>
      <c r="Z305" s="11">
        <f>'OddsRatio_working_3-way'!X305^(1/3)*COS('OddsRatio_working_3-way'!Y305/3)</f>
        <v>0.52452670451026906</v>
      </c>
      <c r="AA305" s="11">
        <f>'OddsRatio_working_3-way'!X305^(1/3)*COS(('OddsRatio_working_3-way'!Y305+2*PI())/3)</f>
        <v>-0.37092993793178314</v>
      </c>
      <c r="AB305" s="11">
        <f>'OddsRatio_working_3-way'!X305^(1/3)*COS(('OddsRatio_working_3-way'!Y305+4*PI())/3)</f>
        <v>-0.153596766578486</v>
      </c>
      <c r="AC305" s="11">
        <f>'OddsRatio_working_3-way'!X305^(1/3)*SIN('OddsRatio_working_3-way'!Y305/3)</f>
        <v>0.12547736498466142</v>
      </c>
      <c r="AD305" s="11">
        <f>'OddsRatio_working_3-way'!X305^(1/3)*SIN(('OddsRatio_working_3-way'!Y305+2*PI())/3)</f>
        <v>0.39151476857689604</v>
      </c>
      <c r="AE305" s="11">
        <f>'OddsRatio_working_3-way'!X305^(1/3)*SIN(('OddsRatio_working_3-way'!Y305+4*PI())/3)</f>
        <v>-0.51699213356155727</v>
      </c>
      <c r="AF305" s="11">
        <f>-'OddsRatio_working_3-way'!U305/(3*'OddsRatio_working_3-way'!X305^(1/3))*COS(('OddsRatio_working_3-way'!Y305)/3)</f>
        <v>0.52452670451026895</v>
      </c>
      <c r="AG305" s="11">
        <f>-'OddsRatio_working_3-way'!U305/(3*'OddsRatio_working_3-way'!X305^(1/3))*COS(('OddsRatio_working_3-way'!Y305+2*PI())/3)</f>
        <v>-0.37092993793178308</v>
      </c>
      <c r="AH305" s="11">
        <f>-'OddsRatio_working_3-way'!U305/(3*'OddsRatio_working_3-way'!X305^(1/3))*COS(('OddsRatio_working_3-way'!Y305+4*PI())/3)</f>
        <v>-0.15359676657848595</v>
      </c>
      <c r="AI305" s="11">
        <f>'OddsRatio_working_3-way'!U305/(3*'OddsRatio_working_3-way'!X305^(1/3))*SIN(('OddsRatio_working_3-way'!Y305)/3)</f>
        <v>-0.12547736498466139</v>
      </c>
      <c r="AJ305" s="11">
        <f>'OddsRatio_working_3-way'!U305/(3*'OddsRatio_working_3-way'!X305^(1/3))*SIN(('OddsRatio_working_3-way'!Y305+2*PI())/3)</f>
        <v>-0.39151476857689599</v>
      </c>
      <c r="AK305" s="11">
        <f>'OddsRatio_working_3-way'!U305/(3*'OddsRatio_working_3-way'!X305^(1/3))*SIN(('OddsRatio_working_3-way'!Y305+4*PI())/3)</f>
        <v>0.51699213356155715</v>
      </c>
      <c r="AL305" s="11">
        <f>'OddsRatio_working_3-way'!Z305+'OddsRatio_working_3-way'!AF305</f>
        <v>1.0490534090205381</v>
      </c>
      <c r="AM305" s="11">
        <f>'OddsRatio_working_3-way'!AA305+'OddsRatio_working_3-way'!AG305</f>
        <v>-0.74185987586356616</v>
      </c>
      <c r="AN305" s="11">
        <f>'OddsRatio_working_3-way'!AB305+'OddsRatio_working_3-way'!AH305</f>
        <v>-0.30719353315697195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1.0490534090205381</v>
      </c>
      <c r="AS305" s="11">
        <f>IF(('OddsRatio_working_3-way'!X305=0),IF(Q305&gt;0,-Q305^(1/3),(-Q305)^(1/3)),'OddsRatio_working_3-way'!AM305-'OddsRatio_working_3-way'!R305/3)</f>
        <v>-0.74185987586356616</v>
      </c>
      <c r="AT305" s="11">
        <f>IF(('OddsRatio_working_3-way'!X305=0),IF(Q305&gt;0,-Q305^(1/3),(-Q305)^(1/3)),'OddsRatio_working_3-way'!AN305-'OddsRatio_working_3-way'!R305/3)</f>
        <v>-0.30719353315697195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1.69</v>
      </c>
      <c r="B306" s="4">
        <f>IF('True_Odds_Calculator_3-way'!B307="","",'True_Odds_Calculator_3-way'!B307)</f>
        <v>4.01</v>
      </c>
      <c r="C306" s="4">
        <f>IF('True_Odds_Calculator_3-way'!C307="","",'True_Odds_Calculator_3-way'!C307)</f>
        <v>5.39</v>
      </c>
      <c r="D306" s="9">
        <f t="shared" si="65"/>
        <v>0.5805147038908498</v>
      </c>
      <c r="E306" s="9">
        <f t="shared" si="66"/>
        <v>0.24083316973681063</v>
      </c>
      <c r="F306" s="9">
        <f t="shared" si="67"/>
        <v>0.17865212637233965</v>
      </c>
      <c r="G306" s="9">
        <f t="shared" si="68"/>
        <v>1.0472597858956623</v>
      </c>
      <c r="H306" s="9">
        <f t="shared" si="69"/>
        <v>1.7226092522680065</v>
      </c>
      <c r="I306" s="9">
        <f t="shared" si="70"/>
        <v>4.1522519555459434</v>
      </c>
      <c r="J306" s="9">
        <f t="shared" si="71"/>
        <v>5.5974704600819569</v>
      </c>
      <c r="K306" s="11">
        <f t="shared" si="72"/>
        <v>0.59171597633136097</v>
      </c>
      <c r="L306" s="11">
        <f t="shared" si="73"/>
        <v>0.24937655860349128</v>
      </c>
      <c r="M306" s="11">
        <f t="shared" si="74"/>
        <v>0.1855287569573284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-0.24960901366042354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0.22147702397627039</v>
      </c>
      <c r="Q306" s="11">
        <f>2*'OddsRatio_working_3-way'!K306*'OddsRatio_working_3-way'!L306*'OddsRatio_working_3-way'!M306</f>
        <v>5.4753281576333843E-2</v>
      </c>
      <c r="R306" s="11">
        <f t="shared" si="75"/>
        <v>0</v>
      </c>
      <c r="S306" s="11">
        <f t="shared" si="76"/>
        <v>-0.88729577801855808</v>
      </c>
      <c r="T306" s="11">
        <f t="shared" si="77"/>
        <v>-0.21935618739642967</v>
      </c>
      <c r="U306" s="11">
        <f>'OddsRatio_working_3-way'!S306-'OddsRatio_working_3-way'!R306^2/3</f>
        <v>-0.88729577801855808</v>
      </c>
      <c r="V306" s="11">
        <f>'OddsRatio_working_3-way'!S306*'OddsRatio_working_3-way'!R306/3-2*'OddsRatio_working_3-way'!R306^3/27-'OddsRatio_working_3-way'!T306</f>
        <v>0.21935618739642967</v>
      </c>
      <c r="W306" s="11">
        <f>'OddsRatio_working_3-way'!V306^2+4*'OddsRatio_working_3-way'!U306^3/27</f>
        <v>-5.5373598273145662E-2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0.16084987971882606</v>
      </c>
      <c r="Y306" s="11">
        <f>IF('OddsRatio_working_3-way'!W306&gt;=0,IF('OddsRatio_working_3-way'!V306+SQRT('OddsRatio_working_3-way'!W306)&gt;0,0,PI()),ACOS('OddsRatio_working_3-way'!V306/(2*'OddsRatio_working_3-way'!X306)))</f>
        <v>0.82048546102309139</v>
      </c>
      <c r="Z306" s="11">
        <f>'OddsRatio_working_3-way'!X306^(1/3)*COS('OddsRatio_working_3-way'!Y306/3)</f>
        <v>0.52362989294783113</v>
      </c>
      <c r="AA306" s="11">
        <f>'OddsRatio_working_3-way'!X306^(1/3)*COS(('OddsRatio_working_3-way'!Y306+2*PI())/3)</f>
        <v>-0.38902636857594886</v>
      </c>
      <c r="AB306" s="11">
        <f>'OddsRatio_working_3-way'!X306^(1/3)*COS(('OddsRatio_working_3-way'!Y306+4*PI())/3)</f>
        <v>-0.13460352437188219</v>
      </c>
      <c r="AC306" s="11">
        <f>'OddsRatio_working_3-way'!X306^(1/3)*SIN('OddsRatio_working_3-way'!Y306/3)</f>
        <v>0.14689109758920807</v>
      </c>
      <c r="AD306" s="11">
        <f>'OddsRatio_working_3-way'!X306^(1/3)*SIN(('OddsRatio_working_3-way'!Y306+2*PI())/3)</f>
        <v>0.3800312406791439</v>
      </c>
      <c r="AE306" s="11">
        <f>'OddsRatio_working_3-way'!X306^(1/3)*SIN(('OddsRatio_working_3-way'!Y306+4*PI())/3)</f>
        <v>-0.52692233826835189</v>
      </c>
      <c r="AF306" s="11">
        <f>-'OddsRatio_working_3-way'!U306/(3*'OddsRatio_working_3-way'!X306^(1/3))*COS(('OddsRatio_working_3-way'!Y306)/3)</f>
        <v>0.52362989294783113</v>
      </c>
      <c r="AG306" s="11">
        <f>-'OddsRatio_working_3-way'!U306/(3*'OddsRatio_working_3-way'!X306^(1/3))*COS(('OddsRatio_working_3-way'!Y306+2*PI())/3)</f>
        <v>-0.38902636857594886</v>
      </c>
      <c r="AH306" s="11">
        <f>-'OddsRatio_working_3-way'!U306/(3*'OddsRatio_working_3-way'!X306^(1/3))*COS(('OddsRatio_working_3-way'!Y306+4*PI())/3)</f>
        <v>-0.13460352437188219</v>
      </c>
      <c r="AI306" s="11">
        <f>'OddsRatio_working_3-way'!U306/(3*'OddsRatio_working_3-way'!X306^(1/3))*SIN(('OddsRatio_working_3-way'!Y306)/3)</f>
        <v>-0.14689109758920807</v>
      </c>
      <c r="AJ306" s="11">
        <f>'OddsRatio_working_3-way'!U306/(3*'OddsRatio_working_3-way'!X306^(1/3))*SIN(('OddsRatio_working_3-way'!Y306+2*PI())/3)</f>
        <v>-0.3800312406791439</v>
      </c>
      <c r="AK306" s="11">
        <f>'OddsRatio_working_3-way'!U306/(3*'OddsRatio_working_3-way'!X306^(1/3))*SIN(('OddsRatio_working_3-way'!Y306+4*PI())/3)</f>
        <v>0.52692233826835189</v>
      </c>
      <c r="AL306" s="11">
        <f>'OddsRatio_working_3-way'!Z306+'OddsRatio_working_3-way'!AF306</f>
        <v>1.0472597858956623</v>
      </c>
      <c r="AM306" s="11">
        <f>'OddsRatio_working_3-way'!AA306+'OddsRatio_working_3-way'!AG306</f>
        <v>-0.77805273715189771</v>
      </c>
      <c r="AN306" s="11">
        <f>'OddsRatio_working_3-way'!AB306+'OddsRatio_working_3-way'!AH306</f>
        <v>-0.26920704874376439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1.0472597858956623</v>
      </c>
      <c r="AS306" s="11">
        <f>IF(('OddsRatio_working_3-way'!X306=0),IF(Q306&gt;0,-Q306^(1/3),(-Q306)^(1/3)),'OddsRatio_working_3-way'!AM306-'OddsRatio_working_3-way'!R306/3)</f>
        <v>-0.77805273715189771</v>
      </c>
      <c r="AT306" s="11">
        <f>IF(('OddsRatio_working_3-way'!X306=0),IF(Q306&gt;0,-Q306^(1/3),(-Q306)^(1/3)),'OddsRatio_working_3-way'!AN306-'OddsRatio_working_3-way'!R306/3)</f>
        <v>-0.26920704874376439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3.08</v>
      </c>
      <c r="B307" s="4">
        <f>IF('True_Odds_Calculator_3-way'!B308="","",'True_Odds_Calculator_3-way'!B308)</f>
        <v>3.84</v>
      </c>
      <c r="C307" s="4">
        <f>IF('True_Odds_Calculator_3-way'!C308="","",'True_Odds_Calculator_3-way'!C308)</f>
        <v>2.29</v>
      </c>
      <c r="D307" s="9">
        <f t="shared" si="65"/>
        <v>0.31742391670305975</v>
      </c>
      <c r="E307" s="9">
        <f t="shared" si="66"/>
        <v>0.25406051338116725</v>
      </c>
      <c r="F307" s="9">
        <f t="shared" si="67"/>
        <v>0.42851556991577272</v>
      </c>
      <c r="G307" s="9">
        <f t="shared" si="68"/>
        <v>1.033827513429397</v>
      </c>
      <c r="H307" s="9">
        <f t="shared" si="69"/>
        <v>3.1503612279331463</v>
      </c>
      <c r="I307" s="9">
        <f t="shared" si="70"/>
        <v>3.9360701381394869</v>
      </c>
      <c r="J307" s="9">
        <f t="shared" si="71"/>
        <v>2.3336374923239216</v>
      </c>
      <c r="K307" s="11">
        <f t="shared" si="72"/>
        <v>0.32467532467532467</v>
      </c>
      <c r="L307" s="11">
        <f t="shared" si="73"/>
        <v>0.26041666666666669</v>
      </c>
      <c r="M307" s="11">
        <f t="shared" si="74"/>
        <v>0.4366812227074236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-0.28135456246809931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0.2292842255997278</v>
      </c>
      <c r="Q307" s="11">
        <f>2*'OddsRatio_working_3-way'!K307*'OddsRatio_working_3-way'!L307*'OddsRatio_working_3-way'!M307</f>
        <v>7.3843550917786729E-2</v>
      </c>
      <c r="R307" s="11">
        <f t="shared" si="75"/>
        <v>0</v>
      </c>
      <c r="S307" s="11">
        <f t="shared" si="76"/>
        <v>-0.81492982942377068</v>
      </c>
      <c r="T307" s="11">
        <f t="shared" si="77"/>
        <v>-0.26245727195612584</v>
      </c>
      <c r="U307" s="11">
        <f>'OddsRatio_working_3-way'!S307-'OddsRatio_working_3-way'!R307^2/3</f>
        <v>-0.81492982942377068</v>
      </c>
      <c r="V307" s="11">
        <f>'OddsRatio_working_3-way'!S307*'OddsRatio_working_3-way'!R307/3-2*'OddsRatio_working_3-way'!R307^3/27-'OddsRatio_working_3-way'!T307</f>
        <v>0.26245727195612584</v>
      </c>
      <c r="W307" s="11">
        <f>'OddsRatio_working_3-way'!V307^2+4*'OddsRatio_working_3-way'!U307^3/27</f>
        <v>-1.1294485565589096E-2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0.1415788695111676</v>
      </c>
      <c r="Y307" s="11">
        <f>IF('OddsRatio_working_3-way'!W307&gt;=0,IF('OddsRatio_working_3-way'!V307+SQRT('OddsRatio_working_3-way'!W307)&gt;0,0,PI()),ACOS('OddsRatio_working_3-way'!V307/(2*'OddsRatio_working_3-way'!X307)))</f>
        <v>0.38474486420102116</v>
      </c>
      <c r="Z307" s="11">
        <f>'OddsRatio_working_3-way'!X307^(1/3)*COS('OddsRatio_working_3-way'!Y307/3)</f>
        <v>0.51691375671469852</v>
      </c>
      <c r="AA307" s="11">
        <f>'OddsRatio_working_3-way'!X307^(1/3)*COS(('OddsRatio_working_3-way'!Y307+2*PI())/3)</f>
        <v>-0.31618541068986061</v>
      </c>
      <c r="AB307" s="11">
        <f>'OddsRatio_working_3-way'!X307^(1/3)*COS(('OddsRatio_working_3-way'!Y307+4*PI())/3)</f>
        <v>-0.20072834602483786</v>
      </c>
      <c r="AC307" s="11">
        <f>'OddsRatio_working_3-way'!X307^(1/3)*SIN('OddsRatio_working_3-way'!Y307/3)</f>
        <v>6.6659167364194832E-2</v>
      </c>
      <c r="AD307" s="11">
        <f>'OddsRatio_working_3-way'!X307^(1/3)*SIN(('OddsRatio_working_3-way'!Y307+2*PI())/3)</f>
        <v>0.41433086119848045</v>
      </c>
      <c r="AE307" s="11">
        <f>'OddsRatio_working_3-way'!X307^(1/3)*SIN(('OddsRatio_working_3-way'!Y307+4*PI())/3)</f>
        <v>-0.48099002856267531</v>
      </c>
      <c r="AF307" s="11">
        <f>-'OddsRatio_working_3-way'!U307/(3*'OddsRatio_working_3-way'!X307^(1/3))*COS(('OddsRatio_working_3-way'!Y307)/3)</f>
        <v>0.51691375671469852</v>
      </c>
      <c r="AG307" s="11">
        <f>-'OddsRatio_working_3-way'!U307/(3*'OddsRatio_working_3-way'!X307^(1/3))*COS(('OddsRatio_working_3-way'!Y307+2*PI())/3)</f>
        <v>-0.31618541068986061</v>
      </c>
      <c r="AH307" s="11">
        <f>-'OddsRatio_working_3-way'!U307/(3*'OddsRatio_working_3-way'!X307^(1/3))*COS(('OddsRatio_working_3-way'!Y307+4*PI())/3)</f>
        <v>-0.20072834602483786</v>
      </c>
      <c r="AI307" s="11">
        <f>'OddsRatio_working_3-way'!U307/(3*'OddsRatio_working_3-way'!X307^(1/3))*SIN(('OddsRatio_working_3-way'!Y307)/3)</f>
        <v>-6.6659167364194832E-2</v>
      </c>
      <c r="AJ307" s="11">
        <f>'OddsRatio_working_3-way'!U307/(3*'OddsRatio_working_3-way'!X307^(1/3))*SIN(('OddsRatio_working_3-way'!Y307+2*PI())/3)</f>
        <v>-0.41433086119848045</v>
      </c>
      <c r="AK307" s="11">
        <f>'OddsRatio_working_3-way'!U307/(3*'OddsRatio_working_3-way'!X307^(1/3))*SIN(('OddsRatio_working_3-way'!Y307+4*PI())/3)</f>
        <v>0.48099002856267531</v>
      </c>
      <c r="AL307" s="11">
        <f>'OddsRatio_working_3-way'!Z307+'OddsRatio_working_3-way'!AF307</f>
        <v>1.033827513429397</v>
      </c>
      <c r="AM307" s="11">
        <f>'OddsRatio_working_3-way'!AA307+'OddsRatio_working_3-way'!AG307</f>
        <v>-0.63237082137972123</v>
      </c>
      <c r="AN307" s="11">
        <f>'OddsRatio_working_3-way'!AB307+'OddsRatio_working_3-way'!AH307</f>
        <v>-0.40145669204967571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1.033827513429397</v>
      </c>
      <c r="AS307" s="11">
        <f>IF(('OddsRatio_working_3-way'!X307=0),IF(Q307&gt;0,-Q307^(1/3),(-Q307)^(1/3)),'OddsRatio_working_3-way'!AM307-'OddsRatio_working_3-way'!R307/3)</f>
        <v>-0.63237082137972123</v>
      </c>
      <c r="AT307" s="11">
        <f>IF(('OddsRatio_working_3-way'!X307=0),IF(Q307&gt;0,-Q307^(1/3),(-Q307)^(1/3)),'OddsRatio_working_3-way'!AN307-'OddsRatio_working_3-way'!R307/3)</f>
        <v>-0.40145669204967571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1.93</v>
      </c>
      <c r="B308" s="4">
        <f>IF('True_Odds_Calculator_3-way'!B309="","",'True_Odds_Calculator_3-way'!B309)</f>
        <v>3.59</v>
      </c>
      <c r="C308" s="4">
        <f>IF('True_Odds_Calculator_3-way'!C309="","",'True_Odds_Calculator_3-way'!C309)</f>
        <v>4.29</v>
      </c>
      <c r="D308" s="9">
        <f t="shared" si="65"/>
        <v>0.50623064791704753</v>
      </c>
      <c r="E308" s="9">
        <f t="shared" si="66"/>
        <v>0.26907815021687465</v>
      </c>
      <c r="F308" s="9">
        <f t="shared" si="67"/>
        <v>0.22469120186607797</v>
      </c>
      <c r="G308" s="9">
        <f t="shared" si="68"/>
        <v>1.0488001652420125</v>
      </c>
      <c r="H308" s="9">
        <f t="shared" si="69"/>
        <v>1.9753841536750714</v>
      </c>
      <c r="I308" s="9">
        <f t="shared" si="70"/>
        <v>3.7163924279768117</v>
      </c>
      <c r="J308" s="9">
        <f t="shared" si="71"/>
        <v>4.4505525436462214</v>
      </c>
      <c r="K308" s="11">
        <f t="shared" si="72"/>
        <v>0.5181347150259068</v>
      </c>
      <c r="L308" s="11">
        <f t="shared" si="73"/>
        <v>0.2785515320334262</v>
      </c>
      <c r="M308" s="11">
        <f t="shared" si="74"/>
        <v>0.23310023310023309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-0.26660578009315883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0.22910684362327532</v>
      </c>
      <c r="Q308" s="11">
        <f>2*'OddsRatio_working_3-way'!K308*'OddsRatio_working_3-way'!L308*'OddsRatio_working_3-way'!M308</f>
        <v>6.7285416629449438E-2</v>
      </c>
      <c r="R308" s="11">
        <f t="shared" si="75"/>
        <v>0</v>
      </c>
      <c r="S308" s="11">
        <f t="shared" si="76"/>
        <v>-0.85934687366200224</v>
      </c>
      <c r="T308" s="11">
        <f t="shared" si="77"/>
        <v>-0.25237793646461154</v>
      </c>
      <c r="U308" s="11">
        <f>'OddsRatio_working_3-way'!S308-'OddsRatio_working_3-way'!R308^2/3</f>
        <v>-0.85934687366200224</v>
      </c>
      <c r="V308" s="11">
        <f>'OddsRatio_working_3-way'!S308*'OddsRatio_working_3-way'!R308/3-2*'OddsRatio_working_3-way'!R308^3/27-'OddsRatio_working_3-way'!T308</f>
        <v>0.25237793646461154</v>
      </c>
      <c r="W308" s="11">
        <f>'OddsRatio_working_3-way'!V308^2+4*'OddsRatio_working_3-way'!U308^3/27</f>
        <v>-3.0321368824916109E-2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0.15331013635687271</v>
      </c>
      <c r="Y308" s="11">
        <f>IF('OddsRatio_working_3-way'!W308&gt;=0,IF('OddsRatio_working_3-way'!V308+SQRT('OddsRatio_working_3-way'!W308)&gt;0,0,PI()),ACOS('OddsRatio_working_3-way'!V308/(2*'OddsRatio_working_3-way'!X308)))</f>
        <v>0.60395491383462785</v>
      </c>
      <c r="Z308" s="11">
        <f>'OddsRatio_working_3-way'!X308^(1/3)*COS('OddsRatio_working_3-way'!Y308/3)</f>
        <v>0.52440008262100624</v>
      </c>
      <c r="AA308" s="11">
        <f>'OddsRatio_working_3-way'!X308^(1/3)*COS(('OddsRatio_working_3-way'!Y308+2*PI())/3)</f>
        <v>-0.35488301399595351</v>
      </c>
      <c r="AB308" s="11">
        <f>'OddsRatio_working_3-way'!X308^(1/3)*COS(('OddsRatio_working_3-way'!Y308+4*PI())/3)</f>
        <v>-0.16951706862505286</v>
      </c>
      <c r="AC308" s="11">
        <f>'OddsRatio_working_3-way'!X308^(1/3)*SIN('OddsRatio_working_3-way'!Y308/3)</f>
        <v>0.10702107845847905</v>
      </c>
      <c r="AD308" s="11">
        <f>'OddsRatio_working_3-way'!X308^(1/3)*SIN(('OddsRatio_working_3-way'!Y308+2*PI())/3)</f>
        <v>0.4006332540672104</v>
      </c>
      <c r="AE308" s="11">
        <f>'OddsRatio_working_3-way'!X308^(1/3)*SIN(('OddsRatio_working_3-way'!Y308+4*PI())/3)</f>
        <v>-0.50765433252568937</v>
      </c>
      <c r="AF308" s="11">
        <f>-'OddsRatio_working_3-way'!U308/(3*'OddsRatio_working_3-way'!X308^(1/3))*COS(('OddsRatio_working_3-way'!Y308)/3)</f>
        <v>0.52440008262100624</v>
      </c>
      <c r="AG308" s="11">
        <f>-'OddsRatio_working_3-way'!U308/(3*'OddsRatio_working_3-way'!X308^(1/3))*COS(('OddsRatio_working_3-way'!Y308+2*PI())/3)</f>
        <v>-0.35488301399595351</v>
      </c>
      <c r="AH308" s="11">
        <f>-'OddsRatio_working_3-way'!U308/(3*'OddsRatio_working_3-way'!X308^(1/3))*COS(('OddsRatio_working_3-way'!Y308+4*PI())/3)</f>
        <v>-0.16951706862505286</v>
      </c>
      <c r="AI308" s="11">
        <f>'OddsRatio_working_3-way'!U308/(3*'OddsRatio_working_3-way'!X308^(1/3))*SIN(('OddsRatio_working_3-way'!Y308)/3)</f>
        <v>-0.10702107845847905</v>
      </c>
      <c r="AJ308" s="11">
        <f>'OddsRatio_working_3-way'!U308/(3*'OddsRatio_working_3-way'!X308^(1/3))*SIN(('OddsRatio_working_3-way'!Y308+2*PI())/3)</f>
        <v>-0.4006332540672104</v>
      </c>
      <c r="AK308" s="11">
        <f>'OddsRatio_working_3-way'!U308/(3*'OddsRatio_working_3-way'!X308^(1/3))*SIN(('OddsRatio_working_3-way'!Y308+4*PI())/3)</f>
        <v>0.50765433252568937</v>
      </c>
      <c r="AL308" s="11">
        <f>'OddsRatio_working_3-way'!Z308+'OddsRatio_working_3-way'!AF308</f>
        <v>1.0488001652420125</v>
      </c>
      <c r="AM308" s="11">
        <f>'OddsRatio_working_3-way'!AA308+'OddsRatio_working_3-way'!AG308</f>
        <v>-0.70976602799190702</v>
      </c>
      <c r="AN308" s="11">
        <f>'OddsRatio_working_3-way'!AB308+'OddsRatio_working_3-way'!AH308</f>
        <v>-0.33903413725010573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1.0488001652420125</v>
      </c>
      <c r="AS308" s="11">
        <f>IF(('OddsRatio_working_3-way'!X308=0),IF(Q308&gt;0,-Q308^(1/3),(-Q308)^(1/3)),'OddsRatio_working_3-way'!AM308-'OddsRatio_working_3-way'!R308/3)</f>
        <v>-0.70976602799190702</v>
      </c>
      <c r="AT308" s="11">
        <f>IF(('OddsRatio_working_3-way'!X308=0),IF(Q308&gt;0,-Q308^(1/3),(-Q308)^(1/3)),'OddsRatio_working_3-way'!AN308-'OddsRatio_working_3-way'!R308/3)</f>
        <v>-0.33903413725010573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>
        <f>IF('True_Odds_Calculator_3-way'!A311="","",'True_Odds_Calculator_3-way'!A311)</f>
        <v>2.48</v>
      </c>
      <c r="B310" s="4">
        <f>IF('True_Odds_Calculator_3-way'!B311="","",'True_Odds_Calculator_3-way'!B311)</f>
        <v>3.5</v>
      </c>
      <c r="C310" s="4">
        <f>IF('True_Odds_Calculator_3-way'!C311="","",'True_Odds_Calculator_3-way'!C311)</f>
        <v>2.96</v>
      </c>
      <c r="D310" s="9">
        <f t="shared" si="65"/>
        <v>0.39356328294292342</v>
      </c>
      <c r="E310" s="9">
        <f t="shared" si="66"/>
        <v>0.27755801391252299</v>
      </c>
      <c r="F310" s="9">
        <f t="shared" si="67"/>
        <v>0.32887870314455409</v>
      </c>
      <c r="G310" s="9">
        <f t="shared" si="68"/>
        <v>1.041140157913317</v>
      </c>
      <c r="H310" s="9">
        <f t="shared" si="69"/>
        <v>2.5408874337117093</v>
      </c>
      <c r="I310" s="9">
        <f t="shared" si="70"/>
        <v>3.6028503947832924</v>
      </c>
      <c r="J310" s="9">
        <f t="shared" si="71"/>
        <v>3.0406347095101012</v>
      </c>
      <c r="K310" s="11">
        <f t="shared" si="72"/>
        <v>0.40322580645161293</v>
      </c>
      <c r="L310" s="11">
        <f t="shared" si="73"/>
        <v>0.2857142857142857</v>
      </c>
      <c r="M310" s="11">
        <f t="shared" si="74"/>
        <v>0.33783783783783783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-0.28225806451612934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0.23119317474156181</v>
      </c>
      <c r="Q310" s="11">
        <f>2*'OddsRatio_working_3-way'!K310*'OddsRatio_working_3-way'!L310*'OddsRatio_working_3-way'!M310</f>
        <v>7.7842819778303651E-2</v>
      </c>
      <c r="R310" s="11">
        <f t="shared" si="75"/>
        <v>0</v>
      </c>
      <c r="S310" s="11">
        <f t="shared" si="76"/>
        <v>-0.819084390512961</v>
      </c>
      <c r="T310" s="11">
        <f t="shared" si="77"/>
        <v>-0.27578599007170407</v>
      </c>
      <c r="U310" s="11">
        <f>'OddsRatio_working_3-way'!S310-'OddsRatio_working_3-way'!R310^2/3</f>
        <v>-0.819084390512961</v>
      </c>
      <c r="V310" s="11">
        <f>'OddsRatio_working_3-way'!S310*'OddsRatio_working_3-way'!R310/3-2*'OddsRatio_working_3-way'!R310^3/27-'OddsRatio_working_3-way'!T310</f>
        <v>0.27578599007170407</v>
      </c>
      <c r="W310" s="11">
        <f>'OddsRatio_working_3-way'!V310^2+4*'OddsRatio_working_3-way'!U310^3/27</f>
        <v>-5.3529164347410202E-3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0.14266291455260113</v>
      </c>
      <c r="Y310" s="11">
        <f>IF('OddsRatio_working_3-way'!W310&gt;=0,IF('OddsRatio_working_3-way'!V310+SQRT('OddsRatio_working_3-way'!W310)&gt;0,0,PI()),ACOS('OddsRatio_working_3-way'!V310/(2*'OddsRatio_working_3-way'!X310)))</f>
        <v>0.25931791010602701</v>
      </c>
      <c r="Z310" s="11">
        <f>'OddsRatio_working_3-way'!X310^(1/3)*COS('OddsRatio_working_3-way'!Y310/3)</f>
        <v>0.52057007895665863</v>
      </c>
      <c r="AA310" s="11">
        <f>'OddsRatio_working_3-way'!X310^(1/3)*COS(('OddsRatio_working_3-way'!Y310+2*PI())/3)</f>
        <v>-0.29935155070641206</v>
      </c>
      <c r="AB310" s="11">
        <f>'OddsRatio_working_3-way'!X310^(1/3)*COS(('OddsRatio_working_3-way'!Y310+4*PI())/3)</f>
        <v>-0.22121852825024649</v>
      </c>
      <c r="AC310" s="11">
        <f>'OddsRatio_working_3-way'!X310^(1/3)*SIN('OddsRatio_working_3-way'!Y310/3)</f>
        <v>4.5110121547666221E-2</v>
      </c>
      <c r="AD310" s="11">
        <f>'OddsRatio_working_3-way'!X310^(1/3)*SIN(('OddsRatio_working_3-way'!Y310+2*PI())/3)</f>
        <v>0.42827185205270435</v>
      </c>
      <c r="AE310" s="11">
        <f>'OddsRatio_working_3-way'!X310^(1/3)*SIN(('OddsRatio_working_3-way'!Y310+4*PI())/3)</f>
        <v>-0.4733819736003706</v>
      </c>
      <c r="AF310" s="11">
        <f>-'OddsRatio_working_3-way'!U310/(3*'OddsRatio_working_3-way'!X310^(1/3))*COS(('OddsRatio_working_3-way'!Y310)/3)</f>
        <v>0.52057007895665852</v>
      </c>
      <c r="AG310" s="11">
        <f>-'OddsRatio_working_3-way'!U310/(3*'OddsRatio_working_3-way'!X310^(1/3))*COS(('OddsRatio_working_3-way'!Y310+2*PI())/3)</f>
        <v>-0.29935155070641201</v>
      </c>
      <c r="AH310" s="11">
        <f>-'OddsRatio_working_3-way'!U310/(3*'OddsRatio_working_3-way'!X310^(1/3))*COS(('OddsRatio_working_3-way'!Y310+4*PI())/3)</f>
        <v>-0.22121852825024643</v>
      </c>
      <c r="AI310" s="11">
        <f>'OddsRatio_working_3-way'!U310/(3*'OddsRatio_working_3-way'!X310^(1/3))*SIN(('OddsRatio_working_3-way'!Y310)/3)</f>
        <v>-4.5110121547666207E-2</v>
      </c>
      <c r="AJ310" s="11">
        <f>'OddsRatio_working_3-way'!U310/(3*'OddsRatio_working_3-way'!X310^(1/3))*SIN(('OddsRatio_working_3-way'!Y310+2*PI())/3)</f>
        <v>-0.42827185205270424</v>
      </c>
      <c r="AK310" s="11">
        <f>'OddsRatio_working_3-way'!U310/(3*'OddsRatio_working_3-way'!X310^(1/3))*SIN(('OddsRatio_working_3-way'!Y310+4*PI())/3)</f>
        <v>0.47338197360037049</v>
      </c>
      <c r="AL310" s="11">
        <f>'OddsRatio_working_3-way'!Z310+'OddsRatio_working_3-way'!AF310</f>
        <v>1.041140157913317</v>
      </c>
      <c r="AM310" s="11">
        <f>'OddsRatio_working_3-way'!AA310+'OddsRatio_working_3-way'!AG310</f>
        <v>-0.59870310141282412</v>
      </c>
      <c r="AN310" s="11">
        <f>'OddsRatio_working_3-way'!AB310+'OddsRatio_working_3-way'!AH310</f>
        <v>-0.44243705650049292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1.041140157913317</v>
      </c>
      <c r="AS310" s="11">
        <f>IF(('OddsRatio_working_3-way'!X310=0),IF(Q310&gt;0,-Q310^(1/3),(-Q310)^(1/3)),'OddsRatio_working_3-way'!AM310-'OddsRatio_working_3-way'!R310/3)</f>
        <v>-0.59870310141282412</v>
      </c>
      <c r="AT310" s="11">
        <f>IF(('OddsRatio_working_3-way'!X310=0),IF(Q310&gt;0,-Q310^(1/3),(-Q310)^(1/3)),'OddsRatio_working_3-way'!AN310-'OddsRatio_working_3-way'!R310/3)</f>
        <v>-0.44243705650049292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2.84</v>
      </c>
      <c r="B311" s="4">
        <f>IF('True_Odds_Calculator_3-way'!B312="","",'True_Odds_Calculator_3-way'!B312)</f>
        <v>3.58</v>
      </c>
      <c r="C311" s="4">
        <f>IF('True_Odds_Calculator_3-way'!C312="","",'True_Odds_Calculator_3-way'!C312)</f>
        <v>2.58</v>
      </c>
      <c r="D311" s="9">
        <f t="shared" si="65"/>
        <v>0.34559715131872398</v>
      </c>
      <c r="E311" s="9">
        <f t="shared" si="66"/>
        <v>0.27359214376024299</v>
      </c>
      <c r="F311" s="9">
        <f t="shared" si="67"/>
        <v>0.38081070492103297</v>
      </c>
      <c r="G311" s="9">
        <f t="shared" si="68"/>
        <v>1.0290991136711964</v>
      </c>
      <c r="H311" s="9">
        <f t="shared" si="69"/>
        <v>2.8935423691550013</v>
      </c>
      <c r="I311" s="9">
        <f t="shared" si="70"/>
        <v>3.6550757132716867</v>
      </c>
      <c r="J311" s="9">
        <f t="shared" si="71"/>
        <v>2.6259765996004907</v>
      </c>
      <c r="K311" s="11">
        <f t="shared" si="72"/>
        <v>0.35211267605633806</v>
      </c>
      <c r="L311" s="11">
        <f t="shared" si="73"/>
        <v>0.27932960893854747</v>
      </c>
      <c r="M311" s="11">
        <f t="shared" si="74"/>
        <v>0.38759689922480617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-0.28593909827681163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0.22873371187237757</v>
      </c>
      <c r="Q311" s="11">
        <f>2*'OddsRatio_working_3-way'!K311*'OddsRatio_working_3-way'!L311*'OddsRatio_working_3-way'!M311</f>
        <v>7.6244570624125846E-2</v>
      </c>
      <c r="R311" s="11">
        <f t="shared" si="75"/>
        <v>0</v>
      </c>
      <c r="S311" s="11">
        <f t="shared" si="76"/>
        <v>-0.79993856471822988</v>
      </c>
      <c r="T311" s="11">
        <f t="shared" si="77"/>
        <v>-0.26664618823940994</v>
      </c>
      <c r="U311" s="11">
        <f>'OddsRatio_working_3-way'!S311-'OddsRatio_working_3-way'!R311^2/3</f>
        <v>-0.79993856471822988</v>
      </c>
      <c r="V311" s="11">
        <f>'OddsRatio_working_3-way'!S311*'OddsRatio_working_3-way'!R311/3-2*'OddsRatio_working_3-way'!R311^3/27-'OddsRatio_working_3-way'!T311</f>
        <v>0.26664618823940994</v>
      </c>
      <c r="W311" s="11">
        <f>'OddsRatio_working_3-way'!V311^2+4*'OddsRatio_working_3-way'!U311^3/27</f>
        <v>-4.7341885665894146E-3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0.13769021231481585</v>
      </c>
      <c r="Y311" s="11">
        <f>IF('OddsRatio_working_3-way'!W311&gt;=0,IF('OddsRatio_working_3-way'!V311+SQRT('OddsRatio_working_3-way'!W311)&gt;0,0,PI()),ACOS('OddsRatio_working_3-way'!V311/(2*'OddsRatio_working_3-way'!X311)))</f>
        <v>0.25253149258125962</v>
      </c>
      <c r="Z311" s="11">
        <f>'OddsRatio_working_3-way'!X311^(1/3)*COS('OddsRatio_working_3-way'!Y311/3)</f>
        <v>0.51454955683559822</v>
      </c>
      <c r="AA311" s="11">
        <f>'OddsRatio_working_3-way'!X311^(1/3)*COS(('OddsRatio_working_3-way'!Y311+2*PI())/3)</f>
        <v>-0.2948740649771816</v>
      </c>
      <c r="AB311" s="11">
        <f>'OddsRatio_working_3-way'!X311^(1/3)*COS(('OddsRatio_working_3-way'!Y311+4*PI())/3)</f>
        <v>-0.2196754918584167</v>
      </c>
      <c r="AC311" s="11">
        <f>'OddsRatio_working_3-way'!X311^(1/3)*SIN('OddsRatio_working_3-way'!Y311/3)</f>
        <v>4.3415916432794854E-2</v>
      </c>
      <c r="AD311" s="11">
        <f>'OddsRatio_working_3-way'!X311^(1/3)*SIN(('OddsRatio_working_3-way'!Y311+2*PI())/3)</f>
        <v>0.42390502950925557</v>
      </c>
      <c r="AE311" s="11">
        <f>'OddsRatio_working_3-way'!X311^(1/3)*SIN(('OddsRatio_working_3-way'!Y311+4*PI())/3)</f>
        <v>-0.4673209459420502</v>
      </c>
      <c r="AF311" s="11">
        <f>-'OddsRatio_working_3-way'!U311/(3*'OddsRatio_working_3-way'!X311^(1/3))*COS(('OddsRatio_working_3-way'!Y311)/3)</f>
        <v>0.51454955683559822</v>
      </c>
      <c r="AG311" s="11">
        <f>-'OddsRatio_working_3-way'!U311/(3*'OddsRatio_working_3-way'!X311^(1/3))*COS(('OddsRatio_working_3-way'!Y311+2*PI())/3)</f>
        <v>-0.2948740649771816</v>
      </c>
      <c r="AH311" s="11">
        <f>-'OddsRatio_working_3-way'!U311/(3*'OddsRatio_working_3-way'!X311^(1/3))*COS(('OddsRatio_working_3-way'!Y311+4*PI())/3)</f>
        <v>-0.2196754918584167</v>
      </c>
      <c r="AI311" s="11">
        <f>'OddsRatio_working_3-way'!U311/(3*'OddsRatio_working_3-way'!X311^(1/3))*SIN(('OddsRatio_working_3-way'!Y311)/3)</f>
        <v>-4.3415916432794854E-2</v>
      </c>
      <c r="AJ311" s="11">
        <f>'OddsRatio_working_3-way'!U311/(3*'OddsRatio_working_3-way'!X311^(1/3))*SIN(('OddsRatio_working_3-way'!Y311+2*PI())/3)</f>
        <v>-0.42390502950925557</v>
      </c>
      <c r="AK311" s="11">
        <f>'OddsRatio_working_3-way'!U311/(3*'OddsRatio_working_3-way'!X311^(1/3))*SIN(('OddsRatio_working_3-way'!Y311+4*PI())/3)</f>
        <v>0.4673209459420502</v>
      </c>
      <c r="AL311" s="11">
        <f>'OddsRatio_working_3-way'!Z311+'OddsRatio_working_3-way'!AF311</f>
        <v>1.0290991136711964</v>
      </c>
      <c r="AM311" s="11">
        <f>'OddsRatio_working_3-way'!AA311+'OddsRatio_working_3-way'!AG311</f>
        <v>-0.58974812995436321</v>
      </c>
      <c r="AN311" s="11">
        <f>'OddsRatio_working_3-way'!AB311+'OddsRatio_working_3-way'!AH311</f>
        <v>-0.4393509837168334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1.0290991136711964</v>
      </c>
      <c r="AS311" s="11">
        <f>IF(('OddsRatio_working_3-way'!X311=0),IF(Q311&gt;0,-Q311^(1/3),(-Q311)^(1/3)),'OddsRatio_working_3-way'!AM311-'OddsRatio_working_3-way'!R311/3)</f>
        <v>-0.58974812995436321</v>
      </c>
      <c r="AT311" s="11">
        <f>IF(('OddsRatio_working_3-way'!X311=0),IF(Q311&gt;0,-Q311^(1/3),(-Q311)^(1/3)),'OddsRatio_working_3-way'!AN311-'OddsRatio_working_3-way'!R311/3)</f>
        <v>-0.4393509837168334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1.79</v>
      </c>
      <c r="B312" s="4">
        <f>IF('True_Odds_Calculator_3-way'!B313="","",'True_Odds_Calculator_3-way'!B313)</f>
        <v>3.59</v>
      </c>
      <c r="C312" s="4">
        <f>IF('True_Odds_Calculator_3-way'!C313="","",'True_Odds_Calculator_3-way'!C313)</f>
        <v>5.48</v>
      </c>
      <c r="D312" s="9">
        <f t="shared" si="65"/>
        <v>0.55047154465098658</v>
      </c>
      <c r="E312" s="9">
        <f t="shared" si="66"/>
        <v>0.27193958578562699</v>
      </c>
      <c r="F312" s="9">
        <f t="shared" si="67"/>
        <v>0.17758886956338649</v>
      </c>
      <c r="G312" s="9">
        <f t="shared" si="68"/>
        <v>1.033701681277746</v>
      </c>
      <c r="H312" s="9">
        <f t="shared" si="69"/>
        <v>1.8166243282094197</v>
      </c>
      <c r="I312" s="9">
        <f t="shared" si="70"/>
        <v>3.6772873545093621</v>
      </c>
      <c r="J312" s="9">
        <f t="shared" si="71"/>
        <v>5.6309835321243025</v>
      </c>
      <c r="K312" s="11">
        <f t="shared" si="72"/>
        <v>0.55865921787709494</v>
      </c>
      <c r="L312" s="11">
        <f t="shared" si="73"/>
        <v>0.2785515320334262</v>
      </c>
      <c r="M312" s="11">
        <f t="shared" si="74"/>
        <v>0.18248175182481752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-0.26030159623896942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0.22320016329392098</v>
      </c>
      <c r="Q312" s="11">
        <f>2*'OddsRatio_working_3-way'!K312*'OddsRatio_working_3-way'!L312*'OddsRatio_working_3-way'!M312</f>
        <v>5.6793934680387015E-2</v>
      </c>
      <c r="R312" s="11">
        <f t="shared" si="75"/>
        <v>0</v>
      </c>
      <c r="S312" s="11">
        <f t="shared" si="76"/>
        <v>-0.85746751659952347</v>
      </c>
      <c r="T312" s="11">
        <f t="shared" si="77"/>
        <v>-0.21818511872761412</v>
      </c>
      <c r="U312" s="11">
        <f>'OddsRatio_working_3-way'!S312-'OddsRatio_working_3-way'!R312^2/3</f>
        <v>-0.85746751659952347</v>
      </c>
      <c r="V312" s="11">
        <f>'OddsRatio_working_3-way'!S312*'OddsRatio_working_3-way'!R312/3-2*'OddsRatio_working_3-way'!R312^3/27-'OddsRatio_working_3-way'!T312</f>
        <v>0.21818511872761412</v>
      </c>
      <c r="W312" s="11">
        <f>'OddsRatio_working_3-way'!V312^2+4*'OddsRatio_working_3-way'!U312^3/27</f>
        <v>-4.5795766017256774E-2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0.15280748676966047</v>
      </c>
      <c r="Y312" s="11">
        <f>IF('OddsRatio_working_3-way'!W312&gt;=0,IF('OddsRatio_working_3-way'!V312+SQRT('OddsRatio_working_3-way'!W312)&gt;0,0,PI()),ACOS('OddsRatio_working_3-way'!V312/(2*'OddsRatio_working_3-way'!X312)))</f>
        <v>0.77571356374479961</v>
      </c>
      <c r="Z312" s="11">
        <f>'OddsRatio_working_3-way'!X312^(1/3)*COS('OddsRatio_working_3-way'!Y312/3)</f>
        <v>0.51685084063887299</v>
      </c>
      <c r="AA312" s="11">
        <f>'OddsRatio_working_3-way'!X312^(1/3)*COS(('OddsRatio_working_3-way'!Y312+2*PI())/3)</f>
        <v>-0.37681370330406538</v>
      </c>
      <c r="AB312" s="11">
        <f>'OddsRatio_working_3-way'!X312^(1/3)*COS(('OddsRatio_working_3-way'!Y312+4*PI())/3)</f>
        <v>-0.14003713733480774</v>
      </c>
      <c r="AC312" s="11">
        <f>'OddsRatio_working_3-way'!X312^(1/3)*SIN('OddsRatio_working_3-way'!Y312/3)</f>
        <v>0.13670301410014624</v>
      </c>
      <c r="AD312" s="11">
        <f>'OddsRatio_working_3-way'!X312^(1/3)*SIN(('OddsRatio_working_3-way'!Y312+2*PI())/3)</f>
        <v>0.3792544509105335</v>
      </c>
      <c r="AE312" s="11">
        <f>'OddsRatio_working_3-way'!X312^(1/3)*SIN(('OddsRatio_working_3-way'!Y312+4*PI())/3)</f>
        <v>-0.51595746501067963</v>
      </c>
      <c r="AF312" s="11">
        <f>-'OddsRatio_working_3-way'!U312/(3*'OddsRatio_working_3-way'!X312^(1/3))*COS(('OddsRatio_working_3-way'!Y312)/3)</f>
        <v>0.5168508406388731</v>
      </c>
      <c r="AG312" s="11">
        <f>-'OddsRatio_working_3-way'!U312/(3*'OddsRatio_working_3-way'!X312^(1/3))*COS(('OddsRatio_working_3-way'!Y312+2*PI())/3)</f>
        <v>-0.37681370330406544</v>
      </c>
      <c r="AH312" s="11">
        <f>-'OddsRatio_working_3-way'!U312/(3*'OddsRatio_working_3-way'!X312^(1/3))*COS(('OddsRatio_working_3-way'!Y312+4*PI())/3)</f>
        <v>-0.14003713733480777</v>
      </c>
      <c r="AI312" s="11">
        <f>'OddsRatio_working_3-way'!U312/(3*'OddsRatio_working_3-way'!X312^(1/3))*SIN(('OddsRatio_working_3-way'!Y312)/3)</f>
        <v>-0.13670301410014626</v>
      </c>
      <c r="AJ312" s="11">
        <f>'OddsRatio_working_3-way'!U312/(3*'OddsRatio_working_3-way'!X312^(1/3))*SIN(('OddsRatio_working_3-way'!Y312+2*PI())/3)</f>
        <v>-0.37925445091053356</v>
      </c>
      <c r="AK312" s="11">
        <f>'OddsRatio_working_3-way'!U312/(3*'OddsRatio_working_3-way'!X312^(1/3))*SIN(('OddsRatio_working_3-way'!Y312+4*PI())/3)</f>
        <v>0.51595746501067974</v>
      </c>
      <c r="AL312" s="11">
        <f>'OddsRatio_working_3-way'!Z312+'OddsRatio_working_3-way'!AF312</f>
        <v>1.033701681277746</v>
      </c>
      <c r="AM312" s="11">
        <f>'OddsRatio_working_3-way'!AA312+'OddsRatio_working_3-way'!AG312</f>
        <v>-0.75362740660813077</v>
      </c>
      <c r="AN312" s="11">
        <f>'OddsRatio_working_3-way'!AB312+'OddsRatio_working_3-way'!AH312</f>
        <v>-0.28007427466961554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1.033701681277746</v>
      </c>
      <c r="AS312" s="11">
        <f>IF(('OddsRatio_working_3-way'!X312=0),IF(Q312&gt;0,-Q312^(1/3),(-Q312)^(1/3)),'OddsRatio_working_3-way'!AM312-'OddsRatio_working_3-way'!R312/3)</f>
        <v>-0.75362740660813077</v>
      </c>
      <c r="AT312" s="11">
        <f>IF(('OddsRatio_working_3-way'!X312=0),IF(Q312&gt;0,-Q312^(1/3),(-Q312)^(1/3)),'OddsRatio_working_3-way'!AN312-'OddsRatio_working_3-way'!R312/3)</f>
        <v>-0.28007427466961554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1.95</v>
      </c>
      <c r="B313" s="4">
        <f>IF('True_Odds_Calculator_3-way'!B314="","",'True_Odds_Calculator_3-way'!B314)</f>
        <v>3.83</v>
      </c>
      <c r="C313" s="4">
        <f>IF('True_Odds_Calculator_3-way'!C314="","",'True_Odds_Calculator_3-way'!C314)</f>
        <v>4.0599999999999996</v>
      </c>
      <c r="D313" s="9">
        <f t="shared" si="65"/>
        <v>0.50474011740273272</v>
      </c>
      <c r="E313" s="9">
        <f t="shared" si="66"/>
        <v>0.25490724722564612</v>
      </c>
      <c r="F313" s="9">
        <f t="shared" si="67"/>
        <v>0.24035263537162119</v>
      </c>
      <c r="G313" s="9">
        <f t="shared" si="68"/>
        <v>1.0328606231861752</v>
      </c>
      <c r="H313" s="9">
        <f t="shared" si="69"/>
        <v>1.9812175920268664</v>
      </c>
      <c r="I313" s="9">
        <f t="shared" si="70"/>
        <v>3.9229955636168761</v>
      </c>
      <c r="J313" s="9">
        <f t="shared" si="71"/>
        <v>4.1605535069496957</v>
      </c>
      <c r="K313" s="11">
        <f t="shared" si="72"/>
        <v>0.51282051282051289</v>
      </c>
      <c r="L313" s="11">
        <f t="shared" si="73"/>
        <v>0.2610966057441253</v>
      </c>
      <c r="M313" s="11">
        <f t="shared" si="74"/>
        <v>0.24630541871921185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-0.27131390262748867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0.22557796934316249</v>
      </c>
      <c r="Q313" s="11">
        <f>2*'OddsRatio_working_3-way'!K313*'OddsRatio_working_3-way'!L313*'OddsRatio_working_3-way'!M313</f>
        <v>6.5958470568176178E-2</v>
      </c>
      <c r="R313" s="11">
        <f t="shared" si="75"/>
        <v>0</v>
      </c>
      <c r="S313" s="11">
        <f t="shared" si="76"/>
        <v>-0.8314279775514446</v>
      </c>
      <c r="T313" s="11">
        <f t="shared" si="77"/>
        <v>-0.24310759577527627</v>
      </c>
      <c r="U313" s="11">
        <f>'OddsRatio_working_3-way'!S313-'OddsRatio_working_3-way'!R313^2/3</f>
        <v>-0.8314279775514446</v>
      </c>
      <c r="V313" s="11">
        <f>'OddsRatio_working_3-way'!S313*'OddsRatio_working_3-way'!R313/3-2*'OddsRatio_working_3-way'!R313^3/27-'OddsRatio_working_3-way'!T313</f>
        <v>0.24310759577527627</v>
      </c>
      <c r="W313" s="11">
        <f>'OddsRatio_working_3-way'!V313^2+4*'OddsRatio_working_3-way'!U313^3/27</f>
        <v>-2.6045849695017873E-2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0.14589992530725726</v>
      </c>
      <c r="Y313" s="11">
        <f>IF('OddsRatio_working_3-way'!W313&gt;=0,IF('OddsRatio_working_3-way'!V313+SQRT('OddsRatio_working_3-way'!W313)&gt;0,0,PI()),ACOS('OddsRatio_working_3-way'!V313/(2*'OddsRatio_working_3-way'!X313)))</f>
        <v>0.58605089216863171</v>
      </c>
      <c r="Z313" s="11">
        <f>'OddsRatio_working_3-way'!X313^(1/3)*COS('OddsRatio_working_3-way'!Y313/3)</f>
        <v>0.51643031159308772</v>
      </c>
      <c r="AA313" s="11">
        <f>'OddsRatio_working_3-way'!X313^(1/3)*COS(('OddsRatio_working_3-way'!Y313+2*PI())/3)</f>
        <v>-0.34671258140181754</v>
      </c>
      <c r="AB313" s="11">
        <f>'OddsRatio_working_3-way'!X313^(1/3)*COS(('OddsRatio_working_3-way'!Y313+4*PI())/3)</f>
        <v>-0.16971773019127007</v>
      </c>
      <c r="AC313" s="11">
        <f>'OddsRatio_working_3-way'!X313^(1/3)*SIN('OddsRatio_working_3-way'!Y313/3)</f>
        <v>0.10218802499158734</v>
      </c>
      <c r="AD313" s="11">
        <f>'OddsRatio_working_3-way'!X313^(1/3)*SIN(('OddsRatio_working_3-way'!Y313+2*PI())/3)</f>
        <v>0.39614775662813362</v>
      </c>
      <c r="AE313" s="11">
        <f>'OddsRatio_working_3-way'!X313^(1/3)*SIN(('OddsRatio_working_3-way'!Y313+4*PI())/3)</f>
        <v>-0.49833578161972092</v>
      </c>
      <c r="AF313" s="11">
        <f>-'OddsRatio_working_3-way'!U313/(3*'OddsRatio_working_3-way'!X313^(1/3))*COS(('OddsRatio_working_3-way'!Y313)/3)</f>
        <v>0.5164303115930875</v>
      </c>
      <c r="AG313" s="11">
        <f>-'OddsRatio_working_3-way'!U313/(3*'OddsRatio_working_3-way'!X313^(1/3))*COS(('OddsRatio_working_3-way'!Y313+2*PI())/3)</f>
        <v>-0.34671258140181738</v>
      </c>
      <c r="AH313" s="11">
        <f>-'OddsRatio_working_3-way'!U313/(3*'OddsRatio_working_3-way'!X313^(1/3))*COS(('OddsRatio_working_3-way'!Y313+4*PI())/3)</f>
        <v>-0.16971773019126998</v>
      </c>
      <c r="AI313" s="11">
        <f>'OddsRatio_working_3-way'!U313/(3*'OddsRatio_working_3-way'!X313^(1/3))*SIN(('OddsRatio_working_3-way'!Y313)/3)</f>
        <v>-0.1021880249915873</v>
      </c>
      <c r="AJ313" s="11">
        <f>'OddsRatio_working_3-way'!U313/(3*'OddsRatio_working_3-way'!X313^(1/3))*SIN(('OddsRatio_working_3-way'!Y313+2*PI())/3)</f>
        <v>-0.39614775662813345</v>
      </c>
      <c r="AK313" s="11">
        <f>'OddsRatio_working_3-way'!U313/(3*'OddsRatio_working_3-way'!X313^(1/3))*SIN(('OddsRatio_working_3-way'!Y313+4*PI())/3)</f>
        <v>0.4983357816197207</v>
      </c>
      <c r="AL313" s="11">
        <f>'OddsRatio_working_3-way'!Z313+'OddsRatio_working_3-way'!AF313</f>
        <v>1.0328606231861752</v>
      </c>
      <c r="AM313" s="11">
        <f>'OddsRatio_working_3-way'!AA313+'OddsRatio_working_3-way'!AG313</f>
        <v>-0.69342516280363498</v>
      </c>
      <c r="AN313" s="11">
        <f>'OddsRatio_working_3-way'!AB313+'OddsRatio_working_3-way'!AH313</f>
        <v>-0.33943546038254002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1.0328606231861752</v>
      </c>
      <c r="AS313" s="11">
        <f>IF(('OddsRatio_working_3-way'!X313=0),IF(Q313&gt;0,-Q313^(1/3),(-Q313)^(1/3)),'OddsRatio_working_3-way'!AM313-'OddsRatio_working_3-way'!R313/3)</f>
        <v>-0.69342516280363498</v>
      </c>
      <c r="AT313" s="11">
        <f>IF(('OddsRatio_working_3-way'!X313=0),IF(Q313&gt;0,-Q313^(1/3),(-Q313)^(1/3)),'OddsRatio_working_3-way'!AN313-'OddsRatio_working_3-way'!R313/3)</f>
        <v>-0.33943546038254002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2.11</v>
      </c>
      <c r="B314" s="4">
        <f>IF('True_Odds_Calculator_3-way'!B315="","",'True_Odds_Calculator_3-way'!B315)</f>
        <v>3.47</v>
      </c>
      <c r="C314" s="4">
        <f>IF('True_Odds_Calculator_3-way'!C315="","",'True_Odds_Calculator_3-way'!C315)</f>
        <v>3.82</v>
      </c>
      <c r="D314" s="9">
        <f t="shared" si="65"/>
        <v>0.46469303225697883</v>
      </c>
      <c r="E314" s="9">
        <f t="shared" si="66"/>
        <v>0.28063349369841434</v>
      </c>
      <c r="F314" s="9">
        <f t="shared" si="67"/>
        <v>0.25467347404460677</v>
      </c>
      <c r="G314" s="9">
        <f t="shared" si="68"/>
        <v>1.0378002165341798</v>
      </c>
      <c r="H314" s="9">
        <f t="shared" si="69"/>
        <v>2.1519582403529398</v>
      </c>
      <c r="I314" s="9">
        <f t="shared" si="70"/>
        <v>3.5633665348394237</v>
      </c>
      <c r="J314" s="9">
        <f t="shared" si="71"/>
        <v>3.9265966106263868</v>
      </c>
      <c r="K314" s="11">
        <f t="shared" si="72"/>
        <v>0.47393364928909953</v>
      </c>
      <c r="L314" s="11">
        <f t="shared" si="73"/>
        <v>0.28818443804034583</v>
      </c>
      <c r="M314" s="11">
        <f t="shared" si="74"/>
        <v>0.26178010471204188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-0.27643545719040596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0.22882563751001381</v>
      </c>
      <c r="Q314" s="11">
        <f>2*'OddsRatio_working_3-way'!K314*'OddsRatio_working_3-way'!L314*'OddsRatio_working_3-way'!M314</f>
        <v>7.1508011721879317E-2</v>
      </c>
      <c r="R314" s="11">
        <f t="shared" si="75"/>
        <v>0</v>
      </c>
      <c r="S314" s="11">
        <f t="shared" si="76"/>
        <v>-0.827772384323336</v>
      </c>
      <c r="T314" s="11">
        <f t="shared" si="77"/>
        <v>-0.25867887010104251</v>
      </c>
      <c r="U314" s="11">
        <f>'OddsRatio_working_3-way'!S314-'OddsRatio_working_3-way'!R314^2/3</f>
        <v>-0.827772384323336</v>
      </c>
      <c r="V314" s="11">
        <f>'OddsRatio_working_3-way'!S314*'OddsRatio_working_3-way'!R314/3-2*'OddsRatio_working_3-way'!R314^3/27-'OddsRatio_working_3-way'!T314</f>
        <v>0.25867887010104251</v>
      </c>
      <c r="W314" s="11">
        <f>'OddsRatio_working_3-way'!V314^2+4*'OddsRatio_working_3-way'!U314^3/27</f>
        <v>-1.7114209820032533E-2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0.14493875228590916</v>
      </c>
      <c r="Y314" s="11">
        <f>IF('OddsRatio_working_3-way'!W314&gt;=0,IF('OddsRatio_working_3-way'!V314+SQRT('OddsRatio_working_3-way'!W314)&gt;0,0,PI()),ACOS('OddsRatio_working_3-way'!V314/(2*'OddsRatio_working_3-way'!X314)))</f>
        <v>0.46821993912256699</v>
      </c>
      <c r="Z314" s="11">
        <f>'OddsRatio_working_3-way'!X314^(1/3)*COS('OddsRatio_working_3-way'!Y314/3)</f>
        <v>0.51890010826708977</v>
      </c>
      <c r="AA314" s="11">
        <f>'OddsRatio_working_3-way'!X314^(1/3)*COS(('OddsRatio_working_3-way'!Y314+2*PI())/3)</f>
        <v>-0.33016146983946787</v>
      </c>
      <c r="AB314" s="11">
        <f>'OddsRatio_working_3-way'!X314^(1/3)*COS(('OddsRatio_working_3-way'!Y314+4*PI())/3)</f>
        <v>-0.18873863842762159</v>
      </c>
      <c r="AC314" s="11">
        <f>'OddsRatio_working_3-way'!X314^(1/3)*SIN('OddsRatio_working_3-way'!Y314/3)</f>
        <v>8.1650509785188494E-2</v>
      </c>
      <c r="AD314" s="11">
        <f>'OddsRatio_working_3-way'!X314^(1/3)*SIN(('OddsRatio_working_3-way'!Y314+2*PI())/3)</f>
        <v>0.40855542089320118</v>
      </c>
      <c r="AE314" s="11">
        <f>'OddsRatio_working_3-way'!X314^(1/3)*SIN(('OddsRatio_working_3-way'!Y314+4*PI())/3)</f>
        <v>-0.49020593067838963</v>
      </c>
      <c r="AF314" s="11">
        <f>-'OddsRatio_working_3-way'!U314/(3*'OddsRatio_working_3-way'!X314^(1/3))*COS(('OddsRatio_working_3-way'!Y314)/3)</f>
        <v>0.51890010826708988</v>
      </c>
      <c r="AG314" s="11">
        <f>-'OddsRatio_working_3-way'!U314/(3*'OddsRatio_working_3-way'!X314^(1/3))*COS(('OddsRatio_working_3-way'!Y314+2*PI())/3)</f>
        <v>-0.33016146983946792</v>
      </c>
      <c r="AH314" s="11">
        <f>-'OddsRatio_working_3-way'!U314/(3*'OddsRatio_working_3-way'!X314^(1/3))*COS(('OddsRatio_working_3-way'!Y314+4*PI())/3)</f>
        <v>-0.18873863842762162</v>
      </c>
      <c r="AI314" s="11">
        <f>'OddsRatio_working_3-way'!U314/(3*'OddsRatio_working_3-way'!X314^(1/3))*SIN(('OddsRatio_working_3-way'!Y314)/3)</f>
        <v>-8.1650509785188508E-2</v>
      </c>
      <c r="AJ314" s="11">
        <f>'OddsRatio_working_3-way'!U314/(3*'OddsRatio_working_3-way'!X314^(1/3))*SIN(('OddsRatio_working_3-way'!Y314+2*PI())/3)</f>
        <v>-0.40855542089320129</v>
      </c>
      <c r="AK314" s="11">
        <f>'OddsRatio_working_3-way'!U314/(3*'OddsRatio_working_3-way'!X314^(1/3))*SIN(('OddsRatio_working_3-way'!Y314+4*PI())/3)</f>
        <v>0.49020593067838975</v>
      </c>
      <c r="AL314" s="11">
        <f>'OddsRatio_working_3-way'!Z314+'OddsRatio_working_3-way'!AF314</f>
        <v>1.0378002165341798</v>
      </c>
      <c r="AM314" s="11">
        <f>'OddsRatio_working_3-way'!AA314+'OddsRatio_working_3-way'!AG314</f>
        <v>-0.66032293967893585</v>
      </c>
      <c r="AN314" s="11">
        <f>'OddsRatio_working_3-way'!AB314+'OddsRatio_working_3-way'!AH314</f>
        <v>-0.37747727685524324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1.0378002165341798</v>
      </c>
      <c r="AS314" s="11">
        <f>IF(('OddsRatio_working_3-way'!X314=0),IF(Q314&gt;0,-Q314^(1/3),(-Q314)^(1/3)),'OddsRatio_working_3-way'!AM314-'OddsRatio_working_3-way'!R314/3)</f>
        <v>-0.66032293967893585</v>
      </c>
      <c r="AT314" s="11">
        <f>IF(('OddsRatio_working_3-way'!X314=0),IF(Q314&gt;0,-Q314^(1/3),(-Q314)^(1/3)),'OddsRatio_working_3-way'!AN314-'OddsRatio_working_3-way'!R314/3)</f>
        <v>-0.37747727685524324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1.96</v>
      </c>
      <c r="B315" s="4">
        <f>IF('True_Odds_Calculator_3-way'!B316="","",'True_Odds_Calculator_3-way'!B316)</f>
        <v>3.68</v>
      </c>
      <c r="C315" s="4">
        <f>IF('True_Odds_Calculator_3-way'!C316="","",'True_Odds_Calculator_3-way'!C316)</f>
        <v>4.1100000000000003</v>
      </c>
      <c r="D315" s="9">
        <f t="shared" si="65"/>
        <v>0.50015673191486543</v>
      </c>
      <c r="E315" s="9">
        <f t="shared" si="66"/>
        <v>0.26385801823675065</v>
      </c>
      <c r="F315" s="9">
        <f t="shared" si="67"/>
        <v>0.23598524984838407</v>
      </c>
      <c r="G315" s="9">
        <f t="shared" si="68"/>
        <v>1.0410138216646887</v>
      </c>
      <c r="H315" s="9">
        <f t="shared" si="69"/>
        <v>1.999373268798101</v>
      </c>
      <c r="I315" s="9">
        <f t="shared" si="70"/>
        <v>3.7899170420613659</v>
      </c>
      <c r="J315" s="9">
        <f t="shared" si="71"/>
        <v>4.2375529853771816</v>
      </c>
      <c r="K315" s="11">
        <f t="shared" si="72"/>
        <v>0.51020408163265307</v>
      </c>
      <c r="L315" s="11">
        <f t="shared" si="73"/>
        <v>0.27173913043478259</v>
      </c>
      <c r="M315" s="11">
        <f t="shared" si="74"/>
        <v>0.24330900243309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-0.26991107455359176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0.22769739441317627</v>
      </c>
      <c r="Q315" s="11">
        <f>2*'OddsRatio_working_3-way'!K315*'OddsRatio_working_3-way'!L315*'OddsRatio_working_3-way'!M315</f>
        <v>6.7465894640941104E-2</v>
      </c>
      <c r="R315" s="11">
        <f t="shared" si="75"/>
        <v>0</v>
      </c>
      <c r="S315" s="11">
        <f t="shared" si="76"/>
        <v>-0.84360152613140071</v>
      </c>
      <c r="T315" s="11">
        <f t="shared" si="77"/>
        <v>-0.24995600774263718</v>
      </c>
      <c r="U315" s="11">
        <f>'OddsRatio_working_3-way'!S315-'OddsRatio_working_3-way'!R315^2/3</f>
        <v>-0.84360152613140071</v>
      </c>
      <c r="V315" s="11">
        <f>'OddsRatio_working_3-way'!S315*'OddsRatio_working_3-way'!R315/3-2*'OddsRatio_working_3-way'!R315^3/27-'OddsRatio_working_3-way'!T315</f>
        <v>0.24995600774263718</v>
      </c>
      <c r="W315" s="11">
        <f>'OddsRatio_working_3-way'!V315^2+4*'OddsRatio_working_3-way'!U315^3/27</f>
        <v>-2.6464282212074933E-2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0.14911596830882351</v>
      </c>
      <c r="Y315" s="11">
        <f>IF('OddsRatio_working_3-way'!W315&gt;=0,IF('OddsRatio_working_3-way'!V315+SQRT('OddsRatio_working_3-way'!W315)&gt;0,0,PI()),ACOS('OddsRatio_working_3-way'!V315/(2*'OddsRatio_working_3-way'!X315)))</f>
        <v>0.57695733850286324</v>
      </c>
      <c r="Z315" s="11">
        <f>'OddsRatio_working_3-way'!X315^(1/3)*COS('OddsRatio_working_3-way'!Y315/3)</f>
        <v>0.52050691083234446</v>
      </c>
      <c r="AA315" s="11">
        <f>'OddsRatio_working_3-way'!X315^(1/3)*COS(('OddsRatio_working_3-way'!Y315+2*PI())/3)</f>
        <v>-0.34803043625213848</v>
      </c>
      <c r="AB315" s="11">
        <f>'OddsRatio_working_3-way'!X315^(1/3)*COS(('OddsRatio_working_3-way'!Y315+4*PI())/3)</f>
        <v>-0.17247647458020607</v>
      </c>
      <c r="AC315" s="11">
        <f>'OddsRatio_working_3-way'!X315^(1/3)*SIN('OddsRatio_working_3-way'!Y315/3)</f>
        <v>0.10135612702859545</v>
      </c>
      <c r="AD315" s="11">
        <f>'OddsRatio_working_3-way'!X315^(1/3)*SIN(('OddsRatio_working_3-way'!Y315+2*PI())/3)</f>
        <v>0.40009414411187416</v>
      </c>
      <c r="AE315" s="11">
        <f>'OddsRatio_working_3-way'!X315^(1/3)*SIN(('OddsRatio_working_3-way'!Y315+4*PI())/3)</f>
        <v>-0.50145027114046958</v>
      </c>
      <c r="AF315" s="11">
        <f>-'OddsRatio_working_3-way'!U315/(3*'OddsRatio_working_3-way'!X315^(1/3))*COS(('OddsRatio_working_3-way'!Y315)/3)</f>
        <v>0.52050691083234435</v>
      </c>
      <c r="AG315" s="11">
        <f>-'OddsRatio_working_3-way'!U315/(3*'OddsRatio_working_3-way'!X315^(1/3))*COS(('OddsRatio_working_3-way'!Y315+2*PI())/3)</f>
        <v>-0.34803043625213842</v>
      </c>
      <c r="AH315" s="11">
        <f>-'OddsRatio_working_3-way'!U315/(3*'OddsRatio_working_3-way'!X315^(1/3))*COS(('OddsRatio_working_3-way'!Y315+4*PI())/3)</f>
        <v>-0.17247647458020604</v>
      </c>
      <c r="AI315" s="11">
        <f>'OddsRatio_working_3-way'!U315/(3*'OddsRatio_working_3-way'!X315^(1/3))*SIN(('OddsRatio_working_3-way'!Y315)/3)</f>
        <v>-0.10135612702859544</v>
      </c>
      <c r="AJ315" s="11">
        <f>'OddsRatio_working_3-way'!U315/(3*'OddsRatio_working_3-way'!X315^(1/3))*SIN(('OddsRatio_working_3-way'!Y315+2*PI())/3)</f>
        <v>-0.40009414411187405</v>
      </c>
      <c r="AK315" s="11">
        <f>'OddsRatio_working_3-way'!U315/(3*'OddsRatio_working_3-way'!X315^(1/3))*SIN(('OddsRatio_working_3-way'!Y315+4*PI())/3)</f>
        <v>0.50145027114046947</v>
      </c>
      <c r="AL315" s="11">
        <f>'OddsRatio_working_3-way'!Z315+'OddsRatio_working_3-way'!AF315</f>
        <v>1.0410138216646887</v>
      </c>
      <c r="AM315" s="11">
        <f>'OddsRatio_working_3-way'!AA315+'OddsRatio_working_3-way'!AG315</f>
        <v>-0.69606087250427695</v>
      </c>
      <c r="AN315" s="11">
        <f>'OddsRatio_working_3-way'!AB315+'OddsRatio_working_3-way'!AH315</f>
        <v>-0.34495294916041208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1.0410138216646887</v>
      </c>
      <c r="AS315" s="11">
        <f>IF(('OddsRatio_working_3-way'!X315=0),IF(Q315&gt;0,-Q315^(1/3),(-Q315)^(1/3)),'OddsRatio_working_3-way'!AM315-'OddsRatio_working_3-way'!R315/3)</f>
        <v>-0.69606087250427695</v>
      </c>
      <c r="AT315" s="11">
        <f>IF(('OddsRatio_working_3-way'!X315=0),IF(Q315&gt;0,-Q315^(1/3),(-Q315)^(1/3)),'OddsRatio_working_3-way'!AN315-'OddsRatio_working_3-way'!R315/3)</f>
        <v>-0.34495294916041208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2.25</v>
      </c>
      <c r="B316" s="4">
        <f>IF('True_Odds_Calculator_3-way'!B317="","",'True_Odds_Calculator_3-way'!B317)</f>
        <v>3.88</v>
      </c>
      <c r="C316" s="4">
        <f>IF('True_Odds_Calculator_3-way'!C317="","",'True_Odds_Calculator_3-way'!C317)</f>
        <v>3.13</v>
      </c>
      <c r="D316" s="9">
        <f t="shared" si="65"/>
        <v>0.43625939286533549</v>
      </c>
      <c r="E316" s="9">
        <f t="shared" si="66"/>
        <v>0.25142927183875563</v>
      </c>
      <c r="F316" s="9">
        <f t="shared" si="67"/>
        <v>0.31231133529590904</v>
      </c>
      <c r="G316" s="9">
        <f t="shared" si="68"/>
        <v>1.0337714054604754</v>
      </c>
      <c r="H316" s="9">
        <f t="shared" si="69"/>
        <v>2.2922142568255945</v>
      </c>
      <c r="I316" s="9">
        <f t="shared" si="70"/>
        <v>3.9772616477261686</v>
      </c>
      <c r="J316" s="9">
        <f t="shared" si="71"/>
        <v>3.2019330936308124</v>
      </c>
      <c r="K316" s="11">
        <f t="shared" si="72"/>
        <v>0.44444444444444442</v>
      </c>
      <c r="L316" s="11">
        <f t="shared" si="73"/>
        <v>0.25773195876288663</v>
      </c>
      <c r="M316" s="11">
        <f t="shared" si="74"/>
        <v>0.31948881789137379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-0.28062316787984598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0.22909507445589922</v>
      </c>
      <c r="Q316" s="11">
        <f>2*'OddsRatio_working_3-way'!K316*'OddsRatio_working_3-way'!L316*'OddsRatio_working_3-way'!M316</f>
        <v>7.3193314522651501E-2</v>
      </c>
      <c r="R316" s="11">
        <f t="shared" si="75"/>
        <v>0</v>
      </c>
      <c r="S316" s="11">
        <f t="shared" si="76"/>
        <v>-0.81637976004173163</v>
      </c>
      <c r="T316" s="11">
        <f t="shared" si="77"/>
        <v>-0.26082420448617621</v>
      </c>
      <c r="U316" s="11">
        <f>'OddsRatio_working_3-way'!S316-'OddsRatio_working_3-way'!R316^2/3</f>
        <v>-0.81637976004173163</v>
      </c>
      <c r="V316" s="11">
        <f>'OddsRatio_working_3-way'!S316*'OddsRatio_working_3-way'!R316/3-2*'OddsRatio_working_3-way'!R316^3/27-'OddsRatio_working_3-way'!T316</f>
        <v>0.26082420448617621</v>
      </c>
      <c r="W316" s="11">
        <f>'OddsRatio_working_3-way'!V316^2+4*'OddsRatio_working_3-way'!U316^3/27</f>
        <v>-1.2577763332925679E-2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0.14195688516128088</v>
      </c>
      <c r="Y316" s="11">
        <f>IF('OddsRatio_working_3-way'!W316&gt;=0,IF('OddsRatio_working_3-way'!V316+SQRT('OddsRatio_working_3-way'!W316)&gt;0,0,PI()),ACOS('OddsRatio_working_3-way'!V316/(2*'OddsRatio_working_3-way'!X316)))</f>
        <v>0.40608582707397933</v>
      </c>
      <c r="Z316" s="11">
        <f>'OddsRatio_working_3-way'!X316^(1/3)*COS('OddsRatio_working_3-way'!Y316/3)</f>
        <v>0.51688570273023782</v>
      </c>
      <c r="AA316" s="11">
        <f>'OddsRatio_working_3-way'!X316^(1/3)*COS(('OddsRatio_working_3-way'!Y316+2*PI())/3)</f>
        <v>-0.31940856095037773</v>
      </c>
      <c r="AB316" s="11">
        <f>'OddsRatio_working_3-way'!X316^(1/3)*COS(('OddsRatio_working_3-way'!Y316+4*PI())/3)</f>
        <v>-0.19747714177985978</v>
      </c>
      <c r="AC316" s="11">
        <f>'OddsRatio_working_3-way'!X316^(1/3)*SIN('OddsRatio_working_3-way'!Y316/3)</f>
        <v>7.0397137680771618E-2</v>
      </c>
      <c r="AD316" s="11">
        <f>'OddsRatio_working_3-way'!X316^(1/3)*SIN(('OddsRatio_working_3-way'!Y316+2*PI())/3)</f>
        <v>0.41243758057697177</v>
      </c>
      <c r="AE316" s="11">
        <f>'OddsRatio_working_3-way'!X316^(1/3)*SIN(('OddsRatio_working_3-way'!Y316+4*PI())/3)</f>
        <v>-0.48283471825774338</v>
      </c>
      <c r="AF316" s="11">
        <f>-'OddsRatio_working_3-way'!U316/(3*'OddsRatio_working_3-way'!X316^(1/3))*COS(('OddsRatio_working_3-way'!Y316)/3)</f>
        <v>0.5168857027302376</v>
      </c>
      <c r="AG316" s="11">
        <f>-'OddsRatio_working_3-way'!U316/(3*'OddsRatio_working_3-way'!X316^(1/3))*COS(('OddsRatio_working_3-way'!Y316+2*PI())/3)</f>
        <v>-0.31940856095037756</v>
      </c>
      <c r="AH316" s="11">
        <f>-'OddsRatio_working_3-way'!U316/(3*'OddsRatio_working_3-way'!X316^(1/3))*COS(('OddsRatio_working_3-way'!Y316+4*PI())/3)</f>
        <v>-0.1974771417798597</v>
      </c>
      <c r="AI316" s="11">
        <f>'OddsRatio_working_3-way'!U316/(3*'OddsRatio_working_3-way'!X316^(1/3))*SIN(('OddsRatio_working_3-way'!Y316)/3)</f>
        <v>-7.039713768077159E-2</v>
      </c>
      <c r="AJ316" s="11">
        <f>'OddsRatio_working_3-way'!U316/(3*'OddsRatio_working_3-way'!X316^(1/3))*SIN(('OddsRatio_working_3-way'!Y316+2*PI())/3)</f>
        <v>-0.41243758057697161</v>
      </c>
      <c r="AK316" s="11">
        <f>'OddsRatio_working_3-way'!U316/(3*'OddsRatio_working_3-way'!X316^(1/3))*SIN(('OddsRatio_working_3-way'!Y316+4*PI())/3)</f>
        <v>0.48283471825774321</v>
      </c>
      <c r="AL316" s="11">
        <f>'OddsRatio_working_3-way'!Z316+'OddsRatio_working_3-way'!AF316</f>
        <v>1.0337714054604754</v>
      </c>
      <c r="AM316" s="11">
        <f>'OddsRatio_working_3-way'!AA316+'OddsRatio_working_3-way'!AG316</f>
        <v>-0.63881712190075524</v>
      </c>
      <c r="AN316" s="11">
        <f>'OddsRatio_working_3-way'!AB316+'OddsRatio_working_3-way'!AH316</f>
        <v>-0.39495428355971951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1.0337714054604754</v>
      </c>
      <c r="AS316" s="11">
        <f>IF(('OddsRatio_working_3-way'!X316=0),IF(Q316&gt;0,-Q316^(1/3),(-Q316)^(1/3)),'OddsRatio_working_3-way'!AM316-'OddsRatio_working_3-way'!R316/3)</f>
        <v>-0.63881712190075524</v>
      </c>
      <c r="AT316" s="11">
        <f>IF(('OddsRatio_working_3-way'!X316=0),IF(Q316&gt;0,-Q316^(1/3),(-Q316)^(1/3)),'OddsRatio_working_3-way'!AN316-'OddsRatio_working_3-way'!R316/3)</f>
        <v>-0.39495428355971951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2.39</v>
      </c>
      <c r="B317" s="4">
        <f>IF('True_Odds_Calculator_3-way'!B318="","",'True_Odds_Calculator_3-way'!B318)</f>
        <v>3.5</v>
      </c>
      <c r="C317" s="4">
        <f>IF('True_Odds_Calculator_3-way'!C318="","",'True_Odds_Calculator_3-way'!C318)</f>
        <v>3.14</v>
      </c>
      <c r="D317" s="9">
        <f t="shared" si="65"/>
        <v>0.41011437876472268</v>
      </c>
      <c r="E317" s="9">
        <f t="shared" si="66"/>
        <v>0.27878839140138539</v>
      </c>
      <c r="F317" s="9">
        <f t="shared" si="67"/>
        <v>0.3110972298338921</v>
      </c>
      <c r="G317" s="9">
        <f t="shared" si="68"/>
        <v>1.0347799705336378</v>
      </c>
      <c r="H317" s="9">
        <f t="shared" si="69"/>
        <v>2.4383441590417561</v>
      </c>
      <c r="I317" s="9">
        <f t="shared" si="70"/>
        <v>3.5869499263340945</v>
      </c>
      <c r="J317" s="9">
        <f t="shared" si="71"/>
        <v>3.2144291369419844</v>
      </c>
      <c r="K317" s="11">
        <f t="shared" si="72"/>
        <v>0.41841004184100417</v>
      </c>
      <c r="L317" s="11">
        <f t="shared" si="73"/>
        <v>0.2857142857142857</v>
      </c>
      <c r="M317" s="11">
        <f t="shared" si="74"/>
        <v>0.31847133757961782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-0.28312159018659033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0.22957348064615607</v>
      </c>
      <c r="Q317" s="11">
        <f>2*'OddsRatio_working_3-way'!K317*'OddsRatio_working_3-way'!L317*'OddsRatio_working_3-way'!M317</f>
        <v>7.614377467534196E-2</v>
      </c>
      <c r="R317" s="11">
        <f t="shared" si="75"/>
        <v>0</v>
      </c>
      <c r="S317" s="11">
        <f t="shared" si="76"/>
        <v>-0.8108653264304444</v>
      </c>
      <c r="T317" s="11">
        <f t="shared" si="77"/>
        <v>-0.26894372352585211</v>
      </c>
      <c r="U317" s="11">
        <f>'OddsRatio_working_3-way'!S317-'OddsRatio_working_3-way'!R317^2/3</f>
        <v>-0.8108653264304444</v>
      </c>
      <c r="V317" s="11">
        <f>'OddsRatio_working_3-way'!S317*'OddsRatio_working_3-way'!R317/3-2*'OddsRatio_working_3-way'!R317^3/27-'OddsRatio_working_3-way'!T317</f>
        <v>0.26894372352585211</v>
      </c>
      <c r="W317" s="11">
        <f>'OddsRatio_working_3-way'!V317^2+4*'OddsRatio_working_3-way'!U317^3/27</f>
        <v>-6.6538724234990881E-3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0.14052099384740441</v>
      </c>
      <c r="Y317" s="11">
        <f>IF('OddsRatio_working_3-way'!W317&gt;=0,IF('OddsRatio_working_3-way'!V317+SQRT('OddsRatio_working_3-way'!W317)&gt;0,0,PI()),ACOS('OddsRatio_working_3-way'!V317/(2*'OddsRatio_working_3-way'!X317)))</f>
        <v>0.2944837425182143</v>
      </c>
      <c r="Z317" s="11">
        <f>'OddsRatio_working_3-way'!X317^(1/3)*COS('OddsRatio_working_3-way'!Y317/3)</f>
        <v>0.5173899852668189</v>
      </c>
      <c r="AA317" s="11">
        <f>'OddsRatio_working_3-way'!X317^(1/3)*COS(('OddsRatio_working_3-way'!Y317+2*PI())/3)</f>
        <v>-0.30282020047214686</v>
      </c>
      <c r="AB317" s="11">
        <f>'OddsRatio_working_3-way'!X317^(1/3)*COS(('OddsRatio_working_3-way'!Y317+4*PI())/3)</f>
        <v>-0.21456978479467217</v>
      </c>
      <c r="AC317" s="11">
        <f>'OddsRatio_working_3-way'!X317^(1/3)*SIN('OddsRatio_working_3-way'!Y317/3)</f>
        <v>5.0951401247486365E-2</v>
      </c>
      <c r="AD317" s="11">
        <f>'OddsRatio_working_3-way'!X317^(1/3)*SIN(('OddsRatio_working_3-way'!Y317+2*PI())/3)</f>
        <v>0.42259717028097837</v>
      </c>
      <c r="AE317" s="11">
        <f>'OddsRatio_working_3-way'!X317^(1/3)*SIN(('OddsRatio_working_3-way'!Y317+4*PI())/3)</f>
        <v>-0.4735485715284648</v>
      </c>
      <c r="AF317" s="11">
        <f>-'OddsRatio_working_3-way'!U317/(3*'OddsRatio_working_3-way'!X317^(1/3))*COS(('OddsRatio_working_3-way'!Y317)/3)</f>
        <v>0.5173899852668189</v>
      </c>
      <c r="AG317" s="11">
        <f>-'OddsRatio_working_3-way'!U317/(3*'OddsRatio_working_3-way'!X317^(1/3))*COS(('OddsRatio_working_3-way'!Y317+2*PI())/3)</f>
        <v>-0.30282020047214686</v>
      </c>
      <c r="AH317" s="11">
        <f>-'OddsRatio_working_3-way'!U317/(3*'OddsRatio_working_3-way'!X317^(1/3))*COS(('OddsRatio_working_3-way'!Y317+4*PI())/3)</f>
        <v>-0.21456978479467217</v>
      </c>
      <c r="AI317" s="11">
        <f>'OddsRatio_working_3-way'!U317/(3*'OddsRatio_working_3-way'!X317^(1/3))*SIN(('OddsRatio_working_3-way'!Y317)/3)</f>
        <v>-5.0951401247486365E-2</v>
      </c>
      <c r="AJ317" s="11">
        <f>'OddsRatio_working_3-way'!U317/(3*'OddsRatio_working_3-way'!X317^(1/3))*SIN(('OddsRatio_working_3-way'!Y317+2*PI())/3)</f>
        <v>-0.42259717028097837</v>
      </c>
      <c r="AK317" s="11">
        <f>'OddsRatio_working_3-way'!U317/(3*'OddsRatio_working_3-way'!X317^(1/3))*SIN(('OddsRatio_working_3-way'!Y317+4*PI())/3)</f>
        <v>0.4735485715284648</v>
      </c>
      <c r="AL317" s="11">
        <f>'OddsRatio_working_3-way'!Z317+'OddsRatio_working_3-way'!AF317</f>
        <v>1.0347799705336378</v>
      </c>
      <c r="AM317" s="11">
        <f>'OddsRatio_working_3-way'!AA317+'OddsRatio_working_3-way'!AG317</f>
        <v>-0.60564040094429372</v>
      </c>
      <c r="AN317" s="11">
        <f>'OddsRatio_working_3-way'!AB317+'OddsRatio_working_3-way'!AH317</f>
        <v>-0.42913956958934435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1.0347799705336378</v>
      </c>
      <c r="AS317" s="11">
        <f>IF(('OddsRatio_working_3-way'!X317=0),IF(Q317&gt;0,-Q317^(1/3),(-Q317)^(1/3)),'OddsRatio_working_3-way'!AM317-'OddsRatio_working_3-way'!R317/3)</f>
        <v>-0.60564040094429372</v>
      </c>
      <c r="AT317" s="11">
        <f>IF(('OddsRatio_working_3-way'!X317=0),IF(Q317&gt;0,-Q317^(1/3),(-Q317)^(1/3)),'OddsRatio_working_3-way'!AN317-'OddsRatio_working_3-way'!R317/3)</f>
        <v>-0.42913956958934435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2.21</v>
      </c>
      <c r="B318" s="4">
        <f>IF('True_Odds_Calculator_3-way'!B319="","",'True_Odds_Calculator_3-way'!B319)</f>
        <v>3.37</v>
      </c>
      <c r="C318" s="4">
        <f>IF('True_Odds_Calculator_3-way'!C319="","",'True_Odds_Calculator_3-way'!C319)</f>
        <v>3.58</v>
      </c>
      <c r="D318" s="9">
        <f t="shared" si="65"/>
        <v>0.44168548493976723</v>
      </c>
      <c r="E318" s="9">
        <f t="shared" si="66"/>
        <v>0.28769731759114403</v>
      </c>
      <c r="F318" s="9">
        <f t="shared" si="67"/>
        <v>0.27061719746908847</v>
      </c>
      <c r="G318" s="9">
        <f t="shared" si="68"/>
        <v>1.044673122228948</v>
      </c>
      <c r="H318" s="9">
        <f t="shared" si="69"/>
        <v>2.2640544778970275</v>
      </c>
      <c r="I318" s="9">
        <f t="shared" si="70"/>
        <v>3.4758752996826074</v>
      </c>
      <c r="J318" s="9">
        <f t="shared" si="71"/>
        <v>3.6952566553506863</v>
      </c>
      <c r="K318" s="11">
        <f t="shared" si="72"/>
        <v>0.45248868778280543</v>
      </c>
      <c r="L318" s="11">
        <f t="shared" si="73"/>
        <v>0.29673590504451036</v>
      </c>
      <c r="M318" s="11">
        <f t="shared" si="74"/>
        <v>0.27932960893854747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-0.27749056493238544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0.23103379446828587</v>
      </c>
      <c r="Q318" s="11">
        <f>2*'OddsRatio_working_3-way'!K318*'OddsRatio_working_3-way'!L318*'OddsRatio_working_3-way'!M318</f>
        <v>7.5010972229962933E-2</v>
      </c>
      <c r="R318" s="11">
        <f t="shared" si="75"/>
        <v>0</v>
      </c>
      <c r="S318" s="11">
        <f t="shared" si="76"/>
        <v>-0.83258252230875152</v>
      </c>
      <c r="T318" s="11">
        <f t="shared" si="77"/>
        <v>-0.27031900074959464</v>
      </c>
      <c r="U318" s="11">
        <f>'OddsRatio_working_3-way'!S318-'OddsRatio_working_3-way'!R318^2/3</f>
        <v>-0.83258252230875152</v>
      </c>
      <c r="V318" s="11">
        <f>'OddsRatio_working_3-way'!S318*'OddsRatio_working_3-way'!R318/3-2*'OddsRatio_working_3-way'!R318^3/27-'OddsRatio_working_3-way'!T318</f>
        <v>0.27031900074959464</v>
      </c>
      <c r="W318" s="11">
        <f>'OddsRatio_working_3-way'!V318^2+4*'OddsRatio_working_3-way'!U318^3/27</f>
        <v>-1.2429996787651734E-2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0.14620393202126189</v>
      </c>
      <c r="Y318" s="11">
        <f>IF('OddsRatio_working_3-way'!W318&gt;=0,IF('OddsRatio_working_3-way'!V318+SQRT('OddsRatio_working_3-way'!W318)&gt;0,0,PI()),ACOS('OddsRatio_working_3-way'!V318/(2*'OddsRatio_working_3-way'!X318)))</f>
        <v>0.39118280674218897</v>
      </c>
      <c r="Z318" s="11">
        <f>'OddsRatio_working_3-way'!X318^(1/3)*COS('OddsRatio_working_3-way'!Y318/3)</f>
        <v>0.52233656111447391</v>
      </c>
      <c r="AA318" s="11">
        <f>'OddsRatio_working_3-way'!X318^(1/3)*COS(('OddsRatio_working_3-way'!Y318+2*PI())/3)</f>
        <v>-0.32048959434509039</v>
      </c>
      <c r="AB318" s="11">
        <f>'OddsRatio_working_3-way'!X318^(1/3)*COS(('OddsRatio_working_3-way'!Y318+4*PI())/3)</f>
        <v>-0.20184696676938352</v>
      </c>
      <c r="AC318" s="11">
        <f>'OddsRatio_working_3-way'!X318^(1/3)*SIN('OddsRatio_working_3-way'!Y318/3)</f>
        <v>6.8498352968198908E-2</v>
      </c>
      <c r="AD318" s="11">
        <f>'OddsRatio_working_3-way'!X318^(1/3)*SIN(('OddsRatio_working_3-way'!Y318+2*PI())/3)</f>
        <v>0.41810755476643779</v>
      </c>
      <c r="AE318" s="11">
        <f>'OddsRatio_working_3-way'!X318^(1/3)*SIN(('OddsRatio_working_3-way'!Y318+4*PI())/3)</f>
        <v>-0.4866059077346368</v>
      </c>
      <c r="AF318" s="11">
        <f>-'OddsRatio_working_3-way'!U318/(3*'OddsRatio_working_3-way'!X318^(1/3))*COS(('OddsRatio_working_3-way'!Y318)/3)</f>
        <v>0.52233656111447413</v>
      </c>
      <c r="AG318" s="11">
        <f>-'OddsRatio_working_3-way'!U318/(3*'OddsRatio_working_3-way'!X318^(1/3))*COS(('OddsRatio_working_3-way'!Y318+2*PI())/3)</f>
        <v>-0.32048959434509056</v>
      </c>
      <c r="AH318" s="11">
        <f>-'OddsRatio_working_3-way'!U318/(3*'OddsRatio_working_3-way'!X318^(1/3))*COS(('OddsRatio_working_3-way'!Y318+4*PI())/3)</f>
        <v>-0.2018469667693836</v>
      </c>
      <c r="AI318" s="11">
        <f>'OddsRatio_working_3-way'!U318/(3*'OddsRatio_working_3-way'!X318^(1/3))*SIN(('OddsRatio_working_3-way'!Y318)/3)</f>
        <v>-6.8498352968198936E-2</v>
      </c>
      <c r="AJ318" s="11">
        <f>'OddsRatio_working_3-way'!U318/(3*'OddsRatio_working_3-way'!X318^(1/3))*SIN(('OddsRatio_working_3-way'!Y318+2*PI())/3)</f>
        <v>-0.41810755476643802</v>
      </c>
      <c r="AK318" s="11">
        <f>'OddsRatio_working_3-way'!U318/(3*'OddsRatio_working_3-way'!X318^(1/3))*SIN(('OddsRatio_working_3-way'!Y318+4*PI())/3)</f>
        <v>0.48660590773463697</v>
      </c>
      <c r="AL318" s="11">
        <f>'OddsRatio_working_3-way'!Z318+'OddsRatio_working_3-way'!AF318</f>
        <v>1.044673122228948</v>
      </c>
      <c r="AM318" s="11">
        <f>'OddsRatio_working_3-way'!AA318+'OddsRatio_working_3-way'!AG318</f>
        <v>-0.640979188690181</v>
      </c>
      <c r="AN318" s="11">
        <f>'OddsRatio_working_3-way'!AB318+'OddsRatio_working_3-way'!AH318</f>
        <v>-0.40369393353876715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1.044673122228948</v>
      </c>
      <c r="AS318" s="11">
        <f>IF(('OddsRatio_working_3-way'!X318=0),IF(Q318&gt;0,-Q318^(1/3),(-Q318)^(1/3)),'OddsRatio_working_3-way'!AM318-'OddsRatio_working_3-way'!R318/3)</f>
        <v>-0.640979188690181</v>
      </c>
      <c r="AT318" s="11">
        <f>IF(('OddsRatio_working_3-way'!X318=0),IF(Q318&gt;0,-Q318^(1/3),(-Q318)^(1/3)),'OddsRatio_working_3-way'!AN318-'OddsRatio_working_3-way'!R318/3)</f>
        <v>-0.40369393353876715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3.45</v>
      </c>
      <c r="B319" s="4">
        <f>IF('True_Odds_Calculator_3-way'!B320="","",'True_Odds_Calculator_3-way'!B320)</f>
        <v>3.54</v>
      </c>
      <c r="C319" s="4">
        <f>IF('True_Odds_Calculator_3-way'!C320="","",'True_Odds_Calculator_3-way'!C320)</f>
        <v>2.2200000000000002</v>
      </c>
      <c r="D319" s="9">
        <f t="shared" si="65"/>
        <v>0.28271889933869665</v>
      </c>
      <c r="E319" s="9">
        <f t="shared" si="66"/>
        <v>0.27546075587952784</v>
      </c>
      <c r="F319" s="9">
        <f t="shared" si="67"/>
        <v>0.44182034478177545</v>
      </c>
      <c r="G319" s="9">
        <f t="shared" si="68"/>
        <v>1.0355437746577807</v>
      </c>
      <c r="H319" s="9">
        <f t="shared" si="69"/>
        <v>3.5370822479115627</v>
      </c>
      <c r="I319" s="9">
        <f t="shared" si="70"/>
        <v>3.630281187630763</v>
      </c>
      <c r="J319" s="9">
        <f t="shared" si="71"/>
        <v>2.263363405082492</v>
      </c>
      <c r="K319" s="11">
        <f t="shared" si="72"/>
        <v>0.28985507246376813</v>
      </c>
      <c r="L319" s="11">
        <f t="shared" si="73"/>
        <v>0.2824858757062147</v>
      </c>
      <c r="M319" s="11">
        <f t="shared" si="74"/>
        <v>0.4504504504504504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-0.2800169366123676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0.22904260192395778</v>
      </c>
      <c r="Q319" s="11">
        <f>2*'OddsRatio_working_3-way'!K319*'OddsRatio_working_3-way'!L319*'OddsRatio_working_3-way'!M319</f>
        <v>7.3765733308843104E-2</v>
      </c>
      <c r="R319" s="11">
        <f t="shared" si="75"/>
        <v>0</v>
      </c>
      <c r="S319" s="11">
        <f t="shared" si="76"/>
        <v>-0.81795981591294076</v>
      </c>
      <c r="T319" s="11">
        <f t="shared" si="77"/>
        <v>-0.26343311301543992</v>
      </c>
      <c r="U319" s="11">
        <f>'OddsRatio_working_3-way'!S319-'OddsRatio_working_3-way'!R319^2/3</f>
        <v>-0.81795981591294076</v>
      </c>
      <c r="V319" s="11">
        <f>'OddsRatio_working_3-way'!S319*'OddsRatio_working_3-way'!R319/3-2*'OddsRatio_working_3-way'!R319^3/27-'OddsRatio_working_3-way'!T319</f>
        <v>0.26343311301543992</v>
      </c>
      <c r="W319" s="11">
        <f>'OddsRatio_working_3-way'!V319^2+4*'OddsRatio_working_3-way'!U319^3/27</f>
        <v>-1.1678961122750006E-2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0.14236920853519866</v>
      </c>
      <c r="Y319" s="11">
        <f>IF('OddsRatio_working_3-way'!W319&gt;=0,IF('OddsRatio_working_3-way'!V319+SQRT('OddsRatio_working_3-way'!W319)&gt;0,0,PI()),ACOS('OddsRatio_working_3-way'!V319/(2*'OddsRatio_working_3-way'!X319)))</f>
        <v>0.38929761326838563</v>
      </c>
      <c r="Z319" s="11">
        <f>'OddsRatio_working_3-way'!X319^(1/3)*COS('OddsRatio_working_3-way'!Y319/3)</f>
        <v>0.51777188732889035</v>
      </c>
      <c r="AA319" s="11">
        <f>'OddsRatio_working_3-way'!X319^(1/3)*COS(('OddsRatio_working_3-way'!Y319+2*PI())/3)</f>
        <v>-0.3174022533323006</v>
      </c>
      <c r="AB319" s="11">
        <f>'OddsRatio_working_3-way'!X319^(1/3)*COS(('OddsRatio_working_3-way'!Y319+4*PI())/3)</f>
        <v>-0.20036963399658944</v>
      </c>
      <c r="AC319" s="11">
        <f>'OddsRatio_working_3-way'!X319^(1/3)*SIN('OddsRatio_working_3-way'!Y319/3)</f>
        <v>6.7568814277439812E-2</v>
      </c>
      <c r="AD319" s="11">
        <f>'OddsRatio_working_3-way'!X319^(1/3)*SIN(('OddsRatio_working_3-way'!Y319+2*PI())/3)</f>
        <v>0.41461920065351326</v>
      </c>
      <c r="AE319" s="11">
        <f>'OddsRatio_working_3-way'!X319^(1/3)*SIN(('OddsRatio_working_3-way'!Y319+4*PI())/3)</f>
        <v>-0.48218801493095309</v>
      </c>
      <c r="AF319" s="11">
        <f>-'OddsRatio_working_3-way'!U319/(3*'OddsRatio_working_3-way'!X319^(1/3))*COS(('OddsRatio_working_3-way'!Y319)/3)</f>
        <v>0.51777188732889035</v>
      </c>
      <c r="AG319" s="11">
        <f>-'OddsRatio_working_3-way'!U319/(3*'OddsRatio_working_3-way'!X319^(1/3))*COS(('OddsRatio_working_3-way'!Y319+2*PI())/3)</f>
        <v>-0.3174022533323006</v>
      </c>
      <c r="AH319" s="11">
        <f>-'OddsRatio_working_3-way'!U319/(3*'OddsRatio_working_3-way'!X319^(1/3))*COS(('OddsRatio_working_3-way'!Y319+4*PI())/3)</f>
        <v>-0.20036963399658944</v>
      </c>
      <c r="AI319" s="11">
        <f>'OddsRatio_working_3-way'!U319/(3*'OddsRatio_working_3-way'!X319^(1/3))*SIN(('OddsRatio_working_3-way'!Y319)/3)</f>
        <v>-6.7568814277439812E-2</v>
      </c>
      <c r="AJ319" s="11">
        <f>'OddsRatio_working_3-way'!U319/(3*'OddsRatio_working_3-way'!X319^(1/3))*SIN(('OddsRatio_working_3-way'!Y319+2*PI())/3)</f>
        <v>-0.41461920065351326</v>
      </c>
      <c r="AK319" s="11">
        <f>'OddsRatio_working_3-way'!U319/(3*'OddsRatio_working_3-way'!X319^(1/3))*SIN(('OddsRatio_working_3-way'!Y319+4*PI())/3)</f>
        <v>0.48218801493095309</v>
      </c>
      <c r="AL319" s="11">
        <f>'OddsRatio_working_3-way'!Z319+'OddsRatio_working_3-way'!AF319</f>
        <v>1.0355437746577807</v>
      </c>
      <c r="AM319" s="11">
        <f>'OddsRatio_working_3-way'!AA319+'OddsRatio_working_3-way'!AG319</f>
        <v>-0.6348045066646012</v>
      </c>
      <c r="AN319" s="11">
        <f>'OddsRatio_working_3-way'!AB319+'OddsRatio_working_3-way'!AH319</f>
        <v>-0.40073926799317888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1.0355437746577807</v>
      </c>
      <c r="AS319" s="11">
        <f>IF(('OddsRatio_working_3-way'!X319=0),IF(Q319&gt;0,-Q319^(1/3),(-Q319)^(1/3)),'OddsRatio_working_3-way'!AM319-'OddsRatio_working_3-way'!R319/3)</f>
        <v>-0.6348045066646012</v>
      </c>
      <c r="AT319" s="11">
        <f>IF(('OddsRatio_working_3-way'!X319=0),IF(Q319&gt;0,-Q319^(1/3),(-Q319)^(1/3)),'OddsRatio_working_3-way'!AN319-'OddsRatio_working_3-way'!R319/3)</f>
        <v>-0.40073926799317888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1.7</v>
      </c>
      <c r="B320" s="4">
        <f>IF('True_Odds_Calculator_3-way'!B321="","",'True_Odds_Calculator_3-way'!B321)</f>
        <v>4.42</v>
      </c>
      <c r="C320" s="4">
        <f>IF('True_Odds_Calculator_3-way'!C321="","",'True_Odds_Calculator_3-way'!C321)</f>
        <v>4.7699999999999996</v>
      </c>
      <c r="D320" s="9">
        <f t="shared" si="65"/>
        <v>0.57812246266389267</v>
      </c>
      <c r="E320" s="9">
        <f t="shared" si="66"/>
        <v>0.21904422848124888</v>
      </c>
      <c r="F320" s="9">
        <f t="shared" si="67"/>
        <v>0.20283330885485815</v>
      </c>
      <c r="G320" s="9">
        <f t="shared" si="68"/>
        <v>1.0424818876910247</v>
      </c>
      <c r="H320" s="9">
        <f t="shared" si="69"/>
        <v>1.7297373213837177</v>
      </c>
      <c r="I320" s="9">
        <f t="shared" si="70"/>
        <v>4.5652880559033049</v>
      </c>
      <c r="J320" s="9">
        <f t="shared" si="71"/>
        <v>4.930156716595163</v>
      </c>
      <c r="K320" s="11">
        <f t="shared" si="72"/>
        <v>0.58823529411764708</v>
      </c>
      <c r="L320" s="11">
        <f t="shared" si="73"/>
        <v>0.22624434389140272</v>
      </c>
      <c r="M320" s="11">
        <f t="shared" si="74"/>
        <v>0.20964360587002098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-0.25181171247633338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0.22013415628353281</v>
      </c>
      <c r="Q320" s="11">
        <f>2*'OddsRatio_working_3-way'!K320*'OddsRatio_working_3-way'!L320*'OddsRatio_working_3-way'!M320</f>
        <v>5.5800800071871437E-2</v>
      </c>
      <c r="R320" s="11">
        <f t="shared" si="75"/>
        <v>0</v>
      </c>
      <c r="S320" s="11">
        <f t="shared" si="76"/>
        <v>-0.87420141866602885</v>
      </c>
      <c r="T320" s="11">
        <f t="shared" si="77"/>
        <v>-0.22159731778606565</v>
      </c>
      <c r="U320" s="11">
        <f>'OddsRatio_working_3-way'!S320-'OddsRatio_working_3-way'!R320^2/3</f>
        <v>-0.87420141866602885</v>
      </c>
      <c r="V320" s="11">
        <f>'OddsRatio_working_3-way'!S320*'OddsRatio_working_3-way'!R320/3-2*'OddsRatio_working_3-way'!R320^3/27-'OddsRatio_working_3-way'!T320</f>
        <v>0.22159731778606565</v>
      </c>
      <c r="W320" s="11">
        <f>'OddsRatio_working_3-way'!V320^2+4*'OddsRatio_working_3-way'!U320^3/27</f>
        <v>-4.9870822385005113E-2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0.15730241068955655</v>
      </c>
      <c r="Y320" s="11">
        <f>IF('OddsRatio_working_3-way'!W320&gt;=0,IF('OddsRatio_working_3-way'!V320+SQRT('OddsRatio_working_3-way'!W320)&gt;0,0,PI()),ACOS('OddsRatio_working_3-way'!V320/(2*'OddsRatio_working_3-way'!X320)))</f>
        <v>0.78926504662151264</v>
      </c>
      <c r="Z320" s="11">
        <f>'OddsRatio_working_3-way'!X320^(1/3)*COS('OddsRatio_working_3-way'!Y320/3)</f>
        <v>0.52124094384551234</v>
      </c>
      <c r="AA320" s="11">
        <f>'OddsRatio_working_3-way'!X320^(1/3)*COS(('OddsRatio_working_3-way'!Y320+2*PI())/3)</f>
        <v>-0.38219869164482156</v>
      </c>
      <c r="AB320" s="11">
        <f>'OddsRatio_working_3-way'!X320^(1/3)*COS(('OddsRatio_working_3-way'!Y320+4*PI())/3)</f>
        <v>-0.13904225220069058</v>
      </c>
      <c r="AC320" s="11">
        <f>'OddsRatio_working_3-way'!X320^(1/3)*SIN('OddsRatio_working_3-way'!Y320/3)</f>
        <v>0.14038643576825999</v>
      </c>
      <c r="AD320" s="11">
        <f>'OddsRatio_working_3-way'!X320^(1/3)*SIN(('OddsRatio_working_3-way'!Y320+2*PI())/3)</f>
        <v>0.38121468097866174</v>
      </c>
      <c r="AE320" s="11">
        <f>'OddsRatio_working_3-way'!X320^(1/3)*SIN(('OddsRatio_working_3-way'!Y320+4*PI())/3)</f>
        <v>-0.52160111674692167</v>
      </c>
      <c r="AF320" s="11">
        <f>-'OddsRatio_working_3-way'!U320/(3*'OddsRatio_working_3-way'!X320^(1/3))*COS(('OddsRatio_working_3-way'!Y320)/3)</f>
        <v>0.52124094384551234</v>
      </c>
      <c r="AG320" s="11">
        <f>-'OddsRatio_working_3-way'!U320/(3*'OddsRatio_working_3-way'!X320^(1/3))*COS(('OddsRatio_working_3-way'!Y320+2*PI())/3)</f>
        <v>-0.38219869164482156</v>
      </c>
      <c r="AH320" s="11">
        <f>-'OddsRatio_working_3-way'!U320/(3*'OddsRatio_working_3-way'!X320^(1/3))*COS(('OddsRatio_working_3-way'!Y320+4*PI())/3)</f>
        <v>-0.13904225220069058</v>
      </c>
      <c r="AI320" s="11">
        <f>'OddsRatio_working_3-way'!U320/(3*'OddsRatio_working_3-way'!X320^(1/3))*SIN(('OddsRatio_working_3-way'!Y320)/3)</f>
        <v>-0.14038643576825999</v>
      </c>
      <c r="AJ320" s="11">
        <f>'OddsRatio_working_3-way'!U320/(3*'OddsRatio_working_3-way'!X320^(1/3))*SIN(('OddsRatio_working_3-way'!Y320+2*PI())/3)</f>
        <v>-0.38121468097866174</v>
      </c>
      <c r="AK320" s="11">
        <f>'OddsRatio_working_3-way'!U320/(3*'OddsRatio_working_3-way'!X320^(1/3))*SIN(('OddsRatio_working_3-way'!Y320+4*PI())/3)</f>
        <v>0.52160111674692167</v>
      </c>
      <c r="AL320" s="11">
        <f>'OddsRatio_working_3-way'!Z320+'OddsRatio_working_3-way'!AF320</f>
        <v>1.0424818876910247</v>
      </c>
      <c r="AM320" s="11">
        <f>'OddsRatio_working_3-way'!AA320+'OddsRatio_working_3-way'!AG320</f>
        <v>-0.76439738328964313</v>
      </c>
      <c r="AN320" s="11">
        <f>'OddsRatio_working_3-way'!AB320+'OddsRatio_working_3-way'!AH320</f>
        <v>-0.27808450440138116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1.0424818876910247</v>
      </c>
      <c r="AS320" s="11">
        <f>IF(('OddsRatio_working_3-way'!X320=0),IF(Q320&gt;0,-Q320^(1/3),(-Q320)^(1/3)),'OddsRatio_working_3-way'!AM320-'OddsRatio_working_3-way'!R320/3)</f>
        <v>-0.76439738328964313</v>
      </c>
      <c r="AT320" s="11">
        <f>IF(('OddsRatio_working_3-way'!X320=0),IF(Q320&gt;0,-Q320^(1/3),(-Q320)^(1/3)),'OddsRatio_working_3-way'!AN320-'OddsRatio_working_3-way'!R320/3)</f>
        <v>-0.27808450440138116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2.0499999999999998</v>
      </c>
      <c r="B321" s="4">
        <f>IF('True_Odds_Calculator_3-way'!B322="","",'True_Odds_Calculator_3-way'!B322)</f>
        <v>3.67</v>
      </c>
      <c r="C321" s="4">
        <f>IF('True_Odds_Calculator_3-way'!C322="","",'True_Odds_Calculator_3-way'!C322)</f>
        <v>3.43</v>
      </c>
      <c r="D321" s="9">
        <f t="shared" si="65"/>
        <v>0.46782338455528161</v>
      </c>
      <c r="E321" s="9">
        <f t="shared" si="66"/>
        <v>0.25689443254322425</v>
      </c>
      <c r="F321" s="9">
        <f t="shared" si="67"/>
        <v>0.27528218290149425</v>
      </c>
      <c r="G321" s="9">
        <f t="shared" si="68"/>
        <v>1.0833893485976893</v>
      </c>
      <c r="H321" s="9">
        <f t="shared" si="69"/>
        <v>2.1375588160275734</v>
      </c>
      <c r="I321" s="9">
        <f t="shared" si="70"/>
        <v>3.8926495607558298</v>
      </c>
      <c r="J321" s="9">
        <f t="shared" si="71"/>
        <v>3.6326361170923858</v>
      </c>
      <c r="K321" s="11">
        <f t="shared" si="72"/>
        <v>0.48780487804878053</v>
      </c>
      <c r="L321" s="11">
        <f t="shared" si="73"/>
        <v>0.27247956403269757</v>
      </c>
      <c r="M321" s="11">
        <f t="shared" si="74"/>
        <v>0.29154518950437314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-0.26399322937788128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0.23832031839594539</v>
      </c>
      <c r="Q321" s="11">
        <f>2*'OddsRatio_working_3-way'!K321*'OddsRatio_working_3-way'!L321*'OddsRatio_working_3-way'!M321</f>
        <v>7.7502542567787117E-2</v>
      </c>
      <c r="R321" s="11">
        <f t="shared" si="75"/>
        <v>0</v>
      </c>
      <c r="S321" s="11">
        <f t="shared" si="76"/>
        <v>-0.90275163100797728</v>
      </c>
      <c r="T321" s="11">
        <f t="shared" si="77"/>
        <v>-0.29357776618145603</v>
      </c>
      <c r="U321" s="11">
        <f>'OddsRatio_working_3-way'!S321-'OddsRatio_working_3-way'!R321^2/3</f>
        <v>-0.90275163100797728</v>
      </c>
      <c r="V321" s="11">
        <f>'OddsRatio_working_3-way'!S321*'OddsRatio_working_3-way'!R321/3-2*'OddsRatio_working_3-way'!R321^3/27-'OddsRatio_working_3-way'!T321</f>
        <v>0.29357776618145603</v>
      </c>
      <c r="W321" s="11">
        <f>'OddsRatio_working_3-way'!V321^2+4*'OddsRatio_working_3-way'!U321^3/27</f>
        <v>-2.2805714042563541E-2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0.16507090812636946</v>
      </c>
      <c r="Y321" s="11">
        <f>IF('OddsRatio_working_3-way'!W321&gt;=0,IF('OddsRatio_working_3-way'!V321+SQRT('OddsRatio_working_3-way'!W321)&gt;0,0,PI()),ACOS('OddsRatio_working_3-way'!V321/(2*'OddsRatio_working_3-way'!X321)))</f>
        <v>0.47509899343655659</v>
      </c>
      <c r="Z321" s="11">
        <f>'OddsRatio_working_3-way'!X321^(1/3)*COS('OddsRatio_working_3-way'!Y321/3)</f>
        <v>0.54169467429884477</v>
      </c>
      <c r="AA321" s="11">
        <f>'OddsRatio_working_3-way'!X321^(1/3)*COS(('OddsRatio_working_3-way'!Y321+2*PI())/3)</f>
        <v>-0.34576774577881869</v>
      </c>
      <c r="AB321" s="11">
        <f>'OddsRatio_working_3-way'!X321^(1/3)*COS(('OddsRatio_working_3-way'!Y321+4*PI())/3)</f>
        <v>-0.19592692852002622</v>
      </c>
      <c r="AC321" s="11">
        <f>'OddsRatio_working_3-way'!X321^(1/3)*SIN('OddsRatio_working_3-way'!Y321/3)</f>
        <v>8.6510636179957495E-2</v>
      </c>
      <c r="AD321" s="11">
        <f>'OddsRatio_working_3-way'!X321^(1/3)*SIN(('OddsRatio_working_3-way'!Y321+2*PI())/3)</f>
        <v>0.42586603094755837</v>
      </c>
      <c r="AE321" s="11">
        <f>'OddsRatio_working_3-way'!X321^(1/3)*SIN(('OddsRatio_working_3-way'!Y321+4*PI())/3)</f>
        <v>-0.51237666712751573</v>
      </c>
      <c r="AF321" s="11">
        <f>-'OddsRatio_working_3-way'!U321/(3*'OddsRatio_working_3-way'!X321^(1/3))*COS(('OddsRatio_working_3-way'!Y321)/3)</f>
        <v>0.54169467429884466</v>
      </c>
      <c r="AG321" s="11">
        <f>-'OddsRatio_working_3-way'!U321/(3*'OddsRatio_working_3-way'!X321^(1/3))*COS(('OddsRatio_working_3-way'!Y321+2*PI())/3)</f>
        <v>-0.34576774577881864</v>
      </c>
      <c r="AH321" s="11">
        <f>-'OddsRatio_working_3-way'!U321/(3*'OddsRatio_working_3-way'!X321^(1/3))*COS(('OddsRatio_working_3-way'!Y321+4*PI())/3)</f>
        <v>-0.19592692852002619</v>
      </c>
      <c r="AI321" s="11">
        <f>'OddsRatio_working_3-way'!U321/(3*'OddsRatio_working_3-way'!X321^(1/3))*SIN(('OddsRatio_working_3-way'!Y321)/3)</f>
        <v>-8.6510636179957481E-2</v>
      </c>
      <c r="AJ321" s="11">
        <f>'OddsRatio_working_3-way'!U321/(3*'OddsRatio_working_3-way'!X321^(1/3))*SIN(('OddsRatio_working_3-way'!Y321+2*PI())/3)</f>
        <v>-0.42586603094755826</v>
      </c>
      <c r="AK321" s="11">
        <f>'OddsRatio_working_3-way'!U321/(3*'OddsRatio_working_3-way'!X321^(1/3))*SIN(('OddsRatio_working_3-way'!Y321+4*PI())/3)</f>
        <v>0.51237666712751562</v>
      </c>
      <c r="AL321" s="11">
        <f>'OddsRatio_working_3-way'!Z321+'OddsRatio_working_3-way'!AF321</f>
        <v>1.0833893485976893</v>
      </c>
      <c r="AM321" s="11">
        <f>'OddsRatio_working_3-way'!AA321+'OddsRatio_working_3-way'!AG321</f>
        <v>-0.69153549155763727</v>
      </c>
      <c r="AN321" s="11">
        <f>'OddsRatio_working_3-way'!AB321+'OddsRatio_working_3-way'!AH321</f>
        <v>-0.39185385704005238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1.0833893485976893</v>
      </c>
      <c r="AS321" s="11">
        <f>IF(('OddsRatio_working_3-way'!X321=0),IF(Q321&gt;0,-Q321^(1/3),(-Q321)^(1/3)),'OddsRatio_working_3-way'!AM321-'OddsRatio_working_3-way'!R321/3)</f>
        <v>-0.69153549155763727</v>
      </c>
      <c r="AT321" s="11">
        <f>IF(('OddsRatio_working_3-way'!X321=0),IF(Q321&gt;0,-Q321^(1/3),(-Q321)^(1/3)),'OddsRatio_working_3-way'!AN321-'OddsRatio_working_3-way'!R321/3)</f>
        <v>-0.39185385704005238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2.56</v>
      </c>
      <c r="B322" s="4">
        <f>IF('True_Odds_Calculator_3-way'!B323="","",'True_Odds_Calculator_3-way'!B323)</f>
        <v>2.82</v>
      </c>
      <c r="C322" s="4">
        <f>IF('True_Odds_Calculator_3-way'!C323="","",'True_Odds_Calculator_3-way'!C323)</f>
        <v>3.29</v>
      </c>
      <c r="D322" s="9">
        <f t="shared" si="65"/>
        <v>0.37331908789881141</v>
      </c>
      <c r="E322" s="9">
        <f t="shared" si="66"/>
        <v>0.3380145440989154</v>
      </c>
      <c r="F322" s="9">
        <f t="shared" si="67"/>
        <v>0.28866636800227324</v>
      </c>
      <c r="G322" s="9">
        <f t="shared" si="68"/>
        <v>1.0760728460450009</v>
      </c>
      <c r="H322" s="9">
        <f t="shared" si="69"/>
        <v>2.6786736398302011</v>
      </c>
      <c r="I322" s="9">
        <f t="shared" si="70"/>
        <v>2.9584525798019019</v>
      </c>
      <c r="J322" s="9">
        <f t="shared" si="71"/>
        <v>3.4642068174430527</v>
      </c>
      <c r="K322" s="11">
        <f t="shared" si="72"/>
        <v>0.390625</v>
      </c>
      <c r="L322" s="11">
        <f t="shared" si="73"/>
        <v>0.3546099290780142</v>
      </c>
      <c r="M322" s="11">
        <f t="shared" si="74"/>
        <v>0.303951367781155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-0.27374519013128118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0.23872510185604348</v>
      </c>
      <c r="Q322" s="11">
        <f>2*'OddsRatio_working_3-way'!K322*'OddsRatio_working_3-way'!L322*'OddsRatio_working_3-way'!M322</f>
        <v>8.4206385134406855E-2</v>
      </c>
      <c r="R322" s="11">
        <f t="shared" si="75"/>
        <v>0</v>
      </c>
      <c r="S322" s="11">
        <f t="shared" si="76"/>
        <v>-0.87207048913464758</v>
      </c>
      <c r="T322" s="11">
        <f t="shared" si="77"/>
        <v>-0.30760863814273276</v>
      </c>
      <c r="U322" s="11">
        <f>'OddsRatio_working_3-way'!S322-'OddsRatio_working_3-way'!R322^2/3</f>
        <v>-0.87207048913464758</v>
      </c>
      <c r="V322" s="11">
        <f>'OddsRatio_working_3-way'!S322*'OddsRatio_working_3-way'!R322/3-2*'OddsRatio_working_3-way'!R322^3/27-'OddsRatio_working_3-way'!T322</f>
        <v>0.30760863814273276</v>
      </c>
      <c r="W322" s="11">
        <f>'OddsRatio_working_3-way'!V322^2+4*'OddsRatio_working_3-way'!U322^3/27</f>
        <v>-3.6310972109357131E-3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0.15672760722904119</v>
      </c>
      <c r="Y322" s="11">
        <f>IF('OddsRatio_working_3-way'!W322&gt;=0,IF('OddsRatio_working_3-way'!V322+SQRT('OddsRatio_working_3-way'!W322)&gt;0,0,PI()),ACOS('OddsRatio_working_3-way'!V322/(2*'OddsRatio_working_3-way'!X322)))</f>
        <v>0.19344406936322578</v>
      </c>
      <c r="Z322" s="11">
        <f>'OddsRatio_working_3-way'!X322^(1/3)*COS('OddsRatio_working_3-way'!Y322/3)</f>
        <v>0.53803642302250054</v>
      </c>
      <c r="AA322" s="11">
        <f>'OddsRatio_working_3-way'!X322^(1/3)*COS(('OddsRatio_working_3-way'!Y322+2*PI())/3)</f>
        <v>-0.29910521717028143</v>
      </c>
      <c r="AB322" s="11">
        <f>'OddsRatio_working_3-way'!X322^(1/3)*COS(('OddsRatio_working_3-way'!Y322+4*PI())/3)</f>
        <v>-0.23893120585221925</v>
      </c>
      <c r="AC322" s="11">
        <f>'OddsRatio_working_3-way'!X322^(1/3)*SIN('OddsRatio_working_3-way'!Y322/3)</f>
        <v>3.4741481632702825E-2</v>
      </c>
      <c r="AD322" s="11">
        <f>'OddsRatio_working_3-way'!X322^(1/3)*SIN(('OddsRatio_working_3-way'!Y322+2*PI())/3)</f>
        <v>0.44858246968244464</v>
      </c>
      <c r="AE322" s="11">
        <f>'OddsRatio_working_3-way'!X322^(1/3)*SIN(('OddsRatio_working_3-way'!Y322+4*PI())/3)</f>
        <v>-0.48332395131514749</v>
      </c>
      <c r="AF322" s="11">
        <f>-'OddsRatio_working_3-way'!U322/(3*'OddsRatio_working_3-way'!X322^(1/3))*COS(('OddsRatio_working_3-way'!Y322)/3)</f>
        <v>0.53803642302250032</v>
      </c>
      <c r="AG322" s="11">
        <f>-'OddsRatio_working_3-way'!U322/(3*'OddsRatio_working_3-way'!X322^(1/3))*COS(('OddsRatio_working_3-way'!Y322+2*PI())/3)</f>
        <v>-0.29910521717028132</v>
      </c>
      <c r="AH322" s="11">
        <f>-'OddsRatio_working_3-way'!U322/(3*'OddsRatio_working_3-way'!X322^(1/3))*COS(('OddsRatio_working_3-way'!Y322+4*PI())/3)</f>
        <v>-0.23893120585221914</v>
      </c>
      <c r="AI322" s="11">
        <f>'OddsRatio_working_3-way'!U322/(3*'OddsRatio_working_3-way'!X322^(1/3))*SIN(('OddsRatio_working_3-way'!Y322)/3)</f>
        <v>-3.4741481632702811E-2</v>
      </c>
      <c r="AJ322" s="11">
        <f>'OddsRatio_working_3-way'!U322/(3*'OddsRatio_working_3-way'!X322^(1/3))*SIN(('OddsRatio_working_3-way'!Y322+2*PI())/3)</f>
        <v>-0.44858246968244447</v>
      </c>
      <c r="AK322" s="11">
        <f>'OddsRatio_working_3-way'!U322/(3*'OddsRatio_working_3-way'!X322^(1/3))*SIN(('OddsRatio_working_3-way'!Y322+4*PI())/3)</f>
        <v>0.48332395131514727</v>
      </c>
      <c r="AL322" s="11">
        <f>'OddsRatio_working_3-way'!Z322+'OddsRatio_working_3-way'!AF322</f>
        <v>1.0760728460450009</v>
      </c>
      <c r="AM322" s="11">
        <f>'OddsRatio_working_3-way'!AA322+'OddsRatio_working_3-way'!AG322</f>
        <v>-0.59821043434056276</v>
      </c>
      <c r="AN322" s="11">
        <f>'OddsRatio_working_3-way'!AB322+'OddsRatio_working_3-way'!AH322</f>
        <v>-0.47786241170443838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1.0760728460450009</v>
      </c>
      <c r="AS322" s="11">
        <f>IF(('OddsRatio_working_3-way'!X322=0),IF(Q322&gt;0,-Q322^(1/3),(-Q322)^(1/3)),'OddsRatio_working_3-way'!AM322-'OddsRatio_working_3-way'!R322/3)</f>
        <v>-0.59821043434056276</v>
      </c>
      <c r="AT322" s="11">
        <f>IF(('OddsRatio_working_3-way'!X322=0),IF(Q322&gt;0,-Q322^(1/3),(-Q322)^(1/3)),'OddsRatio_working_3-way'!AN322-'OddsRatio_working_3-way'!R322/3)</f>
        <v>-0.47786241170443838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4.8099999999999996</v>
      </c>
      <c r="B323" s="4">
        <f>IF('True_Odds_Calculator_3-way'!B324="","",'True_Odds_Calculator_3-way'!B324)</f>
        <v>3.69</v>
      </c>
      <c r="C323" s="4">
        <f>IF('True_Odds_Calculator_3-way'!C324="","",'True_Odds_Calculator_3-way'!C324)</f>
        <v>1.74</v>
      </c>
      <c r="D323" s="9">
        <f t="shared" si="65"/>
        <v>0.19356254325808828</v>
      </c>
      <c r="E323" s="9">
        <f t="shared" si="66"/>
        <v>0.2537071056118419</v>
      </c>
      <c r="F323" s="9">
        <f t="shared" si="67"/>
        <v>0.55273035113006996</v>
      </c>
      <c r="G323" s="9">
        <f t="shared" si="68"/>
        <v>1.0935141216382942</v>
      </c>
      <c r="H323" s="9">
        <f t="shared" si="69"/>
        <v>5.1662888034419003</v>
      </c>
      <c r="I323" s="9">
        <f t="shared" si="70"/>
        <v>3.941552987207011</v>
      </c>
      <c r="J323" s="9">
        <f t="shared" si="71"/>
        <v>1.8092004500123378</v>
      </c>
      <c r="K323" s="11">
        <f t="shared" si="72"/>
        <v>0.20790020790020791</v>
      </c>
      <c r="L323" s="11">
        <f t="shared" si="73"/>
        <v>0.2710027100271003</v>
      </c>
      <c r="M323" s="11">
        <f t="shared" si="74"/>
        <v>0.57471264367816088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-0.24557733640996893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0.23443253047962886</v>
      </c>
      <c r="Q323" s="11">
        <f>2*'OddsRatio_working_3-way'!K323*'OddsRatio_working_3-way'!L323*'OddsRatio_working_3-way'!M323</f>
        <v>6.4760367535809091E-2</v>
      </c>
      <c r="R323" s="11">
        <f t="shared" si="75"/>
        <v>0</v>
      </c>
      <c r="S323" s="11">
        <f t="shared" si="76"/>
        <v>-0.95461793790394878</v>
      </c>
      <c r="T323" s="11">
        <f t="shared" si="77"/>
        <v>-0.26370661268064888</v>
      </c>
      <c r="U323" s="11">
        <f>'OddsRatio_working_3-way'!S323-'OddsRatio_working_3-way'!R323^2/3</f>
        <v>-0.95461793790394878</v>
      </c>
      <c r="V323" s="11">
        <f>'OddsRatio_working_3-way'!S323*'OddsRatio_working_3-way'!R323/3-2*'OddsRatio_working_3-way'!R323^3/27-'OddsRatio_working_3-way'!T323</f>
        <v>0.26370661268064888</v>
      </c>
      <c r="W323" s="11">
        <f>'OddsRatio_working_3-way'!V323^2+4*'OddsRatio_working_3-way'!U323^3/27</f>
        <v>-5.933866577708595E-2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0.17949919453063551</v>
      </c>
      <c r="Y323" s="11">
        <f>IF('OddsRatio_working_3-way'!W323&gt;=0,IF('OddsRatio_working_3-way'!V323+SQRT('OddsRatio_working_3-way'!W323)&gt;0,0,PI()),ACOS('OddsRatio_working_3-way'!V323/(2*'OddsRatio_working_3-way'!X323)))</f>
        <v>0.74577521757384257</v>
      </c>
      <c r="Z323" s="11">
        <f>'OddsRatio_working_3-way'!X323^(1/3)*COS('OddsRatio_working_3-way'!Y323/3)</f>
        <v>0.5467570608191471</v>
      </c>
      <c r="AA323" s="11">
        <f>'OddsRatio_working_3-way'!X323^(1/3)*COS(('OddsRatio_working_3-way'!Y323+2*PI())/3)</f>
        <v>-0.39357429493267471</v>
      </c>
      <c r="AB323" s="11">
        <f>'OddsRatio_working_3-way'!X323^(1/3)*COS(('OddsRatio_working_3-way'!Y323+4*PI())/3)</f>
        <v>-0.15318276588647212</v>
      </c>
      <c r="AC323" s="11">
        <f>'OddsRatio_working_3-way'!X323^(1/3)*SIN('OddsRatio_working_3-way'!Y323/3)</f>
        <v>0.13879011400573071</v>
      </c>
      <c r="AD323" s="11">
        <f>'OddsRatio_working_3-way'!X323^(1/3)*SIN(('OddsRatio_working_3-way'!Y323+2*PI())/3)</f>
        <v>0.40411044736502949</v>
      </c>
      <c r="AE323" s="11">
        <f>'OddsRatio_working_3-way'!X323^(1/3)*SIN(('OddsRatio_working_3-way'!Y323+4*PI())/3)</f>
        <v>-0.54290056137076026</v>
      </c>
      <c r="AF323" s="11">
        <f>-'OddsRatio_working_3-way'!U323/(3*'OddsRatio_working_3-way'!X323^(1/3))*COS(('OddsRatio_working_3-way'!Y323)/3)</f>
        <v>0.5467570608191471</v>
      </c>
      <c r="AG323" s="11">
        <f>-'OddsRatio_working_3-way'!U323/(3*'OddsRatio_working_3-way'!X323^(1/3))*COS(('OddsRatio_working_3-way'!Y323+2*PI())/3)</f>
        <v>-0.39357429493267471</v>
      </c>
      <c r="AH323" s="11">
        <f>-'OddsRatio_working_3-way'!U323/(3*'OddsRatio_working_3-way'!X323^(1/3))*COS(('OddsRatio_working_3-way'!Y323+4*PI())/3)</f>
        <v>-0.15318276588647212</v>
      </c>
      <c r="AI323" s="11">
        <f>'OddsRatio_working_3-way'!U323/(3*'OddsRatio_working_3-way'!X323^(1/3))*SIN(('OddsRatio_working_3-way'!Y323)/3)</f>
        <v>-0.13879011400573071</v>
      </c>
      <c r="AJ323" s="11">
        <f>'OddsRatio_working_3-way'!U323/(3*'OddsRatio_working_3-way'!X323^(1/3))*SIN(('OddsRatio_working_3-way'!Y323+2*PI())/3)</f>
        <v>-0.40411044736502949</v>
      </c>
      <c r="AK323" s="11">
        <f>'OddsRatio_working_3-way'!U323/(3*'OddsRatio_working_3-way'!X323^(1/3))*SIN(('OddsRatio_working_3-way'!Y323+4*PI())/3)</f>
        <v>0.54290056137076026</v>
      </c>
      <c r="AL323" s="11">
        <f>'OddsRatio_working_3-way'!Z323+'OddsRatio_working_3-way'!AF323</f>
        <v>1.0935141216382942</v>
      </c>
      <c r="AM323" s="11">
        <f>'OddsRatio_working_3-way'!AA323+'OddsRatio_working_3-way'!AG323</f>
        <v>-0.78714858986534941</v>
      </c>
      <c r="AN323" s="11">
        <f>'OddsRatio_working_3-way'!AB323+'OddsRatio_working_3-way'!AH323</f>
        <v>-0.30636553177294423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1.0935141216382942</v>
      </c>
      <c r="AS323" s="11">
        <f>IF(('OddsRatio_working_3-way'!X323=0),IF(Q323&gt;0,-Q323^(1/3),(-Q323)^(1/3)),'OddsRatio_working_3-way'!AM323-'OddsRatio_working_3-way'!R323/3)</f>
        <v>-0.78714858986534941</v>
      </c>
      <c r="AT323" s="11">
        <f>IF(('OddsRatio_working_3-way'!X323=0),IF(Q323&gt;0,-Q323^(1/3),(-Q323)^(1/3)),'OddsRatio_working_3-way'!AN323-'OddsRatio_working_3-way'!R323/3)</f>
        <v>-0.30636553177294423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2.11</v>
      </c>
      <c r="B324" s="4">
        <f>IF('True_Odds_Calculator_3-way'!B325="","",'True_Odds_Calculator_3-way'!B325)</f>
        <v>3.65</v>
      </c>
      <c r="C324" s="4">
        <f>IF('True_Odds_Calculator_3-way'!C325="","",'True_Odds_Calculator_3-way'!C325)</f>
        <v>3.63</v>
      </c>
      <c r="D324" s="9">
        <f t="shared" ref="D324:D387" si="78">(K324/(AR324+K324-(AR324*K324)))</f>
        <v>0.46489255770424193</v>
      </c>
      <c r="E324" s="9">
        <f t="shared" ref="E324:E387" si="79">(L324/(AR324+L324-(AR324*L324)))</f>
        <v>0.26681141327489127</v>
      </c>
      <c r="F324" s="9">
        <f t="shared" ref="F324:F387" si="80">(M324/(AR324+M324-(AR324*M324)))</f>
        <v>0.26829602902086697</v>
      </c>
      <c r="G324" s="9">
        <f t="shared" ref="G324:G387" si="81">AR324</f>
        <v>1.0369681528645101</v>
      </c>
      <c r="H324" s="9">
        <f t="shared" ref="H324:H387" si="82">IF(A324="","",1/D324)</f>
        <v>2.1510346496796058</v>
      </c>
      <c r="I324" s="9">
        <f t="shared" ref="I324:I387" si="83">IF(B324="","",1/E324)</f>
        <v>3.7479656050909522</v>
      </c>
      <c r="J324" s="9">
        <f t="shared" ref="J324:J387" si="84">IF(C324="","",1/F324)</f>
        <v>3.727226242033661</v>
      </c>
      <c r="K324" s="11">
        <f t="shared" ref="K324:K387" si="85">1/A324</f>
        <v>0.47393364928909953</v>
      </c>
      <c r="L324" s="11">
        <f t="shared" ref="L324:L387" si="86">1/B324</f>
        <v>0.27397260273972601</v>
      </c>
      <c r="M324" s="11">
        <f t="shared" ref="M324:M387" si="87">1/C324</f>
        <v>0.27548209366391185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-0.27672134278875604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0.22856983425467725</v>
      </c>
      <c r="Q324" s="11">
        <f>2*'OddsRatio_working_3-way'!K324*'OddsRatio_working_3-way'!L324*'OddsRatio_working_3-way'!M324</f>
        <v>7.1539854226816038E-2</v>
      </c>
      <c r="R324" s="11">
        <f t="shared" ref="R324:R387" si="88">O324/N324</f>
        <v>0</v>
      </c>
      <c r="S324" s="11">
        <f t="shared" ref="S324:S387" si="89">P324/N324</f>
        <v>-0.82599279098310552</v>
      </c>
      <c r="T324" s="11">
        <f t="shared" ref="T324:T387" si="90">Q324/N324</f>
        <v>-0.258526695143382</v>
      </c>
      <c r="U324" s="11">
        <f>'OddsRatio_working_3-way'!S324-'OddsRatio_working_3-way'!R324^2/3</f>
        <v>-0.82599279098310552</v>
      </c>
      <c r="V324" s="11">
        <f>'OddsRatio_working_3-way'!S324*'OddsRatio_working_3-way'!R324/3-2*'OddsRatio_working_3-way'!R324^3/27-'OddsRatio_working_3-way'!T324</f>
        <v>0.258526695143382</v>
      </c>
      <c r="W324" s="11">
        <f>'OddsRatio_working_3-way'!V324^2+4*'OddsRatio_working_3-way'!U324^3/27</f>
        <v>-1.6652128714707337E-2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0.14447160691331923</v>
      </c>
      <c r="Y324" s="11">
        <f>IF('OddsRatio_working_3-way'!W324&gt;=0,IF('OddsRatio_working_3-way'!V324+SQRT('OddsRatio_working_3-way'!W324)&gt;0,0,PI()),ACOS('OddsRatio_working_3-way'!V324/(2*'OddsRatio_working_3-way'!X324)))</f>
        <v>0.46296591458637315</v>
      </c>
      <c r="Z324" s="11">
        <f>'OddsRatio_working_3-way'!X324^(1/3)*COS('OddsRatio_working_3-way'!Y324/3)</f>
        <v>0.51848407643225503</v>
      </c>
      <c r="AA324" s="11">
        <f>'OddsRatio_working_3-way'!X324^(1/3)*COS(('OddsRatio_working_3-way'!Y324+2*PI())/3)</f>
        <v>-0.32909112275143143</v>
      </c>
      <c r="AB324" s="11">
        <f>'OddsRatio_working_3-way'!X324^(1/3)*COS(('OddsRatio_working_3-way'!Y324+4*PI())/3)</f>
        <v>-0.18939295368082373</v>
      </c>
      <c r="AC324" s="11">
        <f>'OddsRatio_working_3-way'!X324^(1/3)*SIN('OddsRatio_working_3-way'!Y324/3)</f>
        <v>8.0654775518213331E-2</v>
      </c>
      <c r="AD324" s="11">
        <f>'OddsRatio_working_3-way'!X324^(1/3)*SIN(('OddsRatio_working_3-way'!Y324+2*PI())/3)</f>
        <v>0.40869299388893882</v>
      </c>
      <c r="AE324" s="11">
        <f>'OddsRatio_working_3-way'!X324^(1/3)*SIN(('OddsRatio_working_3-way'!Y324+4*PI())/3)</f>
        <v>-0.48934776940715202</v>
      </c>
      <c r="AF324" s="11">
        <f>-'OddsRatio_working_3-way'!U324/(3*'OddsRatio_working_3-way'!X324^(1/3))*COS(('OddsRatio_working_3-way'!Y324)/3)</f>
        <v>0.51848407643225503</v>
      </c>
      <c r="AG324" s="11">
        <f>-'OddsRatio_working_3-way'!U324/(3*'OddsRatio_working_3-way'!X324^(1/3))*COS(('OddsRatio_working_3-way'!Y324+2*PI())/3)</f>
        <v>-0.32909112275143143</v>
      </c>
      <c r="AH324" s="11">
        <f>-'OddsRatio_working_3-way'!U324/(3*'OddsRatio_working_3-way'!X324^(1/3))*COS(('OddsRatio_working_3-way'!Y324+4*PI())/3)</f>
        <v>-0.18939295368082373</v>
      </c>
      <c r="AI324" s="11">
        <f>'OddsRatio_working_3-way'!U324/(3*'OddsRatio_working_3-way'!X324^(1/3))*SIN(('OddsRatio_working_3-way'!Y324)/3)</f>
        <v>-8.0654775518213331E-2</v>
      </c>
      <c r="AJ324" s="11">
        <f>'OddsRatio_working_3-way'!U324/(3*'OddsRatio_working_3-way'!X324^(1/3))*SIN(('OddsRatio_working_3-way'!Y324+2*PI())/3)</f>
        <v>-0.40869299388893882</v>
      </c>
      <c r="AK324" s="11">
        <f>'OddsRatio_working_3-way'!U324/(3*'OddsRatio_working_3-way'!X324^(1/3))*SIN(('OddsRatio_working_3-way'!Y324+4*PI())/3)</f>
        <v>0.48934776940715202</v>
      </c>
      <c r="AL324" s="11">
        <f>'OddsRatio_working_3-way'!Z324+'OddsRatio_working_3-way'!AF324</f>
        <v>1.0369681528645101</v>
      </c>
      <c r="AM324" s="11">
        <f>'OddsRatio_working_3-way'!AA324+'OddsRatio_working_3-way'!AG324</f>
        <v>-0.65818224550286286</v>
      </c>
      <c r="AN324" s="11">
        <f>'OddsRatio_working_3-way'!AB324+'OddsRatio_working_3-way'!AH324</f>
        <v>-0.37878590736164747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1.0369681528645101</v>
      </c>
      <c r="AS324" s="11">
        <f>IF(('OddsRatio_working_3-way'!X324=0),IF(Q324&gt;0,-Q324^(1/3),(-Q324)^(1/3)),'OddsRatio_working_3-way'!AM324-'OddsRatio_working_3-way'!R324/3)</f>
        <v>-0.65818224550286286</v>
      </c>
      <c r="AT324" s="11">
        <f>IF(('OddsRatio_working_3-way'!X324=0),IF(Q324&gt;0,-Q324^(1/3),(-Q324)^(1/3)),'OddsRatio_working_3-way'!AN324-'OddsRatio_working_3-way'!R324/3)</f>
        <v>-0.37878590736164747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8.36</v>
      </c>
      <c r="B325" s="4">
        <f>IF('True_Odds_Calculator_3-way'!B326="","",'True_Odds_Calculator_3-way'!B326)</f>
        <v>5.64</v>
      </c>
      <c r="C325" s="4">
        <f>IF('True_Odds_Calculator_3-way'!C326="","",'True_Odds_Calculator_3-way'!C326)</f>
        <v>1.37</v>
      </c>
      <c r="D325" s="9">
        <f t="shared" si="78"/>
        <v>0.1134187317261154</v>
      </c>
      <c r="E325" s="9">
        <f t="shared" si="79"/>
        <v>0.16868991463652636</v>
      </c>
      <c r="F325" s="9">
        <f t="shared" si="80"/>
        <v>0.71789135363735834</v>
      </c>
      <c r="G325" s="9">
        <f t="shared" si="81"/>
        <v>1.0620768687587034</v>
      </c>
      <c r="H325" s="9">
        <f t="shared" si="82"/>
        <v>8.8168857540640566</v>
      </c>
      <c r="I325" s="9">
        <f t="shared" si="83"/>
        <v>5.9280366710403829</v>
      </c>
      <c r="J325" s="9">
        <f t="shared" si="84"/>
        <v>1.3929684414407202</v>
      </c>
      <c r="K325" s="11">
        <f t="shared" si="85"/>
        <v>0.11961722488038279</v>
      </c>
      <c r="L325" s="11">
        <f t="shared" si="86"/>
        <v>0.1773049645390071</v>
      </c>
      <c r="M325" s="11">
        <f t="shared" si="87"/>
        <v>0.72992700729927007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-0.19561023299753577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0.19149778326996103</v>
      </c>
      <c r="Q325" s="11">
        <f>2*'OddsRatio_working_3-way'!K325*'OddsRatio_working_3-way'!L325*'OddsRatio_working_3-way'!M325</f>
        <v>3.0961646446234611E-2</v>
      </c>
      <c r="R325" s="11">
        <f t="shared" si="88"/>
        <v>0</v>
      </c>
      <c r="S325" s="11">
        <f t="shared" si="89"/>
        <v>-0.97897630576603556</v>
      </c>
      <c r="T325" s="11">
        <f t="shared" si="90"/>
        <v>-0.15828234531382954</v>
      </c>
      <c r="U325" s="11">
        <f>'OddsRatio_working_3-way'!S325-'OddsRatio_working_3-way'!R325^2/3</f>
        <v>-0.97897630576603556</v>
      </c>
      <c r="V325" s="11">
        <f>'OddsRatio_working_3-way'!S325*'OddsRatio_working_3-way'!R325/3-2*'OddsRatio_working_3-way'!R325^3/27-'OddsRatio_working_3-way'!T325</f>
        <v>0.15828234531382954</v>
      </c>
      <c r="W325" s="11">
        <f>'OddsRatio_working_3-way'!V325^2+4*'OddsRatio_working_3-way'!U325^3/27</f>
        <v>-0.11394604909869174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0.18641308292119557</v>
      </c>
      <c r="Y325" s="11">
        <f>IF('OddsRatio_working_3-way'!W325&gt;=0,IF('OddsRatio_working_3-way'!V325+SQRT('OddsRatio_working_3-way'!W325)&gt;0,0,PI()),ACOS('OddsRatio_working_3-way'!V325/(2*'OddsRatio_working_3-way'!X325)))</f>
        <v>1.13233448706425</v>
      </c>
      <c r="Z325" s="11">
        <f>'OddsRatio_working_3-way'!X325^(1/3)*COS('OddsRatio_working_3-way'!Y325/3)</f>
        <v>0.53103843437935172</v>
      </c>
      <c r="AA325" s="11">
        <f>'OddsRatio_working_3-way'!X325^(1/3)*COS(('OddsRatio_working_3-way'!Y325+2*PI())/3)</f>
        <v>-0.44784505833802801</v>
      </c>
      <c r="AB325" s="11">
        <f>'OddsRatio_working_3-way'!X325^(1/3)*COS(('OddsRatio_working_3-way'!Y325+4*PI())/3)</f>
        <v>-8.3193376041323569E-2</v>
      </c>
      <c r="AC325" s="11">
        <f>'OddsRatio_working_3-way'!X325^(1/3)*SIN('OddsRatio_working_3-way'!Y325/3)</f>
        <v>0.21053174693445212</v>
      </c>
      <c r="AD325" s="11">
        <f>'OddsRatio_working_3-way'!X325^(1/3)*SIN(('OddsRatio_working_3-way'!Y325+2*PI())/3)</f>
        <v>0.35462690109120815</v>
      </c>
      <c r="AE325" s="11">
        <f>'OddsRatio_working_3-way'!X325^(1/3)*SIN(('OddsRatio_working_3-way'!Y325+4*PI())/3)</f>
        <v>-0.56515864802566029</v>
      </c>
      <c r="AF325" s="11">
        <f>-'OddsRatio_working_3-way'!U325/(3*'OddsRatio_working_3-way'!X325^(1/3))*COS(('OddsRatio_working_3-way'!Y325)/3)</f>
        <v>0.53103843437935161</v>
      </c>
      <c r="AG325" s="11">
        <f>-'OddsRatio_working_3-way'!U325/(3*'OddsRatio_working_3-way'!X325^(1/3))*COS(('OddsRatio_working_3-way'!Y325+2*PI())/3)</f>
        <v>-0.44784505833802796</v>
      </c>
      <c r="AH325" s="11">
        <f>-'OddsRatio_working_3-way'!U325/(3*'OddsRatio_working_3-way'!X325^(1/3))*COS(('OddsRatio_working_3-way'!Y325+4*PI())/3)</f>
        <v>-8.3193376041323555E-2</v>
      </c>
      <c r="AI325" s="11">
        <f>'OddsRatio_working_3-way'!U325/(3*'OddsRatio_working_3-way'!X325^(1/3))*SIN(('OddsRatio_working_3-way'!Y325)/3)</f>
        <v>-0.21053174693445206</v>
      </c>
      <c r="AJ325" s="11">
        <f>'OddsRatio_working_3-way'!U325/(3*'OddsRatio_working_3-way'!X325^(1/3))*SIN(('OddsRatio_working_3-way'!Y325+2*PI())/3)</f>
        <v>-0.35462690109120809</v>
      </c>
      <c r="AK325" s="11">
        <f>'OddsRatio_working_3-way'!U325/(3*'OddsRatio_working_3-way'!X325^(1/3))*SIN(('OddsRatio_working_3-way'!Y325+4*PI())/3)</f>
        <v>0.56515864802566018</v>
      </c>
      <c r="AL325" s="11">
        <f>'OddsRatio_working_3-way'!Z325+'OddsRatio_working_3-way'!AF325</f>
        <v>1.0620768687587034</v>
      </c>
      <c r="AM325" s="11">
        <f>'OddsRatio_working_3-way'!AA325+'OddsRatio_working_3-way'!AG325</f>
        <v>-0.89569011667605603</v>
      </c>
      <c r="AN325" s="11">
        <f>'OddsRatio_working_3-way'!AB325+'OddsRatio_working_3-way'!AH325</f>
        <v>-0.16638675208264714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1.0620768687587034</v>
      </c>
      <c r="AS325" s="11">
        <f>IF(('OddsRatio_working_3-way'!X325=0),IF(Q325&gt;0,-Q325^(1/3),(-Q325)^(1/3)),'OddsRatio_working_3-way'!AM325-'OddsRatio_working_3-way'!R325/3)</f>
        <v>-0.89569011667605603</v>
      </c>
      <c r="AT325" s="11">
        <f>IF(('OddsRatio_working_3-way'!X325=0),IF(Q325&gt;0,-Q325^(1/3),(-Q325)^(1/3)),'OddsRatio_working_3-way'!AN325-'OddsRatio_working_3-way'!R325/3)</f>
        <v>-0.16638675208264714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2.11</v>
      </c>
      <c r="B326" s="4">
        <f>IF('True_Odds_Calculator_3-way'!B327="","",'True_Odds_Calculator_3-way'!B327)</f>
        <v>3.47</v>
      </c>
      <c r="C326" s="4">
        <f>IF('True_Odds_Calculator_3-way'!C327="","",'True_Odds_Calculator_3-way'!C327)</f>
        <v>3.55</v>
      </c>
      <c r="D326" s="9">
        <f t="shared" si="78"/>
        <v>0.45717354935634169</v>
      </c>
      <c r="E326" s="9">
        <f t="shared" si="79"/>
        <v>0.27456474752954968</v>
      </c>
      <c r="F326" s="9">
        <f t="shared" si="80"/>
        <v>0.2682617031141088</v>
      </c>
      <c r="G326" s="9">
        <f t="shared" si="81"/>
        <v>1.0696875160564812</v>
      </c>
      <c r="H326" s="9">
        <f t="shared" si="82"/>
        <v>2.187353142822694</v>
      </c>
      <c r="I326" s="9">
        <f t="shared" si="83"/>
        <v>3.6421281646595083</v>
      </c>
      <c r="J326" s="9">
        <f t="shared" si="84"/>
        <v>3.727703165944027</v>
      </c>
      <c r="K326" s="11">
        <f t="shared" si="85"/>
        <v>0.47393364928909953</v>
      </c>
      <c r="L326" s="11">
        <f t="shared" si="86"/>
        <v>0.28818443804034583</v>
      </c>
      <c r="M326" s="11">
        <f t="shared" si="87"/>
        <v>0.28169014084507044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-0.26897990095812052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0.23584147989951537</v>
      </c>
      <c r="Q326" s="11">
        <f>2*'OddsRatio_working_3-way'!K326*'OddsRatio_working_3-way'!L326*'OddsRatio_working_3-way'!M326</f>
        <v>7.6946649233120848E-2</v>
      </c>
      <c r="R326" s="11">
        <f t="shared" si="88"/>
        <v>0</v>
      </c>
      <c r="S326" s="11">
        <f t="shared" si="89"/>
        <v>-0.87679963840954522</v>
      </c>
      <c r="T326" s="11">
        <f t="shared" si="90"/>
        <v>-0.28606839752350582</v>
      </c>
      <c r="U326" s="11">
        <f>'OddsRatio_working_3-way'!S326-'OddsRatio_working_3-way'!R326^2/3</f>
        <v>-0.87679963840954522</v>
      </c>
      <c r="V326" s="11">
        <f>'OddsRatio_working_3-way'!S326*'OddsRatio_working_3-way'!R326/3-2*'OddsRatio_working_3-way'!R326^3/27-'OddsRatio_working_3-way'!T326</f>
        <v>0.28606839752350582</v>
      </c>
      <c r="W326" s="11">
        <f>'OddsRatio_working_3-way'!V326^2+4*'OddsRatio_working_3-way'!U326^3/27</f>
        <v>-1.8026194439625831E-2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0.15800421078352025</v>
      </c>
      <c r="Y326" s="11">
        <f>IF('OddsRatio_working_3-way'!W326&gt;=0,IF('OddsRatio_working_3-way'!V326+SQRT('OddsRatio_working_3-way'!W326)&gt;0,0,PI()),ACOS('OddsRatio_working_3-way'!V326/(2*'OddsRatio_working_3-way'!X326)))</f>
        <v>0.43881535934228566</v>
      </c>
      <c r="Z326" s="11">
        <f>'OddsRatio_working_3-way'!X326^(1/3)*COS('OddsRatio_working_3-way'!Y326/3)</f>
        <v>0.53484375802824058</v>
      </c>
      <c r="AA326" s="11">
        <f>'OddsRatio_working_3-way'!X326^(1/3)*COS(('OddsRatio_working_3-way'!Y326+2*PI())/3)</f>
        <v>-0.33566061783641904</v>
      </c>
      <c r="AB326" s="11">
        <f>'OddsRatio_working_3-way'!X326^(1/3)*COS(('OddsRatio_working_3-way'!Y326+4*PI())/3)</f>
        <v>-0.19918314019182168</v>
      </c>
      <c r="AC326" s="11">
        <f>'OddsRatio_working_3-way'!X326^(1/3)*SIN('OddsRatio_working_3-way'!Y326/3)</f>
        <v>7.8795308456429611E-2</v>
      </c>
      <c r="AD326" s="11">
        <f>'OddsRatio_working_3-way'!X326^(1/3)*SIN(('OddsRatio_working_3-way'!Y326+2*PI())/3)</f>
        <v>0.42379062727977895</v>
      </c>
      <c r="AE326" s="11">
        <f>'OddsRatio_working_3-way'!X326^(1/3)*SIN(('OddsRatio_working_3-way'!Y326+4*PI())/3)</f>
        <v>-0.50258593573620836</v>
      </c>
      <c r="AF326" s="11">
        <f>-'OddsRatio_working_3-way'!U326/(3*'OddsRatio_working_3-way'!X326^(1/3))*COS(('OddsRatio_working_3-way'!Y326)/3)</f>
        <v>0.53484375802824058</v>
      </c>
      <c r="AG326" s="11">
        <f>-'OddsRatio_working_3-way'!U326/(3*'OddsRatio_working_3-way'!X326^(1/3))*COS(('OddsRatio_working_3-way'!Y326+2*PI())/3)</f>
        <v>-0.33566061783641904</v>
      </c>
      <c r="AH326" s="11">
        <f>-'OddsRatio_working_3-way'!U326/(3*'OddsRatio_working_3-way'!X326^(1/3))*COS(('OddsRatio_working_3-way'!Y326+4*PI())/3)</f>
        <v>-0.19918314019182168</v>
      </c>
      <c r="AI326" s="11">
        <f>'OddsRatio_working_3-way'!U326/(3*'OddsRatio_working_3-way'!X326^(1/3))*SIN(('OddsRatio_working_3-way'!Y326)/3)</f>
        <v>-7.8795308456429611E-2</v>
      </c>
      <c r="AJ326" s="11">
        <f>'OddsRatio_working_3-way'!U326/(3*'OddsRatio_working_3-way'!X326^(1/3))*SIN(('OddsRatio_working_3-way'!Y326+2*PI())/3)</f>
        <v>-0.42379062727977895</v>
      </c>
      <c r="AK326" s="11">
        <f>'OddsRatio_working_3-way'!U326/(3*'OddsRatio_working_3-way'!X326^(1/3))*SIN(('OddsRatio_working_3-way'!Y326+4*PI())/3)</f>
        <v>0.50258593573620836</v>
      </c>
      <c r="AL326" s="11">
        <f>'OddsRatio_working_3-way'!Z326+'OddsRatio_working_3-way'!AF326</f>
        <v>1.0696875160564812</v>
      </c>
      <c r="AM326" s="11">
        <f>'OddsRatio_working_3-way'!AA326+'OddsRatio_working_3-way'!AG326</f>
        <v>-0.67132123567283808</v>
      </c>
      <c r="AN326" s="11">
        <f>'OddsRatio_working_3-way'!AB326+'OddsRatio_working_3-way'!AH326</f>
        <v>-0.39836628038364336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1.0696875160564812</v>
      </c>
      <c r="AS326" s="11">
        <f>IF(('OddsRatio_working_3-way'!X326=0),IF(Q326&gt;0,-Q326^(1/3),(-Q326)^(1/3)),'OddsRatio_working_3-way'!AM326-'OddsRatio_working_3-way'!R326/3)</f>
        <v>-0.67132123567283808</v>
      </c>
      <c r="AT326" s="11">
        <f>IF(('OddsRatio_working_3-way'!X326=0),IF(Q326&gt;0,-Q326^(1/3),(-Q326)^(1/3)),'OddsRatio_working_3-way'!AN326-'OddsRatio_working_3-way'!R326/3)</f>
        <v>-0.39836628038364336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1.82</v>
      </c>
      <c r="B327" s="4">
        <f>IF('True_Odds_Calculator_3-way'!B328="","",'True_Odds_Calculator_3-way'!B328)</f>
        <v>3.82</v>
      </c>
      <c r="C327" s="4">
        <f>IF('True_Odds_Calculator_3-way'!C328="","",'True_Odds_Calculator_3-way'!C328)</f>
        <v>4.72</v>
      </c>
      <c r="D327" s="9">
        <f t="shared" si="78"/>
        <v>0.53997778393996343</v>
      </c>
      <c r="E327" s="9">
        <f t="shared" si="79"/>
        <v>0.25446579102079825</v>
      </c>
      <c r="F327" s="9">
        <f t="shared" si="80"/>
        <v>0.20555642503923832</v>
      </c>
      <c r="G327" s="9">
        <f t="shared" si="81"/>
        <v>1.0389366362794914</v>
      </c>
      <c r="H327" s="9">
        <f t="shared" si="82"/>
        <v>1.8519280417491832</v>
      </c>
      <c r="I327" s="9">
        <f t="shared" si="83"/>
        <v>3.9298013143081656</v>
      </c>
      <c r="J327" s="9">
        <f t="shared" si="84"/>
        <v>4.8648442869597082</v>
      </c>
      <c r="K327" s="11">
        <f t="shared" si="85"/>
        <v>0.54945054945054939</v>
      </c>
      <c r="L327" s="11">
        <f t="shared" si="86"/>
        <v>0.26178010471204188</v>
      </c>
      <c r="M327" s="11">
        <f t="shared" si="87"/>
        <v>0.21186440677966104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-0.26213749867135261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0.22428543149103974</v>
      </c>
      <c r="Q327" s="11">
        <f>2*'OddsRatio_working_3-way'!K327*'OddsRatio_working_3-way'!L327*'OddsRatio_working_3-way'!M327</f>
        <v>6.0947128122565163E-2</v>
      </c>
      <c r="R327" s="11">
        <f t="shared" si="88"/>
        <v>0</v>
      </c>
      <c r="S327" s="11">
        <f t="shared" si="89"/>
        <v>-0.85560224167787302</v>
      </c>
      <c r="T327" s="11">
        <f t="shared" si="90"/>
        <v>-0.23250060915159598</v>
      </c>
      <c r="U327" s="11">
        <f>'OddsRatio_working_3-way'!S327-'OddsRatio_working_3-way'!R327^2/3</f>
        <v>-0.85560224167787302</v>
      </c>
      <c r="V327" s="11">
        <f>'OddsRatio_working_3-way'!S327*'OddsRatio_working_3-way'!R327/3-2*'OddsRatio_working_3-way'!R327^3/27-'OddsRatio_working_3-way'!T327</f>
        <v>0.23250060915159598</v>
      </c>
      <c r="W327" s="11">
        <f>'OddsRatio_working_3-way'!V327^2+4*'OddsRatio_working_3-way'!U327^3/27</f>
        <v>-3.8735772921752426E-2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0.15230914793407488</v>
      </c>
      <c r="Y327" s="11">
        <f>IF('OddsRatio_working_3-way'!W327&gt;=0,IF('OddsRatio_working_3-way'!V327+SQRT('OddsRatio_working_3-way'!W327)&gt;0,0,PI()),ACOS('OddsRatio_working_3-way'!V327/(2*'OddsRatio_working_3-way'!X327)))</f>
        <v>0.70246436175851268</v>
      </c>
      <c r="Z327" s="11">
        <f>'OddsRatio_working_3-way'!X327^(1/3)*COS('OddsRatio_working_3-way'!Y327/3)</f>
        <v>0.51946831813974581</v>
      </c>
      <c r="AA327" s="11">
        <f>'OddsRatio_working_3-way'!X327^(1/3)*COS(('OddsRatio_working_3-way'!Y327+2*PI())/3)</f>
        <v>-0.36704240785003983</v>
      </c>
      <c r="AB327" s="11">
        <f>'OddsRatio_working_3-way'!X327^(1/3)*COS(('OddsRatio_working_3-way'!Y327+4*PI())/3)</f>
        <v>-0.15242591028970623</v>
      </c>
      <c r="AC327" s="11">
        <f>'OddsRatio_working_3-way'!X327^(1/3)*SIN('OddsRatio_working_3-way'!Y327/3)</f>
        <v>0.12390889263899348</v>
      </c>
      <c r="AD327" s="11">
        <f>'OddsRatio_working_3-way'!X327^(1/3)*SIN(('OddsRatio_working_3-way'!Y327+2*PI())/3)</f>
        <v>0.38791831365069979</v>
      </c>
      <c r="AE327" s="11">
        <f>'OddsRatio_working_3-way'!X327^(1/3)*SIN(('OddsRatio_working_3-way'!Y327+4*PI())/3)</f>
        <v>-0.51182720628969325</v>
      </c>
      <c r="AF327" s="11">
        <f>-'OddsRatio_working_3-way'!U327/(3*'OddsRatio_working_3-way'!X327^(1/3))*COS(('OddsRatio_working_3-way'!Y327)/3)</f>
        <v>0.5194683181397457</v>
      </c>
      <c r="AG327" s="11">
        <f>-'OddsRatio_working_3-way'!U327/(3*'OddsRatio_working_3-way'!X327^(1/3))*COS(('OddsRatio_working_3-way'!Y327+2*PI())/3)</f>
        <v>-0.36704240785003978</v>
      </c>
      <c r="AH327" s="11">
        <f>-'OddsRatio_working_3-way'!U327/(3*'OddsRatio_working_3-way'!X327^(1/3))*COS(('OddsRatio_working_3-way'!Y327+4*PI())/3)</f>
        <v>-0.1524259102897062</v>
      </c>
      <c r="AI327" s="11">
        <f>'OddsRatio_working_3-way'!U327/(3*'OddsRatio_working_3-way'!X327^(1/3))*SIN(('OddsRatio_working_3-way'!Y327)/3)</f>
        <v>-0.12390889263899345</v>
      </c>
      <c r="AJ327" s="11">
        <f>'OddsRatio_working_3-way'!U327/(3*'OddsRatio_working_3-way'!X327^(1/3))*SIN(('OddsRatio_working_3-way'!Y327+2*PI())/3)</f>
        <v>-0.38791831365069973</v>
      </c>
      <c r="AK327" s="11">
        <f>'OddsRatio_working_3-way'!U327/(3*'OddsRatio_working_3-way'!X327^(1/3))*SIN(('OddsRatio_working_3-way'!Y327+4*PI())/3)</f>
        <v>0.51182720628969314</v>
      </c>
      <c r="AL327" s="11">
        <f>'OddsRatio_working_3-way'!Z327+'OddsRatio_working_3-way'!AF327</f>
        <v>1.0389366362794914</v>
      </c>
      <c r="AM327" s="11">
        <f>'OddsRatio_working_3-way'!AA327+'OddsRatio_working_3-way'!AG327</f>
        <v>-0.73408481570007966</v>
      </c>
      <c r="AN327" s="11">
        <f>'OddsRatio_working_3-way'!AB327+'OddsRatio_working_3-way'!AH327</f>
        <v>-0.3048518205794124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1.0389366362794914</v>
      </c>
      <c r="AS327" s="11">
        <f>IF(('OddsRatio_working_3-way'!X327=0),IF(Q327&gt;0,-Q327^(1/3),(-Q327)^(1/3)),'OddsRatio_working_3-way'!AM327-'OddsRatio_working_3-way'!R327/3)</f>
        <v>-0.73408481570007966</v>
      </c>
      <c r="AT327" s="11">
        <f>IF(('OddsRatio_working_3-way'!X327=0),IF(Q327&gt;0,-Q327^(1/3),(-Q327)^(1/3)),'OddsRatio_working_3-way'!AN327-'OddsRatio_working_3-way'!R327/3)</f>
        <v>-0.3048518205794124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1.37</v>
      </c>
      <c r="B328" s="4">
        <f>IF('True_Odds_Calculator_3-way'!B329="","",'True_Odds_Calculator_3-way'!B329)</f>
        <v>5.29</v>
      </c>
      <c r="C328" s="4">
        <f>IF('True_Odds_Calculator_3-way'!C329="","",'True_Odds_Calculator_3-way'!C329)</f>
        <v>9.3699999999999992</v>
      </c>
      <c r="D328" s="9">
        <f t="shared" si="78"/>
        <v>0.71835787677572316</v>
      </c>
      <c r="E328" s="9">
        <f t="shared" si="79"/>
        <v>0.18031595694076383</v>
      </c>
      <c r="F328" s="9">
        <f t="shared" si="80"/>
        <v>0.10132616628351294</v>
      </c>
      <c r="G328" s="9">
        <f t="shared" si="81"/>
        <v>1.0596319080535839</v>
      </c>
      <c r="H328" s="9">
        <f t="shared" si="82"/>
        <v>1.392063805979826</v>
      </c>
      <c r="I328" s="9">
        <f t="shared" si="83"/>
        <v>5.5458208855498752</v>
      </c>
      <c r="J328" s="9">
        <f t="shared" si="84"/>
        <v>9.8691190704084963</v>
      </c>
      <c r="K328" s="11">
        <f t="shared" si="85"/>
        <v>0.72992700729927007</v>
      </c>
      <c r="L328" s="11">
        <f t="shared" si="86"/>
        <v>0.1890359168241966</v>
      </c>
      <c r="M328" s="11">
        <f t="shared" si="87"/>
        <v>0.10672358591248667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-0.19564495082045863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0.19187950332395531</v>
      </c>
      <c r="Q328" s="11">
        <f>2*'OddsRatio_working_3-way'!K328*'OddsRatio_working_3-way'!L328*'OddsRatio_working_3-way'!M328</f>
        <v>2.9451957532456687E-2</v>
      </c>
      <c r="R328" s="11">
        <f t="shared" si="88"/>
        <v>0</v>
      </c>
      <c r="S328" s="11">
        <f t="shared" si="89"/>
        <v>-0.98075366892571214</v>
      </c>
      <c r="T328" s="11">
        <f t="shared" si="90"/>
        <v>-0.15053778494638712</v>
      </c>
      <c r="U328" s="11">
        <f>'OddsRatio_working_3-way'!S328-'OddsRatio_working_3-way'!R328^2/3</f>
        <v>-0.98075366892571214</v>
      </c>
      <c r="V328" s="11">
        <f>'OddsRatio_working_3-way'!S328*'OddsRatio_working_3-way'!R328/3-2*'OddsRatio_working_3-way'!R328^3/27-'OddsRatio_working_3-way'!T328</f>
        <v>0.15053778494638712</v>
      </c>
      <c r="W328" s="11">
        <f>'OddsRatio_working_3-way'!V328^2+4*'OddsRatio_working_3-way'!U328^3/27</f>
        <v>-0.11709617401549401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0.18692097174478489</v>
      </c>
      <c r="Y328" s="11">
        <f>IF('OddsRatio_working_3-way'!W328&gt;=0,IF('OddsRatio_working_3-way'!V328+SQRT('OddsRatio_working_3-way'!W328)&gt;0,0,PI()),ACOS('OddsRatio_working_3-way'!V328/(2*'OddsRatio_working_3-way'!X328)))</f>
        <v>1.156356086101469</v>
      </c>
      <c r="Z328" s="11">
        <f>'OddsRatio_working_3-way'!X328^(1/3)*COS('OddsRatio_working_3-way'!Y328/3)</f>
        <v>0.52981595402679182</v>
      </c>
      <c r="AA328" s="11">
        <f>'OddsRatio_working_3-way'!X328^(1/3)*COS(('OddsRatio_working_3-way'!Y328+2*PI())/3)</f>
        <v>-0.45107915731646619</v>
      </c>
      <c r="AB328" s="11">
        <f>'OddsRatio_working_3-way'!X328^(1/3)*COS(('OddsRatio_working_3-way'!Y328+4*PI())/3)</f>
        <v>-7.8736796710325754E-2</v>
      </c>
      <c r="AC328" s="11">
        <f>'OddsRatio_working_3-way'!X328^(1/3)*SIN('OddsRatio_working_3-way'!Y328/3)</f>
        <v>0.21497196212665598</v>
      </c>
      <c r="AD328" s="11">
        <f>'OddsRatio_working_3-way'!X328^(1/3)*SIN(('OddsRatio_working_3-way'!Y328+2*PI())/3)</f>
        <v>0.35134809445416199</v>
      </c>
      <c r="AE328" s="11">
        <f>'OddsRatio_working_3-way'!X328^(1/3)*SIN(('OddsRatio_working_3-way'!Y328+4*PI())/3)</f>
        <v>-0.56632005658081797</v>
      </c>
      <c r="AF328" s="11">
        <f>-'OddsRatio_working_3-way'!U328/(3*'OddsRatio_working_3-way'!X328^(1/3))*COS(('OddsRatio_working_3-way'!Y328)/3)</f>
        <v>0.52981595402679194</v>
      </c>
      <c r="AG328" s="11">
        <f>-'OddsRatio_working_3-way'!U328/(3*'OddsRatio_working_3-way'!X328^(1/3))*COS(('OddsRatio_working_3-way'!Y328+2*PI())/3)</f>
        <v>-0.45107915731646631</v>
      </c>
      <c r="AH328" s="11">
        <f>-'OddsRatio_working_3-way'!U328/(3*'OddsRatio_working_3-way'!X328^(1/3))*COS(('OddsRatio_working_3-way'!Y328+4*PI())/3)</f>
        <v>-7.8736796710325768E-2</v>
      </c>
      <c r="AI328" s="11">
        <f>'OddsRatio_working_3-way'!U328/(3*'OddsRatio_working_3-way'!X328^(1/3))*SIN(('OddsRatio_working_3-way'!Y328)/3)</f>
        <v>-0.21497196212665601</v>
      </c>
      <c r="AJ328" s="11">
        <f>'OddsRatio_working_3-way'!U328/(3*'OddsRatio_working_3-way'!X328^(1/3))*SIN(('OddsRatio_working_3-way'!Y328+2*PI())/3)</f>
        <v>-0.35134809445416204</v>
      </c>
      <c r="AK328" s="11">
        <f>'OddsRatio_working_3-way'!U328/(3*'OddsRatio_working_3-way'!X328^(1/3))*SIN(('OddsRatio_working_3-way'!Y328+4*PI())/3)</f>
        <v>0.56632005658081808</v>
      </c>
      <c r="AL328" s="11">
        <f>'OddsRatio_working_3-way'!Z328+'OddsRatio_working_3-way'!AF328</f>
        <v>1.0596319080535839</v>
      </c>
      <c r="AM328" s="11">
        <f>'OddsRatio_working_3-way'!AA328+'OddsRatio_working_3-way'!AG328</f>
        <v>-0.9021583146329325</v>
      </c>
      <c r="AN328" s="11">
        <f>'OddsRatio_working_3-way'!AB328+'OddsRatio_working_3-way'!AH328</f>
        <v>-0.15747359342065154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1.0596319080535839</v>
      </c>
      <c r="AS328" s="11">
        <f>IF(('OddsRatio_working_3-way'!X328=0),IF(Q328&gt;0,-Q328^(1/3),(-Q328)^(1/3)),'OddsRatio_working_3-way'!AM328-'OddsRatio_working_3-way'!R328/3)</f>
        <v>-0.9021583146329325</v>
      </c>
      <c r="AT328" s="11">
        <f>IF(('OddsRatio_working_3-way'!X328=0),IF(Q328&gt;0,-Q328^(1/3),(-Q328)^(1/3)),'OddsRatio_working_3-way'!AN328-'OddsRatio_working_3-way'!R328/3)</f>
        <v>-0.15747359342065154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3.1</v>
      </c>
      <c r="B329" s="4">
        <f>IF('True_Odds_Calculator_3-way'!B330="","",'True_Odds_Calculator_3-way'!B330)</f>
        <v>3.24</v>
      </c>
      <c r="C329" s="4">
        <f>IF('True_Odds_Calculator_3-way'!C330="","",'True_Odds_Calculator_3-way'!C330)</f>
        <v>2.4900000000000002</v>
      </c>
      <c r="D329" s="9">
        <f t="shared" si="78"/>
        <v>0.31192121883040114</v>
      </c>
      <c r="E329" s="9">
        <f t="shared" si="79"/>
        <v>0.29824036121440206</v>
      </c>
      <c r="F329" s="9">
        <f t="shared" si="80"/>
        <v>0.38983841995519686</v>
      </c>
      <c r="G329" s="9">
        <f t="shared" si="81"/>
        <v>1.0504465316284501</v>
      </c>
      <c r="H329" s="9">
        <f t="shared" si="82"/>
        <v>3.2059377164197458</v>
      </c>
      <c r="I329" s="9">
        <f t="shared" si="83"/>
        <v>3.3530002308477282</v>
      </c>
      <c r="J329" s="9">
        <f t="shared" si="84"/>
        <v>2.5651653321263908</v>
      </c>
      <c r="K329" s="11">
        <f t="shared" si="85"/>
        <v>0.32258064516129031</v>
      </c>
      <c r="L329" s="11">
        <f t="shared" si="86"/>
        <v>0.30864197530864196</v>
      </c>
      <c r="M329" s="11">
        <f t="shared" si="87"/>
        <v>0.40160642570281119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-0.28025123192891055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0.23311085840774487</v>
      </c>
      <c r="Q329" s="11">
        <f>2*'OddsRatio_working_3-way'!K329*'OddsRatio_working_3-way'!L329*'OddsRatio_working_3-way'!M329</f>
        <v>7.9969419693909027E-2</v>
      </c>
      <c r="R329" s="11">
        <f t="shared" si="88"/>
        <v>0</v>
      </c>
      <c r="S329" s="11">
        <f t="shared" si="89"/>
        <v>-0.8317924485230328</v>
      </c>
      <c r="T329" s="11">
        <f t="shared" si="90"/>
        <v>-0.28534903894443658</v>
      </c>
      <c r="U329" s="11">
        <f>'OddsRatio_working_3-way'!S329-'OddsRatio_working_3-way'!R329^2/3</f>
        <v>-0.8317924485230328</v>
      </c>
      <c r="V329" s="11">
        <f>'OddsRatio_working_3-way'!S329*'OddsRatio_working_3-way'!R329/3-2*'OddsRatio_working_3-way'!R329^3/27-'OddsRatio_working_3-way'!T329</f>
        <v>0.28534903894443658</v>
      </c>
      <c r="W329" s="11">
        <f>'OddsRatio_working_3-way'!V329^2+4*'OddsRatio_working_3-way'!U329^3/27</f>
        <v>-3.835105110080686E-3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0.14599587249011037</v>
      </c>
      <c r="Y329" s="11">
        <f>IF('OddsRatio_working_3-way'!W329&gt;=0,IF('OddsRatio_working_3-way'!V329+SQRT('OddsRatio_working_3-way'!W329)&gt;0,0,PI()),ACOS('OddsRatio_working_3-way'!V329/(2*'OddsRatio_working_3-way'!X329)))</f>
        <v>0.21371205499365842</v>
      </c>
      <c r="Z329" s="11">
        <f>'OddsRatio_working_3-way'!X329^(1/3)*COS('OddsRatio_working_3-way'!Y329/3)</f>
        <v>0.52522326581422507</v>
      </c>
      <c r="AA329" s="11">
        <f>'OddsRatio_working_3-way'!X329^(1/3)*COS(('OddsRatio_working_3-way'!Y329+2*PI())/3)</f>
        <v>-0.29506934256657802</v>
      </c>
      <c r="AB329" s="11">
        <f>'OddsRatio_working_3-way'!X329^(1/3)*COS(('OddsRatio_working_3-way'!Y329+4*PI())/3)</f>
        <v>-0.23015392324764697</v>
      </c>
      <c r="AC329" s="11">
        <f>'OddsRatio_working_3-way'!X329^(1/3)*SIN('OddsRatio_working_3-way'!Y329/3)</f>
        <v>3.747893481834224E-2</v>
      </c>
      <c r="AD329" s="11">
        <f>'OddsRatio_working_3-way'!X329^(1/3)*SIN(('OddsRatio_working_3-way'!Y329+2*PI())/3)</f>
        <v>0.43611722344457471</v>
      </c>
      <c r="AE329" s="11">
        <f>'OddsRatio_working_3-way'!X329^(1/3)*SIN(('OddsRatio_working_3-way'!Y329+4*PI())/3)</f>
        <v>-0.47359615826291696</v>
      </c>
      <c r="AF329" s="11">
        <f>-'OddsRatio_working_3-way'!U329/(3*'OddsRatio_working_3-way'!X329^(1/3))*COS(('OddsRatio_working_3-way'!Y329)/3)</f>
        <v>0.52522326581422496</v>
      </c>
      <c r="AG329" s="11">
        <f>-'OddsRatio_working_3-way'!U329/(3*'OddsRatio_working_3-way'!X329^(1/3))*COS(('OddsRatio_working_3-way'!Y329+2*PI())/3)</f>
        <v>-0.29506934256657796</v>
      </c>
      <c r="AH329" s="11">
        <f>-'OddsRatio_working_3-way'!U329/(3*'OddsRatio_working_3-way'!X329^(1/3))*COS(('OddsRatio_working_3-way'!Y329+4*PI())/3)</f>
        <v>-0.23015392324764691</v>
      </c>
      <c r="AI329" s="11">
        <f>'OddsRatio_working_3-way'!U329/(3*'OddsRatio_working_3-way'!X329^(1/3))*SIN(('OddsRatio_working_3-way'!Y329)/3)</f>
        <v>-3.7478934818342226E-2</v>
      </c>
      <c r="AJ329" s="11">
        <f>'OddsRatio_working_3-way'!U329/(3*'OddsRatio_working_3-way'!X329^(1/3))*SIN(('OddsRatio_working_3-way'!Y329+2*PI())/3)</f>
        <v>-0.4361172234445746</v>
      </c>
      <c r="AK329" s="11">
        <f>'OddsRatio_working_3-way'!U329/(3*'OddsRatio_working_3-way'!X329^(1/3))*SIN(('OddsRatio_working_3-way'!Y329+4*PI())/3)</f>
        <v>0.47359615826291684</v>
      </c>
      <c r="AL329" s="11">
        <f>'OddsRatio_working_3-way'!Z329+'OddsRatio_working_3-way'!AF329</f>
        <v>1.0504465316284501</v>
      </c>
      <c r="AM329" s="11">
        <f>'OddsRatio_working_3-way'!AA329+'OddsRatio_working_3-way'!AG329</f>
        <v>-0.59013868513315604</v>
      </c>
      <c r="AN329" s="11">
        <f>'OddsRatio_working_3-way'!AB329+'OddsRatio_working_3-way'!AH329</f>
        <v>-0.46030784649529388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1.0504465316284501</v>
      </c>
      <c r="AS329" s="11">
        <f>IF(('OddsRatio_working_3-way'!X329=0),IF(Q329&gt;0,-Q329^(1/3),(-Q329)^(1/3)),'OddsRatio_working_3-way'!AM329-'OddsRatio_working_3-way'!R329/3)</f>
        <v>-0.59013868513315604</v>
      </c>
      <c r="AT329" s="11">
        <f>IF(('OddsRatio_working_3-way'!X329=0),IF(Q329&gt;0,-Q329^(1/3),(-Q329)^(1/3)),'OddsRatio_working_3-way'!AN329-'OddsRatio_working_3-way'!R329/3)</f>
        <v>-0.46030784649529388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2.34</v>
      </c>
      <c r="B330" s="4">
        <f>IF('True_Odds_Calculator_3-way'!B331="","",'True_Odds_Calculator_3-way'!B331)</f>
        <v>3.07</v>
      </c>
      <c r="C330" s="4">
        <f>IF('True_Odds_Calculator_3-way'!C331="","",'True_Odds_Calculator_3-way'!C331)</f>
        <v>3.63</v>
      </c>
      <c r="D330" s="9">
        <f t="shared" si="78"/>
        <v>0.41678560602902909</v>
      </c>
      <c r="E330" s="9">
        <f t="shared" si="79"/>
        <v>0.31629268962189727</v>
      </c>
      <c r="F330" s="9">
        <f t="shared" si="80"/>
        <v>0.2669217043490737</v>
      </c>
      <c r="G330" s="9">
        <f t="shared" si="81"/>
        <v>1.044265003566563</v>
      </c>
      <c r="H330" s="9">
        <f t="shared" si="82"/>
        <v>2.3993151047791943</v>
      </c>
      <c r="I330" s="9">
        <f t="shared" si="83"/>
        <v>3.1616285573827847</v>
      </c>
      <c r="J330" s="9">
        <f t="shared" si="84"/>
        <v>3.7464169593800598</v>
      </c>
      <c r="K330" s="11">
        <f t="shared" si="85"/>
        <v>0.42735042735042739</v>
      </c>
      <c r="L330" s="11">
        <f t="shared" si="86"/>
        <v>0.32573289902280134</v>
      </c>
      <c r="M330" s="11">
        <f t="shared" si="87"/>
        <v>0.27548209366391185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-0.27974996082784054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0.23162001249060768</v>
      </c>
      <c r="Q330" s="11">
        <f>2*'OddsRatio_working_3-way'!K330*'OddsRatio_working_3-way'!L330*'OddsRatio_working_3-way'!M330</f>
        <v>7.6695368374373421E-2</v>
      </c>
      <c r="R330" s="11">
        <f t="shared" si="88"/>
        <v>0</v>
      </c>
      <c r="S330" s="11">
        <f t="shared" si="89"/>
        <v>-0.82795369052132861</v>
      </c>
      <c r="T330" s="11">
        <f t="shared" si="90"/>
        <v>-0.27415685116600291</v>
      </c>
      <c r="U330" s="11">
        <f>'OddsRatio_working_3-way'!S330-'OddsRatio_working_3-way'!R330^2/3</f>
        <v>-0.82795369052132861</v>
      </c>
      <c r="V330" s="11">
        <f>'OddsRatio_working_3-way'!S330*'OddsRatio_working_3-way'!R330/3-2*'OddsRatio_working_3-way'!R330^3/27-'OddsRatio_working_3-way'!T330</f>
        <v>0.27415685116600291</v>
      </c>
      <c r="W330" s="11">
        <f>'OddsRatio_working_3-way'!V330^2+4*'OddsRatio_working_3-way'!U330^3/27</f>
        <v>-8.9222150645392739E-3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0.14498637358886279</v>
      </c>
      <c r="Y330" s="11">
        <f>IF('OddsRatio_working_3-way'!W330&gt;=0,IF('OddsRatio_working_3-way'!V330+SQRT('OddsRatio_working_3-way'!W330)&gt;0,0,PI()),ACOS('OddsRatio_working_3-way'!V330/(2*'OddsRatio_working_3-way'!X330)))</f>
        <v>0.33180071197230632</v>
      </c>
      <c r="Z330" s="11">
        <f>'OddsRatio_working_3-way'!X330^(1/3)*COS('OddsRatio_working_3-way'!Y330/3)</f>
        <v>0.52213250178328152</v>
      </c>
      <c r="AA330" s="11">
        <f>'OddsRatio_working_3-way'!X330^(1/3)*COS(('OddsRatio_working_3-way'!Y330+2*PI())/3)</f>
        <v>-0.31128238939790975</v>
      </c>
      <c r="AB330" s="11">
        <f>'OddsRatio_working_3-way'!X330^(1/3)*COS(('OddsRatio_working_3-way'!Y330+4*PI())/3)</f>
        <v>-0.21085011238537191</v>
      </c>
      <c r="AC330" s="11">
        <f>'OddsRatio_working_3-way'!X330^(1/3)*SIN('OddsRatio_working_3-way'!Y330/3)</f>
        <v>5.7984602168515822E-2</v>
      </c>
      <c r="AD330" s="11">
        <f>'OddsRatio_working_3-way'!X330^(1/3)*SIN(('OddsRatio_working_3-way'!Y330+2*PI())/3)</f>
        <v>0.42318770960158758</v>
      </c>
      <c r="AE330" s="11">
        <f>'OddsRatio_working_3-way'!X330^(1/3)*SIN(('OddsRatio_working_3-way'!Y330+4*PI())/3)</f>
        <v>-0.48117231177010339</v>
      </c>
      <c r="AF330" s="11">
        <f>-'OddsRatio_working_3-way'!U330/(3*'OddsRatio_working_3-way'!X330^(1/3))*COS(('OddsRatio_working_3-way'!Y330)/3)</f>
        <v>0.52213250178328152</v>
      </c>
      <c r="AG330" s="11">
        <f>-'OddsRatio_working_3-way'!U330/(3*'OddsRatio_working_3-way'!X330^(1/3))*COS(('OddsRatio_working_3-way'!Y330+2*PI())/3)</f>
        <v>-0.31128238939790975</v>
      </c>
      <c r="AH330" s="11">
        <f>-'OddsRatio_working_3-way'!U330/(3*'OddsRatio_working_3-way'!X330^(1/3))*COS(('OddsRatio_working_3-way'!Y330+4*PI())/3)</f>
        <v>-0.21085011238537191</v>
      </c>
      <c r="AI330" s="11">
        <f>'OddsRatio_working_3-way'!U330/(3*'OddsRatio_working_3-way'!X330^(1/3))*SIN(('OddsRatio_working_3-way'!Y330)/3)</f>
        <v>-5.7984602168515822E-2</v>
      </c>
      <c r="AJ330" s="11">
        <f>'OddsRatio_working_3-way'!U330/(3*'OddsRatio_working_3-way'!X330^(1/3))*SIN(('OddsRatio_working_3-way'!Y330+2*PI())/3)</f>
        <v>-0.42318770960158758</v>
      </c>
      <c r="AK330" s="11">
        <f>'OddsRatio_working_3-way'!U330/(3*'OddsRatio_working_3-way'!X330^(1/3))*SIN(('OddsRatio_working_3-way'!Y330+4*PI())/3)</f>
        <v>0.48117231177010339</v>
      </c>
      <c r="AL330" s="11">
        <f>'OddsRatio_working_3-way'!Z330+'OddsRatio_working_3-way'!AF330</f>
        <v>1.044265003566563</v>
      </c>
      <c r="AM330" s="11">
        <f>'OddsRatio_working_3-way'!AA330+'OddsRatio_working_3-way'!AG330</f>
        <v>-0.62256477879581951</v>
      </c>
      <c r="AN330" s="11">
        <f>'OddsRatio_working_3-way'!AB330+'OddsRatio_working_3-way'!AH330</f>
        <v>-0.42170022477074381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1.044265003566563</v>
      </c>
      <c r="AS330" s="11">
        <f>IF(('OddsRatio_working_3-way'!X330=0),IF(Q330&gt;0,-Q330^(1/3),(-Q330)^(1/3)),'OddsRatio_working_3-way'!AM330-'OddsRatio_working_3-way'!R330/3)</f>
        <v>-0.62256477879581951</v>
      </c>
      <c r="AT330" s="11">
        <f>IF(('OddsRatio_working_3-way'!X330=0),IF(Q330&gt;0,-Q330^(1/3),(-Q330)^(1/3)),'OddsRatio_working_3-way'!AN330-'OddsRatio_working_3-way'!R330/3)</f>
        <v>-0.42170022477074381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3.02</v>
      </c>
      <c r="B331" s="4">
        <f>IF('True_Odds_Calculator_3-way'!B332="","",'True_Odds_Calculator_3-way'!B332)</f>
        <v>3.61</v>
      </c>
      <c r="C331" s="4">
        <f>IF('True_Odds_Calculator_3-way'!C332="","",'True_Odds_Calculator_3-way'!C332)</f>
        <v>2.38</v>
      </c>
      <c r="D331" s="9">
        <f t="shared" si="78"/>
        <v>0.32171165880924629</v>
      </c>
      <c r="E331" s="9">
        <f t="shared" si="79"/>
        <v>0.26851508279230757</v>
      </c>
      <c r="F331" s="9">
        <f t="shared" si="80"/>
        <v>0.40977325839844619</v>
      </c>
      <c r="G331" s="9">
        <f t="shared" si="81"/>
        <v>1.0437492652986944</v>
      </c>
      <c r="H331" s="9">
        <f t="shared" si="82"/>
        <v>3.108373515903363</v>
      </c>
      <c r="I331" s="9">
        <f t="shared" si="83"/>
        <v>3.7241855824295915</v>
      </c>
      <c r="J331" s="9">
        <f t="shared" si="84"/>
        <v>2.4403739861121982</v>
      </c>
      <c r="K331" s="11">
        <f t="shared" si="85"/>
        <v>0.33112582781456956</v>
      </c>
      <c r="L331" s="11">
        <f t="shared" si="86"/>
        <v>0.2770083102493075</v>
      </c>
      <c r="M331" s="11">
        <f t="shared" si="87"/>
        <v>0.42016806722689076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-0.28040119571888134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0.23162390013333217</v>
      </c>
      <c r="Q331" s="11">
        <f>2*'OddsRatio_working_3-way'!K331*'OddsRatio_working_3-way'!L331*'OddsRatio_working_3-way'!M331</f>
        <v>7.7079500876316862E-2</v>
      </c>
      <c r="R331" s="11">
        <f t="shared" si="88"/>
        <v>0</v>
      </c>
      <c r="S331" s="11">
        <f t="shared" si="89"/>
        <v>-0.82604462345284979</v>
      </c>
      <c r="T331" s="11">
        <f t="shared" si="90"/>
        <v>-0.27489005772141423</v>
      </c>
      <c r="U331" s="11">
        <f>'OddsRatio_working_3-way'!S331-'OddsRatio_working_3-way'!R331^2/3</f>
        <v>-0.82604462345284979</v>
      </c>
      <c r="V331" s="11">
        <f>'OddsRatio_working_3-way'!S331*'OddsRatio_working_3-way'!R331/3-2*'OddsRatio_working_3-way'!R331^3/27-'OddsRatio_working_3-way'!T331</f>
        <v>0.27489005772141423</v>
      </c>
      <c r="W331" s="11">
        <f>'OddsRatio_working_3-way'!V331^2+4*'OddsRatio_working_3-way'!U331^3/27</f>
        <v>-7.9393550499416154E-3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0.14448520588975888</v>
      </c>
      <c r="Y331" s="11">
        <f>IF('OddsRatio_working_3-way'!W331&gt;=0,IF('OddsRatio_working_3-way'!V331+SQRT('OddsRatio_working_3-way'!W331)&gt;0,0,PI()),ACOS('OddsRatio_working_3-way'!V331/(2*'OddsRatio_working_3-way'!X331)))</f>
        <v>0.31345450481553372</v>
      </c>
      <c r="Z331" s="11">
        <f>'OddsRatio_working_3-way'!X331^(1/3)*COS('OddsRatio_working_3-way'!Y331/3)</f>
        <v>0.5218746326493473</v>
      </c>
      <c r="AA331" s="11">
        <f>'OddsRatio_working_3-way'!X331^(1/3)*COS(('OddsRatio_working_3-way'!Y331+2*PI())/3)</f>
        <v>-0.30833253455440818</v>
      </c>
      <c r="AB331" s="11">
        <f>'OddsRatio_working_3-way'!X331^(1/3)*COS(('OddsRatio_working_3-way'!Y331+4*PI())/3)</f>
        <v>-0.21354209809493913</v>
      </c>
      <c r="AC331" s="11">
        <f>'OddsRatio_working_3-way'!X331^(1/3)*SIN('OddsRatio_working_3-way'!Y331/3)</f>
        <v>5.4727284006476647E-2</v>
      </c>
      <c r="AD331" s="11">
        <f>'OddsRatio_working_3-way'!X331^(1/3)*SIN(('OddsRatio_working_3-way'!Y331+2*PI())/3)</f>
        <v>0.42459304746176824</v>
      </c>
      <c r="AE331" s="11">
        <f>'OddsRatio_working_3-way'!X331^(1/3)*SIN(('OddsRatio_working_3-way'!Y331+4*PI())/3)</f>
        <v>-0.47932033146824482</v>
      </c>
      <c r="AF331" s="11">
        <f>-'OddsRatio_working_3-way'!U331/(3*'OddsRatio_working_3-way'!X331^(1/3))*COS(('OddsRatio_working_3-way'!Y331)/3)</f>
        <v>0.52187463264934708</v>
      </c>
      <c r="AG331" s="11">
        <f>-'OddsRatio_working_3-way'!U331/(3*'OddsRatio_working_3-way'!X331^(1/3))*COS(('OddsRatio_working_3-way'!Y331+2*PI())/3)</f>
        <v>-0.30833253455440807</v>
      </c>
      <c r="AH331" s="11">
        <f>-'OddsRatio_working_3-way'!U331/(3*'OddsRatio_working_3-way'!X331^(1/3))*COS(('OddsRatio_working_3-way'!Y331+4*PI())/3)</f>
        <v>-0.21354209809493904</v>
      </c>
      <c r="AI331" s="11">
        <f>'OddsRatio_working_3-way'!U331/(3*'OddsRatio_working_3-way'!X331^(1/3))*SIN(('OddsRatio_working_3-way'!Y331)/3)</f>
        <v>-5.4727284006476626E-2</v>
      </c>
      <c r="AJ331" s="11">
        <f>'OddsRatio_working_3-way'!U331/(3*'OddsRatio_working_3-way'!X331^(1/3))*SIN(('OddsRatio_working_3-way'!Y331+2*PI())/3)</f>
        <v>-0.42459304746176801</v>
      </c>
      <c r="AK331" s="11">
        <f>'OddsRatio_working_3-way'!U331/(3*'OddsRatio_working_3-way'!X331^(1/3))*SIN(('OddsRatio_working_3-way'!Y331+4*PI())/3)</f>
        <v>0.4793203314682446</v>
      </c>
      <c r="AL331" s="11">
        <f>'OddsRatio_working_3-way'!Z331+'OddsRatio_working_3-way'!AF331</f>
        <v>1.0437492652986944</v>
      </c>
      <c r="AM331" s="11">
        <f>'OddsRatio_working_3-way'!AA331+'OddsRatio_working_3-way'!AG331</f>
        <v>-0.61666506910881624</v>
      </c>
      <c r="AN331" s="11">
        <f>'OddsRatio_working_3-way'!AB331+'OddsRatio_working_3-way'!AH331</f>
        <v>-0.42708419618987814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1.0437492652986944</v>
      </c>
      <c r="AS331" s="11">
        <f>IF(('OddsRatio_working_3-way'!X331=0),IF(Q331&gt;0,-Q331^(1/3),(-Q331)^(1/3)),'OddsRatio_working_3-way'!AM331-'OddsRatio_working_3-way'!R331/3)</f>
        <v>-0.61666506910881624</v>
      </c>
      <c r="AT331" s="11">
        <f>IF(('OddsRatio_working_3-way'!X331=0),IF(Q331&gt;0,-Q331^(1/3),(-Q331)^(1/3)),'OddsRatio_working_3-way'!AN331-'OddsRatio_working_3-way'!R331/3)</f>
        <v>-0.42708419618987814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2.11</v>
      </c>
      <c r="B332" s="4">
        <f>IF('True_Odds_Calculator_3-way'!B333="","",'True_Odds_Calculator_3-way'!B333)</f>
        <v>3.76</v>
      </c>
      <c r="C332" s="4">
        <f>IF('True_Odds_Calculator_3-way'!C333="","",'True_Odds_Calculator_3-way'!C333)</f>
        <v>3.46</v>
      </c>
      <c r="D332" s="9">
        <f t="shared" si="78"/>
        <v>0.46278602271402136</v>
      </c>
      <c r="E332" s="9">
        <f t="shared" si="79"/>
        <v>0.25730900480770907</v>
      </c>
      <c r="F332" s="9">
        <f t="shared" si="80"/>
        <v>0.27990497247826968</v>
      </c>
      <c r="G332" s="9">
        <f t="shared" si="81"/>
        <v>1.0457890523036986</v>
      </c>
      <c r="H332" s="9">
        <f t="shared" si="82"/>
        <v>2.1608258480571054</v>
      </c>
      <c r="I332" s="9">
        <f t="shared" si="83"/>
        <v>3.8863777843582086</v>
      </c>
      <c r="J332" s="9">
        <f t="shared" si="84"/>
        <v>3.5726410686670977</v>
      </c>
      <c r="K332" s="11">
        <f t="shared" si="85"/>
        <v>0.47393364928909953</v>
      </c>
      <c r="L332" s="11">
        <f t="shared" si="86"/>
        <v>0.26595744680851063</v>
      </c>
      <c r="M332" s="11">
        <f t="shared" si="87"/>
        <v>0.28901734104046245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-0.27454957068524255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0.23059894231951789</v>
      </c>
      <c r="Q332" s="11">
        <f>2*'OddsRatio_working_3-way'!K332*'OddsRatio_working_3-way'!L332*'OddsRatio_working_3-way'!M332</f>
        <v>7.285906550379713E-2</v>
      </c>
      <c r="R332" s="11">
        <f t="shared" si="88"/>
        <v>0</v>
      </c>
      <c r="S332" s="11">
        <f t="shared" si="89"/>
        <v>-0.8399173298430983</v>
      </c>
      <c r="T332" s="11">
        <f t="shared" si="90"/>
        <v>-0.26537672348913061</v>
      </c>
      <c r="U332" s="11">
        <f>'OddsRatio_working_3-way'!S332-'OddsRatio_working_3-way'!R332^2/3</f>
        <v>-0.8399173298430983</v>
      </c>
      <c r="V332" s="11">
        <f>'OddsRatio_working_3-way'!S332*'OddsRatio_working_3-way'!R332/3-2*'OddsRatio_working_3-way'!R332^3/27-'OddsRatio_working_3-way'!T332</f>
        <v>0.26537672348913061</v>
      </c>
      <c r="W332" s="11">
        <f>'OddsRatio_working_3-way'!V332^2+4*'OddsRatio_working_3-way'!U332^3/27</f>
        <v>-1.7357271820377926E-2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0.14814020149017992</v>
      </c>
      <c r="Y332" s="11">
        <f>IF('OddsRatio_working_3-way'!W332&gt;=0,IF('OddsRatio_working_3-way'!V332+SQRT('OddsRatio_working_3-way'!W332)&gt;0,0,PI()),ACOS('OddsRatio_working_3-way'!V332/(2*'OddsRatio_working_3-way'!X332)))</f>
        <v>0.46080576962828768</v>
      </c>
      <c r="Z332" s="11">
        <f>'OddsRatio_working_3-way'!X332^(1/3)*COS('OddsRatio_working_3-way'!Y332/3)</f>
        <v>0.52289452615184939</v>
      </c>
      <c r="AA332" s="11">
        <f>'OddsRatio_working_3-way'!X332^(1/3)*COS(('OddsRatio_working_3-way'!Y332+2*PI())/3)</f>
        <v>-0.33155659448836483</v>
      </c>
      <c r="AB332" s="11">
        <f>'OddsRatio_working_3-way'!X332^(1/3)*COS(('OddsRatio_working_3-way'!Y332+4*PI())/3)</f>
        <v>-0.19133793166348484</v>
      </c>
      <c r="AC332" s="11">
        <f>'OddsRatio_working_3-way'!X332^(1/3)*SIN('OddsRatio_working_3-way'!Y332/3)</f>
        <v>8.0955282727354014E-2</v>
      </c>
      <c r="AD332" s="11">
        <f>'OddsRatio_working_3-way'!X332^(1/3)*SIN(('OddsRatio_working_3-way'!Y332+2*PI())/3)</f>
        <v>0.41236230178365102</v>
      </c>
      <c r="AE332" s="11">
        <f>'OddsRatio_working_3-way'!X332^(1/3)*SIN(('OddsRatio_working_3-way'!Y332+4*PI())/3)</f>
        <v>-0.49331758451100494</v>
      </c>
      <c r="AF332" s="11">
        <f>-'OddsRatio_working_3-way'!U332/(3*'OddsRatio_working_3-way'!X332^(1/3))*COS(('OddsRatio_working_3-way'!Y332)/3)</f>
        <v>0.52289452615184917</v>
      </c>
      <c r="AG332" s="11">
        <f>-'OddsRatio_working_3-way'!U332/(3*'OddsRatio_working_3-way'!X332^(1/3))*COS(('OddsRatio_working_3-way'!Y332+2*PI())/3)</f>
        <v>-0.33155659448836466</v>
      </c>
      <c r="AH332" s="11">
        <f>-'OddsRatio_working_3-way'!U332/(3*'OddsRatio_working_3-way'!X332^(1/3))*COS(('OddsRatio_working_3-way'!Y332+4*PI())/3)</f>
        <v>-0.19133793166348476</v>
      </c>
      <c r="AI332" s="11">
        <f>'OddsRatio_working_3-way'!U332/(3*'OddsRatio_working_3-way'!X332^(1/3))*SIN(('OddsRatio_working_3-way'!Y332)/3)</f>
        <v>-8.0955282727353972E-2</v>
      </c>
      <c r="AJ332" s="11">
        <f>'OddsRatio_working_3-way'!U332/(3*'OddsRatio_working_3-way'!X332^(1/3))*SIN(('OddsRatio_working_3-way'!Y332+2*PI())/3)</f>
        <v>-0.41236230178365085</v>
      </c>
      <c r="AK332" s="11">
        <f>'OddsRatio_working_3-way'!U332/(3*'OddsRatio_working_3-way'!X332^(1/3))*SIN(('OddsRatio_working_3-way'!Y332+4*PI())/3)</f>
        <v>0.49331758451100471</v>
      </c>
      <c r="AL332" s="11">
        <f>'OddsRatio_working_3-way'!Z332+'OddsRatio_working_3-way'!AF332</f>
        <v>1.0457890523036986</v>
      </c>
      <c r="AM332" s="11">
        <f>'OddsRatio_working_3-way'!AA332+'OddsRatio_working_3-way'!AG332</f>
        <v>-0.66311318897672944</v>
      </c>
      <c r="AN332" s="11">
        <f>'OddsRatio_working_3-way'!AB332+'OddsRatio_working_3-way'!AH332</f>
        <v>-0.38267586332696957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1.0457890523036986</v>
      </c>
      <c r="AS332" s="11">
        <f>IF(('OddsRatio_working_3-way'!X332=0),IF(Q332&gt;0,-Q332^(1/3),(-Q332)^(1/3)),'OddsRatio_working_3-way'!AM332-'OddsRatio_working_3-way'!R332/3)</f>
        <v>-0.66311318897672944</v>
      </c>
      <c r="AT332" s="11">
        <f>IF(('OddsRatio_working_3-way'!X332=0),IF(Q332&gt;0,-Q332^(1/3),(-Q332)^(1/3)),'OddsRatio_working_3-way'!AN332-'OddsRatio_working_3-way'!R332/3)</f>
        <v>-0.38267586332696957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2.96</v>
      </c>
      <c r="B333" s="4">
        <f>IF('True_Odds_Calculator_3-way'!B334="","",'True_Odds_Calculator_3-way'!B334)</f>
        <v>3.98</v>
      </c>
      <c r="C333" s="4">
        <f>IF('True_Odds_Calculator_3-way'!C334="","",'True_Odds_Calculator_3-way'!C334)</f>
        <v>2.2799999999999998</v>
      </c>
      <c r="D333" s="9">
        <f t="shared" si="78"/>
        <v>0.32842980276060935</v>
      </c>
      <c r="E333" s="9">
        <f t="shared" si="79"/>
        <v>0.24337316586976618</v>
      </c>
      <c r="F333" s="9">
        <f t="shared" si="80"/>
        <v>0.42819703136962461</v>
      </c>
      <c r="G333" s="9">
        <f t="shared" si="81"/>
        <v>1.0432605471682173</v>
      </c>
      <c r="H333" s="9">
        <f t="shared" si="82"/>
        <v>3.044790672449706</v>
      </c>
      <c r="I333" s="9">
        <f t="shared" si="83"/>
        <v>4.1089164305612886</v>
      </c>
      <c r="J333" s="9">
        <f t="shared" si="84"/>
        <v>2.3353735003753178</v>
      </c>
      <c r="K333" s="11">
        <f t="shared" si="85"/>
        <v>0.33783783783783783</v>
      </c>
      <c r="L333" s="11">
        <f t="shared" si="86"/>
        <v>0.25125628140703515</v>
      </c>
      <c r="M333" s="11">
        <f t="shared" si="87"/>
        <v>0.43859649122807021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-0.27833811065760294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0.23156917827639856</v>
      </c>
      <c r="Q333" s="11">
        <f>2*'OddsRatio_working_3-way'!K333*'OddsRatio_working_3-way'!L333*'OddsRatio_working_3-way'!M333</f>
        <v>7.4459542854147451E-2</v>
      </c>
      <c r="R333" s="11">
        <f t="shared" si="88"/>
        <v>0</v>
      </c>
      <c r="S333" s="11">
        <f t="shared" si="89"/>
        <v>-0.83197079167237331</v>
      </c>
      <c r="T333" s="11">
        <f t="shared" si="90"/>
        <v>-0.26751472401040943</v>
      </c>
      <c r="U333" s="11">
        <f>'OddsRatio_working_3-way'!S333-'OddsRatio_working_3-way'!R333^2/3</f>
        <v>-0.83197079167237331</v>
      </c>
      <c r="V333" s="11">
        <f>'OddsRatio_working_3-way'!S333*'OddsRatio_working_3-way'!R333/3-2*'OddsRatio_working_3-way'!R333^3/27-'OddsRatio_working_3-way'!T333</f>
        <v>0.26751472401040943</v>
      </c>
      <c r="W333" s="11">
        <f>'OddsRatio_working_3-way'!V333^2+4*'OddsRatio_working_3-way'!U333^3/27</f>
        <v>-1.3749904143298075E-2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0.14604282908248492</v>
      </c>
      <c r="Y333" s="11">
        <f>IF('OddsRatio_working_3-way'!W333&gt;=0,IF('OddsRatio_working_3-way'!V333+SQRT('OddsRatio_working_3-way'!W333)&gt;0,0,PI()),ACOS('OddsRatio_working_3-way'!V333/(2*'OddsRatio_working_3-way'!X333)))</f>
        <v>0.41310768857546676</v>
      </c>
      <c r="Z333" s="11">
        <f>'OddsRatio_working_3-way'!X333^(1/3)*COS('OddsRatio_working_3-way'!Y333/3)</f>
        <v>0.52163027358410863</v>
      </c>
      <c r="AA333" s="11">
        <f>'OddsRatio_working_3-way'!X333^(1/3)*COS(('OddsRatio_working_3-way'!Y333+2*PI())/3)</f>
        <v>-0.32341778193201065</v>
      </c>
      <c r="AB333" s="11">
        <f>'OddsRatio_working_3-way'!X333^(1/3)*COS(('OddsRatio_working_3-way'!Y333+4*PI())/3)</f>
        <v>-0.19821249165209789</v>
      </c>
      <c r="AC333" s="11">
        <f>'OddsRatio_working_3-way'!X333^(1/3)*SIN('OddsRatio_working_3-way'!Y333/3)</f>
        <v>7.2287308047072799E-2</v>
      </c>
      <c r="AD333" s="11">
        <f>'OddsRatio_working_3-way'!X333^(1/3)*SIN(('OddsRatio_working_3-way'!Y333+2*PI())/3)</f>
        <v>0.41560141428332853</v>
      </c>
      <c r="AE333" s="11">
        <f>'OddsRatio_working_3-way'!X333^(1/3)*SIN(('OddsRatio_working_3-way'!Y333+4*PI())/3)</f>
        <v>-0.48788872233040131</v>
      </c>
      <c r="AF333" s="11">
        <f>-'OddsRatio_working_3-way'!U333/(3*'OddsRatio_working_3-way'!X333^(1/3))*COS(('OddsRatio_working_3-way'!Y333)/3)</f>
        <v>0.52163027358410863</v>
      </c>
      <c r="AG333" s="11">
        <f>-'OddsRatio_working_3-way'!U333/(3*'OddsRatio_working_3-way'!X333^(1/3))*COS(('OddsRatio_working_3-way'!Y333+2*PI())/3)</f>
        <v>-0.32341778193201065</v>
      </c>
      <c r="AH333" s="11">
        <f>-'OddsRatio_working_3-way'!U333/(3*'OddsRatio_working_3-way'!X333^(1/3))*COS(('OddsRatio_working_3-way'!Y333+4*PI())/3)</f>
        <v>-0.19821249165209789</v>
      </c>
      <c r="AI333" s="11">
        <f>'OddsRatio_working_3-way'!U333/(3*'OddsRatio_working_3-way'!X333^(1/3))*SIN(('OddsRatio_working_3-way'!Y333)/3)</f>
        <v>-7.2287308047072799E-2</v>
      </c>
      <c r="AJ333" s="11">
        <f>'OddsRatio_working_3-way'!U333/(3*'OddsRatio_working_3-way'!X333^(1/3))*SIN(('OddsRatio_working_3-way'!Y333+2*PI())/3)</f>
        <v>-0.41560141428332853</v>
      </c>
      <c r="AK333" s="11">
        <f>'OddsRatio_working_3-way'!U333/(3*'OddsRatio_working_3-way'!X333^(1/3))*SIN(('OddsRatio_working_3-way'!Y333+4*PI())/3)</f>
        <v>0.48788872233040131</v>
      </c>
      <c r="AL333" s="11">
        <f>'OddsRatio_working_3-way'!Z333+'OddsRatio_working_3-way'!AF333</f>
        <v>1.0432605471682173</v>
      </c>
      <c r="AM333" s="11">
        <f>'OddsRatio_working_3-way'!AA333+'OddsRatio_working_3-way'!AG333</f>
        <v>-0.6468355638640213</v>
      </c>
      <c r="AN333" s="11">
        <f>'OddsRatio_working_3-way'!AB333+'OddsRatio_working_3-way'!AH333</f>
        <v>-0.39642498330419579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1.0432605471682173</v>
      </c>
      <c r="AS333" s="11">
        <f>IF(('OddsRatio_working_3-way'!X333=0),IF(Q333&gt;0,-Q333^(1/3),(-Q333)^(1/3)),'OddsRatio_working_3-way'!AM333-'OddsRatio_working_3-way'!R333/3)</f>
        <v>-0.6468355638640213</v>
      </c>
      <c r="AT333" s="11">
        <f>IF(('OddsRatio_working_3-way'!X333=0),IF(Q333&gt;0,-Q333^(1/3),(-Q333)^(1/3)),'OddsRatio_working_3-way'!AN333-'OddsRatio_working_3-way'!R333/3)</f>
        <v>-0.39642498330419579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9.9499999999999993</v>
      </c>
      <c r="B334" s="4">
        <f>IF('True_Odds_Calculator_3-way'!B335="","",'True_Odds_Calculator_3-way'!B335)</f>
        <v>5.97</v>
      </c>
      <c r="C334" s="4">
        <f>IF('True_Odds_Calculator_3-way'!C335="","",'True_Odds_Calculator_3-way'!C335)</f>
        <v>1.31</v>
      </c>
      <c r="D334" s="9">
        <f t="shared" si="78"/>
        <v>9.3760722474657193E-2</v>
      </c>
      <c r="E334" s="9">
        <f t="shared" si="79"/>
        <v>0.15705261693432515</v>
      </c>
      <c r="F334" s="9">
        <f t="shared" si="80"/>
        <v>0.74918666059101768</v>
      </c>
      <c r="G334" s="9">
        <f t="shared" si="81"/>
        <v>1.0799381929435432</v>
      </c>
      <c r="H334" s="9">
        <f t="shared" si="82"/>
        <v>10.665446826844709</v>
      </c>
      <c r="I334" s="9">
        <f t="shared" si="83"/>
        <v>6.3672928189294105</v>
      </c>
      <c r="J334" s="9">
        <f t="shared" si="84"/>
        <v>1.3347808398124987</v>
      </c>
      <c r="K334" s="11">
        <f t="shared" si="85"/>
        <v>0.10050251256281408</v>
      </c>
      <c r="L334" s="11">
        <f t="shared" si="86"/>
        <v>0.16750418760469013</v>
      </c>
      <c r="M334" s="11">
        <f t="shared" si="87"/>
        <v>0.76335877862595414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-0.17720354685571282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0.18286735890250794</v>
      </c>
      <c r="Q334" s="11">
        <f>2*'OddsRatio_working_3-way'!K334*'OddsRatio_working_3-way'!L334*'OddsRatio_working_3-way'!M334</f>
        <v>2.5701666746663104E-2</v>
      </c>
      <c r="R334" s="11">
        <f t="shared" si="88"/>
        <v>0</v>
      </c>
      <c r="S334" s="11">
        <f t="shared" si="89"/>
        <v>-1.0319621821757712</v>
      </c>
      <c r="T334" s="11">
        <f t="shared" si="90"/>
        <v>-0.145040362919996</v>
      </c>
      <c r="U334" s="11">
        <f>'OddsRatio_working_3-way'!S334-'OddsRatio_working_3-way'!R334^2/3</f>
        <v>-1.0319621821757712</v>
      </c>
      <c r="V334" s="11">
        <f>'OddsRatio_working_3-way'!S334*'OddsRatio_working_3-way'!R334/3-2*'OddsRatio_working_3-way'!R334^3/27-'OddsRatio_working_3-way'!T334</f>
        <v>0.145040362919996</v>
      </c>
      <c r="W334" s="11">
        <f>'OddsRatio_working_3-way'!V334^2+4*'OddsRatio_working_3-way'!U334^3/27</f>
        <v>-0.14177572893981555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0.20175011512746388</v>
      </c>
      <c r="Y334" s="11">
        <f>IF('OddsRatio_working_3-way'!W334&gt;=0,IF('OddsRatio_working_3-way'!V334+SQRT('OddsRatio_working_3-way'!W334)&gt;0,0,PI()),ACOS('OddsRatio_working_3-way'!V334/(2*'OddsRatio_working_3-way'!X334)))</f>
        <v>1.2031120362474317</v>
      </c>
      <c r="Z334" s="11">
        <f>'OddsRatio_working_3-way'!X334^(1/3)*COS('OddsRatio_working_3-way'!Y334/3)</f>
        <v>0.5399690964717716</v>
      </c>
      <c r="AA334" s="11">
        <f>'OddsRatio_working_3-way'!X334^(1/3)*COS(('OddsRatio_working_3-way'!Y334+2*PI())/3)</f>
        <v>-0.46826610735204954</v>
      </c>
      <c r="AB334" s="11">
        <f>'OddsRatio_working_3-way'!X334^(1/3)*COS(('OddsRatio_working_3-way'!Y334+4*PI())/3)</f>
        <v>-7.1702989119721922E-2</v>
      </c>
      <c r="AC334" s="11">
        <f>'OddsRatio_working_3-way'!X334^(1/3)*SIN('OddsRatio_working_3-way'!Y334/3)</f>
        <v>0.22895582306211174</v>
      </c>
      <c r="AD334" s="11">
        <f>'OddsRatio_working_3-way'!X334^(1/3)*SIN(('OddsRatio_working_3-way'!Y334+2*PI())/3)</f>
        <v>0.35314904327202873</v>
      </c>
      <c r="AE334" s="11">
        <f>'OddsRatio_working_3-way'!X334^(1/3)*SIN(('OddsRatio_working_3-way'!Y334+4*PI())/3)</f>
        <v>-0.58210486633414038</v>
      </c>
      <c r="AF334" s="11">
        <f>-'OddsRatio_working_3-way'!U334/(3*'OddsRatio_working_3-way'!X334^(1/3))*COS(('OddsRatio_working_3-way'!Y334)/3)</f>
        <v>0.5399690964717716</v>
      </c>
      <c r="AG334" s="11">
        <f>-'OddsRatio_working_3-way'!U334/(3*'OddsRatio_working_3-way'!X334^(1/3))*COS(('OddsRatio_working_3-way'!Y334+2*PI())/3)</f>
        <v>-0.46826610735204954</v>
      </c>
      <c r="AH334" s="11">
        <f>-'OddsRatio_working_3-way'!U334/(3*'OddsRatio_working_3-way'!X334^(1/3))*COS(('OddsRatio_working_3-way'!Y334+4*PI())/3)</f>
        <v>-7.1702989119721922E-2</v>
      </c>
      <c r="AI334" s="11">
        <f>'OddsRatio_working_3-way'!U334/(3*'OddsRatio_working_3-way'!X334^(1/3))*SIN(('OddsRatio_working_3-way'!Y334)/3)</f>
        <v>-0.22895582306211174</v>
      </c>
      <c r="AJ334" s="11">
        <f>'OddsRatio_working_3-way'!U334/(3*'OddsRatio_working_3-way'!X334^(1/3))*SIN(('OddsRatio_working_3-way'!Y334+2*PI())/3)</f>
        <v>-0.35314904327202873</v>
      </c>
      <c r="AK334" s="11">
        <f>'OddsRatio_working_3-way'!U334/(3*'OddsRatio_working_3-way'!X334^(1/3))*SIN(('OddsRatio_working_3-way'!Y334+4*PI())/3)</f>
        <v>0.58210486633414038</v>
      </c>
      <c r="AL334" s="11">
        <f>'OddsRatio_working_3-way'!Z334+'OddsRatio_working_3-way'!AF334</f>
        <v>1.0799381929435432</v>
      </c>
      <c r="AM334" s="11">
        <f>'OddsRatio_working_3-way'!AA334+'OddsRatio_working_3-way'!AG334</f>
        <v>-0.93653221470409909</v>
      </c>
      <c r="AN334" s="11">
        <f>'OddsRatio_working_3-way'!AB334+'OddsRatio_working_3-way'!AH334</f>
        <v>-0.14340597823944384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1.0799381929435432</v>
      </c>
      <c r="AS334" s="11">
        <f>IF(('OddsRatio_working_3-way'!X334=0),IF(Q334&gt;0,-Q334^(1/3),(-Q334)^(1/3)),'OddsRatio_working_3-way'!AM334-'OddsRatio_working_3-way'!R334/3)</f>
        <v>-0.93653221470409909</v>
      </c>
      <c r="AT334" s="11">
        <f>IF(('OddsRatio_working_3-way'!X334=0),IF(Q334&gt;0,-Q334^(1/3),(-Q334)^(1/3)),'OddsRatio_working_3-way'!AN334-'OddsRatio_working_3-way'!R334/3)</f>
        <v>-0.14340597823944384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4.29</v>
      </c>
      <c r="B335" s="4">
        <f>IF('True_Odds_Calculator_3-way'!B336="","",'True_Odds_Calculator_3-way'!B336)</f>
        <v>4.17</v>
      </c>
      <c r="C335" s="4">
        <f>IF('True_Odds_Calculator_3-way'!C336="","",'True_Odds_Calculator_3-way'!C336)</f>
        <v>1.79</v>
      </c>
      <c r="D335" s="9">
        <f t="shared" si="78"/>
        <v>0.22387784518815285</v>
      </c>
      <c r="E335" s="9">
        <f t="shared" si="79"/>
        <v>0.23040010510460249</v>
      </c>
      <c r="F335" s="9">
        <f t="shared" si="80"/>
        <v>0.54572204970724436</v>
      </c>
      <c r="G335" s="9">
        <f t="shared" si="81"/>
        <v>1.0537147627182977</v>
      </c>
      <c r="H335" s="9">
        <f t="shared" si="82"/>
        <v>4.4667215693431999</v>
      </c>
      <c r="I335" s="9">
        <f t="shared" si="83"/>
        <v>4.3402757978170037</v>
      </c>
      <c r="J335" s="9">
        <f t="shared" si="84"/>
        <v>1.8324346625474555</v>
      </c>
      <c r="K335" s="11">
        <f t="shared" si="85"/>
        <v>0.23310023310023309</v>
      </c>
      <c r="L335" s="11">
        <f t="shared" si="86"/>
        <v>0.23980815347721823</v>
      </c>
      <c r="M335" s="11">
        <f t="shared" si="87"/>
        <v>0.55865921787709494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-0.25729768179830459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0.22640792706304541</v>
      </c>
      <c r="Q335" s="11">
        <f>2*'OddsRatio_working_3-way'!K335*'OddsRatio_working_3-way'!L335*'OddsRatio_working_3-way'!M335</f>
        <v>6.2457359189805627E-2</v>
      </c>
      <c r="R335" s="11">
        <f t="shared" si="88"/>
        <v>0</v>
      </c>
      <c r="S335" s="11">
        <f t="shared" si="89"/>
        <v>-0.87994546037350763</v>
      </c>
      <c r="T335" s="11">
        <f t="shared" si="90"/>
        <v>-0.24274357527545037</v>
      </c>
      <c r="U335" s="11">
        <f>'OddsRatio_working_3-way'!S335-'OddsRatio_working_3-way'!R335^2/3</f>
        <v>-0.87994546037350763</v>
      </c>
      <c r="V335" s="11">
        <f>'OddsRatio_working_3-way'!S335*'OddsRatio_working_3-way'!R335/3-2*'OddsRatio_working_3-way'!R335^3/27-'OddsRatio_working_3-way'!T335</f>
        <v>0.24274357527545037</v>
      </c>
      <c r="W335" s="11">
        <f>'OddsRatio_working_3-way'!V335^2+4*'OddsRatio_working_3-way'!U335^3/27</f>
        <v>-4.2015601313223273E-2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0.15885531518549476</v>
      </c>
      <c r="Y335" s="11">
        <f>IF('OddsRatio_working_3-way'!W335&gt;=0,IF('OddsRatio_working_3-way'!V335+SQRT('OddsRatio_working_3-way'!W335)&gt;0,0,PI()),ACOS('OddsRatio_working_3-way'!V335/(2*'OddsRatio_working_3-way'!X335)))</f>
        <v>0.70124455987610035</v>
      </c>
      <c r="Z335" s="11">
        <f>'OddsRatio_working_3-way'!X335^(1/3)*COS('OddsRatio_working_3-way'!Y335/3)</f>
        <v>0.52685738135914884</v>
      </c>
      <c r="AA335" s="11">
        <f>'OddsRatio_working_3-way'!X335^(1/3)*COS(('OddsRatio_working_3-way'!Y335+2*PI())/3)</f>
        <v>-0.37206726520037831</v>
      </c>
      <c r="AB335" s="11">
        <f>'OddsRatio_working_3-way'!X335^(1/3)*COS(('OddsRatio_working_3-way'!Y335+4*PI())/3)</f>
        <v>-0.15479011615877064</v>
      </c>
      <c r="AC335" s="11">
        <f>'OddsRatio_working_3-way'!X335^(1/3)*SIN('OddsRatio_working_3-way'!Y335/3)</f>
        <v>0.12544502048792669</v>
      </c>
      <c r="AD335" s="11">
        <f>'OddsRatio_working_3-way'!X335^(1/3)*SIN(('OddsRatio_working_3-way'!Y335+2*PI())/3)</f>
        <v>0.3935493661844055</v>
      </c>
      <c r="AE335" s="11">
        <f>'OddsRatio_working_3-way'!X335^(1/3)*SIN(('OddsRatio_working_3-way'!Y335+4*PI())/3)</f>
        <v>-0.51899438667233222</v>
      </c>
      <c r="AF335" s="11">
        <f>-'OddsRatio_working_3-way'!U335/(3*'OddsRatio_working_3-way'!X335^(1/3))*COS(('OddsRatio_working_3-way'!Y335)/3)</f>
        <v>0.52685738135914872</v>
      </c>
      <c r="AG335" s="11">
        <f>-'OddsRatio_working_3-way'!U335/(3*'OddsRatio_working_3-way'!X335^(1/3))*COS(('OddsRatio_working_3-way'!Y335+2*PI())/3)</f>
        <v>-0.37206726520037825</v>
      </c>
      <c r="AH335" s="11">
        <f>-'OddsRatio_working_3-way'!U335/(3*'OddsRatio_working_3-way'!X335^(1/3))*COS(('OddsRatio_working_3-way'!Y335+4*PI())/3)</f>
        <v>-0.15479011615877061</v>
      </c>
      <c r="AI335" s="11">
        <f>'OddsRatio_working_3-way'!U335/(3*'OddsRatio_working_3-way'!X335^(1/3))*SIN(('OddsRatio_working_3-way'!Y335)/3)</f>
        <v>-0.12544502048792666</v>
      </c>
      <c r="AJ335" s="11">
        <f>'OddsRatio_working_3-way'!U335/(3*'OddsRatio_working_3-way'!X335^(1/3))*SIN(('OddsRatio_working_3-way'!Y335+2*PI())/3)</f>
        <v>-0.39354936618440545</v>
      </c>
      <c r="AK335" s="11">
        <f>'OddsRatio_working_3-way'!U335/(3*'OddsRatio_working_3-way'!X335^(1/3))*SIN(('OddsRatio_working_3-way'!Y335+4*PI())/3)</f>
        <v>0.51899438667233211</v>
      </c>
      <c r="AL335" s="11">
        <f>'OddsRatio_working_3-way'!Z335+'OddsRatio_working_3-way'!AF335</f>
        <v>1.0537147627182977</v>
      </c>
      <c r="AM335" s="11">
        <f>'OddsRatio_working_3-way'!AA335+'OddsRatio_working_3-way'!AG335</f>
        <v>-0.7441345304007565</v>
      </c>
      <c r="AN335" s="11">
        <f>'OddsRatio_working_3-way'!AB335+'OddsRatio_working_3-way'!AH335</f>
        <v>-0.30958023231754128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1.0537147627182977</v>
      </c>
      <c r="AS335" s="11">
        <f>IF(('OddsRatio_working_3-way'!X335=0),IF(Q335&gt;0,-Q335^(1/3),(-Q335)^(1/3)),'OddsRatio_working_3-way'!AM335-'OddsRatio_working_3-way'!R335/3)</f>
        <v>-0.7441345304007565</v>
      </c>
      <c r="AT335" s="11">
        <f>IF(('OddsRatio_working_3-way'!X335=0),IF(Q335&gt;0,-Q335^(1/3),(-Q335)^(1/3)),'OddsRatio_working_3-way'!AN335-'OddsRatio_working_3-way'!R335/3)</f>
        <v>-0.30958023231754128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3.38</v>
      </c>
      <c r="B336" s="4">
        <f>IF('True_Odds_Calculator_3-way'!B337="","",'True_Odds_Calculator_3-way'!B337)</f>
        <v>3.44</v>
      </c>
      <c r="C336" s="4">
        <f>IF('True_Odds_Calculator_3-way'!C337="","",'True_Odds_Calculator_3-way'!C337)</f>
        <v>2.27</v>
      </c>
      <c r="D336" s="9">
        <f t="shared" si="78"/>
        <v>0.28733998793088383</v>
      </c>
      <c r="E336" s="9">
        <f t="shared" si="79"/>
        <v>0.28226868694322765</v>
      </c>
      <c r="F336" s="9">
        <f t="shared" si="80"/>
        <v>0.4303913251258884</v>
      </c>
      <c r="G336" s="9">
        <f t="shared" si="81"/>
        <v>1.0420999249606677</v>
      </c>
      <c r="H336" s="9">
        <f t="shared" si="82"/>
        <v>3.4801978214063891</v>
      </c>
      <c r="I336" s="9">
        <f t="shared" si="83"/>
        <v>3.5427238169040294</v>
      </c>
      <c r="J336" s="9">
        <f t="shared" si="84"/>
        <v>2.323466904700048</v>
      </c>
      <c r="K336" s="11">
        <f t="shared" si="85"/>
        <v>0.29585798816568049</v>
      </c>
      <c r="L336" s="11">
        <f t="shared" si="86"/>
        <v>0.29069767441860467</v>
      </c>
      <c r="M336" s="11">
        <f t="shared" si="87"/>
        <v>0.44052863436123346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-0.27942773105626839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0.23073649573929336</v>
      </c>
      <c r="Q336" s="11">
        <f>2*'OddsRatio_working_3-way'!K336*'OddsRatio_working_3-way'!L336*'OddsRatio_working_3-way'!M336</f>
        <v>7.5775532262493714E-2</v>
      </c>
      <c r="R336" s="11">
        <f t="shared" si="88"/>
        <v>0</v>
      </c>
      <c r="S336" s="11">
        <f t="shared" si="89"/>
        <v>-0.82574658881236784</v>
      </c>
      <c r="T336" s="11">
        <f t="shared" si="90"/>
        <v>-0.27118114575118812</v>
      </c>
      <c r="U336" s="11">
        <f>'OddsRatio_working_3-way'!S336-'OddsRatio_working_3-way'!R336^2/3</f>
        <v>-0.82574658881236784</v>
      </c>
      <c r="V336" s="11">
        <f>'OddsRatio_working_3-way'!S336*'OddsRatio_working_3-way'!R336/3-2*'OddsRatio_working_3-way'!R336^3/27-'OddsRatio_working_3-way'!T336</f>
        <v>0.27118114575118812</v>
      </c>
      <c r="W336" s="11">
        <f>'OddsRatio_working_3-way'!V336^2+4*'OddsRatio_working_3-way'!U336^3/27</f>
        <v>-9.87433374457862E-3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0.14440701814273585</v>
      </c>
      <c r="Y336" s="11">
        <f>IF('OddsRatio_working_3-way'!W336&gt;=0,IF('OddsRatio_working_3-way'!V336+SQRT('OddsRatio_working_3-way'!W336)&gt;0,0,PI()),ACOS('OddsRatio_working_3-way'!V336/(2*'OddsRatio_working_3-way'!X336)))</f>
        <v>0.35123867855206115</v>
      </c>
      <c r="Z336" s="11">
        <f>'OddsRatio_working_3-way'!X336^(1/3)*COS('OddsRatio_working_3-way'!Y336/3)</f>
        <v>0.52104996248033386</v>
      </c>
      <c r="AA336" s="11">
        <f>'OddsRatio_working_3-way'!X336^(1/3)*COS(('OddsRatio_working_3-way'!Y336+2*PI())/3)</f>
        <v>-0.3135989829031654</v>
      </c>
      <c r="AB336" s="11">
        <f>'OddsRatio_working_3-way'!X336^(1/3)*COS(('OddsRatio_working_3-way'!Y336+4*PI())/3)</f>
        <v>-0.20745097957716857</v>
      </c>
      <c r="AC336" s="11">
        <f>'OddsRatio_working_3-way'!X336^(1/3)*SIN('OddsRatio_working_3-way'!Y336/3)</f>
        <v>6.1284578294205756E-2</v>
      </c>
      <c r="AD336" s="11">
        <f>'OddsRatio_working_3-way'!X336^(1/3)*SIN(('OddsRatio_working_3-way'!Y336+2*PI())/3)</f>
        <v>0.42060021500179495</v>
      </c>
      <c r="AE336" s="11">
        <f>'OddsRatio_working_3-way'!X336^(1/3)*SIN(('OddsRatio_working_3-way'!Y336+4*PI())/3)</f>
        <v>-0.48188479329600054</v>
      </c>
      <c r="AF336" s="11">
        <f>-'OddsRatio_working_3-way'!U336/(3*'OddsRatio_working_3-way'!X336^(1/3))*COS(('OddsRatio_working_3-way'!Y336)/3)</f>
        <v>0.52104996248033386</v>
      </c>
      <c r="AG336" s="11">
        <f>-'OddsRatio_working_3-way'!U336/(3*'OddsRatio_working_3-way'!X336^(1/3))*COS(('OddsRatio_working_3-way'!Y336+2*PI())/3)</f>
        <v>-0.3135989829031654</v>
      </c>
      <c r="AH336" s="11">
        <f>-'OddsRatio_working_3-way'!U336/(3*'OddsRatio_working_3-way'!X336^(1/3))*COS(('OddsRatio_working_3-way'!Y336+4*PI())/3)</f>
        <v>-0.20745097957716857</v>
      </c>
      <c r="AI336" s="11">
        <f>'OddsRatio_working_3-way'!U336/(3*'OddsRatio_working_3-way'!X336^(1/3))*SIN(('OddsRatio_working_3-way'!Y336)/3)</f>
        <v>-6.1284578294205756E-2</v>
      </c>
      <c r="AJ336" s="11">
        <f>'OddsRatio_working_3-way'!U336/(3*'OddsRatio_working_3-way'!X336^(1/3))*SIN(('OddsRatio_working_3-way'!Y336+2*PI())/3)</f>
        <v>-0.42060021500179495</v>
      </c>
      <c r="AK336" s="11">
        <f>'OddsRatio_working_3-way'!U336/(3*'OddsRatio_working_3-way'!X336^(1/3))*SIN(('OddsRatio_working_3-way'!Y336+4*PI())/3)</f>
        <v>0.48188479329600054</v>
      </c>
      <c r="AL336" s="11">
        <f>'OddsRatio_working_3-way'!Z336+'OddsRatio_working_3-way'!AF336</f>
        <v>1.0420999249606677</v>
      </c>
      <c r="AM336" s="11">
        <f>'OddsRatio_working_3-way'!AA336+'OddsRatio_working_3-way'!AG336</f>
        <v>-0.6271979658063308</v>
      </c>
      <c r="AN336" s="11">
        <f>'OddsRatio_working_3-way'!AB336+'OddsRatio_working_3-way'!AH336</f>
        <v>-0.41490195915433714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1.0420999249606677</v>
      </c>
      <c r="AS336" s="11">
        <f>IF(('OddsRatio_working_3-way'!X336=0),IF(Q336&gt;0,-Q336^(1/3),(-Q336)^(1/3)),'OddsRatio_working_3-way'!AM336-'OddsRatio_working_3-way'!R336/3)</f>
        <v>-0.6271979658063308</v>
      </c>
      <c r="AT336" s="11">
        <f>IF(('OddsRatio_working_3-way'!X336=0),IF(Q336&gt;0,-Q336^(1/3),(-Q336)^(1/3)),'OddsRatio_working_3-way'!AN336-'OddsRatio_working_3-way'!R336/3)</f>
        <v>-0.41490195915433714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2.59</v>
      </c>
      <c r="B337" s="4">
        <f>IF('True_Odds_Calculator_3-way'!B338="","",'True_Odds_Calculator_3-way'!B338)</f>
        <v>3.07</v>
      </c>
      <c r="C337" s="4">
        <f>IF('True_Odds_Calculator_3-way'!C338="","",'True_Odds_Calculator_3-way'!C338)</f>
        <v>3.16</v>
      </c>
      <c r="D337" s="9">
        <f t="shared" si="78"/>
        <v>0.37611906789212818</v>
      </c>
      <c r="E337" s="9">
        <f t="shared" si="79"/>
        <v>0.31650758244210819</v>
      </c>
      <c r="F337" s="9">
        <f t="shared" si="80"/>
        <v>0.30737334966576374</v>
      </c>
      <c r="G337" s="9">
        <f t="shared" si="81"/>
        <v>1.0432280046872469</v>
      </c>
      <c r="H337" s="9">
        <f t="shared" si="82"/>
        <v>2.6587325274527225</v>
      </c>
      <c r="I337" s="9">
        <f t="shared" si="83"/>
        <v>3.1594819697026</v>
      </c>
      <c r="J337" s="9">
        <f t="shared" si="84"/>
        <v>3.2533724901244532</v>
      </c>
      <c r="K337" s="11">
        <f t="shared" si="85"/>
        <v>0.38610038610038611</v>
      </c>
      <c r="L337" s="11">
        <f t="shared" si="86"/>
        <v>0.32573289902280134</v>
      </c>
      <c r="M337" s="11">
        <f t="shared" si="87"/>
        <v>0.31645569620253161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-0.28294107467817931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0.23163157620750496</v>
      </c>
      <c r="Q337" s="11">
        <f>2*'OddsRatio_working_3-way'!K337*'OddsRatio_working_3-way'!L337*'OddsRatio_working_3-way'!M337</f>
        <v>7.9598479796393451E-2</v>
      </c>
      <c r="R337" s="11">
        <f t="shared" si="88"/>
        <v>0</v>
      </c>
      <c r="S337" s="11">
        <f t="shared" si="89"/>
        <v>-0.81865659297069393</v>
      </c>
      <c r="T337" s="11">
        <f t="shared" si="90"/>
        <v>-0.28132528968065085</v>
      </c>
      <c r="U337" s="11">
        <f>'OddsRatio_working_3-way'!S337-'OddsRatio_working_3-way'!R337^2/3</f>
        <v>-0.81865659297069393</v>
      </c>
      <c r="V337" s="11">
        <f>'OddsRatio_working_3-way'!S337*'OddsRatio_working_3-way'!R337/3-2*'OddsRatio_working_3-way'!R337^3/27-'OddsRatio_working_3-way'!T337</f>
        <v>0.28132528968065085</v>
      </c>
      <c r="W337" s="11">
        <f>'OddsRatio_working_3-way'!V337^2+4*'OddsRatio_working_3-way'!U337^3/27</f>
        <v>-2.1394171760828196E-3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0.14255116256101258</v>
      </c>
      <c r="Y337" s="11">
        <f>IF('OddsRatio_working_3-way'!W337&gt;=0,IF('OddsRatio_working_3-way'!V337+SQRT('OddsRatio_working_3-way'!W337)&gt;0,0,PI()),ACOS('OddsRatio_working_3-way'!V337/(2*'OddsRatio_working_3-way'!X337)))</f>
        <v>0.16295615849636613</v>
      </c>
      <c r="Z337" s="11">
        <f>'OddsRatio_working_3-way'!X337^(1/3)*COS('OddsRatio_working_3-way'!Y337/3)</f>
        <v>0.52161400234362343</v>
      </c>
      <c r="AA337" s="11">
        <f>'OddsRatio_working_3-way'!X337^(1/3)*COS(('OddsRatio_working_3-way'!Y337+2*PI())/3)</f>
        <v>-0.28536861068693281</v>
      </c>
      <c r="AB337" s="11">
        <f>'OddsRatio_working_3-way'!X337^(1/3)*COS(('OddsRatio_working_3-way'!Y337+4*PI())/3)</f>
        <v>-0.23624539165669076</v>
      </c>
      <c r="AC337" s="11">
        <f>'OddsRatio_working_3-way'!X337^(1/3)*SIN('OddsRatio_working_3-way'!Y337/3)</f>
        <v>2.8361303730571309E-2</v>
      </c>
      <c r="AD337" s="11">
        <f>'OddsRatio_working_3-way'!X337^(1/3)*SIN(('OddsRatio_working_3-way'!Y337+2*PI())/3)</f>
        <v>0.43755032513396802</v>
      </c>
      <c r="AE337" s="11">
        <f>'OddsRatio_working_3-way'!X337^(1/3)*SIN(('OddsRatio_working_3-way'!Y337+4*PI())/3)</f>
        <v>-0.46591162886453918</v>
      </c>
      <c r="AF337" s="11">
        <f>-'OddsRatio_working_3-way'!U337/(3*'OddsRatio_working_3-way'!X337^(1/3))*COS(('OddsRatio_working_3-way'!Y337)/3)</f>
        <v>0.52161400234362343</v>
      </c>
      <c r="AG337" s="11">
        <f>-'OddsRatio_working_3-way'!U337/(3*'OddsRatio_working_3-way'!X337^(1/3))*COS(('OddsRatio_working_3-way'!Y337+2*PI())/3)</f>
        <v>-0.28536861068693281</v>
      </c>
      <c r="AH337" s="11">
        <f>-'OddsRatio_working_3-way'!U337/(3*'OddsRatio_working_3-way'!X337^(1/3))*COS(('OddsRatio_working_3-way'!Y337+4*PI())/3)</f>
        <v>-0.23624539165669076</v>
      </c>
      <c r="AI337" s="11">
        <f>'OddsRatio_working_3-way'!U337/(3*'OddsRatio_working_3-way'!X337^(1/3))*SIN(('OddsRatio_working_3-way'!Y337)/3)</f>
        <v>-2.8361303730571309E-2</v>
      </c>
      <c r="AJ337" s="11">
        <f>'OddsRatio_working_3-way'!U337/(3*'OddsRatio_working_3-way'!X337^(1/3))*SIN(('OddsRatio_working_3-way'!Y337+2*PI())/3)</f>
        <v>-0.43755032513396802</v>
      </c>
      <c r="AK337" s="11">
        <f>'OddsRatio_working_3-way'!U337/(3*'OddsRatio_working_3-way'!X337^(1/3))*SIN(('OddsRatio_working_3-way'!Y337+4*PI())/3)</f>
        <v>0.46591162886453918</v>
      </c>
      <c r="AL337" s="11">
        <f>'OddsRatio_working_3-way'!Z337+'OddsRatio_working_3-way'!AF337</f>
        <v>1.0432280046872469</v>
      </c>
      <c r="AM337" s="11">
        <f>'OddsRatio_working_3-way'!AA337+'OddsRatio_working_3-way'!AG337</f>
        <v>-0.57073722137386562</v>
      </c>
      <c r="AN337" s="11">
        <f>'OddsRatio_working_3-way'!AB337+'OddsRatio_working_3-way'!AH337</f>
        <v>-0.47249078331338151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1.0432280046872469</v>
      </c>
      <c r="AS337" s="11">
        <f>IF(('OddsRatio_working_3-way'!X337=0),IF(Q337&gt;0,-Q337^(1/3),(-Q337)^(1/3)),'OddsRatio_working_3-way'!AM337-'OddsRatio_working_3-way'!R337/3)</f>
        <v>-0.57073722137386562</v>
      </c>
      <c r="AT337" s="11">
        <f>IF(('OddsRatio_working_3-way'!X337=0),IF(Q337&gt;0,-Q337^(1/3),(-Q337)^(1/3)),'OddsRatio_working_3-way'!AN337-'OddsRatio_working_3-way'!R337/3)</f>
        <v>-0.47249078331338151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2.4300000000000002</v>
      </c>
      <c r="B338" s="4">
        <f>IF('True_Odds_Calculator_3-way'!B339="","",'True_Odds_Calculator_3-way'!B339)</f>
        <v>3.41</v>
      </c>
      <c r="C338" s="4">
        <f>IF('True_Odds_Calculator_3-way'!C339="","",'True_Odds_Calculator_3-way'!C339)</f>
        <v>3.1</v>
      </c>
      <c r="D338" s="9">
        <f t="shared" si="78"/>
        <v>0.40157682738237432</v>
      </c>
      <c r="E338" s="9">
        <f t="shared" si="79"/>
        <v>0.28478440926377779</v>
      </c>
      <c r="F338" s="9">
        <f t="shared" si="80"/>
        <v>0.31363876335384805</v>
      </c>
      <c r="G338" s="9">
        <f t="shared" si="81"/>
        <v>1.0420863818687967</v>
      </c>
      <c r="H338" s="9">
        <f t="shared" si="82"/>
        <v>2.490183526072379</v>
      </c>
      <c r="I338" s="9">
        <f t="shared" si="83"/>
        <v>3.5114281803038003</v>
      </c>
      <c r="J338" s="9">
        <f t="shared" si="84"/>
        <v>3.1883814019244729</v>
      </c>
      <c r="K338" s="11">
        <f t="shared" si="85"/>
        <v>0.41152263374485593</v>
      </c>
      <c r="L338" s="11">
        <f t="shared" si="86"/>
        <v>0.29325513196480935</v>
      </c>
      <c r="M338" s="11">
        <f t="shared" si="87"/>
        <v>0.32258064516129031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-0.2817409848280471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0.2312406058503873</v>
      </c>
      <c r="Q338" s="11">
        <f>2*'OddsRatio_working_3-way'!K338*'OddsRatio_working_3-way'!L338*'OddsRatio_working_3-way'!M338</f>
        <v>7.7858789848615245E-2</v>
      </c>
      <c r="R338" s="11">
        <f t="shared" si="88"/>
        <v>0</v>
      </c>
      <c r="S338" s="11">
        <f t="shared" si="89"/>
        <v>-0.82075600747799859</v>
      </c>
      <c r="T338" s="11">
        <f t="shared" si="90"/>
        <v>-0.27634882406666617</v>
      </c>
      <c r="U338" s="11">
        <f>'OddsRatio_working_3-way'!S338-'OddsRatio_working_3-way'!R338^2/3</f>
        <v>-0.82075600747799859</v>
      </c>
      <c r="V338" s="11">
        <f>'OddsRatio_working_3-way'!S338*'OddsRatio_working_3-way'!R338/3-2*'OddsRatio_working_3-way'!R338^3/27-'OddsRatio_working_3-way'!T338</f>
        <v>0.27634882406666617</v>
      </c>
      <c r="W338" s="11">
        <f>'OddsRatio_working_3-way'!V338^2+4*'OddsRatio_working_3-way'!U338^3/27</f>
        <v>-5.5416125811319078E-3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0.14309986473103417</v>
      </c>
      <c r="Y338" s="11">
        <f>IF('OddsRatio_working_3-way'!W338&gt;=0,IF('OddsRatio_working_3-way'!V338+SQRT('OddsRatio_working_3-way'!W338)&gt;0,0,PI()),ACOS('OddsRatio_working_3-way'!V338/(2*'OddsRatio_working_3-way'!X338)))</f>
        <v>0.263131043878299</v>
      </c>
      <c r="Z338" s="11">
        <f>'OddsRatio_working_3-way'!X338^(1/3)*COS('OddsRatio_working_3-way'!Y338/3)</f>
        <v>0.52104319093439833</v>
      </c>
      <c r="AA338" s="11">
        <f>'OddsRatio_working_3-way'!X338^(1/3)*COS(('OddsRatio_working_3-way'!Y338+2*PI())/3)</f>
        <v>-0.30020152433778535</v>
      </c>
      <c r="AB338" s="11">
        <f>'OddsRatio_working_3-way'!X338^(1/3)*COS(('OddsRatio_working_3-way'!Y338+4*PI())/3)</f>
        <v>-0.220841666596613</v>
      </c>
      <c r="AC338" s="11">
        <f>'OddsRatio_working_3-way'!X338^(1/3)*SIN('OddsRatio_working_3-way'!Y338/3)</f>
        <v>4.5818435229716327E-2</v>
      </c>
      <c r="AD338" s="11">
        <f>'OddsRatio_working_3-way'!X338^(1/3)*SIN(('OddsRatio_working_3-way'!Y338+2*PI())/3)</f>
        <v>0.4283274222032365</v>
      </c>
      <c r="AE338" s="11">
        <f>'OddsRatio_working_3-way'!X338^(1/3)*SIN(('OddsRatio_working_3-way'!Y338+4*PI())/3)</f>
        <v>-0.47414585743295273</v>
      </c>
      <c r="AF338" s="11">
        <f>-'OddsRatio_working_3-way'!U338/(3*'OddsRatio_working_3-way'!X338^(1/3))*COS(('OddsRatio_working_3-way'!Y338)/3)</f>
        <v>0.52104319093439833</v>
      </c>
      <c r="AG338" s="11">
        <f>-'OddsRatio_working_3-way'!U338/(3*'OddsRatio_working_3-way'!X338^(1/3))*COS(('OddsRatio_working_3-way'!Y338+2*PI())/3)</f>
        <v>-0.30020152433778535</v>
      </c>
      <c r="AH338" s="11">
        <f>-'OddsRatio_working_3-way'!U338/(3*'OddsRatio_working_3-way'!X338^(1/3))*COS(('OddsRatio_working_3-way'!Y338+4*PI())/3)</f>
        <v>-0.220841666596613</v>
      </c>
      <c r="AI338" s="11">
        <f>'OddsRatio_working_3-way'!U338/(3*'OddsRatio_working_3-way'!X338^(1/3))*SIN(('OddsRatio_working_3-way'!Y338)/3)</f>
        <v>-4.5818435229716327E-2</v>
      </c>
      <c r="AJ338" s="11">
        <f>'OddsRatio_working_3-way'!U338/(3*'OddsRatio_working_3-way'!X338^(1/3))*SIN(('OddsRatio_working_3-way'!Y338+2*PI())/3)</f>
        <v>-0.4283274222032365</v>
      </c>
      <c r="AK338" s="11">
        <f>'OddsRatio_working_3-way'!U338/(3*'OddsRatio_working_3-way'!X338^(1/3))*SIN(('OddsRatio_working_3-way'!Y338+4*PI())/3)</f>
        <v>0.47414585743295273</v>
      </c>
      <c r="AL338" s="11">
        <f>'OddsRatio_working_3-way'!Z338+'OddsRatio_working_3-way'!AF338</f>
        <v>1.0420863818687967</v>
      </c>
      <c r="AM338" s="11">
        <f>'OddsRatio_working_3-way'!AA338+'OddsRatio_working_3-way'!AG338</f>
        <v>-0.60040304867557071</v>
      </c>
      <c r="AN338" s="11">
        <f>'OddsRatio_working_3-way'!AB338+'OddsRatio_working_3-way'!AH338</f>
        <v>-0.441683333193226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1.0420863818687967</v>
      </c>
      <c r="AS338" s="11">
        <f>IF(('OddsRatio_working_3-way'!X338=0),IF(Q338&gt;0,-Q338^(1/3),(-Q338)^(1/3)),'OddsRatio_working_3-way'!AM338-'OddsRatio_working_3-way'!R338/3)</f>
        <v>-0.60040304867557071</v>
      </c>
      <c r="AT338" s="11">
        <f>IF(('OddsRatio_working_3-way'!X338=0),IF(Q338&gt;0,-Q338^(1/3),(-Q338)^(1/3)),'OddsRatio_working_3-way'!AN338-'OddsRatio_working_3-way'!R338/3)</f>
        <v>-0.441683333193226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2.84</v>
      </c>
      <c r="B339" s="4">
        <f>IF('True_Odds_Calculator_3-way'!B340="","",'True_Odds_Calculator_3-way'!B340)</f>
        <v>3.48</v>
      </c>
      <c r="C339" s="4">
        <f>IF('True_Odds_Calculator_3-way'!C340="","",'True_Odds_Calculator_3-way'!C340)</f>
        <v>2.58</v>
      </c>
      <c r="D339" s="9">
        <f t="shared" si="78"/>
        <v>0.34289812213357773</v>
      </c>
      <c r="E339" s="9">
        <f t="shared" si="79"/>
        <v>0.27910636080789686</v>
      </c>
      <c r="F339" s="9">
        <f t="shared" si="80"/>
        <v>0.37799551705852552</v>
      </c>
      <c r="G339" s="9">
        <f t="shared" si="81"/>
        <v>1.0414772282067224</v>
      </c>
      <c r="H339" s="9">
        <f t="shared" si="82"/>
        <v>2.9163180999003688</v>
      </c>
      <c r="I339" s="9">
        <f t="shared" si="83"/>
        <v>3.5828635259526722</v>
      </c>
      <c r="J339" s="9">
        <f t="shared" si="84"/>
        <v>2.6455340205666213</v>
      </c>
      <c r="K339" s="11">
        <f t="shared" si="85"/>
        <v>0.35211267605633806</v>
      </c>
      <c r="L339" s="11">
        <f t="shared" si="86"/>
        <v>0.28735632183908044</v>
      </c>
      <c r="M339" s="11">
        <f t="shared" si="87"/>
        <v>0.38759689922480617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-0.28275435379809821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0.23138474435672213</v>
      </c>
      <c r="Q339" s="11">
        <f>2*'OddsRatio_working_3-way'!K339*'OddsRatio_working_3-way'!L339*'OddsRatio_working_3-way'!M339</f>
        <v>7.8435506561600726E-2</v>
      </c>
      <c r="R339" s="11">
        <f t="shared" si="88"/>
        <v>0</v>
      </c>
      <c r="S339" s="11">
        <f t="shared" si="89"/>
        <v>-0.81832424947183402</v>
      </c>
      <c r="T339" s="11">
        <f t="shared" si="90"/>
        <v>-0.27739805066841833</v>
      </c>
      <c r="U339" s="11">
        <f>'OddsRatio_working_3-way'!S339-'OddsRatio_working_3-way'!R339^2/3</f>
        <v>-0.81832424947183402</v>
      </c>
      <c r="V339" s="11">
        <f>'OddsRatio_working_3-way'!S339*'OddsRatio_working_3-way'!R339/3-2*'OddsRatio_working_3-way'!R339^3/27-'OddsRatio_working_3-way'!T339</f>
        <v>0.27739805066841833</v>
      </c>
      <c r="W339" s="11">
        <f>'OddsRatio_working_3-way'!V339^2+4*'OddsRatio_working_3-way'!U339^3/27</f>
        <v>-4.2347036117068027E-3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0.14246436583085012</v>
      </c>
      <c r="Y339" s="11">
        <f>IF('OddsRatio_working_3-way'!W339&gt;=0,IF('OddsRatio_working_3-way'!V339+SQRT('OddsRatio_working_3-way'!W339)&gt;0,0,PI()),ACOS('OddsRatio_working_3-way'!V339/(2*'OddsRatio_working_3-way'!X339)))</f>
        <v>0.23042267031004315</v>
      </c>
      <c r="Z339" s="11">
        <f>'OddsRatio_working_3-way'!X339^(1/3)*COS('OddsRatio_working_3-way'!Y339/3)</f>
        <v>0.52073861410336131</v>
      </c>
      <c r="AA339" s="11">
        <f>'OddsRatio_working_3-way'!X339^(1/3)*COS(('OddsRatio_working_3-way'!Y339+2*PI())/3)</f>
        <v>-0.29507570709895503</v>
      </c>
      <c r="AB339" s="11">
        <f>'OddsRatio_working_3-way'!X339^(1/3)*COS(('OddsRatio_working_3-way'!Y339+4*PI())/3)</f>
        <v>-0.22566290700440644</v>
      </c>
      <c r="AC339" s="11">
        <f>'OddsRatio_working_3-way'!X339^(1/3)*SIN('OddsRatio_working_3-way'!Y339/3)</f>
        <v>4.0075498819793373E-2</v>
      </c>
      <c r="AD339" s="11">
        <f>'OddsRatio_working_3-way'!X339^(1/3)*SIN(('OddsRatio_working_3-way'!Y339+2*PI())/3)</f>
        <v>0.43093511913511579</v>
      </c>
      <c r="AE339" s="11">
        <f>'OddsRatio_working_3-way'!X339^(1/3)*SIN(('OddsRatio_working_3-way'!Y339+4*PI())/3)</f>
        <v>-0.47101061795490912</v>
      </c>
      <c r="AF339" s="11">
        <f>-'OddsRatio_working_3-way'!U339/(3*'OddsRatio_working_3-way'!X339^(1/3))*COS(('OddsRatio_working_3-way'!Y339)/3)</f>
        <v>0.5207386141033612</v>
      </c>
      <c r="AG339" s="11">
        <f>-'OddsRatio_working_3-way'!U339/(3*'OddsRatio_working_3-way'!X339^(1/3))*COS(('OddsRatio_working_3-way'!Y339+2*PI())/3)</f>
        <v>-0.29507570709895498</v>
      </c>
      <c r="AH339" s="11">
        <f>-'OddsRatio_working_3-way'!U339/(3*'OddsRatio_working_3-way'!X339^(1/3))*COS(('OddsRatio_working_3-way'!Y339+4*PI())/3)</f>
        <v>-0.22566290700440639</v>
      </c>
      <c r="AI339" s="11">
        <f>'OddsRatio_working_3-way'!U339/(3*'OddsRatio_working_3-way'!X339^(1/3))*SIN(('OddsRatio_working_3-way'!Y339)/3)</f>
        <v>-4.0075498819793359E-2</v>
      </c>
      <c r="AJ339" s="11">
        <f>'OddsRatio_working_3-way'!U339/(3*'OddsRatio_working_3-way'!X339^(1/3))*SIN(('OddsRatio_working_3-way'!Y339+2*PI())/3)</f>
        <v>-0.43093511913511567</v>
      </c>
      <c r="AK339" s="11">
        <f>'OddsRatio_working_3-way'!U339/(3*'OddsRatio_working_3-way'!X339^(1/3))*SIN(('OddsRatio_working_3-way'!Y339+4*PI())/3)</f>
        <v>0.47101061795490901</v>
      </c>
      <c r="AL339" s="11">
        <f>'OddsRatio_working_3-way'!Z339+'OddsRatio_working_3-way'!AF339</f>
        <v>1.0414772282067224</v>
      </c>
      <c r="AM339" s="11">
        <f>'OddsRatio_working_3-way'!AA339+'OddsRatio_working_3-way'!AG339</f>
        <v>-0.59015141419791006</v>
      </c>
      <c r="AN339" s="11">
        <f>'OddsRatio_working_3-way'!AB339+'OddsRatio_working_3-way'!AH339</f>
        <v>-0.45132581400881283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1.0414772282067224</v>
      </c>
      <c r="AS339" s="11">
        <f>IF(('OddsRatio_working_3-way'!X339=0),IF(Q339&gt;0,-Q339^(1/3),(-Q339)^(1/3)),'OddsRatio_working_3-way'!AM339-'OddsRatio_working_3-way'!R339/3)</f>
        <v>-0.59015141419791006</v>
      </c>
      <c r="AT339" s="11">
        <f>IF(('OddsRatio_working_3-way'!X339=0),IF(Q339&gt;0,-Q339^(1/3),(-Q339)^(1/3)),'OddsRatio_working_3-way'!AN339-'OddsRatio_working_3-way'!R339/3)</f>
        <v>-0.45132581400881283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6.2</v>
      </c>
      <c r="B340" s="4">
        <f>IF('True_Odds_Calculator_3-way'!B341="","",'True_Odds_Calculator_3-way'!B341)</f>
        <v>3.74</v>
      </c>
      <c r="C340" s="4">
        <f>IF('True_Odds_Calculator_3-way'!C341="","",'True_Odds_Calculator_3-way'!C341)</f>
        <v>1.66</v>
      </c>
      <c r="D340" s="9">
        <f t="shared" si="78"/>
        <v>0.15401166711062012</v>
      </c>
      <c r="E340" s="9">
        <f t="shared" si="79"/>
        <v>0.2567792189183179</v>
      </c>
      <c r="F340" s="9">
        <f t="shared" si="80"/>
        <v>0.5892091139710619</v>
      </c>
      <c r="G340" s="9">
        <f t="shared" si="81"/>
        <v>1.0563489576431566</v>
      </c>
      <c r="H340" s="9">
        <f t="shared" si="82"/>
        <v>6.4930145797444165</v>
      </c>
      <c r="I340" s="9">
        <f t="shared" si="83"/>
        <v>3.8943961439422496</v>
      </c>
      <c r="J340" s="9">
        <f t="shared" si="84"/>
        <v>1.6971903120444831</v>
      </c>
      <c r="K340" s="11">
        <f t="shared" si="85"/>
        <v>0.16129032258064516</v>
      </c>
      <c r="L340" s="11">
        <f t="shared" si="86"/>
        <v>0.26737967914438499</v>
      </c>
      <c r="M340" s="11">
        <f t="shared" si="87"/>
        <v>0.60240963855421692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-0.24430168491804016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0.22342258459402556</v>
      </c>
      <c r="Q340" s="11">
        <f>2*'OddsRatio_working_3-way'!K340*'OddsRatio_working_3-way'!L340*'OddsRatio_working_3-way'!M340</f>
        <v>5.1958740603261756E-2</v>
      </c>
      <c r="R340" s="11">
        <f t="shared" si="88"/>
        <v>0</v>
      </c>
      <c r="S340" s="11">
        <f t="shared" si="89"/>
        <v>-0.9145355860684331</v>
      </c>
      <c r="T340" s="11">
        <f t="shared" si="90"/>
        <v>-0.21268269443451934</v>
      </c>
      <c r="U340" s="11">
        <f>'OddsRatio_working_3-way'!S340-'OddsRatio_working_3-way'!R340^2/3</f>
        <v>-0.9145355860684331</v>
      </c>
      <c r="V340" s="11">
        <f>'OddsRatio_working_3-way'!S340*'OddsRatio_working_3-way'!R340/3-2*'OddsRatio_working_3-way'!R340^3/27-'OddsRatio_working_3-way'!T340</f>
        <v>0.21268269443451934</v>
      </c>
      <c r="W340" s="11">
        <f>'OddsRatio_working_3-way'!V340^2+4*'OddsRatio_working_3-way'!U340^3/27</f>
        <v>-6.8083850759286191E-2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0.16831353129740736</v>
      </c>
      <c r="Y340" s="11">
        <f>IF('OddsRatio_working_3-way'!W340&gt;=0,IF('OddsRatio_working_3-way'!V340+SQRT('OddsRatio_working_3-way'!W340)&gt;0,0,PI()),ACOS('OddsRatio_working_3-way'!V340/(2*'OddsRatio_working_3-way'!X340)))</f>
        <v>0.88691654233399209</v>
      </c>
      <c r="Z340" s="11">
        <f>'OddsRatio_working_3-way'!X340^(1/3)*COS('OddsRatio_working_3-way'!Y340/3)</f>
        <v>0.52817447882157842</v>
      </c>
      <c r="AA340" s="11">
        <f>'OddsRatio_working_3-way'!X340^(1/3)*COS(('OddsRatio_working_3-way'!Y340+2*PI())/3)</f>
        <v>-0.4033987122271866</v>
      </c>
      <c r="AB340" s="11">
        <f>'OddsRatio_working_3-way'!X340^(1/3)*COS(('OddsRatio_working_3-way'!Y340+4*PI())/3)</f>
        <v>-0.12477576659439191</v>
      </c>
      <c r="AC340" s="11">
        <f>'OddsRatio_working_3-way'!X340^(1/3)*SIN('OddsRatio_working_3-way'!Y340/3)</f>
        <v>0.16086303266350063</v>
      </c>
      <c r="AD340" s="11">
        <f>'OddsRatio_working_3-way'!X340^(1/3)*SIN(('OddsRatio_working_3-way'!Y340+2*PI())/3)</f>
        <v>0.37698099995834256</v>
      </c>
      <c r="AE340" s="11">
        <f>'OddsRatio_working_3-way'!X340^(1/3)*SIN(('OddsRatio_working_3-way'!Y340+4*PI())/3)</f>
        <v>-0.5378440326218431</v>
      </c>
      <c r="AF340" s="11">
        <f>-'OddsRatio_working_3-way'!U340/(3*'OddsRatio_working_3-way'!X340^(1/3))*COS(('OddsRatio_working_3-way'!Y340)/3)</f>
        <v>0.52817447882157831</v>
      </c>
      <c r="AG340" s="11">
        <f>-'OddsRatio_working_3-way'!U340/(3*'OddsRatio_working_3-way'!X340^(1/3))*COS(('OddsRatio_working_3-way'!Y340+2*PI())/3)</f>
        <v>-0.40339871222718648</v>
      </c>
      <c r="AH340" s="11">
        <f>-'OddsRatio_working_3-way'!U340/(3*'OddsRatio_working_3-way'!X340^(1/3))*COS(('OddsRatio_working_3-way'!Y340+4*PI())/3)</f>
        <v>-0.12477576659439188</v>
      </c>
      <c r="AI340" s="11">
        <f>'OddsRatio_working_3-way'!U340/(3*'OddsRatio_working_3-way'!X340^(1/3))*SIN(('OddsRatio_working_3-way'!Y340)/3)</f>
        <v>-0.1608630326635006</v>
      </c>
      <c r="AJ340" s="11">
        <f>'OddsRatio_working_3-way'!U340/(3*'OddsRatio_working_3-way'!X340^(1/3))*SIN(('OddsRatio_working_3-way'!Y340+2*PI())/3)</f>
        <v>-0.3769809999583425</v>
      </c>
      <c r="AK340" s="11">
        <f>'OddsRatio_working_3-way'!U340/(3*'OddsRatio_working_3-way'!X340^(1/3))*SIN(('OddsRatio_working_3-way'!Y340+4*PI())/3)</f>
        <v>0.53784403262184299</v>
      </c>
      <c r="AL340" s="11">
        <f>'OddsRatio_working_3-way'!Z340+'OddsRatio_working_3-way'!AF340</f>
        <v>1.0563489576431566</v>
      </c>
      <c r="AM340" s="11">
        <f>'OddsRatio_working_3-way'!AA340+'OddsRatio_working_3-way'!AG340</f>
        <v>-0.80679742445437308</v>
      </c>
      <c r="AN340" s="11">
        <f>'OddsRatio_working_3-way'!AB340+'OddsRatio_working_3-way'!AH340</f>
        <v>-0.24955153318878379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1.0563489576431566</v>
      </c>
      <c r="AS340" s="11">
        <f>IF(('OddsRatio_working_3-way'!X340=0),IF(Q340&gt;0,-Q340^(1/3),(-Q340)^(1/3)),'OddsRatio_working_3-way'!AM340-'OddsRatio_working_3-way'!R340/3)</f>
        <v>-0.80679742445437308</v>
      </c>
      <c r="AT340" s="11">
        <f>IF(('OddsRatio_working_3-way'!X340=0),IF(Q340&gt;0,-Q340^(1/3),(-Q340)^(1/3)),'OddsRatio_working_3-way'!AN340-'OddsRatio_working_3-way'!R340/3)</f>
        <v>-0.24955153318878379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1.17</v>
      </c>
      <c r="B341" s="4">
        <f>IF('True_Odds_Calculator_3-way'!B342="","",'True_Odds_Calculator_3-way'!B342)</f>
        <v>7.71</v>
      </c>
      <c r="C341" s="4">
        <f>IF('True_Odds_Calculator_3-way'!C342="","",'True_Odds_Calculator_3-way'!C342)</f>
        <v>19.41</v>
      </c>
      <c r="D341" s="9">
        <f t="shared" si="78"/>
        <v>0.83826047840747575</v>
      </c>
      <c r="E341" s="9">
        <f t="shared" si="79"/>
        <v>0.11606695898662797</v>
      </c>
      <c r="F341" s="9">
        <f t="shared" si="80"/>
        <v>4.567256260589618E-2</v>
      </c>
      <c r="G341" s="9">
        <f t="shared" si="81"/>
        <v>1.134980086800399</v>
      </c>
      <c r="H341" s="9">
        <f t="shared" si="82"/>
        <v>1.1929466147560677</v>
      </c>
      <c r="I341" s="9">
        <f t="shared" si="83"/>
        <v>8.6157163824306764</v>
      </c>
      <c r="J341" s="9">
        <f t="shared" si="84"/>
        <v>21.894983397995347</v>
      </c>
      <c r="K341" s="11">
        <f t="shared" si="85"/>
        <v>0.85470085470085477</v>
      </c>
      <c r="L341" s="11">
        <f t="shared" si="86"/>
        <v>0.1297016861219196</v>
      </c>
      <c r="M341" s="11">
        <f t="shared" si="87"/>
        <v>5.151983513652756E-2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-0.11993873247749753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0.14443852811896885</v>
      </c>
      <c r="Q341" s="11">
        <f>2*'OddsRatio_working_3-way'!K341*'OddsRatio_working_3-way'!L341*'OddsRatio_working_3-way'!M341</f>
        <v>1.1422580317830671E-2</v>
      </c>
      <c r="R341" s="11">
        <f t="shared" si="88"/>
        <v>0</v>
      </c>
      <c r="S341" s="11">
        <f t="shared" si="89"/>
        <v>-1.2042692559392179</v>
      </c>
      <c r="T341" s="11">
        <f t="shared" si="90"/>
        <v>-9.5236793668581871E-2</v>
      </c>
      <c r="U341" s="11">
        <f>'OddsRatio_working_3-way'!S341-'OddsRatio_working_3-way'!R341^2/3</f>
        <v>-1.2042692559392179</v>
      </c>
      <c r="V341" s="11">
        <f>'OddsRatio_working_3-way'!S341*'OddsRatio_working_3-way'!R341/3-2*'OddsRatio_working_3-way'!R341^3/27-'OddsRatio_working_3-way'!T341</f>
        <v>9.5236793668581871E-2</v>
      </c>
      <c r="W341" s="11">
        <f>'OddsRatio_working_3-way'!V341^2+4*'OddsRatio_working_3-way'!U341^3/27</f>
        <v>-0.24967200928547614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0.25433347014979574</v>
      </c>
      <c r="Y341" s="11">
        <f>IF('OddsRatio_working_3-way'!W341&gt;=0,IF('OddsRatio_working_3-way'!V341+SQRT('OddsRatio_working_3-way'!W341)&gt;0,0,PI()),ACOS('OddsRatio_working_3-way'!V341/(2*'OddsRatio_working_3-way'!X341)))</f>
        <v>1.3824566447623794</v>
      </c>
      <c r="Z341" s="11">
        <f>'OddsRatio_working_3-way'!X341^(1/3)*COS('OddsRatio_working_3-way'!Y341/3)</f>
        <v>0.56749004340019937</v>
      </c>
      <c r="AA341" s="11">
        <f>'OddsRatio_working_3-way'!X341^(1/3)*COS(('OddsRatio_working_3-way'!Y341+2*PI())/3)</f>
        <v>-0.52774010764658807</v>
      </c>
      <c r="AB341" s="11">
        <f>'OddsRatio_working_3-way'!X341^(1/3)*COS(('OddsRatio_working_3-way'!Y341+4*PI())/3)</f>
        <v>-3.9749935753611111E-2</v>
      </c>
      <c r="AC341" s="11">
        <f>'OddsRatio_working_3-way'!X341^(1/3)*SIN('OddsRatio_working_3-way'!Y341/3)</f>
        <v>0.28174125710430192</v>
      </c>
      <c r="AD341" s="11">
        <f>'OddsRatio_working_3-way'!X341^(1/3)*SIN(('OddsRatio_working_3-way'!Y341+2*PI())/3)</f>
        <v>0.35059016542715532</v>
      </c>
      <c r="AE341" s="11">
        <f>'OddsRatio_working_3-way'!X341^(1/3)*SIN(('OddsRatio_working_3-way'!Y341+4*PI())/3)</f>
        <v>-0.63233142253145724</v>
      </c>
      <c r="AF341" s="11">
        <f>-'OddsRatio_working_3-way'!U341/(3*'OddsRatio_working_3-way'!X341^(1/3))*COS(('OddsRatio_working_3-way'!Y341)/3)</f>
        <v>0.5674900434001996</v>
      </c>
      <c r="AG341" s="11">
        <f>-'OddsRatio_working_3-way'!U341/(3*'OddsRatio_working_3-way'!X341^(1/3))*COS(('OddsRatio_working_3-way'!Y341+2*PI())/3)</f>
        <v>-0.5277401076465883</v>
      </c>
      <c r="AH341" s="11">
        <f>-'OddsRatio_working_3-way'!U341/(3*'OddsRatio_working_3-way'!X341^(1/3))*COS(('OddsRatio_working_3-way'!Y341+4*PI())/3)</f>
        <v>-3.9749935753611125E-2</v>
      </c>
      <c r="AI341" s="11">
        <f>'OddsRatio_working_3-way'!U341/(3*'OddsRatio_working_3-way'!X341^(1/3))*SIN(('OddsRatio_working_3-way'!Y341)/3)</f>
        <v>-0.28174125710430203</v>
      </c>
      <c r="AJ341" s="11">
        <f>'OddsRatio_working_3-way'!U341/(3*'OddsRatio_working_3-way'!X341^(1/3))*SIN(('OddsRatio_working_3-way'!Y341+2*PI())/3)</f>
        <v>-0.35059016542715543</v>
      </c>
      <c r="AK341" s="11">
        <f>'OddsRatio_working_3-way'!U341/(3*'OddsRatio_working_3-way'!X341^(1/3))*SIN(('OddsRatio_working_3-way'!Y341+4*PI())/3)</f>
        <v>0.63233142253145747</v>
      </c>
      <c r="AL341" s="11">
        <f>'OddsRatio_working_3-way'!Z341+'OddsRatio_working_3-way'!AF341</f>
        <v>1.134980086800399</v>
      </c>
      <c r="AM341" s="11">
        <f>'OddsRatio_working_3-way'!AA341+'OddsRatio_working_3-way'!AG341</f>
        <v>-1.0554802152931764</v>
      </c>
      <c r="AN341" s="11">
        <f>'OddsRatio_working_3-way'!AB341+'OddsRatio_working_3-way'!AH341</f>
        <v>-7.9499871507222236E-2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1.134980086800399</v>
      </c>
      <c r="AS341" s="11">
        <f>IF(('OddsRatio_working_3-way'!X341=0),IF(Q341&gt;0,-Q341^(1/3),(-Q341)^(1/3)),'OddsRatio_working_3-way'!AM341-'OddsRatio_working_3-way'!R341/3)</f>
        <v>-1.0554802152931764</v>
      </c>
      <c r="AT341" s="11">
        <f>IF(('OddsRatio_working_3-way'!X341=0),IF(Q341&gt;0,-Q341^(1/3),(-Q341)^(1/3)),'OddsRatio_working_3-way'!AN341-'OddsRatio_working_3-way'!R341/3)</f>
        <v>-7.9499871507222236E-2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2.41</v>
      </c>
      <c r="B342" s="4">
        <f>IF('True_Odds_Calculator_3-way'!B343="","",'True_Odds_Calculator_3-way'!B343)</f>
        <v>2.96</v>
      </c>
      <c r="C342" s="4">
        <f>IF('True_Odds_Calculator_3-way'!C343="","",'True_Odds_Calculator_3-way'!C343)</f>
        <v>3.73</v>
      </c>
      <c r="D342" s="9">
        <f t="shared" si="78"/>
        <v>0.40727487699917836</v>
      </c>
      <c r="E342" s="9">
        <f t="shared" si="79"/>
        <v>0.3307937601858838</v>
      </c>
      <c r="F342" s="9">
        <f t="shared" si="80"/>
        <v>0.2619313628149379</v>
      </c>
      <c r="G342" s="9">
        <f t="shared" si="81"/>
        <v>1.0321589948230598</v>
      </c>
      <c r="H342" s="9">
        <f t="shared" si="82"/>
        <v>2.455344182700514</v>
      </c>
      <c r="I342" s="9">
        <f t="shared" si="83"/>
        <v>3.0230316298531972</v>
      </c>
      <c r="J342" s="9">
        <f t="shared" si="84"/>
        <v>3.8177940558669525</v>
      </c>
      <c r="K342" s="11">
        <f t="shared" si="85"/>
        <v>0.41493775933609955</v>
      </c>
      <c r="L342" s="11">
        <f t="shared" si="86"/>
        <v>0.33783783783783783</v>
      </c>
      <c r="M342" s="11">
        <f t="shared" si="87"/>
        <v>0.26809651474530832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-0.2835438589001158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0.22925153358001304</v>
      </c>
      <c r="Q342" s="11">
        <f>2*'OddsRatio_working_3-way'!K342*'OddsRatio_working_3-way'!L342*'OddsRatio_working_3-way'!M342</f>
        <v>7.5164437239348528E-2</v>
      </c>
      <c r="R342" s="11">
        <f t="shared" si="88"/>
        <v>0</v>
      </c>
      <c r="S342" s="11">
        <f t="shared" si="89"/>
        <v>-0.80852230222616694</v>
      </c>
      <c r="T342" s="11">
        <f t="shared" si="90"/>
        <v>-0.26508927941841531</v>
      </c>
      <c r="U342" s="11">
        <f>'OddsRatio_working_3-way'!S342-'OddsRatio_working_3-way'!R342^2/3</f>
        <v>-0.80852230222616694</v>
      </c>
      <c r="V342" s="11">
        <f>'OddsRatio_working_3-way'!S342*'OddsRatio_working_3-way'!R342/3-2*'OddsRatio_working_3-way'!R342^3/27-'OddsRatio_working_3-way'!T342</f>
        <v>0.26508927941841531</v>
      </c>
      <c r="W342" s="11">
        <f>'OddsRatio_working_3-way'!V342^2+4*'OddsRatio_working_3-way'!U342^3/27</f>
        <v>-8.0295628812037667E-3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0.13991237341973942</v>
      </c>
      <c r="Y342" s="11">
        <f>IF('OddsRatio_working_3-way'!W342&gt;=0,IF('OddsRatio_working_3-way'!V342+SQRT('OddsRatio_working_3-way'!W342)&gt;0,0,PI()),ACOS('OddsRatio_working_3-way'!V342/(2*'OddsRatio_working_3-way'!X342)))</f>
        <v>0.32597056322348106</v>
      </c>
      <c r="Z342" s="11">
        <f>'OddsRatio_working_3-way'!X342^(1/3)*COS('OddsRatio_working_3-way'!Y342/3)</f>
        <v>0.51607949741152992</v>
      </c>
      <c r="AA342" s="11">
        <f>'OddsRatio_working_3-way'!X342^(1/3)*COS(('OddsRatio_working_3-way'!Y342+2*PI())/3)</f>
        <v>-0.30679464405114265</v>
      </c>
      <c r="AB342" s="11">
        <f>'OddsRatio_working_3-way'!X342^(1/3)*COS(('OddsRatio_working_3-way'!Y342+4*PI())/3)</f>
        <v>-0.20928485336038696</v>
      </c>
      <c r="AC342" s="11">
        <f>'OddsRatio_working_3-way'!X342^(1/3)*SIN('OddsRatio_working_3-way'!Y342/3)</f>
        <v>5.6297303903931811E-2</v>
      </c>
      <c r="AD342" s="11">
        <f>'OddsRatio_working_3-way'!X342^(1/3)*SIN(('OddsRatio_working_3-way'!Y342+2*PI())/3)</f>
        <v>0.41878930317872459</v>
      </c>
      <c r="AE342" s="11">
        <f>'OddsRatio_working_3-way'!X342^(1/3)*SIN(('OddsRatio_working_3-way'!Y342+4*PI())/3)</f>
        <v>-0.47508660708265638</v>
      </c>
      <c r="AF342" s="11">
        <f>-'OddsRatio_working_3-way'!U342/(3*'OddsRatio_working_3-way'!X342^(1/3))*COS(('OddsRatio_working_3-way'!Y342)/3)</f>
        <v>0.51607949741152992</v>
      </c>
      <c r="AG342" s="11">
        <f>-'OddsRatio_working_3-way'!U342/(3*'OddsRatio_working_3-way'!X342^(1/3))*COS(('OddsRatio_working_3-way'!Y342+2*PI())/3)</f>
        <v>-0.30679464405114265</v>
      </c>
      <c r="AH342" s="11">
        <f>-'OddsRatio_working_3-way'!U342/(3*'OddsRatio_working_3-way'!X342^(1/3))*COS(('OddsRatio_working_3-way'!Y342+4*PI())/3)</f>
        <v>-0.20928485336038696</v>
      </c>
      <c r="AI342" s="11">
        <f>'OddsRatio_working_3-way'!U342/(3*'OddsRatio_working_3-way'!X342^(1/3))*SIN(('OddsRatio_working_3-way'!Y342)/3)</f>
        <v>-5.6297303903931811E-2</v>
      </c>
      <c r="AJ342" s="11">
        <f>'OddsRatio_working_3-way'!U342/(3*'OddsRatio_working_3-way'!X342^(1/3))*SIN(('OddsRatio_working_3-way'!Y342+2*PI())/3)</f>
        <v>-0.41878930317872459</v>
      </c>
      <c r="AK342" s="11">
        <f>'OddsRatio_working_3-way'!U342/(3*'OddsRatio_working_3-way'!X342^(1/3))*SIN(('OddsRatio_working_3-way'!Y342+4*PI())/3)</f>
        <v>0.47508660708265638</v>
      </c>
      <c r="AL342" s="11">
        <f>'OddsRatio_working_3-way'!Z342+'OddsRatio_working_3-way'!AF342</f>
        <v>1.0321589948230598</v>
      </c>
      <c r="AM342" s="11">
        <f>'OddsRatio_working_3-way'!AA342+'OddsRatio_working_3-way'!AG342</f>
        <v>-0.6135892881022853</v>
      </c>
      <c r="AN342" s="11">
        <f>'OddsRatio_working_3-way'!AB342+'OddsRatio_working_3-way'!AH342</f>
        <v>-0.41856970672077393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1.0321589948230598</v>
      </c>
      <c r="AS342" s="11">
        <f>IF(('OddsRatio_working_3-way'!X342=0),IF(Q342&gt;0,-Q342^(1/3),(-Q342)^(1/3)),'OddsRatio_working_3-way'!AM342-'OddsRatio_working_3-way'!R342/3)</f>
        <v>-0.6135892881022853</v>
      </c>
      <c r="AT342" s="11">
        <f>IF(('OddsRatio_working_3-way'!X342=0),IF(Q342&gt;0,-Q342^(1/3),(-Q342)^(1/3)),'OddsRatio_working_3-way'!AN342-'OddsRatio_working_3-way'!R342/3)</f>
        <v>-0.41856970672077393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3.6</v>
      </c>
      <c r="B343" s="4">
        <f>IF('True_Odds_Calculator_3-way'!B344="","",'True_Odds_Calculator_3-way'!B344)</f>
        <v>3.39</v>
      </c>
      <c r="C343" s="4">
        <f>IF('True_Odds_Calculator_3-way'!C344="","",'True_Odds_Calculator_3-way'!C344)</f>
        <v>2.23</v>
      </c>
      <c r="D343" s="9">
        <f t="shared" si="78"/>
        <v>0.2713103017588212</v>
      </c>
      <c r="E343" s="9">
        <f t="shared" si="79"/>
        <v>0.28827705124788761</v>
      </c>
      <c r="F343" s="9">
        <f t="shared" si="80"/>
        <v>0.44041264699329125</v>
      </c>
      <c r="G343" s="9">
        <f t="shared" si="81"/>
        <v>1.0330063648060031</v>
      </c>
      <c r="H343" s="9">
        <f t="shared" si="82"/>
        <v>3.6858165484956071</v>
      </c>
      <c r="I343" s="9">
        <f t="shared" si="83"/>
        <v>3.4688852118863474</v>
      </c>
      <c r="J343" s="9">
        <f t="shared" si="84"/>
        <v>2.270597828711383</v>
      </c>
      <c r="K343" s="11">
        <f t="shared" si="85"/>
        <v>0.27777777777777779</v>
      </c>
      <c r="L343" s="11">
        <f t="shared" si="86"/>
        <v>0.29498525073746312</v>
      </c>
      <c r="M343" s="11">
        <f t="shared" si="87"/>
        <v>0.44843049327354262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-0.28084668262849932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0.2285511035858272</v>
      </c>
      <c r="Q343" s="11">
        <f>2*'OddsRatio_working_3-way'!K343*'OddsRatio_working_3-way'!L343*'OddsRatio_working_3-way'!M343</f>
        <v>7.3489100831455698E-2</v>
      </c>
      <c r="R343" s="11">
        <f t="shared" si="88"/>
        <v>0</v>
      </c>
      <c r="S343" s="11">
        <f t="shared" si="89"/>
        <v>-0.81379313954066501</v>
      </c>
      <c r="T343" s="11">
        <f t="shared" si="90"/>
        <v>-0.26166981978799519</v>
      </c>
      <c r="U343" s="11">
        <f>'OddsRatio_working_3-way'!S343-'OddsRatio_working_3-way'!R343^2/3</f>
        <v>-0.81379313954066501</v>
      </c>
      <c r="V343" s="11">
        <f>'OddsRatio_working_3-way'!S343*'OddsRatio_working_3-way'!R343/3-2*'OddsRatio_working_3-way'!R343^3/27-'OddsRatio_working_3-way'!T343</f>
        <v>0.26166981978799519</v>
      </c>
      <c r="W343" s="11">
        <f>'OddsRatio_working_3-way'!V343^2+4*'OddsRatio_working_3-way'!U343^3/27</f>
        <v>-1.1372172634138755E-2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0.14128275480576233</v>
      </c>
      <c r="Y343" s="11">
        <f>IF('OddsRatio_working_3-way'!W343&gt;=0,IF('OddsRatio_working_3-way'!V343+SQRT('OddsRatio_working_3-way'!W343)&gt;0,0,PI()),ACOS('OddsRatio_working_3-way'!V343/(2*'OddsRatio_working_3-way'!X343)))</f>
        <v>0.38698769630024343</v>
      </c>
      <c r="Z343" s="11">
        <f>'OddsRatio_working_3-way'!X343^(1/3)*COS('OddsRatio_working_3-way'!Y343/3)</f>
        <v>0.51650318240300164</v>
      </c>
      <c r="AA343" s="11">
        <f>'OddsRatio_working_3-way'!X343^(1/3)*COS(('OddsRatio_working_3-way'!Y343+2*PI())/3)</f>
        <v>-0.31627427479029274</v>
      </c>
      <c r="AB343" s="11">
        <f>'OddsRatio_working_3-way'!X343^(1/3)*COS(('OddsRatio_working_3-way'!Y343+4*PI())/3)</f>
        <v>-0.20022890761270898</v>
      </c>
      <c r="AC343" s="11">
        <f>'OddsRatio_working_3-way'!X343^(1/3)*SIN('OddsRatio_working_3-way'!Y343/3)</f>
        <v>6.69988239781871E-2</v>
      </c>
      <c r="AD343" s="11">
        <f>'OddsRatio_working_3-way'!X343^(1/3)*SIN(('OddsRatio_working_3-way'!Y343+2*PI())/3)</f>
        <v>0.41380546510741351</v>
      </c>
      <c r="AE343" s="11">
        <f>'OddsRatio_working_3-way'!X343^(1/3)*SIN(('OddsRatio_working_3-way'!Y343+4*PI())/3)</f>
        <v>-0.48080428908560052</v>
      </c>
      <c r="AF343" s="11">
        <f>-'OddsRatio_working_3-way'!U343/(3*'OddsRatio_working_3-way'!X343^(1/3))*COS(('OddsRatio_working_3-way'!Y343)/3)</f>
        <v>0.51650318240300142</v>
      </c>
      <c r="AG343" s="11">
        <f>-'OddsRatio_working_3-way'!U343/(3*'OddsRatio_working_3-way'!X343^(1/3))*COS(('OddsRatio_working_3-way'!Y343+2*PI())/3)</f>
        <v>-0.31627427479029258</v>
      </c>
      <c r="AH343" s="11">
        <f>-'OddsRatio_working_3-way'!U343/(3*'OddsRatio_working_3-way'!X343^(1/3))*COS(('OddsRatio_working_3-way'!Y343+4*PI())/3)</f>
        <v>-0.20022890761270887</v>
      </c>
      <c r="AI343" s="11">
        <f>'OddsRatio_working_3-way'!U343/(3*'OddsRatio_working_3-way'!X343^(1/3))*SIN(('OddsRatio_working_3-way'!Y343)/3)</f>
        <v>-6.6998823978187072E-2</v>
      </c>
      <c r="AJ343" s="11">
        <f>'OddsRatio_working_3-way'!U343/(3*'OddsRatio_working_3-way'!X343^(1/3))*SIN(('OddsRatio_working_3-way'!Y343+2*PI())/3)</f>
        <v>-0.41380546510741334</v>
      </c>
      <c r="AK343" s="11">
        <f>'OddsRatio_working_3-way'!U343/(3*'OddsRatio_working_3-way'!X343^(1/3))*SIN(('OddsRatio_working_3-way'!Y343+4*PI())/3)</f>
        <v>0.4808042890856003</v>
      </c>
      <c r="AL343" s="11">
        <f>'OddsRatio_working_3-way'!Z343+'OddsRatio_working_3-way'!AF343</f>
        <v>1.0330063648060031</v>
      </c>
      <c r="AM343" s="11">
        <f>'OddsRatio_working_3-way'!AA343+'OddsRatio_working_3-way'!AG343</f>
        <v>-0.63254854958058537</v>
      </c>
      <c r="AN343" s="11">
        <f>'OddsRatio_working_3-way'!AB343+'OddsRatio_working_3-way'!AH343</f>
        <v>-0.40045781522541785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1.0330063648060031</v>
      </c>
      <c r="AS343" s="11">
        <f>IF(('OddsRatio_working_3-way'!X343=0),IF(Q343&gt;0,-Q343^(1/3),(-Q343)^(1/3)),'OddsRatio_working_3-way'!AM343-'OddsRatio_working_3-way'!R343/3)</f>
        <v>-0.63254854958058537</v>
      </c>
      <c r="AT343" s="11">
        <f>IF(('OddsRatio_working_3-way'!X343=0),IF(Q343&gt;0,-Q343^(1/3),(-Q343)^(1/3)),'OddsRatio_working_3-way'!AN343-'OddsRatio_working_3-way'!R343/3)</f>
        <v>-0.40045781522541785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1.97</v>
      </c>
      <c r="B344" s="4">
        <f>IF('True_Odds_Calculator_3-way'!B345="","",'True_Odds_Calculator_3-way'!B345)</f>
        <v>3.09</v>
      </c>
      <c r="C344" s="4">
        <f>IF('True_Odds_Calculator_3-way'!C345="","",'True_Odds_Calculator_3-way'!C345)</f>
        <v>5.18</v>
      </c>
      <c r="D344" s="9">
        <f t="shared" si="78"/>
        <v>0.49784080386469259</v>
      </c>
      <c r="E344" s="9">
        <f t="shared" si="79"/>
        <v>0.31512647679309036</v>
      </c>
      <c r="F344" s="9">
        <f t="shared" si="80"/>
        <v>0.18703271934221699</v>
      </c>
      <c r="G344" s="9">
        <f t="shared" si="81"/>
        <v>1.0398703539449119</v>
      </c>
      <c r="H344" s="9">
        <f t="shared" si="82"/>
        <v>2.0086742433265643</v>
      </c>
      <c r="I344" s="9">
        <f t="shared" si="83"/>
        <v>3.1733290397448655</v>
      </c>
      <c r="J344" s="9">
        <f t="shared" si="84"/>
        <v>5.3466580794897327</v>
      </c>
      <c r="K344" s="11">
        <f t="shared" si="85"/>
        <v>0.50761421319796951</v>
      </c>
      <c r="L344" s="11">
        <f t="shared" si="86"/>
        <v>0.3236245954692557</v>
      </c>
      <c r="M344" s="11">
        <f t="shared" si="87"/>
        <v>0.19305019305019305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-0.26874465586209706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0.22960645896923065</v>
      </c>
      <c r="Q344" s="11">
        <f>2*'OddsRatio_working_3-way'!K344*'OddsRatio_working_3-way'!L344*'OddsRatio_working_3-way'!M344</f>
        <v>6.3427198610284716E-2</v>
      </c>
      <c r="R344" s="11">
        <f t="shared" si="88"/>
        <v>0</v>
      </c>
      <c r="S344" s="11">
        <f t="shared" si="89"/>
        <v>-0.85436660398951458</v>
      </c>
      <c r="T344" s="11">
        <f t="shared" si="90"/>
        <v>-0.23601287403025267</v>
      </c>
      <c r="U344" s="11">
        <f>'OddsRatio_working_3-way'!S344-'OddsRatio_working_3-way'!R344^2/3</f>
        <v>-0.85436660398951458</v>
      </c>
      <c r="V344" s="11">
        <f>'OddsRatio_working_3-way'!S344*'OddsRatio_working_3-way'!R344/3-2*'OddsRatio_working_3-way'!R344^3/27-'OddsRatio_working_3-way'!T344</f>
        <v>0.23601287403025267</v>
      </c>
      <c r="W344" s="11">
        <f>'OddsRatio_working_3-way'!V344^2+4*'OddsRatio_working_3-way'!U344^3/27</f>
        <v>-3.6688785342919396E-2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0.1519793259385461</v>
      </c>
      <c r="Y344" s="11">
        <f>IF('OddsRatio_working_3-way'!W344&gt;=0,IF('OddsRatio_working_3-way'!V344+SQRT('OddsRatio_working_3-way'!W344)&gt;0,0,PI()),ACOS('OddsRatio_working_3-way'!V344/(2*'OddsRatio_working_3-way'!X344)))</f>
        <v>0.68176173199797141</v>
      </c>
      <c r="Z344" s="11">
        <f>'OddsRatio_working_3-way'!X344^(1/3)*COS('OddsRatio_working_3-way'!Y344/3)</f>
        <v>0.51993517697245595</v>
      </c>
      <c r="AA344" s="11">
        <f>'OddsRatio_working_3-way'!X344^(1/3)*COS(('OddsRatio_working_3-way'!Y344+2*PI())/3)</f>
        <v>-0.36409352093028519</v>
      </c>
      <c r="AB344" s="11">
        <f>'OddsRatio_working_3-way'!X344^(1/3)*COS(('OddsRatio_working_3-way'!Y344+4*PI())/3)</f>
        <v>-0.15584165604217082</v>
      </c>
      <c r="AC344" s="11">
        <f>'OddsRatio_working_3-way'!X344^(1/3)*SIN('OddsRatio_working_3-way'!Y344/3)</f>
        <v>0.12023427025239444</v>
      </c>
      <c r="AD344" s="11">
        <f>'OddsRatio_working_3-way'!X344^(1/3)*SIN(('OddsRatio_working_3-way'!Y344+2*PI())/3)</f>
        <v>0.39015993645310748</v>
      </c>
      <c r="AE344" s="11">
        <f>'OddsRatio_working_3-way'!X344^(1/3)*SIN(('OddsRatio_working_3-way'!Y344+4*PI())/3)</f>
        <v>-0.51039420670550184</v>
      </c>
      <c r="AF344" s="11">
        <f>-'OddsRatio_working_3-way'!U344/(3*'OddsRatio_working_3-way'!X344^(1/3))*COS(('OddsRatio_working_3-way'!Y344)/3)</f>
        <v>0.51993517697245595</v>
      </c>
      <c r="AG344" s="11">
        <f>-'OddsRatio_working_3-way'!U344/(3*'OddsRatio_working_3-way'!X344^(1/3))*COS(('OddsRatio_working_3-way'!Y344+2*PI())/3)</f>
        <v>-0.36409352093028519</v>
      </c>
      <c r="AH344" s="11">
        <f>-'OddsRatio_working_3-way'!U344/(3*'OddsRatio_working_3-way'!X344^(1/3))*COS(('OddsRatio_working_3-way'!Y344+4*PI())/3)</f>
        <v>-0.15584165604217082</v>
      </c>
      <c r="AI344" s="11">
        <f>'OddsRatio_working_3-way'!U344/(3*'OddsRatio_working_3-way'!X344^(1/3))*SIN(('OddsRatio_working_3-way'!Y344)/3)</f>
        <v>-0.12023427025239444</v>
      </c>
      <c r="AJ344" s="11">
        <f>'OddsRatio_working_3-way'!U344/(3*'OddsRatio_working_3-way'!X344^(1/3))*SIN(('OddsRatio_working_3-way'!Y344+2*PI())/3)</f>
        <v>-0.39015993645310748</v>
      </c>
      <c r="AK344" s="11">
        <f>'OddsRatio_working_3-way'!U344/(3*'OddsRatio_working_3-way'!X344^(1/3))*SIN(('OddsRatio_working_3-way'!Y344+4*PI())/3)</f>
        <v>0.51039420670550184</v>
      </c>
      <c r="AL344" s="11">
        <f>'OddsRatio_working_3-way'!Z344+'OddsRatio_working_3-way'!AF344</f>
        <v>1.0398703539449119</v>
      </c>
      <c r="AM344" s="11">
        <f>'OddsRatio_working_3-way'!AA344+'OddsRatio_working_3-way'!AG344</f>
        <v>-0.72818704186057037</v>
      </c>
      <c r="AN344" s="11">
        <f>'OddsRatio_working_3-way'!AB344+'OddsRatio_working_3-way'!AH344</f>
        <v>-0.31168331208434163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1.0398703539449119</v>
      </c>
      <c r="AS344" s="11">
        <f>IF(('OddsRatio_working_3-way'!X344=0),IF(Q344&gt;0,-Q344^(1/3),(-Q344)^(1/3)),'OddsRatio_working_3-way'!AM344-'OddsRatio_working_3-way'!R344/3)</f>
        <v>-0.72818704186057037</v>
      </c>
      <c r="AT344" s="11">
        <f>IF(('OddsRatio_working_3-way'!X344=0),IF(Q344&gt;0,-Q344^(1/3),(-Q344)^(1/3)),'OddsRatio_working_3-way'!AN344-'OddsRatio_working_3-way'!R344/3)</f>
        <v>-0.31168331208434163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1.65</v>
      </c>
      <c r="B345" s="4">
        <f>IF('True_Odds_Calculator_3-way'!B346="","",'True_Odds_Calculator_3-way'!B346)</f>
        <v>3.84</v>
      </c>
      <c r="C345" s="4">
        <f>IF('True_Odds_Calculator_3-way'!C346="","",'True_Odds_Calculator_3-way'!C346)</f>
        <v>6.34</v>
      </c>
      <c r="D345" s="9">
        <f t="shared" si="78"/>
        <v>0.59571898152074199</v>
      </c>
      <c r="E345" s="9">
        <f t="shared" si="79"/>
        <v>0.25219716969813483</v>
      </c>
      <c r="F345" s="9">
        <f t="shared" si="80"/>
        <v>0.15208384878112341</v>
      </c>
      <c r="G345" s="9">
        <f t="shared" si="81"/>
        <v>1.0440674495088942</v>
      </c>
      <c r="H345" s="9">
        <f t="shared" si="82"/>
        <v>1.678643842180781</v>
      </c>
      <c r="I345" s="9">
        <f t="shared" si="83"/>
        <v>3.9651515566052593</v>
      </c>
      <c r="J345" s="9">
        <f t="shared" si="84"/>
        <v>6.5753201803774948</v>
      </c>
      <c r="K345" s="11">
        <f t="shared" si="85"/>
        <v>0.60606060606060608</v>
      </c>
      <c r="L345" s="11">
        <f t="shared" si="86"/>
        <v>0.26041666666666669</v>
      </c>
      <c r="M345" s="11">
        <f t="shared" si="87"/>
        <v>0.15772870662460567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-0.24539659210400555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0.21981446961730877</v>
      </c>
      <c r="Q345" s="11">
        <f>2*'OddsRatio_working_3-way'!K345*'OddsRatio_working_3-way'!L345*'OddsRatio_working_3-way'!M345</f>
        <v>4.978810183857503E-2</v>
      </c>
      <c r="R345" s="11">
        <f t="shared" si="88"/>
        <v>0</v>
      </c>
      <c r="S345" s="11">
        <f t="shared" si="89"/>
        <v>-0.89575192439569662</v>
      </c>
      <c r="T345" s="11">
        <f t="shared" si="90"/>
        <v>-0.20288831809642049</v>
      </c>
      <c r="U345" s="11">
        <f>'OddsRatio_working_3-way'!S345-'OddsRatio_working_3-way'!R345^2/3</f>
        <v>-0.89575192439569662</v>
      </c>
      <c r="V345" s="11">
        <f>'OddsRatio_working_3-way'!S345*'OddsRatio_working_3-way'!R345/3-2*'OddsRatio_working_3-way'!R345^3/27-'OddsRatio_working_3-way'!T345</f>
        <v>0.20288831809642049</v>
      </c>
      <c r="W345" s="11">
        <f>'OddsRatio_working_3-way'!V345^2+4*'OddsRatio_working_3-way'!U345^3/27</f>
        <v>-6.5314230263748871E-2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0.16315475773306704</v>
      </c>
      <c r="Y345" s="11">
        <f>IF('OddsRatio_working_3-way'!W345&gt;=0,IF('OddsRatio_working_3-way'!V345+SQRT('OddsRatio_working_3-way'!W345)&gt;0,0,PI()),ACOS('OddsRatio_working_3-way'!V345/(2*'OddsRatio_working_3-way'!X345)))</f>
        <v>0.89980018314875032</v>
      </c>
      <c r="Z345" s="11">
        <f>'OddsRatio_working_3-way'!X345^(1/3)*COS('OddsRatio_working_3-way'!Y345/3)</f>
        <v>0.52203372475444709</v>
      </c>
      <c r="AA345" s="11">
        <f>'OddsRatio_working_3-way'!X345^(1/3)*COS(('OddsRatio_working_3-way'!Y345+2*PI())/3)</f>
        <v>-0.40083307661281492</v>
      </c>
      <c r="AB345" s="11">
        <f>'OddsRatio_working_3-way'!X345^(1/3)*COS(('OddsRatio_working_3-way'!Y345+4*PI())/3)</f>
        <v>-0.12120064814163228</v>
      </c>
      <c r="AC345" s="11">
        <f>'OddsRatio_working_3-way'!X345^(1/3)*SIN('OddsRatio_working_3-way'!Y345/3)</f>
        <v>0.16144585785198626</v>
      </c>
      <c r="AD345" s="11">
        <f>'OddsRatio_working_3-way'!X345^(1/3)*SIN(('OddsRatio_working_3-way'!Y345+2*PI())/3)</f>
        <v>0.37137153834357151</v>
      </c>
      <c r="AE345" s="11">
        <f>'OddsRatio_working_3-way'!X345^(1/3)*SIN(('OddsRatio_working_3-way'!Y345+4*PI())/3)</f>
        <v>-0.53281739619555757</v>
      </c>
      <c r="AF345" s="11">
        <f>-'OddsRatio_working_3-way'!U345/(3*'OddsRatio_working_3-way'!X345^(1/3))*COS(('OddsRatio_working_3-way'!Y345)/3)</f>
        <v>0.52203372475444709</v>
      </c>
      <c r="AG345" s="11">
        <f>-'OddsRatio_working_3-way'!U345/(3*'OddsRatio_working_3-way'!X345^(1/3))*COS(('OddsRatio_working_3-way'!Y345+2*PI())/3)</f>
        <v>-0.40083307661281492</v>
      </c>
      <c r="AH345" s="11">
        <f>-'OddsRatio_working_3-way'!U345/(3*'OddsRatio_working_3-way'!X345^(1/3))*COS(('OddsRatio_working_3-way'!Y345+4*PI())/3)</f>
        <v>-0.12120064814163228</v>
      </c>
      <c r="AI345" s="11">
        <f>'OddsRatio_working_3-way'!U345/(3*'OddsRatio_working_3-way'!X345^(1/3))*SIN(('OddsRatio_working_3-way'!Y345)/3)</f>
        <v>-0.16144585785198626</v>
      </c>
      <c r="AJ345" s="11">
        <f>'OddsRatio_working_3-way'!U345/(3*'OddsRatio_working_3-way'!X345^(1/3))*SIN(('OddsRatio_working_3-way'!Y345+2*PI())/3)</f>
        <v>-0.37137153834357151</v>
      </c>
      <c r="AK345" s="11">
        <f>'OddsRatio_working_3-way'!U345/(3*'OddsRatio_working_3-way'!X345^(1/3))*SIN(('OddsRatio_working_3-way'!Y345+4*PI())/3)</f>
        <v>0.53281739619555757</v>
      </c>
      <c r="AL345" s="11">
        <f>'OddsRatio_working_3-way'!Z345+'OddsRatio_working_3-way'!AF345</f>
        <v>1.0440674495088942</v>
      </c>
      <c r="AM345" s="11">
        <f>'OddsRatio_working_3-way'!AA345+'OddsRatio_working_3-way'!AG345</f>
        <v>-0.80166615322562984</v>
      </c>
      <c r="AN345" s="11">
        <f>'OddsRatio_working_3-way'!AB345+'OddsRatio_working_3-way'!AH345</f>
        <v>-0.24240129628326457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1.0440674495088942</v>
      </c>
      <c r="AS345" s="11">
        <f>IF(('OddsRatio_working_3-way'!X345=0),IF(Q345&gt;0,-Q345^(1/3),(-Q345)^(1/3)),'OddsRatio_working_3-way'!AM345-'OddsRatio_working_3-way'!R345/3)</f>
        <v>-0.80166615322562984</v>
      </c>
      <c r="AT345" s="11">
        <f>IF(('OddsRatio_working_3-way'!X345=0),IF(Q345&gt;0,-Q345^(1/3),(-Q345)^(1/3)),'OddsRatio_working_3-way'!AN345-'OddsRatio_working_3-way'!R345/3)</f>
        <v>-0.24240129628326457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>
        <f>IF('True_Odds_Calculator_3-way'!A348="","",'True_Odds_Calculator_3-way'!A348)</f>
        <v>1.93</v>
      </c>
      <c r="B347" s="4">
        <f>IF('True_Odds_Calculator_3-way'!B348="","",'True_Odds_Calculator_3-way'!B348)</f>
        <v>3.09</v>
      </c>
      <c r="C347" s="4">
        <f>IF('True_Odds_Calculator_3-way'!C348="","",'True_Odds_Calculator_3-way'!C348)</f>
        <v>5.13</v>
      </c>
      <c r="D347" s="9">
        <f t="shared" si="78"/>
        <v>0.50336082574099383</v>
      </c>
      <c r="E347" s="9">
        <f t="shared" si="79"/>
        <v>0.31081941417825859</v>
      </c>
      <c r="F347" s="9">
        <f t="shared" si="80"/>
        <v>0.18581976008074749</v>
      </c>
      <c r="G347" s="9">
        <f t="shared" si="81"/>
        <v>1.0609101665722092</v>
      </c>
      <c r="H347" s="9">
        <f t="shared" si="82"/>
        <v>1.9866464549121541</v>
      </c>
      <c r="I347" s="9">
        <f t="shared" si="83"/>
        <v>3.2173022481359168</v>
      </c>
      <c r="J347" s="9">
        <f t="shared" si="84"/>
        <v>5.3815589879432233</v>
      </c>
      <c r="K347" s="11">
        <f t="shared" si="85"/>
        <v>0.5181347150259068</v>
      </c>
      <c r="L347" s="11">
        <f t="shared" si="86"/>
        <v>0.3236245954692557</v>
      </c>
      <c r="M347" s="11">
        <f t="shared" si="87"/>
        <v>0.19493177387914232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-0.26238930716017084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0.23370762835754108</v>
      </c>
      <c r="Q347" s="11">
        <f>2*'OddsRatio_working_3-way'!K347*'OddsRatio_working_3-way'!L347*'OddsRatio_working_3-way'!M347</f>
        <v>6.5372763176934578E-2</v>
      </c>
      <c r="R347" s="11">
        <f t="shared" si="88"/>
        <v>0</v>
      </c>
      <c r="S347" s="11">
        <f t="shared" si="89"/>
        <v>-0.89069036725219319</v>
      </c>
      <c r="T347" s="11">
        <f t="shared" si="90"/>
        <v>-0.24914415867194217</v>
      </c>
      <c r="U347" s="11">
        <f>'OddsRatio_working_3-way'!S347-'OddsRatio_working_3-way'!R347^2/3</f>
        <v>-0.89069036725219319</v>
      </c>
      <c r="V347" s="11">
        <f>'OddsRatio_working_3-way'!S347*'OddsRatio_working_3-way'!R347/3-2*'OddsRatio_working_3-way'!R347^3/27-'OddsRatio_working_3-way'!T347</f>
        <v>0.24914415867194217</v>
      </c>
      <c r="W347" s="11">
        <f>'OddsRatio_working_3-way'!V347^2+4*'OddsRatio_working_3-way'!U347^3/27</f>
        <v>-4.2610268580532774E-2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0.16177382388761374</v>
      </c>
      <c r="Y347" s="11">
        <f>IF('OddsRatio_working_3-way'!W347&gt;=0,IF('OddsRatio_working_3-way'!V347+SQRT('OddsRatio_working_3-way'!W347)&gt;0,0,PI()),ACOS('OddsRatio_working_3-way'!V347/(2*'OddsRatio_working_3-way'!X347)))</f>
        <v>0.69189476781839987</v>
      </c>
      <c r="Z347" s="11">
        <f>'OddsRatio_working_3-way'!X347^(1/3)*COS('OddsRatio_working_3-way'!Y347/3)</f>
        <v>0.53045508328610458</v>
      </c>
      <c r="AA347" s="11">
        <f>'OddsRatio_working_3-way'!X347^(1/3)*COS(('OddsRatio_working_3-way'!Y347+2*PI())/3)</f>
        <v>-0.37309618989173138</v>
      </c>
      <c r="AB347" s="11">
        <f>'OddsRatio_working_3-way'!X347^(1/3)*COS(('OddsRatio_working_3-way'!Y347+4*PI())/3)</f>
        <v>-0.15735889339437331</v>
      </c>
      <c r="AC347" s="11">
        <f>'OddsRatio_working_3-way'!X347^(1/3)*SIN('OddsRatio_working_3-way'!Y347/3)</f>
        <v>0.12455598620699186</v>
      </c>
      <c r="AD347" s="11">
        <f>'OddsRatio_working_3-way'!X347^(1/3)*SIN(('OddsRatio_working_3-way'!Y347+2*PI())/3)</f>
        <v>0.39710958458886081</v>
      </c>
      <c r="AE347" s="11">
        <f>'OddsRatio_working_3-way'!X347^(1/3)*SIN(('OddsRatio_working_3-way'!Y347+4*PI())/3)</f>
        <v>-0.52166557079585263</v>
      </c>
      <c r="AF347" s="11">
        <f>-'OddsRatio_working_3-way'!U347/(3*'OddsRatio_working_3-way'!X347^(1/3))*COS(('OddsRatio_working_3-way'!Y347)/3)</f>
        <v>0.53045508328610447</v>
      </c>
      <c r="AG347" s="11">
        <f>-'OddsRatio_working_3-way'!U347/(3*'OddsRatio_working_3-way'!X347^(1/3))*COS(('OddsRatio_working_3-way'!Y347+2*PI())/3)</f>
        <v>-0.37309618989173132</v>
      </c>
      <c r="AH347" s="11">
        <f>-'OddsRatio_working_3-way'!U347/(3*'OddsRatio_working_3-way'!X347^(1/3))*COS(('OddsRatio_working_3-way'!Y347+4*PI())/3)</f>
        <v>-0.15735889339437328</v>
      </c>
      <c r="AI347" s="11">
        <f>'OddsRatio_working_3-way'!U347/(3*'OddsRatio_working_3-way'!X347^(1/3))*SIN(('OddsRatio_working_3-way'!Y347)/3)</f>
        <v>-0.12455598620699185</v>
      </c>
      <c r="AJ347" s="11">
        <f>'OddsRatio_working_3-way'!U347/(3*'OddsRatio_working_3-way'!X347^(1/3))*SIN(('OddsRatio_working_3-way'!Y347+2*PI())/3)</f>
        <v>-0.3971095845888607</v>
      </c>
      <c r="AK347" s="11">
        <f>'OddsRatio_working_3-way'!U347/(3*'OddsRatio_working_3-way'!X347^(1/3))*SIN(('OddsRatio_working_3-way'!Y347+4*PI())/3)</f>
        <v>0.52166557079585252</v>
      </c>
      <c r="AL347" s="11">
        <f>'OddsRatio_working_3-way'!Z347+'OddsRatio_working_3-way'!AF347</f>
        <v>1.0609101665722092</v>
      </c>
      <c r="AM347" s="11">
        <f>'OddsRatio_working_3-way'!AA347+'OddsRatio_working_3-way'!AG347</f>
        <v>-0.74619237978346264</v>
      </c>
      <c r="AN347" s="11">
        <f>'OddsRatio_working_3-way'!AB347+'OddsRatio_working_3-way'!AH347</f>
        <v>-0.31471778678874662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1.0609101665722092</v>
      </c>
      <c r="AS347" s="11">
        <f>IF(('OddsRatio_working_3-way'!X347=0),IF(Q347&gt;0,-Q347^(1/3),(-Q347)^(1/3)),'OddsRatio_working_3-way'!AM347-'OddsRatio_working_3-way'!R347/3)</f>
        <v>-0.74619237978346264</v>
      </c>
      <c r="AT347" s="11">
        <f>IF(('OddsRatio_working_3-way'!X347=0),IF(Q347&gt;0,-Q347^(1/3),(-Q347)^(1/3)),'OddsRatio_working_3-way'!AN347-'OddsRatio_working_3-way'!R347/3)</f>
        <v>-0.31471778678874662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3.55</v>
      </c>
      <c r="B348" s="4">
        <f>IF('True_Odds_Calculator_3-way'!B349="","",'True_Odds_Calculator_3-way'!B349)</f>
        <v>2.68</v>
      </c>
      <c r="C348" s="4">
        <f>IF('True_Odds_Calculator_3-way'!C349="","",'True_Odds_Calculator_3-way'!C349)</f>
        <v>2.64</v>
      </c>
      <c r="D348" s="9">
        <f t="shared" si="78"/>
        <v>0.27159598215950681</v>
      </c>
      <c r="E348" s="9">
        <f t="shared" si="79"/>
        <v>0.36141204880583505</v>
      </c>
      <c r="F348" s="9">
        <f t="shared" si="80"/>
        <v>0.36699196903465786</v>
      </c>
      <c r="G348" s="9">
        <f t="shared" si="81"/>
        <v>1.0517410168442491</v>
      </c>
      <c r="H348" s="9">
        <f t="shared" si="82"/>
        <v>3.6819395929528351</v>
      </c>
      <c r="I348" s="9">
        <f t="shared" si="83"/>
        <v>2.7669249082983391</v>
      </c>
      <c r="J348" s="9">
        <f t="shared" si="84"/>
        <v>2.7248552676245685</v>
      </c>
      <c r="K348" s="11">
        <f t="shared" si="85"/>
        <v>0.28169014084507044</v>
      </c>
      <c r="L348" s="11">
        <f t="shared" si="86"/>
        <v>0.37313432835820892</v>
      </c>
      <c r="M348" s="11">
        <f t="shared" si="87"/>
        <v>0.37878787878787878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-0.27972174976589503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0.23370662691663324</v>
      </c>
      <c r="Q348" s="11">
        <f>2*'OddsRatio_working_3-way'!K348*'OddsRatio_working_3-way'!L348*'OddsRatio_working_3-way'!M348</f>
        <v>7.9627470840420184E-2</v>
      </c>
      <c r="R348" s="11">
        <f t="shared" si="88"/>
        <v>0</v>
      </c>
      <c r="S348" s="11">
        <f t="shared" si="89"/>
        <v>-0.83549680034615537</v>
      </c>
      <c r="T348" s="11">
        <f t="shared" si="90"/>
        <v>-0.28466671221334083</v>
      </c>
      <c r="U348" s="11">
        <f>'OddsRatio_working_3-way'!S348-'OddsRatio_working_3-way'!R348^2/3</f>
        <v>-0.83549680034615537</v>
      </c>
      <c r="V348" s="11">
        <f>'OddsRatio_working_3-way'!S348*'OddsRatio_working_3-way'!R348/3-2*'OddsRatio_working_3-way'!R348^3/27-'OddsRatio_working_3-way'!T348</f>
        <v>0.28466671221334083</v>
      </c>
      <c r="W348" s="11">
        <f>'OddsRatio_working_3-way'!V348^2+4*'OddsRatio_working_3-way'!U348^3/27</f>
        <v>-5.3682167720429663E-3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0.14697223701638007</v>
      </c>
      <c r="Y348" s="11">
        <f>IF('OddsRatio_working_3-way'!W348&gt;=0,IF('OddsRatio_working_3-way'!V348+SQRT('OddsRatio_working_3-way'!W348)&gt;0,0,PI()),ACOS('OddsRatio_working_3-way'!V348/(2*'OddsRatio_working_3-way'!X348)))</f>
        <v>0.25191436172485049</v>
      </c>
      <c r="Z348" s="11">
        <f>'OddsRatio_working_3-way'!X348^(1/3)*COS('OddsRatio_working_3-way'!Y348/3)</f>
        <v>0.52587050842212468</v>
      </c>
      <c r="AA348" s="11">
        <f>'OddsRatio_working_3-way'!X348^(1/3)*COS(('OddsRatio_working_3-way'!Y348+2*PI())/3)</f>
        <v>-0.30126743867048222</v>
      </c>
      <c r="AB348" s="11">
        <f>'OddsRatio_working_3-way'!X348^(1/3)*COS(('OddsRatio_working_3-way'!Y348+4*PI())/3)</f>
        <v>-0.22460306975164249</v>
      </c>
      <c r="AC348" s="11">
        <f>'OddsRatio_working_3-way'!X348^(1/3)*SIN('OddsRatio_working_3-way'!Y348/3)</f>
        <v>4.4262194032545145E-2</v>
      </c>
      <c r="AD348" s="11">
        <f>'OddsRatio_working_3-way'!X348^(1/3)*SIN(('OddsRatio_working_3-way'!Y348+2*PI())/3)</f>
        <v>0.43328612237832603</v>
      </c>
      <c r="AE348" s="11">
        <f>'OddsRatio_working_3-way'!X348^(1/3)*SIN(('OddsRatio_working_3-way'!Y348+4*PI())/3)</f>
        <v>-0.47754831641087098</v>
      </c>
      <c r="AF348" s="11">
        <f>-'OddsRatio_working_3-way'!U348/(3*'OddsRatio_working_3-way'!X348^(1/3))*COS(('OddsRatio_working_3-way'!Y348)/3)</f>
        <v>0.52587050842212446</v>
      </c>
      <c r="AG348" s="11">
        <f>-'OddsRatio_working_3-way'!U348/(3*'OddsRatio_working_3-way'!X348^(1/3))*COS(('OddsRatio_working_3-way'!Y348+2*PI())/3)</f>
        <v>-0.30126743867048211</v>
      </c>
      <c r="AH348" s="11">
        <f>-'OddsRatio_working_3-way'!U348/(3*'OddsRatio_working_3-way'!X348^(1/3))*COS(('OddsRatio_working_3-way'!Y348+4*PI())/3)</f>
        <v>-0.22460306975164238</v>
      </c>
      <c r="AI348" s="11">
        <f>'OddsRatio_working_3-way'!U348/(3*'OddsRatio_working_3-way'!X348^(1/3))*SIN(('OddsRatio_working_3-way'!Y348)/3)</f>
        <v>-4.4262194032545124E-2</v>
      </c>
      <c r="AJ348" s="11">
        <f>'OddsRatio_working_3-way'!U348/(3*'OddsRatio_working_3-way'!X348^(1/3))*SIN(('OddsRatio_working_3-way'!Y348+2*PI())/3)</f>
        <v>-0.43328612237832587</v>
      </c>
      <c r="AK348" s="11">
        <f>'OddsRatio_working_3-way'!U348/(3*'OddsRatio_working_3-way'!X348^(1/3))*SIN(('OddsRatio_working_3-way'!Y348+4*PI())/3)</f>
        <v>0.47754831641087075</v>
      </c>
      <c r="AL348" s="11">
        <f>'OddsRatio_working_3-way'!Z348+'OddsRatio_working_3-way'!AF348</f>
        <v>1.0517410168442491</v>
      </c>
      <c r="AM348" s="11">
        <f>'OddsRatio_working_3-way'!AA348+'OddsRatio_working_3-way'!AG348</f>
        <v>-0.60253487734096434</v>
      </c>
      <c r="AN348" s="11">
        <f>'OddsRatio_working_3-way'!AB348+'OddsRatio_working_3-way'!AH348</f>
        <v>-0.44920613950328486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1.0517410168442491</v>
      </c>
      <c r="AS348" s="11">
        <f>IF(('OddsRatio_working_3-way'!X348=0),IF(Q348&gt;0,-Q348^(1/3),(-Q348)^(1/3)),'OddsRatio_working_3-way'!AM348-'OddsRatio_working_3-way'!R348/3)</f>
        <v>-0.60253487734096434</v>
      </c>
      <c r="AT348" s="11">
        <f>IF(('OddsRatio_working_3-way'!X348=0),IF(Q348&gt;0,-Q348^(1/3),(-Q348)^(1/3)),'OddsRatio_working_3-way'!AN348-'OddsRatio_working_3-way'!R348/3)</f>
        <v>-0.44920613950328486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3.21</v>
      </c>
      <c r="B349" s="4">
        <f>IF('True_Odds_Calculator_3-way'!B350="","",'True_Odds_Calculator_3-way'!B350)</f>
        <v>2.89</v>
      </c>
      <c r="C349" s="4">
        <f>IF('True_Odds_Calculator_3-way'!C350="","",'True_Odds_Calculator_3-way'!C350)</f>
        <v>2.67</v>
      </c>
      <c r="D349" s="9">
        <f t="shared" si="78"/>
        <v>0.30135009262122991</v>
      </c>
      <c r="E349" s="9">
        <f t="shared" si="79"/>
        <v>0.33526629391594048</v>
      </c>
      <c r="F349" s="9">
        <f t="shared" si="80"/>
        <v>0.36338361346282949</v>
      </c>
      <c r="G349" s="9">
        <f t="shared" si="81"/>
        <v>1.0490495524975558</v>
      </c>
      <c r="H349" s="9">
        <f t="shared" si="82"/>
        <v>3.3183995110195981</v>
      </c>
      <c r="I349" s="9">
        <f t="shared" si="83"/>
        <v>2.9827036542203813</v>
      </c>
      <c r="J349" s="9">
        <f t="shared" si="84"/>
        <v>2.7519127526709179</v>
      </c>
      <c r="K349" s="11">
        <f t="shared" si="85"/>
        <v>0.3115264797507788</v>
      </c>
      <c r="L349" s="11">
        <f t="shared" si="86"/>
        <v>0.34602076124567471</v>
      </c>
      <c r="M349" s="11">
        <f t="shared" si="87"/>
        <v>0.37453183520599254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-0.28161540789790662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0.23294944314788094</v>
      </c>
      <c r="Q349" s="11">
        <f>2*'OddsRatio_working_3-way'!K349*'OddsRatio_working_3-way'!L349*'OddsRatio_working_3-way'!M349</f>
        <v>8.0745040952471731E-2</v>
      </c>
      <c r="R349" s="11">
        <f t="shared" si="88"/>
        <v>0</v>
      </c>
      <c r="S349" s="11">
        <f t="shared" si="89"/>
        <v>-0.8271899782995239</v>
      </c>
      <c r="T349" s="11">
        <f t="shared" si="90"/>
        <v>-0.28672096301543287</v>
      </c>
      <c r="U349" s="11">
        <f>'OddsRatio_working_3-way'!S349-'OddsRatio_working_3-way'!R349^2/3</f>
        <v>-0.8271899782995239</v>
      </c>
      <c r="V349" s="11">
        <f>'OddsRatio_working_3-way'!S349*'OddsRatio_working_3-way'!R349/3-2*'OddsRatio_working_3-way'!R349^3/27-'OddsRatio_working_3-way'!T349</f>
        <v>0.28672096301543287</v>
      </c>
      <c r="W349" s="11">
        <f>'OddsRatio_working_3-way'!V349^2+4*'OddsRatio_working_3-way'!U349^3/27</f>
        <v>-1.6428178942796967E-3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0.14478581467704021</v>
      </c>
      <c r="Y349" s="11">
        <f>IF('OddsRatio_working_3-way'!W349&gt;=0,IF('OddsRatio_working_3-way'!V349+SQRT('OddsRatio_working_3-way'!W349)&gt;0,0,PI()),ACOS('OddsRatio_working_3-way'!V349/(2*'OddsRatio_working_3-way'!X349)))</f>
        <v>0.14043233373045183</v>
      </c>
      <c r="Z349" s="11">
        <f>'OddsRatio_working_3-way'!X349^(1/3)*COS('OddsRatio_working_3-way'!Y349/3)</f>
        <v>0.52452477624877791</v>
      </c>
      <c r="AA349" s="11">
        <f>'OddsRatio_working_3-way'!X349^(1/3)*COS(('OddsRatio_working_3-way'!Y349+2*PI())/3)</f>
        <v>-0.28354181247652127</v>
      </c>
      <c r="AB349" s="11">
        <f>'OddsRatio_working_3-way'!X349^(1/3)*COS(('OddsRatio_working_3-way'!Y349+4*PI())/3)</f>
        <v>-0.2409829637722565</v>
      </c>
      <c r="AC349" s="11">
        <f>'OddsRatio_working_3-way'!X349^(1/3)*SIN('OddsRatio_working_3-way'!Y349/3)</f>
        <v>2.4571362755807818E-2</v>
      </c>
      <c r="AD349" s="11">
        <f>'OddsRatio_working_3-way'!X349^(1/3)*SIN(('OddsRatio_working_3-way'!Y349+2*PI())/3)</f>
        <v>0.44196609976788631</v>
      </c>
      <c r="AE349" s="11">
        <f>'OddsRatio_working_3-way'!X349^(1/3)*SIN(('OddsRatio_working_3-way'!Y349+4*PI())/3)</f>
        <v>-0.46653746252369416</v>
      </c>
      <c r="AF349" s="11">
        <f>-'OddsRatio_working_3-way'!U349/(3*'OddsRatio_working_3-way'!X349^(1/3))*COS(('OddsRatio_working_3-way'!Y349)/3)</f>
        <v>0.52452477624877791</v>
      </c>
      <c r="AG349" s="11">
        <f>-'OddsRatio_working_3-way'!U349/(3*'OddsRatio_working_3-way'!X349^(1/3))*COS(('OddsRatio_working_3-way'!Y349+2*PI())/3)</f>
        <v>-0.28354181247652127</v>
      </c>
      <c r="AH349" s="11">
        <f>-'OddsRatio_working_3-way'!U349/(3*'OddsRatio_working_3-way'!X349^(1/3))*COS(('OddsRatio_working_3-way'!Y349+4*PI())/3)</f>
        <v>-0.2409829637722565</v>
      </c>
      <c r="AI349" s="11">
        <f>'OddsRatio_working_3-way'!U349/(3*'OddsRatio_working_3-way'!X349^(1/3))*SIN(('OddsRatio_working_3-way'!Y349)/3)</f>
        <v>-2.4571362755807818E-2</v>
      </c>
      <c r="AJ349" s="11">
        <f>'OddsRatio_working_3-way'!U349/(3*'OddsRatio_working_3-way'!X349^(1/3))*SIN(('OddsRatio_working_3-way'!Y349+2*PI())/3)</f>
        <v>-0.44196609976788631</v>
      </c>
      <c r="AK349" s="11">
        <f>'OddsRatio_working_3-way'!U349/(3*'OddsRatio_working_3-way'!X349^(1/3))*SIN(('OddsRatio_working_3-way'!Y349+4*PI())/3)</f>
        <v>0.46653746252369416</v>
      </c>
      <c r="AL349" s="11">
        <f>'OddsRatio_working_3-way'!Z349+'OddsRatio_working_3-way'!AF349</f>
        <v>1.0490495524975558</v>
      </c>
      <c r="AM349" s="11">
        <f>'OddsRatio_working_3-way'!AA349+'OddsRatio_working_3-way'!AG349</f>
        <v>-0.56708362495304254</v>
      </c>
      <c r="AN349" s="11">
        <f>'OddsRatio_working_3-way'!AB349+'OddsRatio_working_3-way'!AH349</f>
        <v>-0.48196592754451301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1.0490495524975558</v>
      </c>
      <c r="AS349" s="11">
        <f>IF(('OddsRatio_working_3-way'!X349=0),IF(Q349&gt;0,-Q349^(1/3),(-Q349)^(1/3)),'OddsRatio_working_3-way'!AM349-'OddsRatio_working_3-way'!R349/3)</f>
        <v>-0.56708362495304254</v>
      </c>
      <c r="AT349" s="11">
        <f>IF(('OddsRatio_working_3-way'!X349=0),IF(Q349&gt;0,-Q349^(1/3),(-Q349)^(1/3)),'OddsRatio_working_3-way'!AN349-'OddsRatio_working_3-way'!R349/3)</f>
        <v>-0.48196592754451301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2.31</v>
      </c>
      <c r="B350" s="4">
        <f>IF('True_Odds_Calculator_3-way'!B351="","",'True_Odds_Calculator_3-way'!B351)</f>
        <v>2.98</v>
      </c>
      <c r="C350" s="4">
        <f>IF('True_Odds_Calculator_3-way'!C351="","",'True_Odds_Calculator_3-way'!C351)</f>
        <v>3.77</v>
      </c>
      <c r="D350" s="9">
        <f t="shared" si="78"/>
        <v>0.42036801066684804</v>
      </c>
      <c r="E350" s="9">
        <f t="shared" si="79"/>
        <v>0.32424469684642271</v>
      </c>
      <c r="F350" s="9">
        <f t="shared" si="80"/>
        <v>0.25538729248672914</v>
      </c>
      <c r="G350" s="9">
        <f t="shared" si="81"/>
        <v>1.0525709763880036</v>
      </c>
      <c r="H350" s="9">
        <f t="shared" si="82"/>
        <v>2.3788679790682847</v>
      </c>
      <c r="I350" s="9">
        <f t="shared" si="83"/>
        <v>3.0840905332482471</v>
      </c>
      <c r="J350" s="9">
        <f t="shared" si="84"/>
        <v>3.9156216045947692</v>
      </c>
      <c r="K350" s="11">
        <f t="shared" si="85"/>
        <v>0.4329004329004329</v>
      </c>
      <c r="L350" s="11">
        <f t="shared" si="86"/>
        <v>0.33557046979865773</v>
      </c>
      <c r="M350" s="11">
        <f t="shared" si="87"/>
        <v>0.26525198938992045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-0.27685135970255148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0.23350868062740315</v>
      </c>
      <c r="Q350" s="11">
        <f>2*'OddsRatio_working_3-way'!K350*'OddsRatio_working_3-way'!L350*'OddsRatio_working_3-way'!M350</f>
        <v>7.7065571164159463E-2</v>
      </c>
      <c r="R350" s="11">
        <f t="shared" si="88"/>
        <v>0</v>
      </c>
      <c r="S350" s="11">
        <f t="shared" si="89"/>
        <v>-0.84344422537163766</v>
      </c>
      <c r="T350" s="11">
        <f t="shared" si="90"/>
        <v>-0.27836443081572204</v>
      </c>
      <c r="U350" s="11">
        <f>'OddsRatio_working_3-way'!S350-'OddsRatio_working_3-way'!R350^2/3</f>
        <v>-0.84344422537163766</v>
      </c>
      <c r="V350" s="11">
        <f>'OddsRatio_working_3-way'!S350*'OddsRatio_working_3-way'!R350/3-2*'OddsRatio_working_3-way'!R350^3/27-'OddsRatio_working_3-way'!T350</f>
        <v>0.27836443081572204</v>
      </c>
      <c r="W350" s="11">
        <f>'OddsRatio_working_3-way'!V350^2+4*'OddsRatio_working_3-way'!U350^3/27</f>
        <v>-1.1405787523194627E-2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0.14907426326042628</v>
      </c>
      <c r="Y350" s="11">
        <f>IF('OddsRatio_working_3-way'!W350&gt;=0,IF('OddsRatio_working_3-way'!V350+SQRT('OddsRatio_working_3-way'!W350)&gt;0,0,PI()),ACOS('OddsRatio_working_3-way'!V350/(2*'OddsRatio_working_3-way'!X350)))</f>
        <v>0.36634312861336471</v>
      </c>
      <c r="Z350" s="11">
        <f>'OddsRatio_working_3-way'!X350^(1/3)*COS('OddsRatio_working_3-way'!Y350/3)</f>
        <v>0.52628548819400167</v>
      </c>
      <c r="AA350" s="11">
        <f>'OddsRatio_working_3-way'!X350^(1/3)*COS(('OddsRatio_working_3-way'!Y350+2*PI())/3)</f>
        <v>-0.31907793007336399</v>
      </c>
      <c r="AB350" s="11">
        <f>'OddsRatio_working_3-way'!X350^(1/3)*COS(('OddsRatio_working_3-way'!Y350+4*PI())/3)</f>
        <v>-0.20720755812063785</v>
      </c>
      <c r="AC350" s="11">
        <f>'OddsRatio_working_3-way'!X350^(1/3)*SIN('OddsRatio_working_3-way'!Y350/3)</f>
        <v>6.4588389361250151E-2</v>
      </c>
      <c r="AD350" s="11">
        <f>'OddsRatio_working_3-way'!X350^(1/3)*SIN(('OddsRatio_working_3-way'!Y350+2*PI())/3)</f>
        <v>0.42348240773847573</v>
      </c>
      <c r="AE350" s="11">
        <f>'OddsRatio_working_3-way'!X350^(1/3)*SIN(('OddsRatio_working_3-way'!Y350+4*PI())/3)</f>
        <v>-0.48807079709972573</v>
      </c>
      <c r="AF350" s="11">
        <f>-'OddsRatio_working_3-way'!U350/(3*'OddsRatio_working_3-way'!X350^(1/3))*COS(('OddsRatio_working_3-way'!Y350)/3)</f>
        <v>0.52628548819400178</v>
      </c>
      <c r="AG350" s="11">
        <f>-'OddsRatio_working_3-way'!U350/(3*'OddsRatio_working_3-way'!X350^(1/3))*COS(('OddsRatio_working_3-way'!Y350+2*PI())/3)</f>
        <v>-0.31907793007336405</v>
      </c>
      <c r="AH350" s="11">
        <f>-'OddsRatio_working_3-way'!U350/(3*'OddsRatio_working_3-way'!X350^(1/3))*COS(('OddsRatio_working_3-way'!Y350+4*PI())/3)</f>
        <v>-0.20720755812063787</v>
      </c>
      <c r="AI350" s="11">
        <f>'OddsRatio_working_3-way'!U350/(3*'OddsRatio_working_3-way'!X350^(1/3))*SIN(('OddsRatio_working_3-way'!Y350)/3)</f>
        <v>-6.4588389361250165E-2</v>
      </c>
      <c r="AJ350" s="11">
        <f>'OddsRatio_working_3-way'!U350/(3*'OddsRatio_working_3-way'!X350^(1/3))*SIN(('OddsRatio_working_3-way'!Y350+2*PI())/3)</f>
        <v>-0.42348240773847584</v>
      </c>
      <c r="AK350" s="11">
        <f>'OddsRatio_working_3-way'!U350/(3*'OddsRatio_working_3-way'!X350^(1/3))*SIN(('OddsRatio_working_3-way'!Y350+4*PI())/3)</f>
        <v>0.48807079709972584</v>
      </c>
      <c r="AL350" s="11">
        <f>'OddsRatio_working_3-way'!Z350+'OddsRatio_working_3-way'!AF350</f>
        <v>1.0525709763880036</v>
      </c>
      <c r="AM350" s="11">
        <f>'OddsRatio_working_3-way'!AA350+'OddsRatio_working_3-way'!AG350</f>
        <v>-0.63815586014672809</v>
      </c>
      <c r="AN350" s="11">
        <f>'OddsRatio_working_3-way'!AB350+'OddsRatio_working_3-way'!AH350</f>
        <v>-0.41441511624127569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1.0525709763880036</v>
      </c>
      <c r="AS350" s="11">
        <f>IF(('OddsRatio_working_3-way'!X350=0),IF(Q350&gt;0,-Q350^(1/3),(-Q350)^(1/3)),'OddsRatio_working_3-way'!AM350-'OddsRatio_working_3-way'!R350/3)</f>
        <v>-0.63815586014672809</v>
      </c>
      <c r="AT350" s="11">
        <f>IF(('OddsRatio_working_3-way'!X350=0),IF(Q350&gt;0,-Q350^(1/3),(-Q350)^(1/3)),'OddsRatio_working_3-way'!AN350-'OddsRatio_working_3-way'!R350/3)</f>
        <v>-0.41441511624127569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2.06</v>
      </c>
      <c r="B351" s="4">
        <f>IF('True_Odds_Calculator_3-way'!B352="","",'True_Odds_Calculator_3-way'!B352)</f>
        <v>3.32</v>
      </c>
      <c r="C351" s="4">
        <f>IF('True_Odds_Calculator_3-way'!C352="","",'True_Odds_Calculator_3-way'!C352)</f>
        <v>3.93</v>
      </c>
      <c r="D351" s="9">
        <f t="shared" si="78"/>
        <v>0.46951682089793978</v>
      </c>
      <c r="E351" s="9">
        <f t="shared" si="79"/>
        <v>0.28794566917245995</v>
      </c>
      <c r="F351" s="9">
        <f t="shared" si="80"/>
        <v>0.24253750992960019</v>
      </c>
      <c r="G351" s="9">
        <f t="shared" si="81"/>
        <v>1.0658954207102878</v>
      </c>
      <c r="H351" s="9">
        <f t="shared" si="82"/>
        <v>2.129849145952905</v>
      </c>
      <c r="I351" s="9">
        <f t="shared" si="83"/>
        <v>3.4728773760478675</v>
      </c>
      <c r="J351" s="9">
        <f t="shared" si="84"/>
        <v>4.1230735826811431</v>
      </c>
      <c r="K351" s="11">
        <f t="shared" si="85"/>
        <v>0.4854368932038835</v>
      </c>
      <c r="L351" s="11">
        <f t="shared" si="86"/>
        <v>0.30120481927710846</v>
      </c>
      <c r="M351" s="11">
        <f t="shared" si="87"/>
        <v>0.2544529262086514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-0.26807950694053162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0.23476400227754568</v>
      </c>
      <c r="Q351" s="11">
        <f>2*'OddsRatio_working_3-way'!K351*'OddsRatio_working_3-way'!L351*'OddsRatio_working_3-way'!M351</f>
        <v>7.4410143352629368E-2</v>
      </c>
      <c r="R351" s="11">
        <f t="shared" si="88"/>
        <v>0</v>
      </c>
      <c r="S351" s="11">
        <f t="shared" si="89"/>
        <v>-0.87572528372944092</v>
      </c>
      <c r="T351" s="11">
        <f t="shared" si="90"/>
        <v>-0.2775674433373822</v>
      </c>
      <c r="U351" s="11">
        <f>'OddsRatio_working_3-way'!S351-'OddsRatio_working_3-way'!R351^2/3</f>
        <v>-0.87572528372944092</v>
      </c>
      <c r="V351" s="11">
        <f>'OddsRatio_working_3-way'!S351*'OddsRatio_working_3-way'!R351/3-2*'OddsRatio_working_3-way'!R351^3/27-'OddsRatio_working_3-way'!T351</f>
        <v>0.2775674433373822</v>
      </c>
      <c r="W351" s="11">
        <f>'OddsRatio_working_3-way'!V351^2+4*'OddsRatio_working_3-way'!U351^3/27</f>
        <v>-2.2451002146314555E-2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0.15771389265626334</v>
      </c>
      <c r="Y351" s="11">
        <f>IF('OddsRatio_working_3-way'!W351&gt;=0,IF('OddsRatio_working_3-way'!V351+SQRT('OddsRatio_working_3-way'!W351)&gt;0,0,PI()),ACOS('OddsRatio_working_3-way'!V351/(2*'OddsRatio_working_3-way'!X351)))</f>
        <v>0.4949942467666737</v>
      </c>
      <c r="Z351" s="11">
        <f>'OddsRatio_working_3-way'!X351^(1/3)*COS('OddsRatio_working_3-way'!Y351/3)</f>
        <v>0.53294771035514388</v>
      </c>
      <c r="AA351" s="11">
        <f>'OddsRatio_working_3-way'!X351^(1/3)*COS(('OddsRatio_working_3-way'!Y351+2*PI())/3)</f>
        <v>-0.34332679560776946</v>
      </c>
      <c r="AB351" s="11">
        <f>'OddsRatio_working_3-way'!X351^(1/3)*COS(('OddsRatio_working_3-way'!Y351+4*PI())/3)</f>
        <v>-0.18962091474737469</v>
      </c>
      <c r="AC351" s="11">
        <f>'OddsRatio_working_3-way'!X351^(1/3)*SIN('OddsRatio_working_3-way'!Y351/3)</f>
        <v>8.8742131690777687E-2</v>
      </c>
      <c r="AD351" s="11">
        <f>'OddsRatio_working_3-way'!X351^(1/3)*SIN(('OddsRatio_working_3-way'!Y351+2*PI())/3)</f>
        <v>0.41717519021091665</v>
      </c>
      <c r="AE351" s="11">
        <f>'OddsRatio_working_3-way'!X351^(1/3)*SIN(('OddsRatio_working_3-way'!Y351+4*PI())/3)</f>
        <v>-0.50591732190169425</v>
      </c>
      <c r="AF351" s="11">
        <f>-'OddsRatio_working_3-way'!U351/(3*'OddsRatio_working_3-way'!X351^(1/3))*COS(('OddsRatio_working_3-way'!Y351)/3)</f>
        <v>0.53294771035514388</v>
      </c>
      <c r="AG351" s="11">
        <f>-'OddsRatio_working_3-way'!U351/(3*'OddsRatio_working_3-way'!X351^(1/3))*COS(('OddsRatio_working_3-way'!Y351+2*PI())/3)</f>
        <v>-0.34332679560776946</v>
      </c>
      <c r="AH351" s="11">
        <f>-'OddsRatio_working_3-way'!U351/(3*'OddsRatio_working_3-way'!X351^(1/3))*COS(('OddsRatio_working_3-way'!Y351+4*PI())/3)</f>
        <v>-0.18962091474737469</v>
      </c>
      <c r="AI351" s="11">
        <f>'OddsRatio_working_3-way'!U351/(3*'OddsRatio_working_3-way'!X351^(1/3))*SIN(('OddsRatio_working_3-way'!Y351)/3)</f>
        <v>-8.8742131690777687E-2</v>
      </c>
      <c r="AJ351" s="11">
        <f>'OddsRatio_working_3-way'!U351/(3*'OddsRatio_working_3-way'!X351^(1/3))*SIN(('OddsRatio_working_3-way'!Y351+2*PI())/3)</f>
        <v>-0.41717519021091665</v>
      </c>
      <c r="AK351" s="11">
        <f>'OddsRatio_working_3-way'!U351/(3*'OddsRatio_working_3-way'!X351^(1/3))*SIN(('OddsRatio_working_3-way'!Y351+4*PI())/3)</f>
        <v>0.50591732190169425</v>
      </c>
      <c r="AL351" s="11">
        <f>'OddsRatio_working_3-way'!Z351+'OddsRatio_working_3-way'!AF351</f>
        <v>1.0658954207102878</v>
      </c>
      <c r="AM351" s="11">
        <f>'OddsRatio_working_3-way'!AA351+'OddsRatio_working_3-way'!AG351</f>
        <v>-0.68665359121553893</v>
      </c>
      <c r="AN351" s="11">
        <f>'OddsRatio_working_3-way'!AB351+'OddsRatio_working_3-way'!AH351</f>
        <v>-0.37924182949474938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1.0658954207102878</v>
      </c>
      <c r="AS351" s="11">
        <f>IF(('OddsRatio_working_3-way'!X351=0),IF(Q351&gt;0,-Q351^(1/3),(-Q351)^(1/3)),'OddsRatio_working_3-way'!AM351-'OddsRatio_working_3-way'!R351/3)</f>
        <v>-0.68665359121553893</v>
      </c>
      <c r="AT351" s="11">
        <f>IF(('OddsRatio_working_3-way'!X351=0),IF(Q351&gt;0,-Q351^(1/3),(-Q351)^(1/3)),'OddsRatio_working_3-way'!AN351-'OddsRatio_working_3-way'!R351/3)</f>
        <v>-0.37924182949474938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1.52</v>
      </c>
      <c r="B352" s="4">
        <f>IF('True_Odds_Calculator_3-way'!B353="","",'True_Odds_Calculator_3-way'!B353)</f>
        <v>4.21</v>
      </c>
      <c r="C352" s="4">
        <f>IF('True_Odds_Calculator_3-way'!C353="","",'True_Odds_Calculator_3-way'!C353)</f>
        <v>6.62</v>
      </c>
      <c r="D352" s="9">
        <f t="shared" si="78"/>
        <v>0.63786684838846752</v>
      </c>
      <c r="E352" s="9">
        <f t="shared" si="79"/>
        <v>0.22199470308871747</v>
      </c>
      <c r="F352" s="9">
        <f t="shared" si="80"/>
        <v>0.14013844852281498</v>
      </c>
      <c r="G352" s="9">
        <f t="shared" si="81"/>
        <v>1.0917794343830423</v>
      </c>
      <c r="H352" s="9">
        <f t="shared" si="82"/>
        <v>1.567725305879182</v>
      </c>
      <c r="I352" s="9">
        <f t="shared" si="83"/>
        <v>4.5046119843695651</v>
      </c>
      <c r="J352" s="9">
        <f t="shared" si="84"/>
        <v>7.1358004212326982</v>
      </c>
      <c r="K352" s="11">
        <f t="shared" si="85"/>
        <v>0.65789473684210531</v>
      </c>
      <c r="L352" s="11">
        <f t="shared" si="86"/>
        <v>0.23752969121140144</v>
      </c>
      <c r="M352" s="11">
        <f t="shared" si="87"/>
        <v>0.15105740181268881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-0.22144252170494128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0.22071301208723598</v>
      </c>
      <c r="Q352" s="11">
        <f>2*'OddsRatio_working_3-way'!K352*'OddsRatio_working_3-way'!L352*'OddsRatio_working_3-way'!M352</f>
        <v>4.7211339483900744E-2</v>
      </c>
      <c r="R352" s="11">
        <f t="shared" si="88"/>
        <v>0</v>
      </c>
      <c r="S352" s="11">
        <f t="shared" si="89"/>
        <v>-0.99670564798445838</v>
      </c>
      <c r="T352" s="11">
        <f t="shared" si="90"/>
        <v>-0.21319906908758468</v>
      </c>
      <c r="U352" s="11">
        <f>'OddsRatio_working_3-way'!S352-'OddsRatio_working_3-way'!R352^2/3</f>
        <v>-0.99670564798445838</v>
      </c>
      <c r="V352" s="11">
        <f>'OddsRatio_working_3-way'!S352*'OddsRatio_working_3-way'!R352/3-2*'OddsRatio_working_3-way'!R352^3/27-'OddsRatio_working_3-way'!T352</f>
        <v>0.21319906908758468</v>
      </c>
      <c r="W352" s="11">
        <f>'OddsRatio_working_3-way'!V352^2+4*'OddsRatio_working_3-way'!U352^3/27</f>
        <v>-0.10123496678702967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0.1914998758790997</v>
      </c>
      <c r="Y352" s="11">
        <f>IF('OddsRatio_working_3-way'!W352&gt;=0,IF('OddsRatio_working_3-way'!V352+SQRT('OddsRatio_working_3-way'!W352)&gt;0,0,PI()),ACOS('OddsRatio_working_3-way'!V352/(2*'OddsRatio_working_3-way'!X352)))</f>
        <v>0.98044142083983321</v>
      </c>
      <c r="Z352" s="11">
        <f>'OddsRatio_working_3-way'!X352^(1/3)*COS('OddsRatio_working_3-way'!Y352/3)</f>
        <v>0.54588971719152102</v>
      </c>
      <c r="AA352" s="11">
        <f>'OddsRatio_working_3-way'!X352^(1/3)*COS(('OddsRatio_working_3-way'!Y352+2*PI())/3)</f>
        <v>-0.43319380397305624</v>
      </c>
      <c r="AB352" s="11">
        <f>'OddsRatio_working_3-way'!X352^(1/3)*COS(('OddsRatio_working_3-way'!Y352+4*PI())/3)</f>
        <v>-0.11269591321846489</v>
      </c>
      <c r="AC352" s="11">
        <f>'OddsRatio_working_3-way'!X352^(1/3)*SIN('OddsRatio_working_3-way'!Y352/3)</f>
        <v>0.1850395435018706</v>
      </c>
      <c r="AD352" s="11">
        <f>'OddsRatio_working_3-way'!X352^(1/3)*SIN(('OddsRatio_working_3-way'!Y352+2*PI())/3)</f>
        <v>0.3802345910016246</v>
      </c>
      <c r="AE352" s="11">
        <f>'OddsRatio_working_3-way'!X352^(1/3)*SIN(('OddsRatio_working_3-way'!Y352+4*PI())/3)</f>
        <v>-0.56527413450349528</v>
      </c>
      <c r="AF352" s="11">
        <f>-'OddsRatio_working_3-way'!U352/(3*'OddsRatio_working_3-way'!X352^(1/3))*COS(('OddsRatio_working_3-way'!Y352)/3)</f>
        <v>0.54588971719152113</v>
      </c>
      <c r="AG352" s="11">
        <f>-'OddsRatio_working_3-way'!U352/(3*'OddsRatio_working_3-way'!X352^(1/3))*COS(('OddsRatio_working_3-way'!Y352+2*PI())/3)</f>
        <v>-0.43319380397305629</v>
      </c>
      <c r="AH352" s="11">
        <f>-'OddsRatio_working_3-way'!U352/(3*'OddsRatio_working_3-way'!X352^(1/3))*COS(('OddsRatio_working_3-way'!Y352+4*PI())/3)</f>
        <v>-0.11269591321846492</v>
      </c>
      <c r="AI352" s="11">
        <f>'OddsRatio_working_3-way'!U352/(3*'OddsRatio_working_3-way'!X352^(1/3))*SIN(('OddsRatio_working_3-way'!Y352)/3)</f>
        <v>-0.18503954350187063</v>
      </c>
      <c r="AJ352" s="11">
        <f>'OddsRatio_working_3-way'!U352/(3*'OddsRatio_working_3-way'!X352^(1/3))*SIN(('OddsRatio_working_3-way'!Y352+2*PI())/3)</f>
        <v>-0.38023459100162471</v>
      </c>
      <c r="AK352" s="11">
        <f>'OddsRatio_working_3-way'!U352/(3*'OddsRatio_working_3-way'!X352^(1/3))*SIN(('OddsRatio_working_3-way'!Y352+4*PI())/3)</f>
        <v>0.5652741345034954</v>
      </c>
      <c r="AL352" s="11">
        <f>'OddsRatio_working_3-way'!Z352+'OddsRatio_working_3-way'!AF352</f>
        <v>1.0917794343830423</v>
      </c>
      <c r="AM352" s="11">
        <f>'OddsRatio_working_3-way'!AA352+'OddsRatio_working_3-way'!AG352</f>
        <v>-0.86638760794611258</v>
      </c>
      <c r="AN352" s="11">
        <f>'OddsRatio_working_3-way'!AB352+'OddsRatio_working_3-way'!AH352</f>
        <v>-0.22539182643692982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1.0917794343830423</v>
      </c>
      <c r="AS352" s="11">
        <f>IF(('OddsRatio_working_3-way'!X352=0),IF(Q352&gt;0,-Q352^(1/3),(-Q352)^(1/3)),'OddsRatio_working_3-way'!AM352-'OddsRatio_working_3-way'!R352/3)</f>
        <v>-0.86638760794611258</v>
      </c>
      <c r="AT352" s="11">
        <f>IF(('OddsRatio_working_3-way'!X352=0),IF(Q352&gt;0,-Q352^(1/3),(-Q352)^(1/3)),'OddsRatio_working_3-way'!AN352-'OddsRatio_working_3-way'!R352/3)</f>
        <v>-0.22539182643692982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1.8</v>
      </c>
      <c r="B353" s="4">
        <f>IF('True_Odds_Calculator_3-way'!B354="","",'True_Odds_Calculator_3-way'!B354)</f>
        <v>3.73</v>
      </c>
      <c r="C353" s="4">
        <f>IF('True_Odds_Calculator_3-way'!C354="","",'True_Odds_Calculator_3-way'!C354)</f>
        <v>4.57</v>
      </c>
      <c r="D353" s="9">
        <f t="shared" si="78"/>
        <v>0.53825842600544171</v>
      </c>
      <c r="E353" s="9">
        <f t="shared" si="79"/>
        <v>0.25462193147360879</v>
      </c>
      <c r="F353" s="9">
        <f t="shared" si="80"/>
        <v>0.20711964252094966</v>
      </c>
      <c r="G353" s="9">
        <f t="shared" si="81"/>
        <v>1.0723045652561005</v>
      </c>
      <c r="H353" s="9">
        <f t="shared" si="82"/>
        <v>1.85784365220488</v>
      </c>
      <c r="I353" s="9">
        <f t="shared" si="83"/>
        <v>3.9273914631491538</v>
      </c>
      <c r="J353" s="9">
        <f t="shared" si="84"/>
        <v>4.8281272979642784</v>
      </c>
      <c r="K353" s="11">
        <f t="shared" si="85"/>
        <v>0.55555555555555558</v>
      </c>
      <c r="L353" s="11">
        <f t="shared" si="86"/>
        <v>0.26809651474530832</v>
      </c>
      <c r="M353" s="11">
        <f t="shared" si="87"/>
        <v>0.21881838074398249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-0.25411091100017014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0.23139864511204583</v>
      </c>
      <c r="Q353" s="11">
        <f>2*'OddsRatio_working_3-way'!K353*'OddsRatio_working_3-way'!L353*'OddsRatio_working_3-way'!M353</f>
        <v>6.5182716932970661E-2</v>
      </c>
      <c r="R353" s="11">
        <f t="shared" si="88"/>
        <v>0</v>
      </c>
      <c r="S353" s="11">
        <f t="shared" si="89"/>
        <v>-0.9106206585198181</v>
      </c>
      <c r="T353" s="11">
        <f t="shared" si="90"/>
        <v>-0.25651286155487835</v>
      </c>
      <c r="U353" s="11">
        <f>'OddsRatio_working_3-way'!S353-'OddsRatio_working_3-way'!R353^2/3</f>
        <v>-0.9106206585198181</v>
      </c>
      <c r="V353" s="11">
        <f>'OddsRatio_working_3-way'!S353*'OddsRatio_working_3-way'!R353/3-2*'OddsRatio_working_3-way'!R353^3/27-'OddsRatio_working_3-way'!T353</f>
        <v>0.25651286155487835</v>
      </c>
      <c r="W353" s="11">
        <f>'OddsRatio_working_3-way'!V353^2+4*'OddsRatio_working_3-way'!U353^3/27</f>
        <v>-4.606988575948745E-2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0.16723391843654178</v>
      </c>
      <c r="Y353" s="11">
        <f>IF('OddsRatio_working_3-way'!W353&gt;=0,IF('OddsRatio_working_3-way'!V353+SQRT('OddsRatio_working_3-way'!W353)&gt;0,0,PI()),ACOS('OddsRatio_working_3-way'!V353/(2*'OddsRatio_working_3-way'!X353)))</f>
        <v>0.69675547867529164</v>
      </c>
      <c r="Z353" s="11">
        <f>'OddsRatio_working_3-way'!X353^(1/3)*COS('OddsRatio_working_3-way'!Y353/3)</f>
        <v>0.53615228262805026</v>
      </c>
      <c r="AA353" s="11">
        <f>'OddsRatio_working_3-way'!X353^(1/3)*COS(('OddsRatio_working_3-way'!Y353+2*PI())/3)</f>
        <v>-0.37789741431931778</v>
      </c>
      <c r="AB353" s="11">
        <f>'OddsRatio_working_3-way'!X353^(1/3)*COS(('OddsRatio_working_3-way'!Y353+4*PI())/3)</f>
        <v>-0.15825486830873275</v>
      </c>
      <c r="AC353" s="11">
        <f>'OddsRatio_working_3-way'!X353^(1/3)*SIN('OddsRatio_working_3-way'!Y353/3)</f>
        <v>0.12681068306470625</v>
      </c>
      <c r="AD353" s="11">
        <f>'OddsRatio_working_3-way'!X353^(1/3)*SIN(('OddsRatio_working_3-way'!Y353+2*PI())/3)</f>
        <v>0.4009161555205526</v>
      </c>
      <c r="AE353" s="11">
        <f>'OddsRatio_working_3-way'!X353^(1/3)*SIN(('OddsRatio_working_3-way'!Y353+4*PI())/3)</f>
        <v>-0.52772683858525871</v>
      </c>
      <c r="AF353" s="11">
        <f>-'OddsRatio_working_3-way'!U353/(3*'OddsRatio_working_3-way'!X353^(1/3))*COS(('OddsRatio_working_3-way'!Y353)/3)</f>
        <v>0.53615228262805026</v>
      </c>
      <c r="AG353" s="11">
        <f>-'OddsRatio_working_3-way'!U353/(3*'OddsRatio_working_3-way'!X353^(1/3))*COS(('OddsRatio_working_3-way'!Y353+2*PI())/3)</f>
        <v>-0.37789741431931778</v>
      </c>
      <c r="AH353" s="11">
        <f>-'OddsRatio_working_3-way'!U353/(3*'OddsRatio_working_3-way'!X353^(1/3))*COS(('OddsRatio_working_3-way'!Y353+4*PI())/3)</f>
        <v>-0.15825486830873275</v>
      </c>
      <c r="AI353" s="11">
        <f>'OddsRatio_working_3-way'!U353/(3*'OddsRatio_working_3-way'!X353^(1/3))*SIN(('OddsRatio_working_3-way'!Y353)/3)</f>
        <v>-0.12681068306470625</v>
      </c>
      <c r="AJ353" s="11">
        <f>'OddsRatio_working_3-way'!U353/(3*'OddsRatio_working_3-way'!X353^(1/3))*SIN(('OddsRatio_working_3-way'!Y353+2*PI())/3)</f>
        <v>-0.4009161555205526</v>
      </c>
      <c r="AK353" s="11">
        <f>'OddsRatio_working_3-way'!U353/(3*'OddsRatio_working_3-way'!X353^(1/3))*SIN(('OddsRatio_working_3-way'!Y353+4*PI())/3)</f>
        <v>0.52772683858525871</v>
      </c>
      <c r="AL353" s="11">
        <f>'OddsRatio_working_3-way'!Z353+'OddsRatio_working_3-way'!AF353</f>
        <v>1.0723045652561005</v>
      </c>
      <c r="AM353" s="11">
        <f>'OddsRatio_working_3-way'!AA353+'OddsRatio_working_3-way'!AG353</f>
        <v>-0.75579482863863556</v>
      </c>
      <c r="AN353" s="11">
        <f>'OddsRatio_working_3-way'!AB353+'OddsRatio_working_3-way'!AH353</f>
        <v>-0.31650973661746551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1.0723045652561005</v>
      </c>
      <c r="AS353" s="11">
        <f>IF(('OddsRatio_working_3-way'!X353=0),IF(Q353&gt;0,-Q353^(1/3),(-Q353)^(1/3)),'OddsRatio_working_3-way'!AM353-'OddsRatio_working_3-way'!R353/3)</f>
        <v>-0.75579482863863556</v>
      </c>
      <c r="AT353" s="11">
        <f>IF(('OddsRatio_working_3-way'!X353=0),IF(Q353&gt;0,-Q353^(1/3),(-Q353)^(1/3)),'OddsRatio_working_3-way'!AN353-'OddsRatio_working_3-way'!R353/3)</f>
        <v>-0.31650973661746551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2.0299999999999998</v>
      </c>
      <c r="B354" s="4">
        <f>IF('True_Odds_Calculator_3-way'!B355="","",'True_Odds_Calculator_3-way'!B355)</f>
        <v>3.7</v>
      </c>
      <c r="C354" s="4">
        <f>IF('True_Odds_Calculator_3-way'!C355="","",'True_Odds_Calculator_3-way'!C355)</f>
        <v>3.69</v>
      </c>
      <c r="D354" s="9">
        <f t="shared" si="78"/>
        <v>0.47938086494478321</v>
      </c>
      <c r="E354" s="9">
        <f t="shared" si="79"/>
        <v>0.25995233445859789</v>
      </c>
      <c r="F354" s="9">
        <f t="shared" si="80"/>
        <v>0.26066680059661901</v>
      </c>
      <c r="G354" s="9">
        <f t="shared" si="81"/>
        <v>1.0543922544459823</v>
      </c>
      <c r="H354" s="9">
        <f t="shared" si="82"/>
        <v>2.0860240220793616</v>
      </c>
      <c r="I354" s="9">
        <f t="shared" si="83"/>
        <v>3.8468590870041526</v>
      </c>
      <c r="J354" s="9">
        <f t="shared" si="84"/>
        <v>3.8363151644596911</v>
      </c>
      <c r="K354" s="11">
        <f t="shared" si="85"/>
        <v>0.49261083743842371</v>
      </c>
      <c r="L354" s="11">
        <f t="shared" si="86"/>
        <v>0.27027027027027023</v>
      </c>
      <c r="M354" s="11">
        <f t="shared" si="87"/>
        <v>0.2710027100271003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-0.26991631785576287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0.23163858319451258</v>
      </c>
      <c r="Q354" s="11">
        <f>2*'OddsRatio_working_3-way'!K354*'OddsRatio_working_3-way'!L354*'OddsRatio_working_3-way'!M354</f>
        <v>7.2161552397044415E-2</v>
      </c>
      <c r="R354" s="11">
        <f t="shared" si="88"/>
        <v>0</v>
      </c>
      <c r="S354" s="11">
        <f t="shared" si="89"/>
        <v>-0.85818665960868279</v>
      </c>
      <c r="T354" s="11">
        <f t="shared" si="90"/>
        <v>-0.26734786903697283</v>
      </c>
      <c r="U354" s="11">
        <f>'OddsRatio_working_3-way'!S354-'OddsRatio_working_3-way'!R354^2/3</f>
        <v>-0.85818665960868279</v>
      </c>
      <c r="V354" s="11">
        <f>'OddsRatio_working_3-way'!S354*'OddsRatio_working_3-way'!R354/3-2*'OddsRatio_working_3-way'!R354^3/27-'OddsRatio_working_3-way'!T354</f>
        <v>0.26734786903697283</v>
      </c>
      <c r="W354" s="11">
        <f>'OddsRatio_working_3-way'!V354^2+4*'OddsRatio_working_3-way'!U354^3/27</f>
        <v>-2.2160826246103743E-2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0.15299976252000697</v>
      </c>
      <c r="Y354" s="11">
        <f>IF('OddsRatio_working_3-way'!W354&gt;=0,IF('OddsRatio_working_3-way'!V354+SQRT('OddsRatio_working_3-way'!W354)&gt;0,0,PI()),ACOS('OddsRatio_working_3-way'!V354/(2*'OddsRatio_working_3-way'!X354)))</f>
        <v>0.50806560336142526</v>
      </c>
      <c r="Z354" s="11">
        <f>'OddsRatio_working_3-way'!X354^(1/3)*COS('OddsRatio_working_3-way'!Y354/3)</f>
        <v>0.52719612722299114</v>
      </c>
      <c r="AA354" s="11">
        <f>'OddsRatio_working_3-way'!X354^(1/3)*COS(('OddsRatio_working_3-way'!Y354+2*PI())/3)</f>
        <v>-0.34166756779194035</v>
      </c>
      <c r="AB354" s="11">
        <f>'OddsRatio_working_3-way'!X354^(1/3)*COS(('OddsRatio_working_3-way'!Y354+4*PI())/3)</f>
        <v>-0.18552855943105095</v>
      </c>
      <c r="AC354" s="11">
        <f>'OddsRatio_working_3-way'!X354^(1/3)*SIN('OddsRatio_working_3-way'!Y354/3)</f>
        <v>9.014689850816078E-2</v>
      </c>
      <c r="AD354" s="11">
        <f>'OddsRatio_working_3-way'!X354^(1/3)*SIN(('OddsRatio_working_3-way'!Y354+2*PI())/3)</f>
        <v>0.41149178969780281</v>
      </c>
      <c r="AE354" s="11">
        <f>'OddsRatio_working_3-way'!X354^(1/3)*SIN(('OddsRatio_working_3-way'!Y354+4*PI())/3)</f>
        <v>-0.50163868820596358</v>
      </c>
      <c r="AF354" s="11">
        <f>-'OddsRatio_working_3-way'!U354/(3*'OddsRatio_working_3-way'!X354^(1/3))*COS(('OddsRatio_working_3-way'!Y354)/3)</f>
        <v>0.52719612722299114</v>
      </c>
      <c r="AG354" s="11">
        <f>-'OddsRatio_working_3-way'!U354/(3*'OddsRatio_working_3-way'!X354^(1/3))*COS(('OddsRatio_working_3-way'!Y354+2*PI())/3)</f>
        <v>-0.34166756779194035</v>
      </c>
      <c r="AH354" s="11">
        <f>-'OddsRatio_working_3-way'!U354/(3*'OddsRatio_working_3-way'!X354^(1/3))*COS(('OddsRatio_working_3-way'!Y354+4*PI())/3)</f>
        <v>-0.18552855943105095</v>
      </c>
      <c r="AI354" s="11">
        <f>'OddsRatio_working_3-way'!U354/(3*'OddsRatio_working_3-way'!X354^(1/3))*SIN(('OddsRatio_working_3-way'!Y354)/3)</f>
        <v>-9.014689850816078E-2</v>
      </c>
      <c r="AJ354" s="11">
        <f>'OddsRatio_working_3-way'!U354/(3*'OddsRatio_working_3-way'!X354^(1/3))*SIN(('OddsRatio_working_3-way'!Y354+2*PI())/3)</f>
        <v>-0.41149178969780281</v>
      </c>
      <c r="AK354" s="11">
        <f>'OddsRatio_working_3-way'!U354/(3*'OddsRatio_working_3-way'!X354^(1/3))*SIN(('OddsRatio_working_3-way'!Y354+4*PI())/3)</f>
        <v>0.50163868820596358</v>
      </c>
      <c r="AL354" s="11">
        <f>'OddsRatio_working_3-way'!Z354+'OddsRatio_working_3-way'!AF354</f>
        <v>1.0543922544459823</v>
      </c>
      <c r="AM354" s="11">
        <f>'OddsRatio_working_3-way'!AA354+'OddsRatio_working_3-way'!AG354</f>
        <v>-0.6833351355838807</v>
      </c>
      <c r="AN354" s="11">
        <f>'OddsRatio_working_3-way'!AB354+'OddsRatio_working_3-way'!AH354</f>
        <v>-0.37105711886210191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1.0543922544459823</v>
      </c>
      <c r="AS354" s="11">
        <f>IF(('OddsRatio_working_3-way'!X354=0),IF(Q354&gt;0,-Q354^(1/3),(-Q354)^(1/3)),'OddsRatio_working_3-way'!AM354-'OddsRatio_working_3-way'!R354/3)</f>
        <v>-0.6833351355838807</v>
      </c>
      <c r="AT354" s="11">
        <f>IF(('OddsRatio_working_3-way'!X354=0),IF(Q354&gt;0,-Q354^(1/3),(-Q354)^(1/3)),'OddsRatio_working_3-way'!AN354-'OddsRatio_working_3-way'!R354/3)</f>
        <v>-0.37105711886210191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1.66</v>
      </c>
      <c r="B355" s="4">
        <f>IF('True_Odds_Calculator_3-way'!B356="","",'True_Odds_Calculator_3-way'!B356)</f>
        <v>4.18</v>
      </c>
      <c r="C355" s="4">
        <f>IF('True_Odds_Calculator_3-way'!C356="","",'True_Odds_Calculator_3-way'!C356)</f>
        <v>5.42</v>
      </c>
      <c r="D355" s="9">
        <f t="shared" si="78"/>
        <v>0.59134796100715004</v>
      </c>
      <c r="E355" s="9">
        <f t="shared" si="79"/>
        <v>0.23096752836318257</v>
      </c>
      <c r="F355" s="9">
        <f t="shared" si="80"/>
        <v>0.17768451062966736</v>
      </c>
      <c r="G355" s="9">
        <f t="shared" si="81"/>
        <v>1.0470480949917167</v>
      </c>
      <c r="H355" s="9">
        <f t="shared" si="82"/>
        <v>1.6910517426945333</v>
      </c>
      <c r="I355" s="9">
        <f t="shared" si="83"/>
        <v>4.3296129420736582</v>
      </c>
      <c r="J355" s="9">
        <f t="shared" si="84"/>
        <v>5.627952579863388</v>
      </c>
      <c r="K355" s="11">
        <f t="shared" si="85"/>
        <v>0.60240963855421692</v>
      </c>
      <c r="L355" s="11">
        <f t="shared" si="86"/>
        <v>0.23923444976076558</v>
      </c>
      <c r="M355" s="11">
        <f t="shared" si="87"/>
        <v>0.18450184501845018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-0.24666621428421009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0.21963239174675719</v>
      </c>
      <c r="Q355" s="11">
        <f>2*'OddsRatio_working_3-way'!K355*'OddsRatio_working_3-way'!L355*'OddsRatio_working_3-way'!M355</f>
        <v>5.3179755870885519E-2</v>
      </c>
      <c r="R355" s="11">
        <f t="shared" si="88"/>
        <v>0</v>
      </c>
      <c r="S355" s="11">
        <f t="shared" si="89"/>
        <v>-0.89040322114683934</v>
      </c>
      <c r="T355" s="11">
        <f t="shared" si="90"/>
        <v>-0.21559400027768508</v>
      </c>
      <c r="U355" s="11">
        <f>'OddsRatio_working_3-way'!S355-'OddsRatio_working_3-way'!R355^2/3</f>
        <v>-0.89040322114683934</v>
      </c>
      <c r="V355" s="11">
        <f>'OddsRatio_working_3-way'!S355*'OddsRatio_working_3-way'!R355/3-2*'OddsRatio_working_3-way'!R355^3/27-'OddsRatio_working_3-way'!T355</f>
        <v>0.21559400027768508</v>
      </c>
      <c r="W355" s="11">
        <f>'OddsRatio_working_3-way'!V355^2+4*'OddsRatio_working_3-way'!U355^3/27</f>
        <v>-5.8101094982764175E-2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0.16169559976890113</v>
      </c>
      <c r="Y355" s="11">
        <f>IF('OddsRatio_working_3-way'!W355&gt;=0,IF('OddsRatio_working_3-way'!V355+SQRT('OddsRatio_working_3-way'!W355)&gt;0,0,PI()),ACOS('OddsRatio_working_3-way'!V355/(2*'OddsRatio_working_3-way'!X355)))</f>
        <v>0.84106922129237394</v>
      </c>
      <c r="Z355" s="11">
        <f>'OddsRatio_working_3-way'!X355^(1/3)*COS('OddsRatio_working_3-way'!Y355/3)</f>
        <v>0.52352404749585835</v>
      </c>
      <c r="AA355" s="11">
        <f>'OddsRatio_working_3-way'!X355^(1/3)*COS(('OddsRatio_working_3-way'!Y355+2*PI())/3)</f>
        <v>-0.39230984662091128</v>
      </c>
      <c r="AB355" s="11">
        <f>'OddsRatio_working_3-way'!X355^(1/3)*COS(('OddsRatio_working_3-way'!Y355+4*PI())/3)</f>
        <v>-0.13121420087494726</v>
      </c>
      <c r="AC355" s="11">
        <f>'OddsRatio_working_3-way'!X355^(1/3)*SIN('OddsRatio_working_3-way'!Y355/3)</f>
        <v>0.15074364135567153</v>
      </c>
      <c r="AD355" s="11">
        <f>'OddsRatio_working_3-way'!X355^(1/3)*SIN(('OddsRatio_working_3-way'!Y355+2*PI())/3)</f>
        <v>0.37801330394562865</v>
      </c>
      <c r="AE355" s="11">
        <f>'OddsRatio_working_3-way'!X355^(1/3)*SIN(('OddsRatio_working_3-way'!Y355+4*PI())/3)</f>
        <v>-0.52875694530130013</v>
      </c>
      <c r="AF355" s="11">
        <f>-'OddsRatio_working_3-way'!U355/(3*'OddsRatio_working_3-way'!X355^(1/3))*COS(('OddsRatio_working_3-way'!Y355)/3)</f>
        <v>0.52352404749585835</v>
      </c>
      <c r="AG355" s="11">
        <f>-'OddsRatio_working_3-way'!U355/(3*'OddsRatio_working_3-way'!X355^(1/3))*COS(('OddsRatio_working_3-way'!Y355+2*PI())/3)</f>
        <v>-0.39230984662091128</v>
      </c>
      <c r="AH355" s="11">
        <f>-'OddsRatio_working_3-way'!U355/(3*'OddsRatio_working_3-way'!X355^(1/3))*COS(('OddsRatio_working_3-way'!Y355+4*PI())/3)</f>
        <v>-0.13121420087494726</v>
      </c>
      <c r="AI355" s="11">
        <f>'OddsRatio_working_3-way'!U355/(3*'OddsRatio_working_3-way'!X355^(1/3))*SIN(('OddsRatio_working_3-way'!Y355)/3)</f>
        <v>-0.15074364135567153</v>
      </c>
      <c r="AJ355" s="11">
        <f>'OddsRatio_working_3-way'!U355/(3*'OddsRatio_working_3-way'!X355^(1/3))*SIN(('OddsRatio_working_3-way'!Y355+2*PI())/3)</f>
        <v>-0.37801330394562865</v>
      </c>
      <c r="AK355" s="11">
        <f>'OddsRatio_working_3-way'!U355/(3*'OddsRatio_working_3-way'!X355^(1/3))*SIN(('OddsRatio_working_3-way'!Y355+4*PI())/3)</f>
        <v>0.52875694530130013</v>
      </c>
      <c r="AL355" s="11">
        <f>'OddsRatio_working_3-way'!Z355+'OddsRatio_working_3-way'!AF355</f>
        <v>1.0470480949917167</v>
      </c>
      <c r="AM355" s="11">
        <f>'OddsRatio_working_3-way'!AA355+'OddsRatio_working_3-way'!AG355</f>
        <v>-0.78461969324182257</v>
      </c>
      <c r="AN355" s="11">
        <f>'OddsRatio_working_3-way'!AB355+'OddsRatio_working_3-way'!AH355</f>
        <v>-0.26242840174989451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1.0470480949917167</v>
      </c>
      <c r="AS355" s="11">
        <f>IF(('OddsRatio_working_3-way'!X355=0),IF(Q355&gt;0,-Q355^(1/3),(-Q355)^(1/3)),'OddsRatio_working_3-way'!AM355-'OddsRatio_working_3-way'!R355/3)</f>
        <v>-0.78461969324182257</v>
      </c>
      <c r="AT355" s="11">
        <f>IF(('OddsRatio_working_3-way'!X355=0),IF(Q355&gt;0,-Q355^(1/3),(-Q355)^(1/3)),'OddsRatio_working_3-way'!AN355-'OddsRatio_working_3-way'!R355/3)</f>
        <v>-0.26242840174989451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1.78</v>
      </c>
      <c r="B356" s="4">
        <f>IF('True_Odds_Calculator_3-way'!B357="","",'True_Odds_Calculator_3-way'!B357)</f>
        <v>4.08</v>
      </c>
      <c r="C356" s="4">
        <f>IF('True_Odds_Calculator_3-way'!C357="","",'True_Odds_Calculator_3-way'!C357)</f>
        <v>4.7</v>
      </c>
      <c r="D356" s="9">
        <f t="shared" si="78"/>
        <v>0.55366101135352486</v>
      </c>
      <c r="E356" s="9">
        <f t="shared" si="79"/>
        <v>0.23904596907514367</v>
      </c>
      <c r="F356" s="9">
        <f t="shared" si="80"/>
        <v>0.20729301957133142</v>
      </c>
      <c r="G356" s="9">
        <f t="shared" si="81"/>
        <v>1.0335375995227971</v>
      </c>
      <c r="H356" s="9">
        <f t="shared" si="82"/>
        <v>1.8061593276277816</v>
      </c>
      <c r="I356" s="9">
        <f t="shared" si="83"/>
        <v>4.1832958065302153</v>
      </c>
      <c r="J356" s="9">
        <f t="shared" si="84"/>
        <v>4.8240891182343502</v>
      </c>
      <c r="K356" s="11">
        <f t="shared" si="85"/>
        <v>0.5617977528089888</v>
      </c>
      <c r="L356" s="11">
        <f t="shared" si="86"/>
        <v>0.24509803921568626</v>
      </c>
      <c r="M356" s="11">
        <f t="shared" si="87"/>
        <v>0.21276595744680851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-0.26041681315127041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0.22148472106987666</v>
      </c>
      <c r="Q356" s="11">
        <f>2*'OddsRatio_working_3-way'!K356*'OddsRatio_working_3-way'!L356*'OddsRatio_working_3-way'!M356</f>
        <v>5.8593841552877432E-2</v>
      </c>
      <c r="R356" s="11">
        <f t="shared" si="88"/>
        <v>0</v>
      </c>
      <c r="S356" s="11">
        <f t="shared" si="89"/>
        <v>-0.85050085050085089</v>
      </c>
      <c r="T356" s="11">
        <f t="shared" si="90"/>
        <v>-0.22500022500022515</v>
      </c>
      <c r="U356" s="11">
        <f>'OddsRatio_working_3-way'!S356-'OddsRatio_working_3-way'!R356^2/3</f>
        <v>-0.85050085050085089</v>
      </c>
      <c r="V356" s="11">
        <f>'OddsRatio_working_3-way'!S356*'OddsRatio_working_3-way'!R356/3-2*'OddsRatio_working_3-way'!R356^3/27-'OddsRatio_working_3-way'!T356</f>
        <v>0.22500022500022515</v>
      </c>
      <c r="W356" s="11">
        <f>'OddsRatio_working_3-way'!V356^2+4*'OddsRatio_working_3-way'!U356^3/27</f>
        <v>-4.0517303676789532E-2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0.15094900208923334</v>
      </c>
      <c r="Y356" s="11">
        <f>IF('OddsRatio_working_3-way'!W356&gt;=0,IF('OddsRatio_working_3-way'!V356+SQRT('OddsRatio_working_3-way'!W356)&gt;0,0,PI()),ACOS('OddsRatio_working_3-way'!V356/(2*'OddsRatio_working_3-way'!X356)))</f>
        <v>0.72983328933288905</v>
      </c>
      <c r="Z356" s="11">
        <f>'OddsRatio_working_3-way'!X356^(1/3)*COS('OddsRatio_working_3-way'!Y356/3)</f>
        <v>0.51676879976139867</v>
      </c>
      <c r="AA356" s="11">
        <f>'OddsRatio_working_3-way'!X356^(1/3)*COS(('OddsRatio_working_3-way'!Y356+2*PI())/3)</f>
        <v>-0.36945968209994634</v>
      </c>
      <c r="AB356" s="11">
        <f>'OddsRatio_working_3-way'!X356^(1/3)*COS(('OddsRatio_working_3-way'!Y356+4*PI())/3)</f>
        <v>-0.14730911766145222</v>
      </c>
      <c r="AC356" s="11">
        <f>'OddsRatio_working_3-way'!X356^(1/3)*SIN('OddsRatio_working_3-way'!Y356/3)</f>
        <v>0.12825868817919181</v>
      </c>
      <c r="AD356" s="11">
        <f>'OddsRatio_working_3-way'!X356^(1/3)*SIN(('OddsRatio_working_3-way'!Y356+2*PI())/3)</f>
        <v>0.3834055643869691</v>
      </c>
      <c r="AE356" s="11">
        <f>'OddsRatio_working_3-way'!X356^(1/3)*SIN(('OddsRatio_working_3-way'!Y356+4*PI())/3)</f>
        <v>-0.51166425256616099</v>
      </c>
      <c r="AF356" s="11">
        <f>-'OddsRatio_working_3-way'!U356/(3*'OddsRatio_working_3-way'!X356^(1/3))*COS(('OddsRatio_working_3-way'!Y356)/3)</f>
        <v>0.51676879976139845</v>
      </c>
      <c r="AG356" s="11">
        <f>-'OddsRatio_working_3-way'!U356/(3*'OddsRatio_working_3-way'!X356^(1/3))*COS(('OddsRatio_working_3-way'!Y356+2*PI())/3)</f>
        <v>-0.36945968209994617</v>
      </c>
      <c r="AH356" s="11">
        <f>-'OddsRatio_working_3-way'!U356/(3*'OddsRatio_working_3-way'!X356^(1/3))*COS(('OddsRatio_working_3-way'!Y356+4*PI())/3)</f>
        <v>-0.14730911766145216</v>
      </c>
      <c r="AI356" s="11">
        <f>'OddsRatio_working_3-way'!U356/(3*'OddsRatio_working_3-way'!X356^(1/3))*SIN(('OddsRatio_working_3-way'!Y356)/3)</f>
        <v>-0.12825868817919175</v>
      </c>
      <c r="AJ356" s="11">
        <f>'OddsRatio_working_3-way'!U356/(3*'OddsRatio_working_3-way'!X356^(1/3))*SIN(('OddsRatio_working_3-way'!Y356+2*PI())/3)</f>
        <v>-0.38340556438696893</v>
      </c>
      <c r="AK356" s="11">
        <f>'OddsRatio_working_3-way'!U356/(3*'OddsRatio_working_3-way'!X356^(1/3))*SIN(('OddsRatio_working_3-way'!Y356+4*PI())/3)</f>
        <v>0.51166425256616077</v>
      </c>
      <c r="AL356" s="11">
        <f>'OddsRatio_working_3-way'!Z356+'OddsRatio_working_3-way'!AF356</f>
        <v>1.0335375995227971</v>
      </c>
      <c r="AM356" s="11">
        <f>'OddsRatio_working_3-way'!AA356+'OddsRatio_working_3-way'!AG356</f>
        <v>-0.73891936419989257</v>
      </c>
      <c r="AN356" s="11">
        <f>'OddsRatio_working_3-way'!AB356+'OddsRatio_working_3-way'!AH356</f>
        <v>-0.29461823532290438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1.0335375995227971</v>
      </c>
      <c r="AS356" s="11">
        <f>IF(('OddsRatio_working_3-way'!X356=0),IF(Q356&gt;0,-Q356^(1/3),(-Q356)^(1/3)),'OddsRatio_working_3-way'!AM356-'OddsRatio_working_3-way'!R356/3)</f>
        <v>-0.73891936419989257</v>
      </c>
      <c r="AT356" s="11">
        <f>IF(('OddsRatio_working_3-way'!X356=0),IF(Q356&gt;0,-Q356^(1/3),(-Q356)^(1/3)),'OddsRatio_working_3-way'!AN356-'OddsRatio_working_3-way'!R356/3)</f>
        <v>-0.29461823532290438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5.63</v>
      </c>
      <c r="B357" s="4">
        <f>IF('True_Odds_Calculator_3-way'!B358="","",'True_Odds_Calculator_3-way'!B358)</f>
        <v>4.1500000000000004</v>
      </c>
      <c r="C357" s="4">
        <f>IF('True_Odds_Calculator_3-way'!C358="","",'True_Odds_Calculator_3-way'!C358)</f>
        <v>1.66</v>
      </c>
      <c r="D357" s="9">
        <f t="shared" si="78"/>
        <v>0.17226536578531595</v>
      </c>
      <c r="E357" s="9">
        <f t="shared" si="79"/>
        <v>0.23424367507283234</v>
      </c>
      <c r="F357" s="9">
        <f t="shared" si="80"/>
        <v>0.59349095914185168</v>
      </c>
      <c r="G357" s="9">
        <f t="shared" si="81"/>
        <v>1.037796414067699</v>
      </c>
      <c r="H357" s="9">
        <f t="shared" si="82"/>
        <v>5.8049973971334454</v>
      </c>
      <c r="I357" s="9">
        <f t="shared" si="83"/>
        <v>4.2690587043132515</v>
      </c>
      <c r="J357" s="9">
        <f t="shared" si="84"/>
        <v>1.6849456332846811</v>
      </c>
      <c r="K357" s="11">
        <f t="shared" si="85"/>
        <v>0.17761989342806395</v>
      </c>
      <c r="L357" s="11">
        <f t="shared" si="86"/>
        <v>0.24096385542168672</v>
      </c>
      <c r="M357" s="11">
        <f t="shared" si="87"/>
        <v>0.60240963855421692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-0.24818235470504491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0.21760950798851206</v>
      </c>
      <c r="Q357" s="11">
        <f>2*'OddsRatio_working_3-way'!K357*'OddsRatio_working_3-way'!L357*'OddsRatio_working_3-way'!M357</f>
        <v>5.1566234120500487E-2</v>
      </c>
      <c r="R357" s="11">
        <f t="shared" si="88"/>
        <v>0</v>
      </c>
      <c r="S357" s="11">
        <f t="shared" si="89"/>
        <v>-0.87681297184536955</v>
      </c>
      <c r="T357" s="11">
        <f t="shared" si="90"/>
        <v>-0.20777558574534824</v>
      </c>
      <c r="U357" s="11">
        <f>'OddsRatio_working_3-way'!S357-'OddsRatio_working_3-way'!R357^2/3</f>
        <v>-0.87681297184536955</v>
      </c>
      <c r="V357" s="11">
        <f>'OddsRatio_working_3-way'!S357*'OddsRatio_working_3-way'!R357/3-2*'OddsRatio_working_3-way'!R357^3/27-'OddsRatio_working_3-way'!T357</f>
        <v>0.20777558574534824</v>
      </c>
      <c r="W357" s="11">
        <f>'OddsRatio_working_3-way'!V357^2+4*'OddsRatio_working_3-way'!U357^3/27</f>
        <v>-5.6695184292914418E-2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0.15800781493706015</v>
      </c>
      <c r="Y357" s="11">
        <f>IF('OddsRatio_working_3-way'!W357&gt;=0,IF('OddsRatio_working_3-way'!V357+SQRT('OddsRatio_working_3-way'!W357)&gt;0,0,PI()),ACOS('OddsRatio_working_3-way'!V357/(2*'OddsRatio_working_3-way'!X357)))</f>
        <v>0.85332014081887986</v>
      </c>
      <c r="Z357" s="11">
        <f>'OddsRatio_working_3-way'!X357^(1/3)*COS('OddsRatio_working_3-way'!Y357/3)</f>
        <v>0.51889820703384937</v>
      </c>
      <c r="AA357" s="11">
        <f>'OddsRatio_working_3-way'!X357^(1/3)*COS(('OddsRatio_working_3-way'!Y357+2*PI())/3)</f>
        <v>-0.39083301049998959</v>
      </c>
      <c r="AB357" s="11">
        <f>'OddsRatio_working_3-way'!X357^(1/3)*COS(('OddsRatio_working_3-way'!Y357+4*PI())/3)</f>
        <v>-0.12806519653385967</v>
      </c>
      <c r="AC357" s="11">
        <f>'OddsRatio_working_3-way'!X357^(1/3)*SIN('OddsRatio_working_3-way'!Y357/3)</f>
        <v>0.15170906812771451</v>
      </c>
      <c r="AD357" s="11">
        <f>'OddsRatio_working_3-way'!X357^(1/3)*SIN(('OddsRatio_working_3-way'!Y357+2*PI())/3)</f>
        <v>0.37352449520565334</v>
      </c>
      <c r="AE357" s="11">
        <f>'OddsRatio_working_3-way'!X357^(1/3)*SIN(('OddsRatio_working_3-way'!Y357+4*PI())/3)</f>
        <v>-0.5252335633333679</v>
      </c>
      <c r="AF357" s="11">
        <f>-'OddsRatio_working_3-way'!U357/(3*'OddsRatio_working_3-way'!X357^(1/3))*COS(('OddsRatio_working_3-way'!Y357)/3)</f>
        <v>0.51889820703384948</v>
      </c>
      <c r="AG357" s="11">
        <f>-'OddsRatio_working_3-way'!U357/(3*'OddsRatio_working_3-way'!X357^(1/3))*COS(('OddsRatio_working_3-way'!Y357+2*PI())/3)</f>
        <v>-0.39083301049998964</v>
      </c>
      <c r="AH357" s="11">
        <f>-'OddsRatio_working_3-way'!U357/(3*'OddsRatio_working_3-way'!X357^(1/3))*COS(('OddsRatio_working_3-way'!Y357+4*PI())/3)</f>
        <v>-0.1280651965338597</v>
      </c>
      <c r="AI357" s="11">
        <f>'OddsRatio_working_3-way'!U357/(3*'OddsRatio_working_3-way'!X357^(1/3))*SIN(('OddsRatio_working_3-way'!Y357)/3)</f>
        <v>-0.15170906812771454</v>
      </c>
      <c r="AJ357" s="11">
        <f>'OddsRatio_working_3-way'!U357/(3*'OddsRatio_working_3-way'!X357^(1/3))*SIN(('OddsRatio_working_3-way'!Y357+2*PI())/3)</f>
        <v>-0.37352449520565345</v>
      </c>
      <c r="AK357" s="11">
        <f>'OddsRatio_working_3-way'!U357/(3*'OddsRatio_working_3-way'!X357^(1/3))*SIN(('OddsRatio_working_3-way'!Y357+4*PI())/3)</f>
        <v>0.52523356333336801</v>
      </c>
      <c r="AL357" s="11">
        <f>'OddsRatio_working_3-way'!Z357+'OddsRatio_working_3-way'!AF357</f>
        <v>1.037796414067699</v>
      </c>
      <c r="AM357" s="11">
        <f>'OddsRatio_working_3-way'!AA357+'OddsRatio_working_3-way'!AG357</f>
        <v>-0.78166602099997928</v>
      </c>
      <c r="AN357" s="11">
        <f>'OddsRatio_working_3-way'!AB357+'OddsRatio_working_3-way'!AH357</f>
        <v>-0.25613039306771934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1.037796414067699</v>
      </c>
      <c r="AS357" s="11">
        <f>IF(('OddsRatio_working_3-way'!X357=0),IF(Q357&gt;0,-Q357^(1/3),(-Q357)^(1/3)),'OddsRatio_working_3-way'!AM357-'OddsRatio_working_3-way'!R357/3)</f>
        <v>-0.78166602099997928</v>
      </c>
      <c r="AT357" s="11">
        <f>IF(('OddsRatio_working_3-way'!X357=0),IF(Q357&gt;0,-Q357^(1/3),(-Q357)^(1/3)),'OddsRatio_working_3-way'!AN357-'OddsRatio_working_3-way'!R357/3)</f>
        <v>-0.25613039306771934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2.2999999999999998</v>
      </c>
      <c r="B358" s="4">
        <f>IF('True_Odds_Calculator_3-way'!B359="","",'True_Odds_Calculator_3-way'!B359)</f>
        <v>3.03</v>
      </c>
      <c r="C358" s="4">
        <f>IF('True_Odds_Calculator_3-way'!C359="","",'True_Odds_Calculator_3-way'!C359)</f>
        <v>3.63</v>
      </c>
      <c r="D358" s="9">
        <f t="shared" si="78"/>
        <v>0.4198490109606644</v>
      </c>
      <c r="E358" s="9">
        <f t="shared" si="79"/>
        <v>0.31668144887235294</v>
      </c>
      <c r="F358" s="9">
        <f t="shared" si="80"/>
        <v>0.26346954016698249</v>
      </c>
      <c r="G358" s="9">
        <f t="shared" si="81"/>
        <v>1.0629297197761667</v>
      </c>
      <c r="H358" s="9">
        <f t="shared" si="82"/>
        <v>2.3818086357090165</v>
      </c>
      <c r="I358" s="9">
        <f t="shared" si="83"/>
        <v>3.1577473311456181</v>
      </c>
      <c r="J358" s="9">
        <f t="shared" si="84"/>
        <v>3.7955051630113186</v>
      </c>
      <c r="K358" s="11">
        <f t="shared" si="85"/>
        <v>0.43478260869565222</v>
      </c>
      <c r="L358" s="11">
        <f t="shared" si="86"/>
        <v>0.33003300330033003</v>
      </c>
      <c r="M358" s="11">
        <f t="shared" si="87"/>
        <v>0.27548209366391185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-0.27435826586611223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0.23559668219786403</v>
      </c>
      <c r="Q358" s="11">
        <f>2*'OddsRatio_working_3-way'!K358*'OddsRatio_working_3-way'!L358*'OddsRatio_working_3-way'!M358</f>
        <v>7.905928932814231E-2</v>
      </c>
      <c r="R358" s="11">
        <f t="shared" si="88"/>
        <v>0</v>
      </c>
      <c r="S358" s="11">
        <f t="shared" si="89"/>
        <v>-0.85871909655835199</v>
      </c>
      <c r="T358" s="11">
        <f t="shared" si="90"/>
        <v>-0.28816077065716517</v>
      </c>
      <c r="U358" s="11">
        <f>'OddsRatio_working_3-way'!S358-'OddsRatio_working_3-way'!R358^2/3</f>
        <v>-0.85871909655835199</v>
      </c>
      <c r="V358" s="11">
        <f>'OddsRatio_working_3-way'!S358*'OddsRatio_working_3-way'!R358/3-2*'OddsRatio_working_3-way'!R358^3/27-'OddsRatio_working_3-way'!T358</f>
        <v>0.28816077065716517</v>
      </c>
      <c r="W358" s="11">
        <f>'OddsRatio_working_3-way'!V358^2+4*'OddsRatio_working_3-way'!U358^3/27</f>
        <v>-1.077346838511796E-2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0.15314217098079916</v>
      </c>
      <c r="Y358" s="11">
        <f>IF('OddsRatio_working_3-way'!W358&gt;=0,IF('OddsRatio_working_3-way'!V358+SQRT('OddsRatio_working_3-way'!W358)&gt;0,0,PI()),ACOS('OddsRatio_working_3-way'!V358/(2*'OddsRatio_working_3-way'!X358)))</f>
        <v>0.34573203972749256</v>
      </c>
      <c r="Z358" s="11">
        <f>'OddsRatio_working_3-way'!X358^(1/3)*COS('OddsRatio_working_3-way'!Y358/3)</f>
        <v>0.53146485988808323</v>
      </c>
      <c r="AA358" s="11">
        <f>'OddsRatio_working_3-way'!X358^(1/3)*COS(('OddsRatio_working_3-way'!Y358+2*PI())/3)</f>
        <v>-0.31901095439520322</v>
      </c>
      <c r="AB358" s="11">
        <f>'OddsRatio_working_3-way'!X358^(1/3)*COS(('OddsRatio_working_3-way'!Y358+4*PI())/3)</f>
        <v>-0.21245390549288007</v>
      </c>
      <c r="AC358" s="11">
        <f>'OddsRatio_working_3-way'!X358^(1/3)*SIN('OddsRatio_working_3-way'!Y358/3)</f>
        <v>6.1520740867808614E-2</v>
      </c>
      <c r="AD358" s="11">
        <f>'OddsRatio_working_3-way'!X358^(1/3)*SIN(('OddsRatio_working_3-way'!Y358+2*PI())/3)</f>
        <v>0.42950169944791317</v>
      </c>
      <c r="AE358" s="11">
        <f>'OddsRatio_working_3-way'!X358^(1/3)*SIN(('OddsRatio_working_3-way'!Y358+4*PI())/3)</f>
        <v>-0.49102244031572156</v>
      </c>
      <c r="AF358" s="11">
        <f>-'OddsRatio_working_3-way'!U358/(3*'OddsRatio_working_3-way'!X358^(1/3))*COS(('OddsRatio_working_3-way'!Y358)/3)</f>
        <v>0.53146485988808334</v>
      </c>
      <c r="AG358" s="11">
        <f>-'OddsRatio_working_3-way'!U358/(3*'OddsRatio_working_3-way'!X358^(1/3))*COS(('OddsRatio_working_3-way'!Y358+2*PI())/3)</f>
        <v>-0.31901095439520333</v>
      </c>
      <c r="AH358" s="11">
        <f>-'OddsRatio_working_3-way'!U358/(3*'OddsRatio_working_3-way'!X358^(1/3))*COS(('OddsRatio_working_3-way'!Y358+4*PI())/3)</f>
        <v>-0.2124539054928801</v>
      </c>
      <c r="AI358" s="11">
        <f>'OddsRatio_working_3-way'!U358/(3*'OddsRatio_working_3-way'!X358^(1/3))*SIN(('OddsRatio_working_3-way'!Y358)/3)</f>
        <v>-6.1520740867808628E-2</v>
      </c>
      <c r="AJ358" s="11">
        <f>'OddsRatio_working_3-way'!U358/(3*'OddsRatio_working_3-way'!X358^(1/3))*SIN(('OddsRatio_working_3-way'!Y358+2*PI())/3)</f>
        <v>-0.42950169944791322</v>
      </c>
      <c r="AK358" s="11">
        <f>'OddsRatio_working_3-way'!U358/(3*'OddsRatio_working_3-way'!X358^(1/3))*SIN(('OddsRatio_working_3-way'!Y358+4*PI())/3)</f>
        <v>0.49102244031572168</v>
      </c>
      <c r="AL358" s="11">
        <f>'OddsRatio_working_3-way'!Z358+'OddsRatio_working_3-way'!AF358</f>
        <v>1.0629297197761667</v>
      </c>
      <c r="AM358" s="11">
        <f>'OddsRatio_working_3-way'!AA358+'OddsRatio_working_3-way'!AG358</f>
        <v>-0.63802190879040654</v>
      </c>
      <c r="AN358" s="11">
        <f>'OddsRatio_working_3-way'!AB358+'OddsRatio_working_3-way'!AH358</f>
        <v>-0.42490781098576014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1.0629297197761667</v>
      </c>
      <c r="AS358" s="11">
        <f>IF(('OddsRatio_working_3-way'!X358=0),IF(Q358&gt;0,-Q358^(1/3),(-Q358)^(1/3)),'OddsRatio_working_3-way'!AM358-'OddsRatio_working_3-way'!R358/3)</f>
        <v>-0.63802190879040654</v>
      </c>
      <c r="AT358" s="11">
        <f>IF(('OddsRatio_working_3-way'!X358=0),IF(Q358&gt;0,-Q358^(1/3),(-Q358)^(1/3)),'OddsRatio_working_3-way'!AN358-'OddsRatio_working_3-way'!R358/3)</f>
        <v>-0.42490781098576014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1.78</v>
      </c>
      <c r="B359" s="4">
        <f>IF('True_Odds_Calculator_3-way'!B360="","",'True_Odds_Calculator_3-way'!B360)</f>
        <v>3.65</v>
      </c>
      <c r="C359" s="4">
        <f>IF('True_Odds_Calculator_3-way'!C360="","",'True_Odds_Calculator_3-way'!C360)</f>
        <v>4.57</v>
      </c>
      <c r="D359" s="9">
        <f t="shared" si="78"/>
        <v>0.53961718397500058</v>
      </c>
      <c r="E359" s="9">
        <f t="shared" si="79"/>
        <v>0.25650395137871707</v>
      </c>
      <c r="F359" s="9">
        <f t="shared" si="80"/>
        <v>0.20387886464628238</v>
      </c>
      <c r="G359" s="9">
        <f t="shared" si="81"/>
        <v>1.0938020453154704</v>
      </c>
      <c r="H359" s="9">
        <f t="shared" si="82"/>
        <v>1.8531655953460668</v>
      </c>
      <c r="I359" s="9">
        <f t="shared" si="83"/>
        <v>3.8985754200859968</v>
      </c>
      <c r="J359" s="9">
        <f t="shared" si="84"/>
        <v>4.9048733017762292</v>
      </c>
      <c r="K359" s="11">
        <f t="shared" si="85"/>
        <v>0.5617977528089888</v>
      </c>
      <c r="L359" s="11">
        <f t="shared" si="86"/>
        <v>0.27397260273972601</v>
      </c>
      <c r="M359" s="11">
        <f t="shared" si="87"/>
        <v>0.21881838074398249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-0.24853046129016287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0.23575937589778012</v>
      </c>
      <c r="Q359" s="11">
        <f>2*'OddsRatio_working_3-way'!K359*'OddsRatio_working_3-way'!L359*'OddsRatio_working_3-way'!M359</f>
        <v>6.7359821685080035E-2</v>
      </c>
      <c r="R359" s="11">
        <f t="shared" si="88"/>
        <v>0</v>
      </c>
      <c r="S359" s="11">
        <f t="shared" si="89"/>
        <v>-0.94861360122181426</v>
      </c>
      <c r="T359" s="11">
        <f t="shared" si="90"/>
        <v>-0.27103245749194693</v>
      </c>
      <c r="U359" s="11">
        <f>'OddsRatio_working_3-way'!S359-'OddsRatio_working_3-way'!R359^2/3</f>
        <v>-0.94861360122181426</v>
      </c>
      <c r="V359" s="11">
        <f>'OddsRatio_working_3-way'!S359*'OddsRatio_working_3-way'!R359/3-2*'OddsRatio_working_3-way'!R359^3/27-'OddsRatio_working_3-way'!T359</f>
        <v>0.27103245749194693</v>
      </c>
      <c r="W359" s="11">
        <f>'OddsRatio_working_3-way'!V359^2+4*'OddsRatio_working_3-way'!U359^3/27</f>
        <v>-5.3004636709245379E-2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0.17780834466031775</v>
      </c>
      <c r="Y359" s="11">
        <f>IF('OddsRatio_working_3-way'!W359&gt;=0,IF('OddsRatio_working_3-way'!V359+SQRT('OddsRatio_working_3-way'!W359)&gt;0,0,PI()),ACOS('OddsRatio_working_3-way'!V359/(2*'OddsRatio_working_3-way'!X359)))</f>
        <v>0.70417218326198827</v>
      </c>
      <c r="Z359" s="11">
        <f>'OddsRatio_working_3-way'!X359^(1/3)*COS('OddsRatio_working_3-way'!Y359/3)</f>
        <v>0.54690102265773521</v>
      </c>
      <c r="AA359" s="11">
        <f>'OddsRatio_working_3-way'!X359^(1/3)*COS(('OddsRatio_working_3-way'!Y359+2*PI())/3)</f>
        <v>-0.3867106272894128</v>
      </c>
      <c r="AB359" s="11">
        <f>'OddsRatio_working_3-way'!X359^(1/3)*COS(('OddsRatio_working_3-way'!Y359+4*PI())/3)</f>
        <v>-0.16019039536832255</v>
      </c>
      <c r="AC359" s="11">
        <f>'OddsRatio_working_3-way'!X359^(1/3)*SIN('OddsRatio_working_3-way'!Y359/3)</f>
        <v>0.13078151687653788</v>
      </c>
      <c r="AD359" s="11">
        <f>'OddsRatio_working_3-way'!X359^(1/3)*SIN(('OddsRatio_working_3-way'!Y359+2*PI())/3)</f>
        <v>0.40823942053901852</v>
      </c>
      <c r="AE359" s="11">
        <f>'OddsRatio_working_3-way'!X359^(1/3)*SIN(('OddsRatio_working_3-way'!Y359+4*PI())/3)</f>
        <v>-0.53902093741555646</v>
      </c>
      <c r="AF359" s="11">
        <f>-'OddsRatio_working_3-way'!U359/(3*'OddsRatio_working_3-way'!X359^(1/3))*COS(('OddsRatio_working_3-way'!Y359)/3)</f>
        <v>0.54690102265773521</v>
      </c>
      <c r="AG359" s="11">
        <f>-'OddsRatio_working_3-way'!U359/(3*'OddsRatio_working_3-way'!X359^(1/3))*COS(('OddsRatio_working_3-way'!Y359+2*PI())/3)</f>
        <v>-0.3867106272894128</v>
      </c>
      <c r="AH359" s="11">
        <f>-'OddsRatio_working_3-way'!U359/(3*'OddsRatio_working_3-way'!X359^(1/3))*COS(('OddsRatio_working_3-way'!Y359+4*PI())/3)</f>
        <v>-0.16019039536832255</v>
      </c>
      <c r="AI359" s="11">
        <f>'OddsRatio_working_3-way'!U359/(3*'OddsRatio_working_3-way'!X359^(1/3))*SIN(('OddsRatio_working_3-way'!Y359)/3)</f>
        <v>-0.13078151687653788</v>
      </c>
      <c r="AJ359" s="11">
        <f>'OddsRatio_working_3-way'!U359/(3*'OddsRatio_working_3-way'!X359^(1/3))*SIN(('OddsRatio_working_3-way'!Y359+2*PI())/3)</f>
        <v>-0.40823942053901852</v>
      </c>
      <c r="AK359" s="11">
        <f>'OddsRatio_working_3-way'!U359/(3*'OddsRatio_working_3-way'!X359^(1/3))*SIN(('OddsRatio_working_3-way'!Y359+4*PI())/3)</f>
        <v>0.53902093741555646</v>
      </c>
      <c r="AL359" s="11">
        <f>'OddsRatio_working_3-way'!Z359+'OddsRatio_working_3-way'!AF359</f>
        <v>1.0938020453154704</v>
      </c>
      <c r="AM359" s="11">
        <f>'OddsRatio_working_3-way'!AA359+'OddsRatio_working_3-way'!AG359</f>
        <v>-0.7734212545788256</v>
      </c>
      <c r="AN359" s="11">
        <f>'OddsRatio_working_3-way'!AB359+'OddsRatio_working_3-way'!AH359</f>
        <v>-0.3203807907366451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1.0938020453154704</v>
      </c>
      <c r="AS359" s="11">
        <f>IF(('OddsRatio_working_3-way'!X359=0),IF(Q359&gt;0,-Q359^(1/3),(-Q359)^(1/3)),'OddsRatio_working_3-way'!AM359-'OddsRatio_working_3-way'!R359/3)</f>
        <v>-0.7734212545788256</v>
      </c>
      <c r="AT359" s="11">
        <f>IF(('OddsRatio_working_3-way'!X359=0),IF(Q359&gt;0,-Q359^(1/3),(-Q359)^(1/3)),'OddsRatio_working_3-way'!AN359-'OddsRatio_working_3-way'!R359/3)</f>
        <v>-0.3203807907366451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2.17</v>
      </c>
      <c r="B360" s="4">
        <f>IF('True_Odds_Calculator_3-way'!B361="","",'True_Odds_Calculator_3-way'!B361)</f>
        <v>3.74</v>
      </c>
      <c r="C360" s="4">
        <f>IF('True_Odds_Calculator_3-way'!C361="","",'True_Odds_Calculator_3-way'!C361)</f>
        <v>3.4</v>
      </c>
      <c r="D360" s="9">
        <f t="shared" si="78"/>
        <v>0.45228824060605755</v>
      </c>
      <c r="E360" s="9">
        <f t="shared" si="79"/>
        <v>0.2606903276876118</v>
      </c>
      <c r="F360" s="9">
        <f t="shared" si="80"/>
        <v>0.28702143170633065</v>
      </c>
      <c r="G360" s="9">
        <f t="shared" si="81"/>
        <v>1.0350251606285996</v>
      </c>
      <c r="H360" s="9">
        <f t="shared" si="82"/>
        <v>2.2109794379354617</v>
      </c>
      <c r="I360" s="9">
        <f t="shared" si="83"/>
        <v>3.8359689401223638</v>
      </c>
      <c r="J360" s="9">
        <f t="shared" si="84"/>
        <v>3.4840603855086396</v>
      </c>
      <c r="K360" s="11">
        <f t="shared" si="85"/>
        <v>0.46082949308755761</v>
      </c>
      <c r="L360" s="11">
        <f t="shared" si="86"/>
        <v>0.26737967914438499</v>
      </c>
      <c r="M360" s="11">
        <f t="shared" si="87"/>
        <v>0.29411764705882354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-0.27882866101417281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0.2286752203037502</v>
      </c>
      <c r="Q360" s="11">
        <f>2*'OddsRatio_working_3-way'!K360*'OddsRatio_working_3-way'!L360*'OddsRatio_working_3-way'!M360</f>
        <v>7.2480260001188665E-2</v>
      </c>
      <c r="R360" s="11">
        <f t="shared" si="88"/>
        <v>0</v>
      </c>
      <c r="S360" s="11">
        <f t="shared" si="89"/>
        <v>-0.82012810114999868</v>
      </c>
      <c r="T360" s="11">
        <f t="shared" si="90"/>
        <v>-0.25994551541996791</v>
      </c>
      <c r="U360" s="11">
        <f>'OddsRatio_working_3-way'!S360-'OddsRatio_working_3-way'!R360^2/3</f>
        <v>-0.82012810114999868</v>
      </c>
      <c r="V360" s="11">
        <f>'OddsRatio_working_3-way'!S360*'OddsRatio_working_3-way'!R360/3-2*'OddsRatio_working_3-way'!R360^3/27-'OddsRatio_working_3-way'!T360</f>
        <v>0.25994551541996791</v>
      </c>
      <c r="W360" s="11">
        <f>'OddsRatio_working_3-way'!V360^2+4*'OddsRatio_working_3-way'!U360^3/27</f>
        <v>-1.4150765459009423E-2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0.14293568172954768</v>
      </c>
      <c r="Y360" s="11">
        <f>IF('OddsRatio_working_3-way'!W360&gt;=0,IF('OddsRatio_working_3-way'!V360+SQRT('OddsRatio_working_3-way'!W360)&gt;0,0,PI()),ACOS('OddsRatio_working_3-way'!V360/(2*'OddsRatio_working_3-way'!X360)))</f>
        <v>0.42917492234289667</v>
      </c>
      <c r="Z360" s="11">
        <f>'OddsRatio_working_3-way'!X360^(1/3)*COS('OddsRatio_working_3-way'!Y360/3)</f>
        <v>0.51751258031429992</v>
      </c>
      <c r="AA360" s="11">
        <f>'OddsRatio_working_3-way'!X360^(1/3)*COS(('OddsRatio_working_3-way'!Y360+2*PI())/3)</f>
        <v>-0.3233130264425772</v>
      </c>
      <c r="AB360" s="11">
        <f>'OddsRatio_working_3-way'!X360^(1/3)*COS(('OddsRatio_working_3-way'!Y360+4*PI())/3)</f>
        <v>-0.19419955387172286</v>
      </c>
      <c r="AC360" s="11">
        <f>'OddsRatio_working_3-way'!X360^(1/3)*SIN('OddsRatio_working_3-way'!Y360/3)</f>
        <v>7.4543698144790102E-2</v>
      </c>
      <c r="AD360" s="11">
        <f>'OddsRatio_working_3-way'!X360^(1/3)*SIN(('OddsRatio_working_3-way'!Y360+2*PI())/3)</f>
        <v>0.41090719225782324</v>
      </c>
      <c r="AE360" s="11">
        <f>'OddsRatio_working_3-way'!X360^(1/3)*SIN(('OddsRatio_working_3-way'!Y360+4*PI())/3)</f>
        <v>-0.48545089040261336</v>
      </c>
      <c r="AF360" s="11">
        <f>-'OddsRatio_working_3-way'!U360/(3*'OddsRatio_working_3-way'!X360^(1/3))*COS(('OddsRatio_working_3-way'!Y360)/3)</f>
        <v>0.5175125803142997</v>
      </c>
      <c r="AG360" s="11">
        <f>-'OddsRatio_working_3-way'!U360/(3*'OddsRatio_working_3-way'!X360^(1/3))*COS(('OddsRatio_working_3-way'!Y360+2*PI())/3)</f>
        <v>-0.32331302644257703</v>
      </c>
      <c r="AH360" s="11">
        <f>-'OddsRatio_working_3-way'!U360/(3*'OddsRatio_working_3-way'!X360^(1/3))*COS(('OddsRatio_working_3-way'!Y360+4*PI())/3)</f>
        <v>-0.19419955387172277</v>
      </c>
      <c r="AI360" s="11">
        <f>'OddsRatio_working_3-way'!U360/(3*'OddsRatio_working_3-way'!X360^(1/3))*SIN(('OddsRatio_working_3-way'!Y360)/3)</f>
        <v>-7.454369814479006E-2</v>
      </c>
      <c r="AJ360" s="11">
        <f>'OddsRatio_working_3-way'!U360/(3*'OddsRatio_working_3-way'!X360^(1/3))*SIN(('OddsRatio_working_3-way'!Y360+2*PI())/3)</f>
        <v>-0.41090719225782307</v>
      </c>
      <c r="AK360" s="11">
        <f>'OddsRatio_working_3-way'!U360/(3*'OddsRatio_working_3-way'!X360^(1/3))*SIN(('OddsRatio_working_3-way'!Y360+4*PI())/3)</f>
        <v>0.48545089040261313</v>
      </c>
      <c r="AL360" s="11">
        <f>'OddsRatio_working_3-way'!Z360+'OddsRatio_working_3-way'!AF360</f>
        <v>1.0350251606285996</v>
      </c>
      <c r="AM360" s="11">
        <f>'OddsRatio_working_3-way'!AA360+'OddsRatio_working_3-way'!AG360</f>
        <v>-0.64662605288515418</v>
      </c>
      <c r="AN360" s="11">
        <f>'OddsRatio_working_3-way'!AB360+'OddsRatio_working_3-way'!AH360</f>
        <v>-0.38839910774344566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1.0350251606285996</v>
      </c>
      <c r="AS360" s="11">
        <f>IF(('OddsRatio_working_3-way'!X360=0),IF(Q360&gt;0,-Q360^(1/3),(-Q360)^(1/3)),'OddsRatio_working_3-way'!AM360-'OddsRatio_working_3-way'!R360/3)</f>
        <v>-0.64662605288515418</v>
      </c>
      <c r="AT360" s="11">
        <f>IF(('OddsRatio_working_3-way'!X360=0),IF(Q360&gt;0,-Q360^(1/3),(-Q360)^(1/3)),'OddsRatio_working_3-way'!AN360-'OddsRatio_working_3-way'!R360/3)</f>
        <v>-0.38839910774344566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1.1100000000000001</v>
      </c>
      <c r="B361" s="4">
        <f>IF('True_Odds_Calculator_3-way'!B362="","",'True_Odds_Calculator_3-way'!B362)</f>
        <v>9.89</v>
      </c>
      <c r="C361" s="4">
        <f>IF('True_Odds_Calculator_3-way'!C362="","",'True_Odds_Calculator_3-way'!C362)</f>
        <v>28.07</v>
      </c>
      <c r="D361" s="9">
        <f t="shared" si="78"/>
        <v>0.88389965499234358</v>
      </c>
      <c r="E361" s="9">
        <f t="shared" si="79"/>
        <v>8.6092010914218739E-2</v>
      </c>
      <c r="F361" s="9">
        <f t="shared" si="80"/>
        <v>3.0008334093437467E-2</v>
      </c>
      <c r="G361" s="9">
        <f t="shared" si="81"/>
        <v>1.1940921980526473</v>
      </c>
      <c r="H361" s="9">
        <f t="shared" si="82"/>
        <v>1.1313501417857914</v>
      </c>
      <c r="I361" s="9">
        <f t="shared" si="83"/>
        <v>11.615479640688037</v>
      </c>
      <c r="J361" s="9">
        <f t="shared" si="84"/>
        <v>33.324075801285161</v>
      </c>
      <c r="K361" s="11">
        <f t="shared" si="85"/>
        <v>0.9009009009009008</v>
      </c>
      <c r="L361" s="11">
        <f t="shared" si="86"/>
        <v>0.10111223458038422</v>
      </c>
      <c r="M361" s="11">
        <f t="shared" si="87"/>
        <v>3.5625222657641613E-2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-8.5905509684283121E-2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0.11705351490368218</v>
      </c>
      <c r="Q361" s="11">
        <f>2*'OddsRatio_working_3-way'!K361*'OddsRatio_working_3-way'!L361*'OddsRatio_working_3-way'!M361</f>
        <v>6.490352919527707E-3</v>
      </c>
      <c r="R361" s="11">
        <f t="shared" si="88"/>
        <v>0</v>
      </c>
      <c r="S361" s="11">
        <f t="shared" si="89"/>
        <v>-1.3625844876990207</v>
      </c>
      <c r="T361" s="11">
        <f t="shared" si="90"/>
        <v>-7.5552231089493813E-2</v>
      </c>
      <c r="U361" s="11">
        <f>'OddsRatio_working_3-way'!S361-'OddsRatio_working_3-way'!R361^2/3</f>
        <v>-1.3625844876990207</v>
      </c>
      <c r="V361" s="11">
        <f>'OddsRatio_working_3-way'!S361*'OddsRatio_working_3-way'!R361/3-2*'OddsRatio_working_3-way'!R361^3/27-'OddsRatio_working_3-way'!T361</f>
        <v>7.5552231089493813E-2</v>
      </c>
      <c r="W361" s="11">
        <f>'OddsRatio_working_3-way'!V361^2+4*'OddsRatio_working_3-way'!U361^3/27</f>
        <v>-0.3690806122707937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0.30609996402049527</v>
      </c>
      <c r="Y361" s="11">
        <f>IF('OddsRatio_working_3-way'!W361&gt;=0,IF('OddsRatio_working_3-way'!V361+SQRT('OddsRatio_working_3-way'!W361)&gt;0,0,PI()),ACOS('OddsRatio_working_3-way'!V361/(2*'OddsRatio_working_3-way'!X361)))</f>
        <v>1.4470698538059275</v>
      </c>
      <c r="Z361" s="11">
        <f>'OddsRatio_working_3-way'!X361^(1/3)*COS('OddsRatio_working_3-way'!Y361/3)</f>
        <v>0.59704609902632366</v>
      </c>
      <c r="AA361" s="11">
        <f>'OddsRatio_working_3-way'!X361^(1/3)*COS(('OddsRatio_working_3-way'!Y361+2*PI())/3)</f>
        <v>-0.56925924704286446</v>
      </c>
      <c r="AB361" s="11">
        <f>'OddsRatio_working_3-way'!X361^(1/3)*COS(('OddsRatio_working_3-way'!Y361+4*PI())/3)</f>
        <v>-2.778685198345926E-2</v>
      </c>
      <c r="AC361" s="11">
        <f>'OddsRatio_working_3-way'!X361^(1/3)*SIN('OddsRatio_working_3-way'!Y361/3)</f>
        <v>0.31261923304629913</v>
      </c>
      <c r="AD361" s="11">
        <f>'OddsRatio_working_3-way'!X361^(1/3)*SIN(('OddsRatio_working_3-way'!Y361+2*PI())/3)</f>
        <v>0.36074747246404631</v>
      </c>
      <c r="AE361" s="11">
        <f>'OddsRatio_working_3-way'!X361^(1/3)*SIN(('OddsRatio_working_3-way'!Y361+4*PI())/3)</f>
        <v>-0.67336670551034539</v>
      </c>
      <c r="AF361" s="11">
        <f>-'OddsRatio_working_3-way'!U361/(3*'OddsRatio_working_3-way'!X361^(1/3))*COS(('OddsRatio_working_3-way'!Y361)/3)</f>
        <v>0.59704609902632366</v>
      </c>
      <c r="AG361" s="11">
        <f>-'OddsRatio_working_3-way'!U361/(3*'OddsRatio_working_3-way'!X361^(1/3))*COS(('OddsRatio_working_3-way'!Y361+2*PI())/3)</f>
        <v>-0.56925924704286446</v>
      </c>
      <c r="AH361" s="11">
        <f>-'OddsRatio_working_3-way'!U361/(3*'OddsRatio_working_3-way'!X361^(1/3))*COS(('OddsRatio_working_3-way'!Y361+4*PI())/3)</f>
        <v>-2.778685198345926E-2</v>
      </c>
      <c r="AI361" s="11">
        <f>'OddsRatio_working_3-way'!U361/(3*'OddsRatio_working_3-way'!X361^(1/3))*SIN(('OddsRatio_working_3-way'!Y361)/3)</f>
        <v>-0.31261923304629913</v>
      </c>
      <c r="AJ361" s="11">
        <f>'OddsRatio_working_3-way'!U361/(3*'OddsRatio_working_3-way'!X361^(1/3))*SIN(('OddsRatio_working_3-way'!Y361+2*PI())/3)</f>
        <v>-0.36074747246404631</v>
      </c>
      <c r="AK361" s="11">
        <f>'OddsRatio_working_3-way'!U361/(3*'OddsRatio_working_3-way'!X361^(1/3))*SIN(('OddsRatio_working_3-way'!Y361+4*PI())/3)</f>
        <v>0.67336670551034539</v>
      </c>
      <c r="AL361" s="11">
        <f>'OddsRatio_working_3-way'!Z361+'OddsRatio_working_3-way'!AF361</f>
        <v>1.1940921980526473</v>
      </c>
      <c r="AM361" s="11">
        <f>'OddsRatio_working_3-way'!AA361+'OddsRatio_working_3-way'!AG361</f>
        <v>-1.1385184940857289</v>
      </c>
      <c r="AN361" s="11">
        <f>'OddsRatio_working_3-way'!AB361+'OddsRatio_working_3-way'!AH361</f>
        <v>-5.557370396691852E-2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1.1940921980526473</v>
      </c>
      <c r="AS361" s="11">
        <f>IF(('OddsRatio_working_3-way'!X361=0),IF(Q361&gt;0,-Q361^(1/3),(-Q361)^(1/3)),'OddsRatio_working_3-way'!AM361-'OddsRatio_working_3-way'!R361/3)</f>
        <v>-1.1385184940857289</v>
      </c>
      <c r="AT361" s="11">
        <f>IF(('OddsRatio_working_3-way'!X361=0),IF(Q361&gt;0,-Q361^(1/3),(-Q361)^(1/3)),'OddsRatio_working_3-way'!AN361-'OddsRatio_working_3-way'!R361/3)</f>
        <v>-5.557370396691852E-2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2.5099999999999998</v>
      </c>
      <c r="B362" s="4">
        <f>IF('True_Odds_Calculator_3-way'!B363="","",'True_Odds_Calculator_3-way'!B363)</f>
        <v>3.4</v>
      </c>
      <c r="C362" s="4">
        <f>IF('True_Odds_Calculator_3-way'!C363="","",'True_Odds_Calculator_3-way'!C363)</f>
        <v>3.03</v>
      </c>
      <c r="D362" s="9">
        <f t="shared" si="78"/>
        <v>0.3903027484301303</v>
      </c>
      <c r="E362" s="9">
        <f t="shared" si="79"/>
        <v>0.28712285755004768</v>
      </c>
      <c r="F362" s="9">
        <f t="shared" si="80"/>
        <v>0.32257439401982224</v>
      </c>
      <c r="G362" s="9">
        <f t="shared" si="81"/>
        <v>1.0345123520362889</v>
      </c>
      <c r="H362" s="9">
        <f t="shared" si="82"/>
        <v>2.5621136515747955</v>
      </c>
      <c r="I362" s="9">
        <f t="shared" si="83"/>
        <v>3.4828296448870932</v>
      </c>
      <c r="J362" s="9">
        <f t="shared" si="84"/>
        <v>3.1000600746336668</v>
      </c>
      <c r="K362" s="11">
        <f t="shared" si="85"/>
        <v>0.39840637450199207</v>
      </c>
      <c r="L362" s="11">
        <f t="shared" si="86"/>
        <v>0.29411764705882354</v>
      </c>
      <c r="M362" s="11">
        <f t="shared" si="87"/>
        <v>0.33003300330033003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-0.284504382006047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0.22971596433137575</v>
      </c>
      <c r="Q362" s="11">
        <f>2*'OddsRatio_working_3-way'!K362*'OddsRatio_working_3-way'!L362*'OddsRatio_working_3-way'!M362</f>
        <v>7.7345442535816752E-2</v>
      </c>
      <c r="R362" s="11">
        <f t="shared" si="88"/>
        <v>0</v>
      </c>
      <c r="S362" s="11">
        <f t="shared" si="89"/>
        <v>-0.80742504811927029</v>
      </c>
      <c r="T362" s="11">
        <f t="shared" si="90"/>
        <v>-0.27186028556204389</v>
      </c>
      <c r="U362" s="11">
        <f>'OddsRatio_working_3-way'!S362-'OddsRatio_working_3-way'!R362^2/3</f>
        <v>-0.80742504811927029</v>
      </c>
      <c r="V362" s="11">
        <f>'OddsRatio_working_3-way'!S362*'OddsRatio_working_3-way'!R362/3-2*'OddsRatio_working_3-way'!R362^3/27-'OddsRatio_working_3-way'!T362</f>
        <v>0.27186028556204389</v>
      </c>
      <c r="W362" s="11">
        <f>'OddsRatio_working_3-way'!V362^2+4*'OddsRatio_working_3-way'!U362^3/27</f>
        <v>-4.0755135721720209E-3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0.13962765524605797</v>
      </c>
      <c r="Y362" s="11">
        <f>IF('OddsRatio_working_3-way'!W362&gt;=0,IF('OddsRatio_working_3-way'!V362+SQRT('OddsRatio_working_3-way'!W362)&gt;0,0,PI()),ACOS('OddsRatio_working_3-way'!V362/(2*'OddsRatio_working_3-way'!X362)))</f>
        <v>0.23064666193831784</v>
      </c>
      <c r="Z362" s="11">
        <f>'OddsRatio_working_3-way'!X362^(1/3)*COS('OddsRatio_working_3-way'!Y362/3)</f>
        <v>0.51725617601814444</v>
      </c>
      <c r="AA362" s="11">
        <f>'OddsRatio_working_3-way'!X362^(1/3)*COS(('OddsRatio_working_3-way'!Y362+2*PI())/3)</f>
        <v>-0.29313603358878337</v>
      </c>
      <c r="AB362" s="11">
        <f>'OddsRatio_working_3-way'!X362^(1/3)*COS(('OddsRatio_working_3-way'!Y362+4*PI())/3)</f>
        <v>-0.22412014242936126</v>
      </c>
      <c r="AC362" s="11">
        <f>'OddsRatio_working_3-way'!X362^(1/3)*SIN('OddsRatio_working_3-way'!Y362/3)</f>
        <v>3.9846343339254318E-2</v>
      </c>
      <c r="AD362" s="11">
        <f>'OddsRatio_working_3-way'!X362^(1/3)*SIN(('OddsRatio_working_3-way'!Y362+2*PI())/3)</f>
        <v>0.42803381702648108</v>
      </c>
      <c r="AE362" s="11">
        <f>'OddsRatio_working_3-way'!X362^(1/3)*SIN(('OddsRatio_working_3-way'!Y362+4*PI())/3)</f>
        <v>-0.46788016036573538</v>
      </c>
      <c r="AF362" s="11">
        <f>-'OddsRatio_working_3-way'!U362/(3*'OddsRatio_working_3-way'!X362^(1/3))*COS(('OddsRatio_working_3-way'!Y362)/3)</f>
        <v>0.51725617601814444</v>
      </c>
      <c r="AG362" s="11">
        <f>-'OddsRatio_working_3-way'!U362/(3*'OddsRatio_working_3-way'!X362^(1/3))*COS(('OddsRatio_working_3-way'!Y362+2*PI())/3)</f>
        <v>-0.29313603358878337</v>
      </c>
      <c r="AH362" s="11">
        <f>-'OddsRatio_working_3-way'!U362/(3*'OddsRatio_working_3-way'!X362^(1/3))*COS(('OddsRatio_working_3-way'!Y362+4*PI())/3)</f>
        <v>-0.22412014242936126</v>
      </c>
      <c r="AI362" s="11">
        <f>'OddsRatio_working_3-way'!U362/(3*'OddsRatio_working_3-way'!X362^(1/3))*SIN(('OddsRatio_working_3-way'!Y362)/3)</f>
        <v>-3.9846343339254318E-2</v>
      </c>
      <c r="AJ362" s="11">
        <f>'OddsRatio_working_3-way'!U362/(3*'OddsRatio_working_3-way'!X362^(1/3))*SIN(('OddsRatio_working_3-way'!Y362+2*PI())/3)</f>
        <v>-0.42803381702648108</v>
      </c>
      <c r="AK362" s="11">
        <f>'OddsRatio_working_3-way'!U362/(3*'OddsRatio_working_3-way'!X362^(1/3))*SIN(('OddsRatio_working_3-way'!Y362+4*PI())/3)</f>
        <v>0.46788016036573538</v>
      </c>
      <c r="AL362" s="11">
        <f>'OddsRatio_working_3-way'!Z362+'OddsRatio_working_3-way'!AF362</f>
        <v>1.0345123520362889</v>
      </c>
      <c r="AM362" s="11">
        <f>'OddsRatio_working_3-way'!AA362+'OddsRatio_working_3-way'!AG362</f>
        <v>-0.58627206717756675</v>
      </c>
      <c r="AN362" s="11">
        <f>'OddsRatio_working_3-way'!AB362+'OddsRatio_working_3-way'!AH362</f>
        <v>-0.44824028485872253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1.0345123520362889</v>
      </c>
      <c r="AS362" s="11">
        <f>IF(('OddsRatio_working_3-way'!X362=0),IF(Q362&gt;0,-Q362^(1/3),(-Q362)^(1/3)),'OddsRatio_working_3-way'!AM362-'OddsRatio_working_3-way'!R362/3)</f>
        <v>-0.58627206717756675</v>
      </c>
      <c r="AT362" s="11">
        <f>IF(('OddsRatio_working_3-way'!X362=0),IF(Q362&gt;0,-Q362^(1/3),(-Q362)^(1/3)),'OddsRatio_working_3-way'!AN362-'OddsRatio_working_3-way'!R362/3)</f>
        <v>-0.44824028485872253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3.09</v>
      </c>
      <c r="B363" s="4">
        <f>IF('True_Odds_Calculator_3-way'!B364="","",'True_Odds_Calculator_3-way'!B364)</f>
        <v>2.64</v>
      </c>
      <c r="C363" s="4">
        <f>IF('True_Odds_Calculator_3-way'!C364="","",'True_Odds_Calculator_3-way'!C364)</f>
        <v>3.03</v>
      </c>
      <c r="D363" s="9">
        <f t="shared" si="78"/>
        <v>0.31311866031066626</v>
      </c>
      <c r="E363" s="9">
        <f t="shared" si="79"/>
        <v>0.36746406408136073</v>
      </c>
      <c r="F363" s="9">
        <f t="shared" si="80"/>
        <v>0.31941727560797306</v>
      </c>
      <c r="G363" s="9">
        <f t="shared" si="81"/>
        <v>1.0496064283647397</v>
      </c>
      <c r="H363" s="9">
        <f t="shared" si="82"/>
        <v>3.1936774352823054</v>
      </c>
      <c r="I363" s="9">
        <f t="shared" si="83"/>
        <v>2.7213545425181729</v>
      </c>
      <c r="J363" s="9">
        <f t="shared" si="84"/>
        <v>3.1307010495804213</v>
      </c>
      <c r="K363" s="11">
        <f t="shared" si="85"/>
        <v>0.3236245954692557</v>
      </c>
      <c r="L363" s="11">
        <f t="shared" si="86"/>
        <v>0.37878787878787878</v>
      </c>
      <c r="M363" s="11">
        <f t="shared" si="87"/>
        <v>0.33003300330033003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-0.28150177477294658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0.23303301203906801</v>
      </c>
      <c r="Q363" s="11">
        <f>2*'OddsRatio_working_3-way'!K363*'OddsRatio_working_3-way'!L363*'OddsRatio_working_3-way'!M363</f>
        <v>8.0914240291343059E-2</v>
      </c>
      <c r="R363" s="11">
        <f t="shared" si="88"/>
        <v>0</v>
      </c>
      <c r="S363" s="11">
        <f t="shared" si="89"/>
        <v>-0.8278207561107831</v>
      </c>
      <c r="T363" s="11">
        <f t="shared" si="90"/>
        <v>-0.28743776253846637</v>
      </c>
      <c r="U363" s="11">
        <f>'OddsRatio_working_3-way'!S363-'OddsRatio_working_3-way'!R363^2/3</f>
        <v>-0.8278207561107831</v>
      </c>
      <c r="V363" s="11">
        <f>'OddsRatio_working_3-way'!S363*'OddsRatio_working_3-way'!R363/3-2*'OddsRatio_working_3-way'!R363^3/27-'OddsRatio_working_3-way'!T363</f>
        <v>0.28743776253846637</v>
      </c>
      <c r="W363" s="11">
        <f>'OddsRatio_working_3-way'!V363^2+4*'OddsRatio_working_3-way'!U363^3/27</f>
        <v>-1.4232321592479447E-3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0.14495145695401593</v>
      </c>
      <c r="Y363" s="11">
        <f>IF('OddsRatio_working_3-way'!W363&gt;=0,IF('OddsRatio_working_3-way'!V363+SQRT('OddsRatio_working_3-way'!W363)&gt;0,0,PI()),ACOS('OddsRatio_working_3-way'!V363/(2*'OddsRatio_working_3-way'!X363)))</f>
        <v>0.13050246996680315</v>
      </c>
      <c r="Z363" s="11">
        <f>'OddsRatio_working_3-way'!X363^(1/3)*COS('OddsRatio_working_3-way'!Y363/3)</f>
        <v>0.52480321418236986</v>
      </c>
      <c r="AA363" s="11">
        <f>'OddsRatio_working_3-way'!X363^(1/3)*COS(('OddsRatio_working_3-way'!Y363+2*PI())/3)</f>
        <v>-0.282184903469343</v>
      </c>
      <c r="AB363" s="11">
        <f>'OddsRatio_working_3-way'!X363^(1/3)*COS(('OddsRatio_working_3-way'!Y363+4*PI())/3)</f>
        <v>-0.24261831071302695</v>
      </c>
      <c r="AC363" s="11">
        <f>'OddsRatio_working_3-way'!X363^(1/3)*SIN('OddsRatio_working_3-way'!Y363/3)</f>
        <v>2.2843782978775398E-2</v>
      </c>
      <c r="AD363" s="11">
        <f>'OddsRatio_working_3-way'!X363^(1/3)*SIN(('OddsRatio_working_3-way'!Y363+2*PI())/3)</f>
        <v>0.44307102398027032</v>
      </c>
      <c r="AE363" s="11">
        <f>'OddsRatio_working_3-way'!X363^(1/3)*SIN(('OddsRatio_working_3-way'!Y363+4*PI())/3)</f>
        <v>-0.46591480695904575</v>
      </c>
      <c r="AF363" s="11">
        <f>-'OddsRatio_working_3-way'!U363/(3*'OddsRatio_working_3-way'!X363^(1/3))*COS(('OddsRatio_working_3-way'!Y363)/3)</f>
        <v>0.52480321418236986</v>
      </c>
      <c r="AG363" s="11">
        <f>-'OddsRatio_working_3-way'!U363/(3*'OddsRatio_working_3-way'!X363^(1/3))*COS(('OddsRatio_working_3-way'!Y363+2*PI())/3)</f>
        <v>-0.282184903469343</v>
      </c>
      <c r="AH363" s="11">
        <f>-'OddsRatio_working_3-way'!U363/(3*'OddsRatio_working_3-way'!X363^(1/3))*COS(('OddsRatio_working_3-way'!Y363+4*PI())/3)</f>
        <v>-0.24261831071302695</v>
      </c>
      <c r="AI363" s="11">
        <f>'OddsRatio_working_3-way'!U363/(3*'OddsRatio_working_3-way'!X363^(1/3))*SIN(('OddsRatio_working_3-way'!Y363)/3)</f>
        <v>-2.2843782978775398E-2</v>
      </c>
      <c r="AJ363" s="11">
        <f>'OddsRatio_working_3-way'!U363/(3*'OddsRatio_working_3-way'!X363^(1/3))*SIN(('OddsRatio_working_3-way'!Y363+2*PI())/3)</f>
        <v>-0.44307102398027032</v>
      </c>
      <c r="AK363" s="11">
        <f>'OddsRatio_working_3-way'!U363/(3*'OddsRatio_working_3-way'!X363^(1/3))*SIN(('OddsRatio_working_3-way'!Y363+4*PI())/3)</f>
        <v>0.46591480695904575</v>
      </c>
      <c r="AL363" s="11">
        <f>'OddsRatio_working_3-way'!Z363+'OddsRatio_working_3-way'!AF363</f>
        <v>1.0496064283647397</v>
      </c>
      <c r="AM363" s="11">
        <f>'OddsRatio_working_3-way'!AA363+'OddsRatio_working_3-way'!AG363</f>
        <v>-0.56436980693868599</v>
      </c>
      <c r="AN363" s="11">
        <f>'OddsRatio_working_3-way'!AB363+'OddsRatio_working_3-way'!AH363</f>
        <v>-0.48523662142605389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1.0496064283647397</v>
      </c>
      <c r="AS363" s="11">
        <f>IF(('OddsRatio_working_3-way'!X363=0),IF(Q363&gt;0,-Q363^(1/3),(-Q363)^(1/3)),'OddsRatio_working_3-way'!AM363-'OddsRatio_working_3-way'!R363/3)</f>
        <v>-0.56436980693868599</v>
      </c>
      <c r="AT363" s="11">
        <f>IF(('OddsRatio_working_3-way'!X363=0),IF(Q363&gt;0,-Q363^(1/3),(-Q363)^(1/3)),'OddsRatio_working_3-way'!AN363-'OddsRatio_working_3-way'!R363/3)</f>
        <v>-0.48523662142605389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3.61</v>
      </c>
      <c r="B364" s="4">
        <f>IF('True_Odds_Calculator_3-way'!B365="","",'True_Odds_Calculator_3-way'!B365)</f>
        <v>3.57</v>
      </c>
      <c r="C364" s="4">
        <f>IF('True_Odds_Calculator_3-way'!C365="","",'True_Odds_Calculator_3-way'!C365)</f>
        <v>2.0699999999999998</v>
      </c>
      <c r="D364" s="9">
        <f t="shared" si="78"/>
        <v>0.26471061955131137</v>
      </c>
      <c r="E364" s="9">
        <f t="shared" si="79"/>
        <v>0.26772758894602627</v>
      </c>
      <c r="F364" s="9">
        <f t="shared" si="80"/>
        <v>0.46756179150266247</v>
      </c>
      <c r="G364" s="9">
        <f t="shared" si="81"/>
        <v>1.0642567707141803</v>
      </c>
      <c r="H364" s="9">
        <f t="shared" si="82"/>
        <v>3.7777101715640105</v>
      </c>
      <c r="I364" s="9">
        <f t="shared" si="83"/>
        <v>3.7351399007354429</v>
      </c>
      <c r="J364" s="9">
        <f t="shared" si="84"/>
        <v>2.1387547446641726</v>
      </c>
      <c r="K364" s="11">
        <f t="shared" si="85"/>
        <v>0.2770083102493075</v>
      </c>
      <c r="L364" s="11">
        <f t="shared" si="86"/>
        <v>0.28011204481792717</v>
      </c>
      <c r="M364" s="11">
        <f t="shared" si="87"/>
        <v>0.48309178743961356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-0.26903677284475147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0.23427948132696949</v>
      </c>
      <c r="Q364" s="11">
        <f>2*'OddsRatio_working_3-way'!K364*'OddsRatio_working_3-way'!L364*'OddsRatio_working_3-way'!M364</f>
        <v>7.4969434024630244E-2</v>
      </c>
      <c r="R364" s="11">
        <f t="shared" si="88"/>
        <v>0</v>
      </c>
      <c r="S364" s="11">
        <f t="shared" si="89"/>
        <v>-0.87080839860564796</v>
      </c>
      <c r="T364" s="11">
        <f t="shared" si="90"/>
        <v>-0.27865868755380735</v>
      </c>
      <c r="U364" s="11">
        <f>'OddsRatio_working_3-way'!S364-'OddsRatio_working_3-way'!R364^2/3</f>
        <v>-0.87080839860564796</v>
      </c>
      <c r="V364" s="11">
        <f>'OddsRatio_working_3-way'!S364*'OddsRatio_working_3-way'!R364/3-2*'OddsRatio_working_3-way'!R364^3/27-'OddsRatio_working_3-way'!T364</f>
        <v>0.27865868755380735</v>
      </c>
      <c r="W364" s="11">
        <f>'OddsRatio_working_3-way'!V364^2+4*'OddsRatio_working_3-way'!U364^3/27</f>
        <v>-2.0177533909873674E-2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0.15638749794907209</v>
      </c>
      <c r="Y364" s="11">
        <f>IF('OddsRatio_working_3-way'!W364&gt;=0,IF('OddsRatio_working_3-way'!V364+SQRT('OddsRatio_working_3-way'!W364)&gt;0,0,PI()),ACOS('OddsRatio_working_3-way'!V364/(2*'OddsRatio_working_3-way'!X364)))</f>
        <v>0.4714210835216166</v>
      </c>
      <c r="Z364" s="11">
        <f>'OddsRatio_working_3-way'!X364^(1/3)*COS('OddsRatio_working_3-way'!Y364/3)</f>
        <v>0.53212838535709017</v>
      </c>
      <c r="AA364" s="11">
        <f>'OddsRatio_working_3-way'!X364^(1/3)*COS(('OddsRatio_working_3-way'!Y364+2*PI())/3)</f>
        <v>-0.33908224369576984</v>
      </c>
      <c r="AB364" s="11">
        <f>'OddsRatio_working_3-way'!X364^(1/3)*COS(('OddsRatio_working_3-way'!Y364+4*PI())/3)</f>
        <v>-0.19304614166132053</v>
      </c>
      <c r="AC364" s="11">
        <f>'OddsRatio_working_3-way'!X364^(1/3)*SIN('OddsRatio_working_3-way'!Y364/3)</f>
        <v>8.4313982820993144E-2</v>
      </c>
      <c r="AD364" s="11">
        <f>'OddsRatio_working_3-way'!X364^(1/3)*SIN(('OddsRatio_working_3-way'!Y364+2*PI())/3)</f>
        <v>0.41867970838353891</v>
      </c>
      <c r="AE364" s="11">
        <f>'OddsRatio_working_3-way'!X364^(1/3)*SIN(('OddsRatio_working_3-way'!Y364+4*PI())/3)</f>
        <v>-0.50299369120453186</v>
      </c>
      <c r="AF364" s="11">
        <f>-'OddsRatio_working_3-way'!U364/(3*'OddsRatio_working_3-way'!X364^(1/3))*COS(('OddsRatio_working_3-way'!Y364)/3)</f>
        <v>0.53212838535709017</v>
      </c>
      <c r="AG364" s="11">
        <f>-'OddsRatio_working_3-way'!U364/(3*'OddsRatio_working_3-way'!X364^(1/3))*COS(('OddsRatio_working_3-way'!Y364+2*PI())/3)</f>
        <v>-0.33908224369576984</v>
      </c>
      <c r="AH364" s="11">
        <f>-'OddsRatio_working_3-way'!U364/(3*'OddsRatio_working_3-way'!X364^(1/3))*COS(('OddsRatio_working_3-way'!Y364+4*PI())/3)</f>
        <v>-0.19304614166132053</v>
      </c>
      <c r="AI364" s="11">
        <f>'OddsRatio_working_3-way'!U364/(3*'OddsRatio_working_3-way'!X364^(1/3))*SIN(('OddsRatio_working_3-way'!Y364)/3)</f>
        <v>-8.4313982820993144E-2</v>
      </c>
      <c r="AJ364" s="11">
        <f>'OddsRatio_working_3-way'!U364/(3*'OddsRatio_working_3-way'!X364^(1/3))*SIN(('OddsRatio_working_3-way'!Y364+2*PI())/3)</f>
        <v>-0.41867970838353891</v>
      </c>
      <c r="AK364" s="11">
        <f>'OddsRatio_working_3-way'!U364/(3*'OddsRatio_working_3-way'!X364^(1/3))*SIN(('OddsRatio_working_3-way'!Y364+4*PI())/3)</f>
        <v>0.50299369120453186</v>
      </c>
      <c r="AL364" s="11">
        <f>'OddsRatio_working_3-way'!Z364+'OddsRatio_working_3-way'!AF364</f>
        <v>1.0642567707141803</v>
      </c>
      <c r="AM364" s="11">
        <f>'OddsRatio_working_3-way'!AA364+'OddsRatio_working_3-way'!AG364</f>
        <v>-0.67816448739153967</v>
      </c>
      <c r="AN364" s="11">
        <f>'OddsRatio_working_3-way'!AB364+'OddsRatio_working_3-way'!AH364</f>
        <v>-0.38609228332264106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1.0642567707141803</v>
      </c>
      <c r="AS364" s="11">
        <f>IF(('OddsRatio_working_3-way'!X364=0),IF(Q364&gt;0,-Q364^(1/3),(-Q364)^(1/3)),'OddsRatio_working_3-way'!AM364-'OddsRatio_working_3-way'!R364/3)</f>
        <v>-0.67816448739153967</v>
      </c>
      <c r="AT364" s="11">
        <f>IF(('OddsRatio_working_3-way'!X364=0),IF(Q364&gt;0,-Q364^(1/3),(-Q364)^(1/3)),'OddsRatio_working_3-way'!AN364-'OddsRatio_working_3-way'!R364/3)</f>
        <v>-0.38609228332264106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IF('True_Odds_Calculator_3-way'!A366="","",'True_Odds_Calculator_3-way'!A366)</f>
        <v>1.81</v>
      </c>
      <c r="B365" s="4">
        <f>IF('True_Odds_Calculator_3-way'!B366="","",'True_Odds_Calculator_3-way'!B366)</f>
        <v>3.92</v>
      </c>
      <c r="C365" s="4">
        <f>IF('True_Odds_Calculator_3-way'!C366="","",'True_Odds_Calculator_3-way'!C366)</f>
        <v>4.24</v>
      </c>
      <c r="D365" s="9">
        <f t="shared" si="78"/>
        <v>0.53486789813712532</v>
      </c>
      <c r="E365" s="9">
        <f t="shared" si="79"/>
        <v>0.24184216153473695</v>
      </c>
      <c r="F365" s="9">
        <f t="shared" si="80"/>
        <v>0.22328994032813765</v>
      </c>
      <c r="G365" s="9">
        <f t="shared" si="81"/>
        <v>1.0736055852177053</v>
      </c>
      <c r="H365" s="9">
        <f t="shared" si="82"/>
        <v>1.8696205240263413</v>
      </c>
      <c r="I365" s="9">
        <f t="shared" si="83"/>
        <v>4.1349283088356996</v>
      </c>
      <c r="J365" s="9">
        <f t="shared" si="84"/>
        <v>4.478482096105366</v>
      </c>
      <c r="K365" s="11">
        <f t="shared" si="85"/>
        <v>0.5524861878453039</v>
      </c>
      <c r="L365" s="11">
        <f t="shared" si="86"/>
        <v>0.25510204081632654</v>
      </c>
      <c r="M365" s="11">
        <f t="shared" si="87"/>
        <v>0.23584905660377356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-0.25473134109267592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0.23168732728158503</v>
      </c>
      <c r="Q365" s="11">
        <f>2*'OddsRatio_working_3-way'!K365*'OddsRatio_working_3-way'!L365*'OddsRatio_working_3-way'!M365</f>
        <v>6.6481299076494985E-2</v>
      </c>
      <c r="R365" s="11">
        <f t="shared" si="88"/>
        <v>0</v>
      </c>
      <c r="S365" s="11">
        <f t="shared" si="89"/>
        <v>-0.90953600875242491</v>
      </c>
      <c r="T365" s="11">
        <f t="shared" si="90"/>
        <v>-0.26098594225320659</v>
      </c>
      <c r="U365" s="11">
        <f>'OddsRatio_working_3-way'!S365-'OddsRatio_working_3-way'!R365^2/3</f>
        <v>-0.90953600875242491</v>
      </c>
      <c r="V365" s="11">
        <f>'OddsRatio_working_3-way'!S365*'OddsRatio_working_3-way'!R365/3-2*'OddsRatio_working_3-way'!R365^3/27-'OddsRatio_working_3-way'!T365</f>
        <v>0.26098594225320659</v>
      </c>
      <c r="W365" s="11">
        <f>'OddsRatio_working_3-way'!V365^2+4*'OddsRatio_working_3-way'!U365^3/27</f>
        <v>-4.3355803750600566E-2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0.16693521632986452</v>
      </c>
      <c r="Y365" s="11">
        <f>IF('OddsRatio_working_3-way'!W365&gt;=0,IF('OddsRatio_working_3-way'!V365+SQRT('OddsRatio_working_3-way'!W365)&gt;0,0,PI()),ACOS('OddsRatio_working_3-way'!V365/(2*'OddsRatio_working_3-way'!X365)))</f>
        <v>0.67341204069371863</v>
      </c>
      <c r="Z365" s="11">
        <f>'OddsRatio_working_3-way'!X365^(1/3)*COS('OddsRatio_working_3-way'!Y365/3)</f>
        <v>0.53680279260885266</v>
      </c>
      <c r="AA365" s="11">
        <f>'OddsRatio_working_3-way'!X365^(1/3)*COS(('OddsRatio_working_3-way'!Y365+2*PI())/3)</f>
        <v>-0.37454315798949062</v>
      </c>
      <c r="AB365" s="11">
        <f>'OddsRatio_working_3-way'!X365^(1/3)*COS(('OddsRatio_working_3-way'!Y365+4*PI())/3)</f>
        <v>-0.1622596346193618</v>
      </c>
      <c r="AC365" s="11">
        <f>'OddsRatio_working_3-way'!X365^(1/3)*SIN('OddsRatio_working_3-way'!Y365/3)</f>
        <v>0.12256194936226601</v>
      </c>
      <c r="AD365" s="11">
        <f>'OddsRatio_working_3-way'!X365^(1/3)*SIN(('OddsRatio_working_3-way'!Y365+2*PI())/3)</f>
        <v>0.40360388054056301</v>
      </c>
      <c r="AE365" s="11">
        <f>'OddsRatio_working_3-way'!X365^(1/3)*SIN(('OddsRatio_working_3-way'!Y365+4*PI())/3)</f>
        <v>-0.52616582990282901</v>
      </c>
      <c r="AF365" s="11">
        <f>-'OddsRatio_working_3-way'!U365/(3*'OddsRatio_working_3-way'!X365^(1/3))*COS(('OddsRatio_working_3-way'!Y365)/3)</f>
        <v>0.53680279260885266</v>
      </c>
      <c r="AG365" s="11">
        <f>-'OddsRatio_working_3-way'!U365/(3*'OddsRatio_working_3-way'!X365^(1/3))*COS(('OddsRatio_working_3-way'!Y365+2*PI())/3)</f>
        <v>-0.37454315798949062</v>
      </c>
      <c r="AH365" s="11">
        <f>-'OddsRatio_working_3-way'!U365/(3*'OddsRatio_working_3-way'!X365^(1/3))*COS(('OddsRatio_working_3-way'!Y365+4*PI())/3)</f>
        <v>-0.1622596346193618</v>
      </c>
      <c r="AI365" s="11">
        <f>'OddsRatio_working_3-way'!U365/(3*'OddsRatio_working_3-way'!X365^(1/3))*SIN(('OddsRatio_working_3-way'!Y365)/3)</f>
        <v>-0.12256194936226601</v>
      </c>
      <c r="AJ365" s="11">
        <f>'OddsRatio_working_3-way'!U365/(3*'OddsRatio_working_3-way'!X365^(1/3))*SIN(('OddsRatio_working_3-way'!Y365+2*PI())/3)</f>
        <v>-0.40360388054056301</v>
      </c>
      <c r="AK365" s="11">
        <f>'OddsRatio_working_3-way'!U365/(3*'OddsRatio_working_3-way'!X365^(1/3))*SIN(('OddsRatio_working_3-way'!Y365+4*PI())/3)</f>
        <v>0.52616582990282901</v>
      </c>
      <c r="AL365" s="11">
        <f>'OddsRatio_working_3-way'!Z365+'OddsRatio_working_3-way'!AF365</f>
        <v>1.0736055852177053</v>
      </c>
      <c r="AM365" s="11">
        <f>'OddsRatio_working_3-way'!AA365+'OddsRatio_working_3-way'!AG365</f>
        <v>-0.74908631597898123</v>
      </c>
      <c r="AN365" s="11">
        <f>'OddsRatio_working_3-way'!AB365+'OddsRatio_working_3-way'!AH365</f>
        <v>-0.3245192692387236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1.0736055852177053</v>
      </c>
      <c r="AS365" s="11">
        <f>IF(('OddsRatio_working_3-way'!X365=0),IF(Q365&gt;0,-Q365^(1/3),(-Q365)^(1/3)),'OddsRatio_working_3-way'!AM365-'OddsRatio_working_3-way'!R365/3)</f>
        <v>-0.74908631597898123</v>
      </c>
      <c r="AT365" s="11">
        <f>IF(('OddsRatio_working_3-way'!X365=0),IF(Q365&gt;0,-Q365^(1/3),(-Q365)^(1/3)),'OddsRatio_working_3-way'!AN365-'OddsRatio_working_3-way'!R365/3)</f>
        <v>-0.3245192692387236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91"/>
        <v>#VALUE!</v>
      </c>
      <c r="E421" s="9" t="e">
        <f t="shared" si="92"/>
        <v>#VALUE!</v>
      </c>
      <c r="F421" s="9" t="e">
        <f t="shared" si="93"/>
        <v>#VALUE!</v>
      </c>
      <c r="G421" s="9" t="str">
        <f t="shared" si="94"/>
        <v/>
      </c>
      <c r="H421" s="9" t="str">
        <f t="shared" si="95"/>
        <v/>
      </c>
      <c r="I421" s="9" t="str">
        <f t="shared" si="96"/>
        <v/>
      </c>
      <c r="J421" s="9" t="str">
        <f t="shared" si="97"/>
        <v/>
      </c>
      <c r="K421" s="11" t="e">
        <f t="shared" si="98"/>
        <v>#VALUE!</v>
      </c>
      <c r="L421" s="11" t="e">
        <f t="shared" si="99"/>
        <v>#VALUE!</v>
      </c>
      <c r="M421" s="11" t="e">
        <f t="shared" si="100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101"/>
        <v>#VALUE!</v>
      </c>
      <c r="S421" s="11" t="e">
        <f t="shared" si="102"/>
        <v>#VALUE!</v>
      </c>
      <c r="T421" s="11" t="e">
        <f t="shared" si="103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91"/>
        <v>#VALUE!</v>
      </c>
      <c r="E422" s="9" t="e">
        <f t="shared" si="92"/>
        <v>#VALUE!</v>
      </c>
      <c r="F422" s="9" t="e">
        <f t="shared" si="93"/>
        <v>#VALUE!</v>
      </c>
      <c r="G422" s="9" t="str">
        <f t="shared" si="94"/>
        <v/>
      </c>
      <c r="H422" s="9" t="str">
        <f t="shared" si="95"/>
        <v/>
      </c>
      <c r="I422" s="9" t="str">
        <f t="shared" si="96"/>
        <v/>
      </c>
      <c r="J422" s="9" t="str">
        <f t="shared" si="97"/>
        <v/>
      </c>
      <c r="K422" s="11" t="e">
        <f t="shared" si="98"/>
        <v>#VALUE!</v>
      </c>
      <c r="L422" s="11" t="e">
        <f t="shared" si="99"/>
        <v>#VALUE!</v>
      </c>
      <c r="M422" s="11" t="e">
        <f t="shared" si="100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101"/>
        <v>#VALUE!</v>
      </c>
      <c r="S422" s="11" t="e">
        <f t="shared" si="102"/>
        <v>#VALUE!</v>
      </c>
      <c r="T422" s="11" t="e">
        <f t="shared" si="103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91"/>
        <v>#VALUE!</v>
      </c>
      <c r="E423" s="9" t="e">
        <f t="shared" si="92"/>
        <v>#VALUE!</v>
      </c>
      <c r="F423" s="9" t="e">
        <f t="shared" si="93"/>
        <v>#VALUE!</v>
      </c>
      <c r="G423" s="9" t="str">
        <f t="shared" si="94"/>
        <v/>
      </c>
      <c r="H423" s="9" t="str">
        <f t="shared" si="95"/>
        <v/>
      </c>
      <c r="I423" s="9" t="str">
        <f t="shared" si="96"/>
        <v/>
      </c>
      <c r="J423" s="9" t="str">
        <f t="shared" si="97"/>
        <v/>
      </c>
      <c r="K423" s="11" t="e">
        <f t="shared" si="98"/>
        <v>#VALUE!</v>
      </c>
      <c r="L423" s="11" t="e">
        <f t="shared" si="99"/>
        <v>#VALUE!</v>
      </c>
      <c r="M423" s="11" t="e">
        <f t="shared" si="100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101"/>
        <v>#VALUE!</v>
      </c>
      <c r="S423" s="11" t="e">
        <f t="shared" si="102"/>
        <v>#VALUE!</v>
      </c>
      <c r="T423" s="11" t="e">
        <f t="shared" si="103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 t="shared" ref="C2:C65" si="0">IF(A2="","",((1/A2)+(1/B2))-1)</f>
        <v>3.0006218905472615E-2</v>
      </c>
      <c r="D2" s="4">
        <f>IF(A2="","",(2*A2)/(2-($C2*A2)))</f>
        <v>1.3050623922085829</v>
      </c>
      <c r="E2" s="4">
        <f>IF(B2="","",(2*B2)/(2-($C2*B2)))</f>
        <v>4.2780179580977711</v>
      </c>
      <c r="G2" s="4">
        <f t="shared" ref="G2:G65" si="1">IF(A2="","",C2+1)</f>
        <v>1.0300062189054726</v>
      </c>
    </row>
    <row r="3" spans="1:7" x14ac:dyDescent="0.2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si="0"/>
        <v>2.8005464480874265E-2</v>
      </c>
      <c r="D3" s="4">
        <f t="shared" ref="D3:D66" si="2">IF(A3="","",(2*A3)/(2-($C3*A3)))</f>
        <v>1.2412038999576092</v>
      </c>
      <c r="E3" s="4">
        <f t="shared" ref="E3:E66" si="3">IF(B3="","",(2*B3)/(2-($C3*B3)))</f>
        <v>5.145869947275922</v>
      </c>
      <c r="G3" s="4">
        <f t="shared" si="1"/>
        <v>1.0280054644808743</v>
      </c>
    </row>
    <row r="4" spans="1:7" x14ac:dyDescent="0.2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3.0642595282562191E-2</v>
      </c>
      <c r="D4" s="4">
        <f t="shared" si="2"/>
        <v>1.2432385948316638</v>
      </c>
      <c r="E4" s="4">
        <f t="shared" si="3"/>
        <v>5.1111896765069842</v>
      </c>
      <c r="G4" s="4">
        <f t="shared" si="1"/>
        <v>1.0306425952825622</v>
      </c>
    </row>
    <row r="5" spans="1:7" x14ac:dyDescent="0.2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3.0272983608589321E-2</v>
      </c>
      <c r="D5" s="4">
        <f t="shared" si="2"/>
        <v>5.9637808371061647</v>
      </c>
      <c r="E5" s="4">
        <f t="shared" si="3"/>
        <v>1.2014593377138283</v>
      </c>
      <c r="G5" s="4">
        <f t="shared" si="1"/>
        <v>1.0302729836085893</v>
      </c>
    </row>
    <row r="6" spans="1:7" x14ac:dyDescent="0.2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2.7849947581931822E-2</v>
      </c>
      <c r="D6" s="4">
        <f t="shared" si="2"/>
        <v>3.2289351681507106</v>
      </c>
      <c r="E6" s="4">
        <f t="shared" si="3"/>
        <v>1.4486447225065207</v>
      </c>
      <c r="G6" s="4">
        <f t="shared" si="1"/>
        <v>1.0278499475819318</v>
      </c>
    </row>
    <row r="7" spans="1:7" x14ac:dyDescent="0.2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2.9163036235969386E-2</v>
      </c>
      <c r="D7" s="4">
        <f t="shared" si="2"/>
        <v>10.293326299129513</v>
      </c>
      <c r="E7" s="4">
        <f t="shared" si="3"/>
        <v>1.1076040986631093</v>
      </c>
      <c r="G7" s="4">
        <f t="shared" si="1"/>
        <v>1.0291630362359694</v>
      </c>
    </row>
    <row r="8" spans="1:7" x14ac:dyDescent="0.2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3.0642595282562191E-2</v>
      </c>
      <c r="D8" s="4">
        <f t="shared" si="2"/>
        <v>1.2432385948316638</v>
      </c>
      <c r="E8" s="4">
        <f t="shared" si="3"/>
        <v>5.1111896765069842</v>
      </c>
      <c r="G8" s="4">
        <f t="shared" si="1"/>
        <v>1.0306425952825622</v>
      </c>
    </row>
    <row r="9" spans="1:7" x14ac:dyDescent="0.2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2.9328204904060406E-2</v>
      </c>
      <c r="D9" s="4">
        <f t="shared" si="2"/>
        <v>3.5120116662829064</v>
      </c>
      <c r="E9" s="4">
        <f t="shared" si="3"/>
        <v>1.3980873231690552</v>
      </c>
      <c r="G9" s="4">
        <f t="shared" si="1"/>
        <v>1.0293282049040604</v>
      </c>
    </row>
    <row r="10" spans="1:7" x14ac:dyDescent="0.2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3.0163599182004175E-2</v>
      </c>
      <c r="D10" s="4">
        <f t="shared" si="2"/>
        <v>2.49013367281986</v>
      </c>
      <c r="E10" s="4">
        <f t="shared" si="3"/>
        <v>1.6710807347287484</v>
      </c>
      <c r="G10" s="4">
        <f t="shared" si="1"/>
        <v>1.0301635991820042</v>
      </c>
    </row>
    <row r="11" spans="1:7" x14ac:dyDescent="0.2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2.8676664035780064E-2</v>
      </c>
      <c r="D11" s="4">
        <f t="shared" si="2"/>
        <v>2.1651951011107946</v>
      </c>
      <c r="E11" s="4">
        <f t="shared" si="3"/>
        <v>1.858225372769494</v>
      </c>
      <c r="G11" s="4">
        <f t="shared" si="1"/>
        <v>1.0286766640357801</v>
      </c>
    </row>
    <row r="12" spans="1:7" x14ac:dyDescent="0.2">
      <c r="A12" s="4">
        <f>IF('True_Odds_Calculator_2-way'!A13="","",'True_Odds_Calculator_2-way'!A13)</f>
        <v>3.1749999999999998</v>
      </c>
      <c r="B12" s="4">
        <f>IF('True_Odds_Calculator_2-way'!B13="","",'True_Odds_Calculator_2-way'!B13)</f>
        <v>1.355</v>
      </c>
      <c r="C12" s="4">
        <f t="shared" si="0"/>
        <v>5.2968009995060683E-2</v>
      </c>
      <c r="D12" s="4">
        <f t="shared" si="2"/>
        <v>3.4664853703983485</v>
      </c>
      <c r="E12" s="4">
        <f t="shared" si="3"/>
        <v>1.4054352042795599</v>
      </c>
      <c r="G12" s="4">
        <f t="shared" si="1"/>
        <v>1.0529680099950607</v>
      </c>
    </row>
    <row r="13" spans="1:7" x14ac:dyDescent="0.2">
      <c r="A13" s="4">
        <f>IF('True_Odds_Calculator_2-way'!A14="","",'True_Odds_Calculator_2-way'!A14)</f>
        <v>2.2250000000000001</v>
      </c>
      <c r="B13" s="4">
        <f>IF('True_Odds_Calculator_2-way'!B14="","",'True_Odds_Calculator_2-way'!B14)</f>
        <v>1.5249999999999999</v>
      </c>
      <c r="C13" s="4">
        <f t="shared" si="0"/>
        <v>0.10517590716522385</v>
      </c>
      <c r="D13" s="4">
        <f t="shared" si="2"/>
        <v>2.5198421907635185</v>
      </c>
      <c r="E13" s="4">
        <f t="shared" si="3"/>
        <v>1.6579630477935561</v>
      </c>
      <c r="G13" s="4">
        <f t="shared" si="1"/>
        <v>1.1051759071652238</v>
      </c>
    </row>
    <row r="14" spans="1:7" x14ac:dyDescent="0.2">
      <c r="A14" s="4">
        <f>IF('True_Odds_Calculator_2-way'!A15="","",'True_Odds_Calculator_2-way'!A15)</f>
        <v>1.28</v>
      </c>
      <c r="B14" s="4">
        <f>IF('True_Odds_Calculator_2-way'!B15="","",'True_Odds_Calculator_2-way'!B15)</f>
        <v>7.3</v>
      </c>
      <c r="C14" s="4">
        <f t="shared" si="0"/>
        <v>-8.1763698630136994E-2</v>
      </c>
      <c r="D14" s="4">
        <f t="shared" si="2"/>
        <v>1.2163499088778964</v>
      </c>
      <c r="E14" s="4">
        <f t="shared" si="3"/>
        <v>5.6221419975932614</v>
      </c>
      <c r="G14" s="4">
        <f t="shared" si="1"/>
        <v>0.91823630136986301</v>
      </c>
    </row>
    <row r="15" spans="1:7" x14ac:dyDescent="0.2">
      <c r="A15" s="4">
        <f>IF('True_Odds_Calculator_2-way'!A16="","",'True_Odds_Calculator_2-way'!A16)</f>
        <v>1.944</v>
      </c>
      <c r="B15" s="4">
        <f>IF('True_Odds_Calculator_2-way'!B16="","",'True_Odds_Calculator_2-way'!B16)</f>
        <v>1.8560000000000001</v>
      </c>
      <c r="C15" s="4">
        <f t="shared" si="0"/>
        <v>5.319639562934575E-2</v>
      </c>
      <c r="D15" s="4">
        <f t="shared" si="2"/>
        <v>2.0499990909256196</v>
      </c>
      <c r="E15" s="4">
        <f t="shared" si="3"/>
        <v>1.9523817769389273</v>
      </c>
      <c r="G15" s="4">
        <f t="shared" si="1"/>
        <v>1.0531963956293457</v>
      </c>
    </row>
    <row r="16" spans="1:7" x14ac:dyDescent="0.2">
      <c r="A16" s="4">
        <f>IF('True_Odds_Calculator_2-way'!A17="","",'True_Odds_Calculator_2-way'!A17)</f>
        <v>1.3</v>
      </c>
      <c r="B16" s="4">
        <f>IF('True_Odds_Calculator_2-way'!B17="","",'True_Odds_Calculator_2-way'!B17)</f>
        <v>3.4</v>
      </c>
      <c r="C16" s="4">
        <f t="shared" si="0"/>
        <v>6.3348416289592757E-2</v>
      </c>
      <c r="D16" s="4">
        <f t="shared" si="2"/>
        <v>1.3558282208588956</v>
      </c>
      <c r="E16" s="4">
        <f t="shared" si="3"/>
        <v>3.8103448275862064</v>
      </c>
      <c r="G16" s="4">
        <f t="shared" si="1"/>
        <v>1.0633484162895928</v>
      </c>
    </row>
    <row r="17" spans="1:7" x14ac:dyDescent="0.2">
      <c r="A17" s="4">
        <f>IF('True_Odds_Calculator_2-way'!A18="","",'True_Odds_Calculator_2-way'!A18)</f>
        <v>2.165</v>
      </c>
      <c r="B17" s="4">
        <f>IF('True_Odds_Calculator_2-way'!B18="","",'True_Odds_Calculator_2-way'!B18)</f>
        <v>1.696</v>
      </c>
      <c r="C17" s="4">
        <f t="shared" si="0"/>
        <v>5.1516405943614174E-2</v>
      </c>
      <c r="D17" s="4">
        <f t="shared" si="2"/>
        <v>2.2928650822395125</v>
      </c>
      <c r="E17" s="4">
        <f t="shared" si="3"/>
        <v>1.7734759130997575</v>
      </c>
      <c r="G17" s="4">
        <f t="shared" si="1"/>
        <v>1.0515164059436142</v>
      </c>
    </row>
    <row r="18" spans="1:7" x14ac:dyDescent="0.2">
      <c r="A18" s="4">
        <f>IF('True_Odds_Calculator_2-way'!A19="","",'True_Odds_Calculator_2-way'!A19)</f>
        <v>1.845</v>
      </c>
      <c r="B18" s="4">
        <f>IF('True_Odds_Calculator_2-way'!B19="","",'True_Odds_Calculator_2-way'!B19)</f>
        <v>1.9550000000000001</v>
      </c>
      <c r="C18" s="4">
        <f t="shared" si="0"/>
        <v>5.3514371460850363E-2</v>
      </c>
      <c r="D18" s="4">
        <f t="shared" si="2"/>
        <v>1.9408120850960799</v>
      </c>
      <c r="E18" s="4">
        <f t="shared" si="3"/>
        <v>2.0629115163820164</v>
      </c>
      <c r="G18" s="4">
        <f t="shared" si="1"/>
        <v>1.0535143714608504</v>
      </c>
    </row>
    <row r="19" spans="1:7" x14ac:dyDescent="0.2">
      <c r="A19" s="4">
        <f>IF('True_Odds_Calculator_2-way'!A20="","",'True_Odds_Calculator_2-way'!A20)</f>
        <v>2.125</v>
      </c>
      <c r="B19" s="4">
        <f>IF('True_Odds_Calculator_2-way'!B20="","",'True_Odds_Calculator_2-way'!B20)</f>
        <v>1.7150000000000001</v>
      </c>
      <c r="C19" s="4">
        <f t="shared" si="0"/>
        <v>5.3678614302863803E-2</v>
      </c>
      <c r="D19" s="4">
        <f t="shared" si="2"/>
        <v>2.2535265700483089</v>
      </c>
      <c r="E19" s="4">
        <f t="shared" si="3"/>
        <v>1.7977493448435331</v>
      </c>
      <c r="G19" s="4">
        <f t="shared" si="1"/>
        <v>1.0536786143028638</v>
      </c>
    </row>
    <row r="20" spans="1:7" x14ac:dyDescent="0.2">
      <c r="A20" s="4">
        <f>IF('True_Odds_Calculator_2-way'!A21="","",'True_Odds_Calculator_2-way'!A21)</f>
        <v>1.38</v>
      </c>
      <c r="B20" s="4">
        <f>IF('True_Odds_Calculator_2-way'!B21="","",'True_Odds_Calculator_2-way'!B21)</f>
        <v>2.94</v>
      </c>
      <c r="C20" s="4">
        <f t="shared" si="0"/>
        <v>6.477373558118904E-2</v>
      </c>
      <c r="D20" s="4">
        <f t="shared" si="2"/>
        <v>1.4445631275368509</v>
      </c>
      <c r="E20" s="4">
        <f t="shared" si="3"/>
        <v>3.2493993272465165</v>
      </c>
      <c r="G20" s="4">
        <f t="shared" si="1"/>
        <v>1.064773735581189</v>
      </c>
    </row>
    <row r="21" spans="1:7" x14ac:dyDescent="0.2">
      <c r="A21" s="4">
        <f>IF('True_Odds_Calculator_2-way'!A22="","",'True_Odds_Calculator_2-way'!A22)</f>
        <v>1.704</v>
      </c>
      <c r="B21" s="4">
        <f>IF('True_Odds_Calculator_2-way'!B22="","",'True_Odds_Calculator_2-way'!B22)</f>
        <v>2.1440000000000001</v>
      </c>
      <c r="C21" s="4">
        <f t="shared" si="0"/>
        <v>5.327237054165801E-2</v>
      </c>
      <c r="D21" s="4">
        <f t="shared" si="2"/>
        <v>1.7850185274941761</v>
      </c>
      <c r="E21" s="4">
        <f t="shared" si="3"/>
        <v>2.2738552849090805</v>
      </c>
      <c r="G21" s="4">
        <f t="shared" si="1"/>
        <v>1.053272370541658</v>
      </c>
    </row>
    <row r="22" spans="1:7" x14ac:dyDescent="0.2">
      <c r="A22" s="4">
        <f>IF('True_Odds_Calculator_2-way'!A23="","",'True_Odds_Calculator_2-way'!A23)</f>
        <v>1.478</v>
      </c>
      <c r="B22" s="4">
        <f>IF('True_Odds_Calculator_2-way'!B23="","",'True_Odds_Calculator_2-way'!B23)</f>
        <v>2.8</v>
      </c>
      <c r="C22" s="4">
        <f t="shared" si="0"/>
        <v>3.3732843611057328E-2</v>
      </c>
      <c r="D22" s="4">
        <f t="shared" si="2"/>
        <v>1.515786389275511</v>
      </c>
      <c r="E22" s="4">
        <f t="shared" si="3"/>
        <v>2.9387871041045299</v>
      </c>
      <c r="G22" s="4">
        <f t="shared" si="1"/>
        <v>1.0337328436110573</v>
      </c>
    </row>
    <row r="23" spans="1:7" x14ac:dyDescent="0.2">
      <c r="A23" s="4">
        <f>IF('True_Odds_Calculator_2-way'!A24="","",'True_Odds_Calculator_2-way'!A24)</f>
        <v>2.15</v>
      </c>
      <c r="B23" s="4">
        <f>IF('True_Odds_Calculator_2-way'!B24="","",'True_Odds_Calculator_2-way'!B24)</f>
        <v>1.74</v>
      </c>
      <c r="C23" s="4">
        <f t="shared" si="0"/>
        <v>3.9828922747928264E-2</v>
      </c>
      <c r="D23" s="4">
        <f t="shared" si="2"/>
        <v>2.2461723206244368</v>
      </c>
      <c r="E23" s="4">
        <f t="shared" si="3"/>
        <v>1.8024572392194651</v>
      </c>
      <c r="G23" s="4">
        <f t="shared" si="1"/>
        <v>1.0398289227479283</v>
      </c>
    </row>
    <row r="24" spans="1:7" x14ac:dyDescent="0.2">
      <c r="A24" s="4">
        <f>IF('True_Odds_Calculator_2-way'!A25="","",'True_Odds_Calculator_2-way'!A25)</f>
        <v>1.7090000000000001</v>
      </c>
      <c r="B24" s="4">
        <f>IF('True_Odds_Calculator_2-way'!B25="","",'True_Odds_Calculator_2-way'!B25)</f>
        <v>2.2200000000000002</v>
      </c>
      <c r="C24" s="4">
        <f t="shared" si="0"/>
        <v>3.5587957764669165E-2</v>
      </c>
      <c r="D24" s="4">
        <f t="shared" si="2"/>
        <v>1.7626005231150899</v>
      </c>
      <c r="E24" s="4">
        <f t="shared" si="3"/>
        <v>2.3113025361104849</v>
      </c>
      <c r="G24" s="4">
        <f t="shared" si="1"/>
        <v>1.0355879577646692</v>
      </c>
    </row>
    <row r="25" spans="1:7" x14ac:dyDescent="0.2">
      <c r="A25" s="4">
        <f>IF('True_Odds_Calculator_2-way'!A26="","",'True_Odds_Calculator_2-way'!A26)</f>
        <v>1.8260000000000001</v>
      </c>
      <c r="B25" s="4">
        <f>IF('True_Odds_Calculator_2-way'!B26="","",'True_Odds_Calculator_2-way'!B26)</f>
        <v>2.0099999999999998</v>
      </c>
      <c r="C25" s="4">
        <f t="shared" si="0"/>
        <v>4.5157563769324227E-2</v>
      </c>
      <c r="D25" s="4">
        <f t="shared" si="2"/>
        <v>1.9045212310534319</v>
      </c>
      <c r="E25" s="4">
        <f t="shared" si="3"/>
        <v>2.1055572447264401</v>
      </c>
      <c r="G25" s="4">
        <f t="shared" si="1"/>
        <v>1.0451575637693242</v>
      </c>
    </row>
    <row r="26" spans="1:7" x14ac:dyDescent="0.2">
      <c r="A26" s="4">
        <f>IF('True_Odds_Calculator_2-way'!A27="","",'True_Odds_Calculator_2-way'!A27)</f>
        <v>1.8</v>
      </c>
      <c r="B26" s="4">
        <f>IF('True_Odds_Calculator_2-way'!B27="","",'True_Odds_Calculator_2-way'!B27)</f>
        <v>2.09</v>
      </c>
      <c r="C26" s="4">
        <f t="shared" si="0"/>
        <v>3.4024455077086735E-2</v>
      </c>
      <c r="D26" s="4">
        <f t="shared" si="2"/>
        <v>1.8568608094768018</v>
      </c>
      <c r="E26" s="4">
        <f t="shared" si="3"/>
        <v>2.1670506912442398</v>
      </c>
      <c r="G26" s="4">
        <f t="shared" si="1"/>
        <v>1.0340244550770867</v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3.61</v>
      </c>
      <c r="B185" s="4">
        <f>IF('True_Odds_Calculator_3-way'!B186="","",'True_Odds_Calculator_3-way'!B186)</f>
        <v>3.67</v>
      </c>
      <c r="C185" s="4">
        <f>IF('True_Odds_Calculator_3-way'!C186="","",'True_Odds_Calculator_3-way'!C186)</f>
        <v>2.09</v>
      </c>
      <c r="D185" s="4">
        <f t="shared" si="10"/>
        <v>2.7956773803536228E-2</v>
      </c>
      <c r="E185" s="4">
        <f t="shared" si="11"/>
        <v>3.7356729613271851</v>
      </c>
      <c r="F185" s="4">
        <f t="shared" si="12"/>
        <v>3.7999603670222344</v>
      </c>
      <c r="G185" s="4">
        <f t="shared" si="13"/>
        <v>2.1315145549560564</v>
      </c>
      <c r="I185" s="4">
        <f t="shared" si="14"/>
        <v>1.0279567738035362</v>
      </c>
    </row>
    <row r="186" spans="1:9" x14ac:dyDescent="0.2">
      <c r="A186" s="4">
        <f>IF('True_Odds_Calculator_3-way'!A187="","",'True_Odds_Calculator_3-way'!A187)</f>
        <v>1.93</v>
      </c>
      <c r="B186" s="4">
        <f>IF('True_Odds_Calculator_3-way'!B187="","",'True_Odds_Calculator_3-way'!B187)</f>
        <v>4.04</v>
      </c>
      <c r="C186" s="4">
        <f>IF('True_Odds_Calculator_3-way'!C187="","",'True_Odds_Calculator_3-way'!C187)</f>
        <v>3.87</v>
      </c>
      <c r="D186" s="4">
        <f t="shared" si="10"/>
        <v>2.4057400317691879E-2</v>
      </c>
      <c r="E186" s="4">
        <f t="shared" si="11"/>
        <v>1.9603400407601259</v>
      </c>
      <c r="F186" s="4">
        <f t="shared" si="12"/>
        <v>4.1752673863138883</v>
      </c>
      <c r="G186" s="4">
        <f t="shared" si="13"/>
        <v>3.9939483793636055</v>
      </c>
      <c r="I186" s="4">
        <f t="shared" si="14"/>
        <v>1.0240574003176919</v>
      </c>
    </row>
    <row r="187" spans="1:9" x14ac:dyDescent="0.2">
      <c r="A187" s="4">
        <f>IF('True_Odds_Calculator_3-way'!A188="","",'True_Odds_Calculator_3-way'!A188)</f>
        <v>2.6</v>
      </c>
      <c r="B187" s="4">
        <f>IF('True_Odds_Calculator_3-way'!B188="","",'True_Odds_Calculator_3-way'!B188)</f>
        <v>3.31</v>
      </c>
      <c r="C187" s="4">
        <f>IF('True_Odds_Calculator_3-way'!C188="","",'True_Odds_Calculator_3-way'!C188)</f>
        <v>2.93</v>
      </c>
      <c r="D187" s="4">
        <f t="shared" si="10"/>
        <v>2.8027116568407173E-2</v>
      </c>
      <c r="E187" s="4">
        <f t="shared" si="11"/>
        <v>2.6647266573623245</v>
      </c>
      <c r="F187" s="4">
        <f t="shared" si="12"/>
        <v>3.4156221441188257</v>
      </c>
      <c r="G187" s="4">
        <f t="shared" si="13"/>
        <v>3.0124605356636538</v>
      </c>
      <c r="I187" s="4">
        <f t="shared" si="14"/>
        <v>1.0280271165684072</v>
      </c>
    </row>
    <row r="188" spans="1:9" x14ac:dyDescent="0.2">
      <c r="A188" s="4">
        <f>IF('True_Odds_Calculator_3-way'!A189="","",'True_Odds_Calculator_3-way'!A189)</f>
        <v>1.85</v>
      </c>
      <c r="B188" s="4">
        <f>IF('True_Odds_Calculator_3-way'!B189="","",'True_Odds_Calculator_3-way'!B189)</f>
        <v>3.98</v>
      </c>
      <c r="C188" s="4">
        <f>IF('True_Odds_Calculator_3-way'!C189="","",'True_Odds_Calculator_3-way'!C189)</f>
        <v>4.18</v>
      </c>
      <c r="D188" s="4">
        <f t="shared" si="10"/>
        <v>3.103127170834119E-2</v>
      </c>
      <c r="E188" s="4">
        <f t="shared" si="11"/>
        <v>1.8860921670771871</v>
      </c>
      <c r="F188" s="4">
        <f t="shared" si="12"/>
        <v>4.1508842408314353</v>
      </c>
      <c r="G188" s="4">
        <f t="shared" si="13"/>
        <v>4.3688976120874754</v>
      </c>
      <c r="I188" s="4">
        <f t="shared" si="14"/>
        <v>1.0310312717083412</v>
      </c>
    </row>
    <row r="189" spans="1:9" x14ac:dyDescent="0.2">
      <c r="A189" s="4">
        <f>IF('True_Odds_Calculator_3-way'!A190="","",'True_Odds_Calculator_3-way'!A190)</f>
        <v>2.13</v>
      </c>
      <c r="B189" s="4">
        <f>IF('True_Odds_Calculator_3-way'!B190="","",'True_Odds_Calculator_3-way'!B190)</f>
        <v>3.83</v>
      </c>
      <c r="C189" s="4">
        <f>IF('True_Odds_Calculator_3-way'!C190="","",'True_Odds_Calculator_3-way'!C190)</f>
        <v>3.44</v>
      </c>
      <c r="D189" s="4">
        <f t="shared" si="10"/>
        <v>2.1277848237847286E-2</v>
      </c>
      <c r="E189" s="4">
        <f t="shared" si="11"/>
        <v>2.1626720758346663</v>
      </c>
      <c r="F189" s="4">
        <f t="shared" si="12"/>
        <v>3.936946035058329</v>
      </c>
      <c r="G189" s="4">
        <f t="shared" si="13"/>
        <v>3.526030197964733</v>
      </c>
      <c r="I189" s="4">
        <f t="shared" si="14"/>
        <v>1.0212778482378473</v>
      </c>
    </row>
    <row r="190" spans="1:9" x14ac:dyDescent="0.2">
      <c r="A190" s="4">
        <f>IF('True_Odds_Calculator_3-way'!A191="","",'True_Odds_Calculator_3-way'!A191)</f>
        <v>2.04</v>
      </c>
      <c r="B190" s="4">
        <f>IF('True_Odds_Calculator_3-way'!B191="","",'True_Odds_Calculator_3-way'!B191)</f>
        <v>3.36</v>
      </c>
      <c r="C190" s="4">
        <f>IF('True_Odds_Calculator_3-way'!C191="","",'True_Odds_Calculator_3-way'!C191)</f>
        <v>4.1500000000000004</v>
      </c>
      <c r="D190" s="4">
        <f t="shared" si="10"/>
        <v>2.877898147210689E-2</v>
      </c>
      <c r="E190" s="4">
        <f t="shared" si="11"/>
        <v>2.0807190632515846</v>
      </c>
      <c r="F190" s="4">
        <f t="shared" si="12"/>
        <v>3.4719081375593177</v>
      </c>
      <c r="G190" s="4">
        <f t="shared" si="13"/>
        <v>4.3220654195383439</v>
      </c>
      <c r="I190" s="4">
        <f t="shared" si="14"/>
        <v>1.0287789814721069</v>
      </c>
    </row>
    <row r="191" spans="1:9" x14ac:dyDescent="0.2">
      <c r="A191" s="4">
        <f>IF('True_Odds_Calculator_3-way'!A192="","",'True_Odds_Calculator_3-way'!A192)</f>
        <v>2.1</v>
      </c>
      <c r="B191" s="4">
        <f>IF('True_Odds_Calculator_3-way'!B192="","",'True_Odds_Calculator_3-way'!B192)</f>
        <v>3.39</v>
      </c>
      <c r="C191" s="4">
        <f>IF('True_Odds_Calculator_3-way'!C192="","",'True_Odds_Calculator_3-way'!C192)</f>
        <v>3.98</v>
      </c>
      <c r="D191" s="4">
        <f t="shared" si="10"/>
        <v>2.2432008334974496E-2</v>
      </c>
      <c r="E191" s="4">
        <f t="shared" si="11"/>
        <v>2.1335011001224369</v>
      </c>
      <c r="F191" s="4">
        <f t="shared" si="12"/>
        <v>3.4781651186942524</v>
      </c>
      <c r="G191" s="4">
        <f t="shared" si="13"/>
        <v>4.1020769812107467</v>
      </c>
      <c r="I191" s="4">
        <f t="shared" si="14"/>
        <v>1.0224320083349745</v>
      </c>
    </row>
    <row r="192" spans="1:9" x14ac:dyDescent="0.2">
      <c r="A192" s="4">
        <f>IF('True_Odds_Calculator_3-way'!A193="","",'True_Odds_Calculator_3-way'!A193)</f>
        <v>1.75</v>
      </c>
      <c r="B192" s="4">
        <f>IF('True_Odds_Calculator_3-way'!B193="","",'True_Odds_Calculator_3-way'!B193)</f>
        <v>4.41</v>
      </c>
      <c r="C192" s="4">
        <f>IF('True_Odds_Calculator_3-way'!C193="","",'True_Odds_Calculator_3-way'!C193)</f>
        <v>4.45</v>
      </c>
      <c r="D192" s="4">
        <f t="shared" si="10"/>
        <v>2.2905042166679213E-2</v>
      </c>
      <c r="E192" s="4">
        <f t="shared" si="11"/>
        <v>1.7736988777585296</v>
      </c>
      <c r="F192" s="4">
        <f t="shared" si="12"/>
        <v>4.5636603232432842</v>
      </c>
      <c r="G192" s="4">
        <f t="shared" si="13"/>
        <v>4.6065099174523674</v>
      </c>
      <c r="I192" s="4">
        <f t="shared" si="14"/>
        <v>1.0229050421666792</v>
      </c>
    </row>
    <row r="193" spans="1:9" x14ac:dyDescent="0.2">
      <c r="A193" s="4">
        <f>IF('True_Odds_Calculator_3-way'!A194="","",'True_Odds_Calculator_3-way'!A194)</f>
        <v>2.16</v>
      </c>
      <c r="B193" s="4">
        <f>IF('True_Odds_Calculator_3-way'!B194="","",'True_Odds_Calculator_3-way'!B194)</f>
        <v>3.36</v>
      </c>
      <c r="C193" s="4">
        <f>IF('True_Odds_Calculator_3-way'!C194="","",'True_Odds_Calculator_3-way'!C194)</f>
        <v>3.74</v>
      </c>
      <c r="D193" s="4">
        <f t="shared" si="10"/>
        <v>2.7961689726395456E-2</v>
      </c>
      <c r="E193" s="4">
        <f t="shared" si="11"/>
        <v>2.2043794861666242</v>
      </c>
      <c r="F193" s="4">
        <f t="shared" si="12"/>
        <v>3.4686273226903945</v>
      </c>
      <c r="G193" s="4">
        <f t="shared" si="13"/>
        <v>3.875081089477098</v>
      </c>
      <c r="I193" s="4">
        <f t="shared" si="14"/>
        <v>1.0279616897263955</v>
      </c>
    </row>
    <row r="194" spans="1:9" x14ac:dyDescent="0.2">
      <c r="A194" s="4">
        <f>IF('True_Odds_Calculator_3-way'!A195="","",'True_Odds_Calculator_3-way'!A195)</f>
        <v>3.62</v>
      </c>
      <c r="B194" s="4">
        <f>IF('True_Odds_Calculator_3-way'!B195="","",'True_Odds_Calculator_3-way'!B195)</f>
        <v>3.41</v>
      </c>
      <c r="C194" s="4">
        <f>IF('True_Odds_Calculator_3-way'!C195="","",'True_Odds_Calculator_3-way'!C195)</f>
        <v>2.1800000000000002</v>
      </c>
      <c r="D194" s="4">
        <f t="shared" si="10"/>
        <v>2.8213822217736384E-2</v>
      </c>
      <c r="E194" s="4">
        <f t="shared" si="11"/>
        <v>3.7475853391833196</v>
      </c>
      <c r="F194" s="4">
        <f t="shared" si="12"/>
        <v>3.5229809828746896</v>
      </c>
      <c r="G194" s="4">
        <f t="shared" si="13"/>
        <v>2.2256299637673451</v>
      </c>
      <c r="I194" s="4">
        <f t="shared" si="14"/>
        <v>1.0282138222177364</v>
      </c>
    </row>
    <row r="195" spans="1:9" x14ac:dyDescent="0.2">
      <c r="A195" s="4">
        <f>IF('True_Odds_Calculator_3-way'!A196="","",'True_Odds_Calculator_3-way'!A196)</f>
        <v>11.45</v>
      </c>
      <c r="B195" s="4">
        <f>IF('True_Odds_Calculator_3-way'!B196="","",'True_Odds_Calculator_3-way'!B196)</f>
        <v>5.5</v>
      </c>
      <c r="C195" s="4">
        <f>IF('True_Odds_Calculator_3-way'!C196="","",'True_Odds_Calculator_3-way'!C196)</f>
        <v>1.31</v>
      </c>
      <c r="D195" s="4">
        <f t="shared" ref="D195:D258" si="15">IF(A195="","",((1/A195)+(1/B195)+(1/C195))-1)</f>
        <v>3.2513204985620714E-2</v>
      </c>
      <c r="E195" s="4">
        <f t="shared" ref="E195:E258" si="16">IF(A195="","",(3*A195)/(3-($D195*A195)))</f>
        <v>13.072150110258676</v>
      </c>
      <c r="F195" s="4">
        <f t="shared" ref="F195:F258" si="17">IF(B195="","",(3*B195)/(3-($D195*B195)))</f>
        <v>5.8486219832806539</v>
      </c>
      <c r="G195" s="4">
        <f t="shared" ref="G195:G258" si="18">IF(C195="","",(3*C195)/(3-($D195*C195)))</f>
        <v>1.3288664927896523</v>
      </c>
      <c r="I195" s="4">
        <f t="shared" ref="I195:I258" si="19">IF(A195="","",D195+1)</f>
        <v>1.0325132049856207</v>
      </c>
    </row>
    <row r="196" spans="1:9" x14ac:dyDescent="0.2">
      <c r="A196" s="4">
        <f>IF('True_Odds_Calculator_3-way'!A197="","",'True_Odds_Calculator_3-way'!A197)</f>
        <v>3.2</v>
      </c>
      <c r="B196" s="4">
        <f>IF('True_Odds_Calculator_3-way'!B197="","",'True_Odds_Calculator_3-way'!B197)</f>
        <v>3.24</v>
      </c>
      <c r="C196" s="4">
        <f>IF('True_Odds_Calculator_3-way'!C197="","",'True_Odds_Calculator_3-way'!C197)</f>
        <v>2.46</v>
      </c>
      <c r="D196" s="4">
        <f t="shared" si="15"/>
        <v>2.7646040349292411E-2</v>
      </c>
      <c r="E196" s="4">
        <f t="shared" si="16"/>
        <v>3.2972324494270473</v>
      </c>
      <c r="F196" s="4">
        <f t="shared" si="17"/>
        <v>3.3397163269154224</v>
      </c>
      <c r="G196" s="4">
        <f t="shared" si="18"/>
        <v>2.5170611548846535</v>
      </c>
      <c r="I196" s="4">
        <f t="shared" si="19"/>
        <v>1.0276460403492924</v>
      </c>
    </row>
    <row r="197" spans="1:9" x14ac:dyDescent="0.2">
      <c r="A197" s="4">
        <f>IF('True_Odds_Calculator_3-way'!A198="","",'True_Odds_Calculator_3-way'!A198)</f>
        <v>2.15</v>
      </c>
      <c r="B197" s="4">
        <f>IF('True_Odds_Calculator_3-way'!B198="","",'True_Odds_Calculator_3-way'!B198)</f>
        <v>3.65</v>
      </c>
      <c r="C197" s="4">
        <f>IF('True_Odds_Calculator_3-way'!C198="","",'True_Odds_Calculator_3-way'!C198)</f>
        <v>3.39</v>
      </c>
      <c r="D197" s="4">
        <f t="shared" si="15"/>
        <v>3.4074132546956459E-2</v>
      </c>
      <c r="E197" s="4">
        <f t="shared" si="16"/>
        <v>2.2038167533158761</v>
      </c>
      <c r="F197" s="4">
        <f t="shared" si="17"/>
        <v>3.8078620069397302</v>
      </c>
      <c r="G197" s="4">
        <f t="shared" si="18"/>
        <v>3.5257548531599512</v>
      </c>
      <c r="I197" s="4">
        <f t="shared" si="19"/>
        <v>1.0340741325469565</v>
      </c>
    </row>
    <row r="198" spans="1:9" x14ac:dyDescent="0.2">
      <c r="A198" s="4">
        <f>IF('True_Odds_Calculator_3-way'!A199="","",'True_Odds_Calculator_3-way'!A199)</f>
        <v>2.5</v>
      </c>
      <c r="B198" s="4">
        <f>IF('True_Odds_Calculator_3-way'!B199="","",'True_Odds_Calculator_3-way'!B199)</f>
        <v>3.76</v>
      </c>
      <c r="C198" s="4">
        <f>IF('True_Odds_Calculator_3-way'!C199="","",'True_Odds_Calculator_3-way'!C199)</f>
        <v>2.76</v>
      </c>
      <c r="D198" s="4">
        <f t="shared" si="15"/>
        <v>2.8276287388220744E-2</v>
      </c>
      <c r="E198" s="4">
        <f t="shared" si="16"/>
        <v>2.5603305350140793</v>
      </c>
      <c r="F198" s="4">
        <f t="shared" si="17"/>
        <v>3.8981488901354275</v>
      </c>
      <c r="G198" s="4">
        <f t="shared" si="18"/>
        <v>2.8337168322022541</v>
      </c>
      <c r="I198" s="4">
        <f t="shared" si="19"/>
        <v>1.0282762873882207</v>
      </c>
    </row>
    <row r="199" spans="1:9" x14ac:dyDescent="0.2">
      <c r="A199" s="4">
        <f>IF('True_Odds_Calculator_3-way'!A200="","",'True_Odds_Calculator_3-way'!A200)</f>
        <v>7.06</v>
      </c>
      <c r="B199" s="4">
        <f>IF('True_Odds_Calculator_3-way'!B200="","",'True_Odds_Calculator_3-way'!B200)</f>
        <v>4.82</v>
      </c>
      <c r="C199" s="4">
        <f>IF('True_Odds_Calculator_3-way'!C200="","",'True_Odds_Calculator_3-way'!C200)</f>
        <v>1.46</v>
      </c>
      <c r="D199" s="4">
        <f t="shared" si="15"/>
        <v>3.4043446007449685E-2</v>
      </c>
      <c r="E199" s="4">
        <f t="shared" si="16"/>
        <v>7.6748772105297167</v>
      </c>
      <c r="F199" s="4">
        <f t="shared" si="17"/>
        <v>5.0988913577685819</v>
      </c>
      <c r="G199" s="4">
        <f t="shared" si="18"/>
        <v>1.4845965135424601</v>
      </c>
      <c r="I199" s="4">
        <f t="shared" si="19"/>
        <v>1.0340434460074497</v>
      </c>
    </row>
    <row r="200" spans="1:9" x14ac:dyDescent="0.2">
      <c r="A200" s="4">
        <f>IF('True_Odds_Calculator_3-way'!A201="","",'True_Odds_Calculator_3-way'!A201)</f>
        <v>1.23</v>
      </c>
      <c r="B200" s="4">
        <f>IF('True_Odds_Calculator_3-way'!B201="","",'True_Odds_Calculator_3-way'!B201)</f>
        <v>7.32</v>
      </c>
      <c r="C200" s="4">
        <f>IF('True_Odds_Calculator_3-way'!C201="","",'True_Odds_Calculator_3-way'!C201)</f>
        <v>11.69</v>
      </c>
      <c r="D200" s="4">
        <f t="shared" si="15"/>
        <v>3.5163351254878572E-2</v>
      </c>
      <c r="E200" s="4">
        <f t="shared" si="16"/>
        <v>1.247992272157999</v>
      </c>
      <c r="F200" s="4">
        <f t="shared" si="17"/>
        <v>8.0069881935588079</v>
      </c>
      <c r="G200" s="4">
        <f t="shared" si="18"/>
        <v>13.546082280299114</v>
      </c>
      <c r="I200" s="4">
        <f t="shared" si="19"/>
        <v>1.0351633512548786</v>
      </c>
    </row>
    <row r="201" spans="1:9" x14ac:dyDescent="0.2">
      <c r="A201" s="4">
        <f>IF('True_Odds_Calculator_3-way'!A202="","",'True_Odds_Calculator_3-way'!A202)</f>
        <v>4.96</v>
      </c>
      <c r="B201" s="4">
        <f>IF('True_Odds_Calculator_3-way'!B202="","",'True_Odds_Calculator_3-way'!B202)</f>
        <v>4.24</v>
      </c>
      <c r="C201" s="4">
        <f>IF('True_Odds_Calculator_3-way'!C202="","",'True_Odds_Calculator_3-way'!C202)</f>
        <v>1.7</v>
      </c>
      <c r="D201" s="4">
        <f t="shared" si="15"/>
        <v>2.5697253947227106E-2</v>
      </c>
      <c r="E201" s="4">
        <f t="shared" si="16"/>
        <v>5.1800816023738872</v>
      </c>
      <c r="F201" s="4">
        <f t="shared" si="17"/>
        <v>4.3997952191548855</v>
      </c>
      <c r="G201" s="4">
        <f t="shared" si="18"/>
        <v>1.7251208251625154</v>
      </c>
      <c r="I201" s="4">
        <f t="shared" si="19"/>
        <v>1.0256972539472271</v>
      </c>
    </row>
    <row r="202" spans="1:9" x14ac:dyDescent="0.2">
      <c r="A202" s="4">
        <f>IF('True_Odds_Calculator_3-way'!A203="","",'True_Odds_Calculator_3-way'!A203)</f>
        <v>1.51</v>
      </c>
      <c r="B202" s="4">
        <f>IF('True_Odds_Calculator_3-way'!B203="","",'True_Odds_Calculator_3-way'!B203)</f>
        <v>4.9000000000000004</v>
      </c>
      <c r="C202" s="4">
        <f>IF('True_Odds_Calculator_3-way'!C203="","",'True_Odds_Calculator_3-way'!C203)</f>
        <v>6.38</v>
      </c>
      <c r="D202" s="4">
        <f t="shared" si="15"/>
        <v>2.3073100194425988E-2</v>
      </c>
      <c r="E202" s="4">
        <f t="shared" si="16"/>
        <v>1.5277423756284199</v>
      </c>
      <c r="F202" s="4">
        <f t="shared" si="17"/>
        <v>5.0918934195112806</v>
      </c>
      <c r="G202" s="4">
        <f t="shared" si="18"/>
        <v>6.709212983624079</v>
      </c>
      <c r="I202" s="4">
        <f t="shared" si="19"/>
        <v>1.023073100194426</v>
      </c>
    </row>
    <row r="203" spans="1:9" x14ac:dyDescent="0.2">
      <c r="A203" s="4">
        <f>IF('True_Odds_Calculator_3-way'!A204="","",'True_Odds_Calculator_3-way'!A204)</f>
        <v>2.2999999999999998</v>
      </c>
      <c r="B203" s="4">
        <f>IF('True_Odds_Calculator_3-way'!B204="","",'True_Odds_Calculator_3-way'!B204)</f>
        <v>3.47</v>
      </c>
      <c r="C203" s="4">
        <f>IF('True_Odds_Calculator_3-way'!C204="","",'True_Odds_Calculator_3-way'!C204)</f>
        <v>3.33</v>
      </c>
      <c r="D203" s="4">
        <f t="shared" si="15"/>
        <v>2.3267347036298514E-2</v>
      </c>
      <c r="E203" s="4">
        <f t="shared" si="16"/>
        <v>2.3417732523901571</v>
      </c>
      <c r="F203" s="4">
        <f t="shared" si="17"/>
        <v>3.5659693818449529</v>
      </c>
      <c r="G203" s="4">
        <f t="shared" si="18"/>
        <v>3.4182831624767478</v>
      </c>
      <c r="I203" s="4">
        <f t="shared" si="19"/>
        <v>1.0232673470362985</v>
      </c>
    </row>
    <row r="204" spans="1:9" x14ac:dyDescent="0.2">
      <c r="A204" s="4">
        <f>IF('True_Odds_Calculator_3-way'!A205="","",'True_Odds_Calculator_3-way'!A205)</f>
        <v>1.22</v>
      </c>
      <c r="B204" s="4">
        <f>IF('True_Odds_Calculator_3-way'!B205="","",'True_Odds_Calculator_3-way'!B205)</f>
        <v>6.84</v>
      </c>
      <c r="C204" s="4">
        <f>IF('True_Odds_Calculator_3-way'!C205="","",'True_Odds_Calculator_3-way'!C205)</f>
        <v>13.92</v>
      </c>
      <c r="D204" s="4">
        <f t="shared" si="15"/>
        <v>3.7710042016667833E-2</v>
      </c>
      <c r="E204" s="4">
        <f t="shared" si="16"/>
        <v>1.2390005908311605</v>
      </c>
      <c r="F204" s="4">
        <f t="shared" si="17"/>
        <v>7.4834158298475888</v>
      </c>
      <c r="G204" s="4">
        <f t="shared" si="18"/>
        <v>16.87220771011313</v>
      </c>
      <c r="I204" s="4">
        <f t="shared" si="19"/>
        <v>1.0377100420166678</v>
      </c>
    </row>
    <row r="205" spans="1:9" x14ac:dyDescent="0.2">
      <c r="A205" s="4">
        <f>IF('True_Odds_Calculator_3-way'!A206="","",'True_Odds_Calculator_3-way'!A206)</f>
        <v>2.08</v>
      </c>
      <c r="B205" s="4">
        <f>IF('True_Odds_Calculator_3-way'!B206="","",'True_Odds_Calculator_3-way'!B206)</f>
        <v>3.72</v>
      </c>
      <c r="C205" s="4">
        <f>IF('True_Odds_Calculator_3-way'!C206="","",'True_Odds_Calculator_3-way'!C206)</f>
        <v>3.58</v>
      </c>
      <c r="D205" s="4">
        <f t="shared" si="15"/>
        <v>2.8916044008853392E-2</v>
      </c>
      <c r="E205" s="4">
        <f t="shared" si="16"/>
        <v>2.1225539316089819</v>
      </c>
      <c r="F205" s="4">
        <f t="shared" si="17"/>
        <v>3.8583443896539578</v>
      </c>
      <c r="G205" s="4">
        <f t="shared" si="18"/>
        <v>3.7079482387141631</v>
      </c>
      <c r="I205" s="4">
        <f t="shared" si="19"/>
        <v>1.0289160440088534</v>
      </c>
    </row>
    <row r="206" spans="1:9" x14ac:dyDescent="0.2">
      <c r="A206" s="4">
        <f>IF('True_Odds_Calculator_3-way'!A207="","",'True_Odds_Calculator_3-way'!A207)</f>
        <v>1.42</v>
      </c>
      <c r="B206" s="4">
        <f>IF('True_Odds_Calculator_3-way'!B207="","",'True_Odds_Calculator_3-way'!B207)</f>
        <v>4.87</v>
      </c>
      <c r="C206" s="4">
        <f>IF('True_Odds_Calculator_3-way'!C207="","",'True_Odds_Calculator_3-way'!C207)</f>
        <v>8.26</v>
      </c>
      <c r="D206" s="4">
        <f t="shared" si="15"/>
        <v>3.062953645024713E-2</v>
      </c>
      <c r="E206" s="4">
        <f t="shared" si="16"/>
        <v>1.4408899951772907</v>
      </c>
      <c r="F206" s="4">
        <f t="shared" si="17"/>
        <v>5.1248158233368235</v>
      </c>
      <c r="G206" s="4">
        <f t="shared" si="18"/>
        <v>9.0207498140193909</v>
      </c>
      <c r="I206" s="4">
        <f t="shared" si="19"/>
        <v>1.0306295364502471</v>
      </c>
    </row>
    <row r="207" spans="1:9" x14ac:dyDescent="0.2">
      <c r="A207" s="4">
        <f>IF('True_Odds_Calculator_3-way'!A208="","",'True_Odds_Calculator_3-way'!A208)</f>
        <v>1.92</v>
      </c>
      <c r="B207" s="4">
        <f>IF('True_Odds_Calculator_3-way'!B208="","",'True_Odds_Calculator_3-way'!B208)</f>
        <v>3.9</v>
      </c>
      <c r="C207" s="4">
        <f>IF('True_Odds_Calculator_3-way'!C208="","",'True_Odds_Calculator_3-way'!C208)</f>
        <v>3.98</v>
      </c>
      <c r="D207" s="4">
        <f t="shared" si="15"/>
        <v>2.8499871150625022E-2</v>
      </c>
      <c r="E207" s="4">
        <f t="shared" si="16"/>
        <v>1.9556712829289293</v>
      </c>
      <c r="F207" s="4">
        <f t="shared" si="17"/>
        <v>4.0500538154618893</v>
      </c>
      <c r="G207" s="4">
        <f t="shared" si="18"/>
        <v>4.1363964424112547</v>
      </c>
      <c r="I207" s="4">
        <f t="shared" si="19"/>
        <v>1.028499871150625</v>
      </c>
    </row>
    <row r="208" spans="1:9" x14ac:dyDescent="0.2">
      <c r="A208" s="4">
        <f>IF('True_Odds_Calculator_3-way'!A209="","",'True_Odds_Calculator_3-way'!A209)</f>
        <v>2.15</v>
      </c>
      <c r="B208" s="4">
        <f>IF('True_Odds_Calculator_3-way'!B209="","",'True_Odds_Calculator_3-way'!B209)</f>
        <v>3.29</v>
      </c>
      <c r="C208" s="4">
        <f>IF('True_Odds_Calculator_3-way'!C209="","",'True_Odds_Calculator_3-way'!C209)</f>
        <v>3.86</v>
      </c>
      <c r="D208" s="4">
        <f t="shared" si="15"/>
        <v>2.8135004363875726E-2</v>
      </c>
      <c r="E208" s="4">
        <f t="shared" si="16"/>
        <v>2.194243451850133</v>
      </c>
      <c r="F208" s="4">
        <f t="shared" si="17"/>
        <v>3.39474387671833</v>
      </c>
      <c r="G208" s="4">
        <f t="shared" si="18"/>
        <v>4.0049818333479195</v>
      </c>
      <c r="I208" s="4">
        <f t="shared" si="19"/>
        <v>1.0281350043638757</v>
      </c>
    </row>
    <row r="209" spans="1:9" x14ac:dyDescent="0.2">
      <c r="A209" s="4">
        <f>IF('True_Odds_Calculator_3-way'!A210="","",'True_Odds_Calculator_3-way'!A210)</f>
        <v>7.51</v>
      </c>
      <c r="B209" s="4">
        <f>IF('True_Odds_Calculator_3-way'!B210="","",'True_Odds_Calculator_3-way'!B210)</f>
        <v>5.3</v>
      </c>
      <c r="C209" s="4">
        <f>IF('True_Odds_Calculator_3-way'!C210="","",'True_Odds_Calculator_3-way'!C210)</f>
        <v>1.42</v>
      </c>
      <c r="D209" s="4">
        <f t="shared" si="15"/>
        <v>2.6060389672659001E-2</v>
      </c>
      <c r="E209" s="4">
        <f t="shared" si="16"/>
        <v>8.0341292562068052</v>
      </c>
      <c r="F209" s="4">
        <f t="shared" si="17"/>
        <v>5.5557886293621879</v>
      </c>
      <c r="G209" s="4">
        <f t="shared" si="18"/>
        <v>1.4377348200372302</v>
      </c>
      <c r="I209" s="4">
        <f t="shared" si="19"/>
        <v>1.026060389672659</v>
      </c>
    </row>
    <row r="210" spans="1:9" x14ac:dyDescent="0.2">
      <c r="A210" s="4">
        <f>IF('True_Odds_Calculator_3-way'!A211="","",'True_Odds_Calculator_3-way'!A211)</f>
        <v>2.8</v>
      </c>
      <c r="B210" s="4">
        <f>IF('True_Odds_Calculator_3-way'!B211="","",'True_Odds_Calculator_3-way'!B211)</f>
        <v>3.21</v>
      </c>
      <c r="C210" s="4">
        <f>IF('True_Odds_Calculator_3-way'!C211="","",'True_Odds_Calculator_3-way'!C211)</f>
        <v>2.86</v>
      </c>
      <c r="D210" s="4">
        <f t="shared" si="15"/>
        <v>1.8319686543985636E-2</v>
      </c>
      <c r="E210" s="4">
        <f t="shared" si="16"/>
        <v>2.8487082798933758</v>
      </c>
      <c r="F210" s="4">
        <f t="shared" si="17"/>
        <v>3.2741807016322277</v>
      </c>
      <c r="G210" s="4">
        <f t="shared" si="18"/>
        <v>2.9108370940638082</v>
      </c>
      <c r="I210" s="4">
        <f t="shared" si="19"/>
        <v>1.0183196865439856</v>
      </c>
    </row>
    <row r="211" spans="1:9" x14ac:dyDescent="0.2">
      <c r="A211" s="4">
        <f>IF('True_Odds_Calculator_3-way'!A212="","",'True_Odds_Calculator_3-way'!A212)</f>
        <v>2.4500000000000002</v>
      </c>
      <c r="B211" s="4">
        <f>IF('True_Odds_Calculator_3-way'!B212="","",'True_Odds_Calculator_3-way'!B212)</f>
        <v>3.65</v>
      </c>
      <c r="C211" s="4">
        <f>IF('True_Odds_Calculator_3-way'!C212="","",'True_Odds_Calculator_3-way'!C212)</f>
        <v>2.97</v>
      </c>
      <c r="D211" s="4">
        <f t="shared" si="15"/>
        <v>1.8836204746185192E-2</v>
      </c>
      <c r="E211" s="4">
        <f t="shared" si="16"/>
        <v>2.4882769163265932</v>
      </c>
      <c r="F211" s="4">
        <f t="shared" si="17"/>
        <v>3.7356104124739646</v>
      </c>
      <c r="G211" s="4">
        <f t="shared" si="18"/>
        <v>3.0264365120137047</v>
      </c>
      <c r="I211" s="4">
        <f t="shared" si="19"/>
        <v>1.0188362047461852</v>
      </c>
    </row>
    <row r="212" spans="1:9" x14ac:dyDescent="0.2">
      <c r="A212" s="4">
        <f>IF('True_Odds_Calculator_3-way'!A213="","",'True_Odds_Calculator_3-way'!A213)</f>
        <v>1.25</v>
      </c>
      <c r="B212" s="4">
        <f>IF('True_Odds_Calculator_3-way'!B213="","",'True_Odds_Calculator_3-way'!B213)</f>
        <v>6.66</v>
      </c>
      <c r="C212" s="4">
        <f>IF('True_Odds_Calculator_3-way'!C213="","",'True_Odds_Calculator_3-way'!C213)</f>
        <v>12.96</v>
      </c>
      <c r="D212" s="4">
        <f t="shared" si="15"/>
        <v>2.7310643977310534E-2</v>
      </c>
      <c r="E212" s="4">
        <f t="shared" si="16"/>
        <v>1.2643880212911074</v>
      </c>
      <c r="F212" s="4">
        <f t="shared" si="17"/>
        <v>7.0898553010290559</v>
      </c>
      <c r="G212" s="4">
        <f t="shared" si="18"/>
        <v>14.693577381925145</v>
      </c>
      <c r="I212" s="4">
        <f t="shared" si="19"/>
        <v>1.0273106439773105</v>
      </c>
    </row>
    <row r="213" spans="1:9" x14ac:dyDescent="0.2">
      <c r="A213" s="4">
        <f>IF('True_Odds_Calculator_3-way'!A214="","",'True_Odds_Calculator_3-way'!A214)</f>
        <v>2.41</v>
      </c>
      <c r="B213" s="4">
        <f>IF('True_Odds_Calculator_3-way'!B214="","",'True_Odds_Calculator_3-way'!B214)</f>
        <v>3.26</v>
      </c>
      <c r="C213" s="4">
        <f>IF('True_Odds_Calculator_3-way'!C214="","",'True_Odds_Calculator_3-way'!C214)</f>
        <v>3.26</v>
      </c>
      <c r="D213" s="4">
        <f t="shared" si="15"/>
        <v>2.8434691851436877E-2</v>
      </c>
      <c r="E213" s="4">
        <f t="shared" si="16"/>
        <v>2.4663374003306613</v>
      </c>
      <c r="F213" s="4">
        <f t="shared" si="17"/>
        <v>3.363942568435474</v>
      </c>
      <c r="G213" s="4">
        <f t="shared" si="18"/>
        <v>3.363942568435474</v>
      </c>
      <c r="I213" s="4">
        <f t="shared" si="19"/>
        <v>1.0284346918514369</v>
      </c>
    </row>
    <row r="214" spans="1:9" x14ac:dyDescent="0.2">
      <c r="A214" s="4">
        <f>IF('True_Odds_Calculator_3-way'!A215="","",'True_Odds_Calculator_3-way'!A215)</f>
        <v>2.76</v>
      </c>
      <c r="B214" s="4">
        <f>IF('True_Odds_Calculator_3-way'!B215="","",'True_Odds_Calculator_3-way'!B215)</f>
        <v>3.33</v>
      </c>
      <c r="C214" s="4">
        <f>IF('True_Odds_Calculator_3-way'!C215="","",'True_Odds_Calculator_3-way'!C215)</f>
        <v>2.75</v>
      </c>
      <c r="D214" s="4">
        <f t="shared" si="15"/>
        <v>2.6255504516374151E-2</v>
      </c>
      <c r="E214" s="4">
        <f t="shared" si="16"/>
        <v>2.8283182077593634</v>
      </c>
      <c r="F214" s="4">
        <f t="shared" si="17"/>
        <v>3.4299614591249594</v>
      </c>
      <c r="G214" s="4">
        <f t="shared" si="18"/>
        <v>2.8178179628968967</v>
      </c>
      <c r="I214" s="4">
        <f t="shared" si="19"/>
        <v>1.0262555045163742</v>
      </c>
    </row>
    <row r="215" spans="1:9" x14ac:dyDescent="0.2">
      <c r="A215" s="4">
        <f>IF('True_Odds_Calculator_3-way'!A216="","",'True_Odds_Calculator_3-way'!A216)</f>
        <v>2.42</v>
      </c>
      <c r="B215" s="4">
        <f>IF('True_Odds_Calculator_3-way'!B216="","",'True_Odds_Calculator_3-way'!B216)</f>
        <v>3.3</v>
      </c>
      <c r="C215" s="4">
        <f>IF('True_Odds_Calculator_3-way'!C216="","",'True_Odds_Calculator_3-way'!C216)</f>
        <v>3.21</v>
      </c>
      <c r="D215" s="4">
        <f t="shared" si="15"/>
        <v>2.7779923276949559E-2</v>
      </c>
      <c r="E215" s="4">
        <f t="shared" si="16"/>
        <v>2.4754732213039876</v>
      </c>
      <c r="F215" s="4">
        <f t="shared" si="17"/>
        <v>3.4040197481814722</v>
      </c>
      <c r="G215" s="4">
        <f t="shared" si="18"/>
        <v>3.3083387751625444</v>
      </c>
      <c r="I215" s="4">
        <f t="shared" si="19"/>
        <v>1.0277799232769496</v>
      </c>
    </row>
    <row r="216" spans="1:9" x14ac:dyDescent="0.2">
      <c r="A216" s="4">
        <f>IF('True_Odds_Calculator_3-way'!A217="","",'True_Odds_Calculator_3-way'!A217)</f>
        <v>3.33</v>
      </c>
      <c r="B216" s="4">
        <f>IF('True_Odds_Calculator_3-way'!B217="","",'True_Odds_Calculator_3-way'!B217)</f>
        <v>3.41</v>
      </c>
      <c r="C216" s="4">
        <f>IF('True_Odds_Calculator_3-way'!C217="","",'True_Odds_Calculator_3-way'!C217)</f>
        <v>2.2999999999999998</v>
      </c>
      <c r="D216" s="4">
        <f t="shared" si="15"/>
        <v>2.8338040960761868E-2</v>
      </c>
      <c r="E216" s="4">
        <f t="shared" si="16"/>
        <v>3.438147711450624</v>
      </c>
      <c r="F216" s="4">
        <f t="shared" si="17"/>
        <v>3.5234949671469344</v>
      </c>
      <c r="G216" s="4">
        <f t="shared" si="18"/>
        <v>2.3510791492114667</v>
      </c>
      <c r="I216" s="4">
        <f t="shared" si="19"/>
        <v>1.0283380409607619</v>
      </c>
    </row>
    <row r="217" spans="1:9" x14ac:dyDescent="0.2">
      <c r="A217" s="4">
        <f>IF('True_Odds_Calculator_3-way'!A218="","",'True_Odds_Calculator_3-way'!A218)</f>
        <v>2.95</v>
      </c>
      <c r="B217" s="4">
        <f>IF('True_Odds_Calculator_3-way'!B218="","",'True_Odds_Calculator_3-way'!B218)</f>
        <v>3.28</v>
      </c>
      <c r="C217" s="4">
        <f>IF('True_Odds_Calculator_3-way'!C218="","",'True_Odds_Calculator_3-way'!C218)</f>
        <v>2.61</v>
      </c>
      <c r="D217" s="4">
        <f t="shared" si="15"/>
        <v>2.7002862080052648E-2</v>
      </c>
      <c r="E217" s="4">
        <f t="shared" si="16"/>
        <v>3.0304674393991151</v>
      </c>
      <c r="F217" s="4">
        <f t="shared" si="17"/>
        <v>3.3797817327904012</v>
      </c>
      <c r="G217" s="4">
        <f t="shared" si="18"/>
        <v>2.6727905042182227</v>
      </c>
      <c r="I217" s="4">
        <f t="shared" si="19"/>
        <v>1.0270028620800526</v>
      </c>
    </row>
    <row r="218" spans="1:9" x14ac:dyDescent="0.2">
      <c r="A218" s="4">
        <f>IF('True_Odds_Calculator_3-way'!A219="","",'True_Odds_Calculator_3-way'!A219)</f>
        <v>2.0699999999999998</v>
      </c>
      <c r="B218" s="4">
        <f>IF('True_Odds_Calculator_3-way'!B219="","",'True_Odds_Calculator_3-way'!B219)</f>
        <v>3.38</v>
      </c>
      <c r="C218" s="4">
        <f>IF('True_Odds_Calculator_3-way'!C219="","",'True_Odds_Calculator_3-way'!C219)</f>
        <v>4.01</v>
      </c>
      <c r="D218" s="4">
        <f t="shared" si="15"/>
        <v>2.8326334208785386E-2</v>
      </c>
      <c r="E218" s="4">
        <f t="shared" si="16"/>
        <v>2.1112650353054354</v>
      </c>
      <c r="F218" s="4">
        <f t="shared" si="17"/>
        <v>3.491426562321243</v>
      </c>
      <c r="G218" s="4">
        <f t="shared" si="18"/>
        <v>4.1678050470347561</v>
      </c>
      <c r="I218" s="4">
        <f t="shared" si="19"/>
        <v>1.0283263342087854</v>
      </c>
    </row>
    <row r="219" spans="1:9" x14ac:dyDescent="0.2">
      <c r="A219" s="4">
        <f>IF('True_Odds_Calculator_3-way'!A220="","",'True_Odds_Calculator_3-way'!A220)</f>
        <v>1.28</v>
      </c>
      <c r="B219" s="4">
        <f>IF('True_Odds_Calculator_3-way'!B220="","",'True_Odds_Calculator_3-way'!B220)</f>
        <v>5.88</v>
      </c>
      <c r="C219" s="4">
        <f>IF('True_Odds_Calculator_3-way'!C220="","",'True_Odds_Calculator_3-way'!C220)</f>
        <v>11.88</v>
      </c>
      <c r="D219" s="4">
        <f t="shared" si="15"/>
        <v>3.5493111385968446E-2</v>
      </c>
      <c r="E219" s="4">
        <f t="shared" si="16"/>
        <v>1.2996820305392085</v>
      </c>
      <c r="F219" s="4">
        <f t="shared" si="17"/>
        <v>6.3196348684359318</v>
      </c>
      <c r="G219" s="4">
        <f t="shared" si="18"/>
        <v>13.822837411324707</v>
      </c>
      <c r="I219" s="4">
        <f t="shared" si="19"/>
        <v>1.0354931113859684</v>
      </c>
    </row>
    <row r="220" spans="1:9" x14ac:dyDescent="0.2">
      <c r="A220" s="4">
        <f>IF('True_Odds_Calculator_3-way'!A221="","",'True_Odds_Calculator_3-way'!A221)</f>
        <v>2.46</v>
      </c>
      <c r="B220" s="4">
        <f>IF('True_Odds_Calculator_3-way'!B221="","",'True_Odds_Calculator_3-way'!B221)</f>
        <v>3.27</v>
      </c>
      <c r="C220" s="4">
        <f>IF('True_Odds_Calculator_3-way'!C221="","",'True_Odds_Calculator_3-way'!C221)</f>
        <v>3.17</v>
      </c>
      <c r="D220" s="4">
        <f t="shared" si="15"/>
        <v>2.777187584337848E-2</v>
      </c>
      <c r="E220" s="4">
        <f t="shared" si="16"/>
        <v>2.5173269305984949</v>
      </c>
      <c r="F220" s="4">
        <f t="shared" si="17"/>
        <v>3.3720773146430281</v>
      </c>
      <c r="G220" s="4">
        <f t="shared" si="18"/>
        <v>3.2658380269406093</v>
      </c>
      <c r="I220" s="4">
        <f t="shared" si="19"/>
        <v>1.0277718758433785</v>
      </c>
    </row>
    <row r="221" spans="1:9" x14ac:dyDescent="0.2">
      <c r="A221" s="4">
        <f>IF('True_Odds_Calculator_3-way'!A222="","",'True_Odds_Calculator_3-way'!A222)</f>
        <v>2.04</v>
      </c>
      <c r="B221" s="4">
        <f>IF('True_Odds_Calculator_3-way'!B222="","",'True_Odds_Calculator_3-way'!B222)</f>
        <v>3.34</v>
      </c>
      <c r="C221" s="4">
        <f>IF('True_Odds_Calculator_3-way'!C222="","",'True_Odds_Calculator_3-way'!C222)</f>
        <v>4.1900000000000004</v>
      </c>
      <c r="D221" s="4">
        <f t="shared" si="15"/>
        <v>2.8260760523036499E-2</v>
      </c>
      <c r="E221" s="4">
        <f t="shared" si="16"/>
        <v>2.0799714714414246</v>
      </c>
      <c r="F221" s="4">
        <f t="shared" si="17"/>
        <v>3.4485024632001693</v>
      </c>
      <c r="G221" s="4">
        <f t="shared" si="18"/>
        <v>4.3621789647989937</v>
      </c>
      <c r="I221" s="4">
        <f t="shared" si="19"/>
        <v>1.0282607605230365</v>
      </c>
    </row>
    <row r="222" spans="1:9" x14ac:dyDescent="0.2">
      <c r="A222" s="4">
        <f>IF('True_Odds_Calculator_3-way'!A223="","",'True_Odds_Calculator_3-way'!A223)</f>
        <v>1.93</v>
      </c>
      <c r="B222" s="4">
        <f>IF('True_Odds_Calculator_3-way'!B223="","",'True_Odds_Calculator_3-way'!B223)</f>
        <v>3.5</v>
      </c>
      <c r="C222" s="4">
        <f>IF('True_Odds_Calculator_3-way'!C223="","",'True_Odds_Calculator_3-way'!C223)</f>
        <v>4.41</v>
      </c>
      <c r="D222" s="4">
        <f t="shared" si="15"/>
        <v>3.0606370354705037E-2</v>
      </c>
      <c r="E222" s="4">
        <f t="shared" si="16"/>
        <v>1.9687651798450214</v>
      </c>
      <c r="F222" s="4">
        <f t="shared" si="17"/>
        <v>3.629603832321711</v>
      </c>
      <c r="G222" s="4">
        <f t="shared" si="18"/>
        <v>4.6177592910751439</v>
      </c>
      <c r="I222" s="4">
        <f t="shared" si="19"/>
        <v>1.030606370354705</v>
      </c>
    </row>
    <row r="223" spans="1:9" x14ac:dyDescent="0.2">
      <c r="A223" s="4">
        <f>IF('True_Odds_Calculator_3-way'!A224="","",'True_Odds_Calculator_3-way'!A224)</f>
        <v>3.28</v>
      </c>
      <c r="B223" s="4">
        <f>IF('True_Odds_Calculator_3-way'!B224="","",'True_Odds_Calculator_3-way'!B224)</f>
        <v>3.39</v>
      </c>
      <c r="C223" s="4">
        <f>IF('True_Odds_Calculator_3-way'!C224="","",'True_Odds_Calculator_3-way'!C224)</f>
        <v>2.34</v>
      </c>
      <c r="D223" s="4">
        <f t="shared" si="15"/>
        <v>2.7213726868378307E-2</v>
      </c>
      <c r="E223" s="4">
        <f t="shared" si="16"/>
        <v>3.3805848210944709</v>
      </c>
      <c r="F223" s="4">
        <f t="shared" si="17"/>
        <v>3.4975551055654552</v>
      </c>
      <c r="G223" s="4">
        <f t="shared" si="18"/>
        <v>2.3907477008549707</v>
      </c>
      <c r="I223" s="4">
        <f t="shared" si="19"/>
        <v>1.0272137268683783</v>
      </c>
    </row>
    <row r="224" spans="1:9" x14ac:dyDescent="0.2">
      <c r="A224" s="4">
        <f>IF('True_Odds_Calculator_3-way'!A225="","",'True_Odds_Calculator_3-way'!A225)</f>
        <v>3.06</v>
      </c>
      <c r="B224" s="4">
        <f>IF('True_Odds_Calculator_3-way'!B225="","",'True_Odds_Calculator_3-way'!B225)</f>
        <v>3.42</v>
      </c>
      <c r="C224" s="4">
        <f>IF('True_Odds_Calculator_3-way'!C225="","",'True_Odds_Calculator_3-way'!C225)</f>
        <v>2.41</v>
      </c>
      <c r="D224" s="4">
        <f t="shared" si="15"/>
        <v>3.413280577572797E-2</v>
      </c>
      <c r="E224" s="4">
        <f t="shared" si="16"/>
        <v>3.1703781807321052</v>
      </c>
      <c r="F224" s="4">
        <f t="shared" si="17"/>
        <v>3.5584648438888853</v>
      </c>
      <c r="G224" s="4">
        <f t="shared" si="18"/>
        <v>2.4779453115881287</v>
      </c>
      <c r="I224" s="4">
        <f t="shared" si="19"/>
        <v>1.034132805775728</v>
      </c>
    </row>
    <row r="225" spans="1:9" x14ac:dyDescent="0.2">
      <c r="A225" s="4">
        <f>IF('True_Odds_Calculator_3-way'!A226="","",'True_Odds_Calculator_3-way'!A226)</f>
        <v>2.2200000000000002</v>
      </c>
      <c r="B225" s="4">
        <f>IF('True_Odds_Calculator_3-way'!B226="","",'True_Odds_Calculator_3-way'!B226)</f>
        <v>3.47</v>
      </c>
      <c r="C225" s="4">
        <f>IF('True_Odds_Calculator_3-way'!C226="","",'True_Odds_Calculator_3-way'!C226)</f>
        <v>3.4</v>
      </c>
      <c r="D225" s="4">
        <f t="shared" si="15"/>
        <v>3.2752535549619877E-2</v>
      </c>
      <c r="E225" s="4">
        <f t="shared" si="16"/>
        <v>2.2751423435610678</v>
      </c>
      <c r="F225" s="4">
        <f t="shared" si="17"/>
        <v>3.6066328347905281</v>
      </c>
      <c r="G225" s="4">
        <f t="shared" si="18"/>
        <v>3.5310717604784392</v>
      </c>
      <c r="I225" s="4">
        <f t="shared" si="19"/>
        <v>1.0327525355496199</v>
      </c>
    </row>
    <row r="226" spans="1:9" x14ac:dyDescent="0.2">
      <c r="A226" s="4">
        <f>IF('True_Odds_Calculator_3-way'!A227="","",'True_Odds_Calculator_3-way'!A227)</f>
        <v>2.4700000000000002</v>
      </c>
      <c r="B226" s="4">
        <f>IF('True_Odds_Calculator_3-way'!B227="","",'True_Odds_Calculator_3-way'!B227)</f>
        <v>3.5</v>
      </c>
      <c r="C226" s="4">
        <f>IF('True_Odds_Calculator_3-way'!C227="","",'True_Odds_Calculator_3-way'!C227)</f>
        <v>2.93</v>
      </c>
      <c r="D226" s="4">
        <f t="shared" si="15"/>
        <v>3.1869513637072355E-2</v>
      </c>
      <c r="E226" s="4">
        <f t="shared" si="16"/>
        <v>2.5365573182231644</v>
      </c>
      <c r="F226" s="4">
        <f t="shared" si="17"/>
        <v>3.6351592155587067</v>
      </c>
      <c r="G226" s="4">
        <f t="shared" si="18"/>
        <v>3.0241287023310881</v>
      </c>
      <c r="I226" s="4">
        <f t="shared" si="19"/>
        <v>1.0318695136370724</v>
      </c>
    </row>
    <row r="227" spans="1:9" x14ac:dyDescent="0.2">
      <c r="A227" s="4">
        <f>IF('True_Odds_Calculator_3-way'!A228="","",'True_Odds_Calculator_3-way'!A228)</f>
        <v>1.94</v>
      </c>
      <c r="B227" s="4">
        <f>IF('True_Odds_Calculator_3-way'!B228="","",'True_Odds_Calculator_3-way'!B228)</f>
        <v>3.74</v>
      </c>
      <c r="C227" s="4">
        <f>IF('True_Odds_Calculator_3-way'!C228="","",'True_Odds_Calculator_3-way'!C228)</f>
        <v>3.93</v>
      </c>
      <c r="D227" s="4">
        <f t="shared" si="15"/>
        <v>3.7296522878809579E-2</v>
      </c>
      <c r="E227" s="4">
        <f t="shared" si="16"/>
        <v>1.9879461156333691</v>
      </c>
      <c r="F227" s="4">
        <f t="shared" si="17"/>
        <v>3.9223761008474072</v>
      </c>
      <c r="G227" s="4">
        <f t="shared" si="18"/>
        <v>4.1318770894003993</v>
      </c>
      <c r="I227" s="4">
        <f t="shared" si="19"/>
        <v>1.0372965228788096</v>
      </c>
    </row>
    <row r="228" spans="1:9" x14ac:dyDescent="0.2">
      <c r="A228" s="4">
        <f>IF('True_Odds_Calculator_3-way'!A229="","",'True_Odds_Calculator_3-way'!A229)</f>
        <v>2.68</v>
      </c>
      <c r="B228" s="4">
        <f>IF('True_Odds_Calculator_3-way'!B229="","",'True_Odds_Calculator_3-way'!B229)</f>
        <v>3.53</v>
      </c>
      <c r="C228" s="4">
        <f>IF('True_Odds_Calculator_3-way'!C229="","",'True_Odds_Calculator_3-way'!C229)</f>
        <v>2.66</v>
      </c>
      <c r="D228" s="4">
        <f t="shared" si="15"/>
        <v>3.2360296962439028E-2</v>
      </c>
      <c r="E228" s="4">
        <f t="shared" si="16"/>
        <v>2.7597812236886012</v>
      </c>
      <c r="F228" s="4">
        <f t="shared" si="17"/>
        <v>3.669733479343638</v>
      </c>
      <c r="G228" s="4">
        <f t="shared" si="18"/>
        <v>2.7385774457333993</v>
      </c>
      <c r="I228" s="4">
        <f t="shared" si="19"/>
        <v>1.032360296962439</v>
      </c>
    </row>
    <row r="229" spans="1:9" x14ac:dyDescent="0.2">
      <c r="A229" s="4">
        <f>IF('True_Odds_Calculator_3-way'!A230="","",'True_Odds_Calculator_3-way'!A230)</f>
        <v>2.71</v>
      </c>
      <c r="B229" s="4">
        <f>IF('True_Odds_Calculator_3-way'!B230="","",'True_Odds_Calculator_3-way'!B230)</f>
        <v>3.38</v>
      </c>
      <c r="C229" s="4">
        <f>IF('True_Odds_Calculator_3-way'!C230="","",'True_Odds_Calculator_3-way'!C230)</f>
        <v>2.72</v>
      </c>
      <c r="D229" s="4">
        <f t="shared" si="15"/>
        <v>3.2508737026110346E-2</v>
      </c>
      <c r="E229" s="4">
        <f t="shared" si="16"/>
        <v>2.7919902150308529</v>
      </c>
      <c r="F229" s="4">
        <f t="shared" si="17"/>
        <v>3.5085042679998217</v>
      </c>
      <c r="G229" s="4">
        <f t="shared" si="18"/>
        <v>2.8026056474492771</v>
      </c>
      <c r="I229" s="4">
        <f t="shared" si="19"/>
        <v>1.0325087370261103</v>
      </c>
    </row>
    <row r="230" spans="1:9" x14ac:dyDescent="0.2">
      <c r="A230" s="4">
        <f>IF('True_Odds_Calculator_3-way'!A231="","",'True_Odds_Calculator_3-way'!A231)</f>
        <v>3.24</v>
      </c>
      <c r="B230" s="4">
        <f>IF('True_Odds_Calculator_3-way'!B231="","",'True_Odds_Calculator_3-way'!B231)</f>
        <v>3.28</v>
      </c>
      <c r="C230" s="4">
        <f>IF('True_Odds_Calculator_3-way'!C231="","",'True_Odds_Calculator_3-way'!C231)</f>
        <v>2.39</v>
      </c>
      <c r="D230" s="4">
        <f t="shared" si="15"/>
        <v>3.1930065930133811E-2</v>
      </c>
      <c r="E230" s="4">
        <f t="shared" si="16"/>
        <v>3.3557202379148832</v>
      </c>
      <c r="F230" s="4">
        <f t="shared" si="17"/>
        <v>3.3986474817268721</v>
      </c>
      <c r="G230" s="4">
        <f t="shared" si="18"/>
        <v>2.4523827792491217</v>
      </c>
      <c r="I230" s="4">
        <f t="shared" si="19"/>
        <v>1.0319300659301338</v>
      </c>
    </row>
    <row r="231" spans="1:9" x14ac:dyDescent="0.2">
      <c r="A231" s="4">
        <f>IF('True_Odds_Calculator_3-way'!A232="","",'True_Odds_Calculator_3-way'!A232)</f>
        <v>2</v>
      </c>
      <c r="B231" s="4">
        <f>IF('True_Odds_Calculator_3-way'!B232="","",'True_Odds_Calculator_3-way'!B232)</f>
        <v>3.58</v>
      </c>
      <c r="C231" s="4">
        <f>IF('True_Odds_Calculator_3-way'!C232="","",'True_Odds_Calculator_3-way'!C232)</f>
        <v>3.94</v>
      </c>
      <c r="D231" s="4">
        <f t="shared" si="15"/>
        <v>3.3136715537532169E-2</v>
      </c>
      <c r="E231" s="4">
        <f t="shared" si="16"/>
        <v>2.0451803735065535</v>
      </c>
      <c r="F231" s="4">
        <f t="shared" si="17"/>
        <v>3.7273928439300241</v>
      </c>
      <c r="G231" s="4">
        <f t="shared" si="18"/>
        <v>4.1192687343029029</v>
      </c>
      <c r="I231" s="4">
        <f t="shared" si="19"/>
        <v>1.0331367155375322</v>
      </c>
    </row>
    <row r="232" spans="1:9" x14ac:dyDescent="0.2">
      <c r="A232" s="4">
        <f>IF('True_Odds_Calculator_3-way'!A233="","",'True_Odds_Calculator_3-way'!A233)</f>
        <v>1.85</v>
      </c>
      <c r="B232" s="4">
        <f>IF('True_Odds_Calculator_3-way'!B233="","",'True_Odds_Calculator_3-way'!B233)</f>
        <v>3.59</v>
      </c>
      <c r="C232" s="4">
        <f>IF('True_Odds_Calculator_3-way'!C233="","",'True_Odds_Calculator_3-way'!C233)</f>
        <v>4.62</v>
      </c>
      <c r="D232" s="4">
        <f t="shared" si="15"/>
        <v>3.5542289024183216E-2</v>
      </c>
      <c r="E232" s="4">
        <f t="shared" si="16"/>
        <v>1.8914564601803738</v>
      </c>
      <c r="F232" s="4">
        <f t="shared" si="17"/>
        <v>3.7494736344740196</v>
      </c>
      <c r="G232" s="4">
        <f t="shared" si="18"/>
        <v>4.8875189617886443</v>
      </c>
      <c r="I232" s="4">
        <f t="shared" si="19"/>
        <v>1.0355422890241832</v>
      </c>
    </row>
    <row r="233" spans="1:9" x14ac:dyDescent="0.2">
      <c r="A233" s="4">
        <f>IF('True_Odds_Calculator_3-way'!A234="","",'True_Odds_Calculator_3-way'!A234)</f>
        <v>2.06</v>
      </c>
      <c r="B233" s="4">
        <f>IF('True_Odds_Calculator_3-way'!B234="","",'True_Odds_Calculator_3-way'!B234)</f>
        <v>3.24</v>
      </c>
      <c r="C233" s="4">
        <f>IF('True_Odds_Calculator_3-way'!C234="","",'True_Odds_Calculator_3-way'!C234)</f>
        <v>4.1500000000000004</v>
      </c>
      <c r="D233" s="4">
        <f t="shared" si="15"/>
        <v>3.504272393421215E-2</v>
      </c>
      <c r="E233" s="4">
        <f t="shared" si="16"/>
        <v>2.1107912748022724</v>
      </c>
      <c r="F233" s="4">
        <f t="shared" si="17"/>
        <v>3.367444793316356</v>
      </c>
      <c r="G233" s="4">
        <f t="shared" si="18"/>
        <v>4.3614233467838437</v>
      </c>
      <c r="I233" s="4">
        <f t="shared" si="19"/>
        <v>1.0350427239342121</v>
      </c>
    </row>
    <row r="234" spans="1:9" x14ac:dyDescent="0.2">
      <c r="A234" s="4">
        <f>IF('True_Odds_Calculator_3-way'!A235="","",'True_Odds_Calculator_3-way'!A235)</f>
        <v>2.34</v>
      </c>
      <c r="B234" s="4">
        <f>IF('True_Odds_Calculator_3-way'!B235="","",'True_Odds_Calculator_3-way'!B235)</f>
        <v>3.3</v>
      </c>
      <c r="C234" s="4">
        <f>IF('True_Odds_Calculator_3-way'!C235="","",'True_Odds_Calculator_3-way'!C235)</f>
        <v>3.3</v>
      </c>
      <c r="D234" s="4">
        <f t="shared" si="15"/>
        <v>3.3411033411033353E-2</v>
      </c>
      <c r="E234" s="4">
        <f t="shared" si="16"/>
        <v>2.4026135656502801</v>
      </c>
      <c r="F234" s="4">
        <f t="shared" si="17"/>
        <v>3.4259094942324748</v>
      </c>
      <c r="G234" s="4">
        <f t="shared" si="18"/>
        <v>3.4259094942324748</v>
      </c>
      <c r="I234" s="4">
        <f t="shared" si="19"/>
        <v>1.0334110334110334</v>
      </c>
    </row>
    <row r="235" spans="1:9" x14ac:dyDescent="0.2">
      <c r="A235" s="4">
        <f>IF('True_Odds_Calculator_3-way'!A236="","",'True_Odds_Calculator_3-way'!A236)</f>
        <v>1.65</v>
      </c>
      <c r="B235" s="4">
        <f>IF('True_Odds_Calculator_3-way'!B236="","",'True_Odds_Calculator_3-way'!B236)</f>
        <v>3.92</v>
      </c>
      <c r="C235" s="4">
        <f>IF('True_Odds_Calculator_3-way'!C236="","",'True_Odds_Calculator_3-way'!C236)</f>
        <v>5.69</v>
      </c>
      <c r="D235" s="4">
        <f t="shared" si="15"/>
        <v>3.6909571305755229E-2</v>
      </c>
      <c r="E235" s="4">
        <f t="shared" si="16"/>
        <v>1.6841894916744486</v>
      </c>
      <c r="F235" s="4">
        <f t="shared" si="17"/>
        <v>4.118635646052244</v>
      </c>
      <c r="G235" s="4">
        <f t="shared" si="18"/>
        <v>6.1183134744054248</v>
      </c>
      <c r="I235" s="4">
        <f t="shared" si="19"/>
        <v>1.0369095713057552</v>
      </c>
    </row>
    <row r="236" spans="1:9" x14ac:dyDescent="0.2">
      <c r="A236" s="4">
        <f>IF('True_Odds_Calculator_3-way'!A237="","",'True_Odds_Calculator_3-way'!A237)</f>
        <v>2.57</v>
      </c>
      <c r="B236" s="4">
        <f>IF('True_Odds_Calculator_3-way'!B237="","",'True_Odds_Calculator_3-way'!B237)</f>
        <v>3.37</v>
      </c>
      <c r="C236" s="4">
        <f>IF('True_Odds_Calculator_3-way'!C237="","",'True_Odds_Calculator_3-way'!C237)</f>
        <v>2.88</v>
      </c>
      <c r="D236" s="4">
        <f t="shared" si="15"/>
        <v>3.3063185632491443E-2</v>
      </c>
      <c r="E236" s="4">
        <f t="shared" si="16"/>
        <v>2.6449149112055763</v>
      </c>
      <c r="F236" s="4">
        <f t="shared" si="17"/>
        <v>3.4999931712174108</v>
      </c>
      <c r="G236" s="4">
        <f t="shared" si="18"/>
        <v>2.9744097223657602</v>
      </c>
      <c r="I236" s="4">
        <f t="shared" si="19"/>
        <v>1.0330631856324914</v>
      </c>
    </row>
    <row r="237" spans="1:9" x14ac:dyDescent="0.2">
      <c r="A237" s="4">
        <f>IF('True_Odds_Calculator_3-way'!A238="","",'True_Odds_Calculator_3-way'!A238)</f>
        <v>2.76</v>
      </c>
      <c r="B237" s="4">
        <f>IF('True_Odds_Calculator_3-way'!B238="","",'True_Odds_Calculator_3-way'!B238)</f>
        <v>3.35</v>
      </c>
      <c r="C237" s="4">
        <f>IF('True_Odds_Calculator_3-way'!C238="","",'True_Odds_Calculator_3-way'!C238)</f>
        <v>2.69</v>
      </c>
      <c r="D237" s="4">
        <f t="shared" si="15"/>
        <v>3.2573515162188205E-2</v>
      </c>
      <c r="E237" s="4">
        <f t="shared" si="16"/>
        <v>2.8452658865771268</v>
      </c>
      <c r="F237" s="4">
        <f t="shared" si="17"/>
        <v>3.4764516117008593</v>
      </c>
      <c r="G237" s="4">
        <f t="shared" si="18"/>
        <v>2.7709322396449179</v>
      </c>
      <c r="I237" s="4">
        <f t="shared" si="19"/>
        <v>1.0325735151621882</v>
      </c>
    </row>
    <row r="238" spans="1:9" x14ac:dyDescent="0.2">
      <c r="A238" s="4">
        <f>IF('True_Odds_Calculator_3-way'!A239="","",'True_Odds_Calculator_3-way'!A239)</f>
        <v>2.17</v>
      </c>
      <c r="B238" s="4">
        <f>IF('True_Odds_Calculator_3-way'!B239="","",'True_Odds_Calculator_3-way'!B239)</f>
        <v>3.55</v>
      </c>
      <c r="C238" s="4">
        <f>IF('True_Odds_Calculator_3-way'!C239="","",'True_Odds_Calculator_3-way'!C239)</f>
        <v>3.44</v>
      </c>
      <c r="D238" s="4">
        <f t="shared" si="15"/>
        <v>3.3217308351232822E-2</v>
      </c>
      <c r="E238" s="4">
        <f t="shared" si="16"/>
        <v>2.2234225889325741</v>
      </c>
      <c r="F238" s="4">
        <f t="shared" si="17"/>
        <v>3.6952497287830237</v>
      </c>
      <c r="G238" s="4">
        <f t="shared" si="18"/>
        <v>3.5762151015913464</v>
      </c>
      <c r="I238" s="4">
        <f t="shared" si="19"/>
        <v>1.0332173083512328</v>
      </c>
    </row>
    <row r="239" spans="1:9" x14ac:dyDescent="0.2">
      <c r="A239" s="4">
        <f>IF('True_Odds_Calculator_3-way'!A240="","",'True_Odds_Calculator_3-way'!A240)</f>
        <v>1.83</v>
      </c>
      <c r="B239" s="4">
        <f>IF('True_Odds_Calculator_3-way'!B240="","",'True_Odds_Calculator_3-way'!B240)</f>
        <v>3.99</v>
      </c>
      <c r="C239" s="4">
        <f>IF('True_Odds_Calculator_3-way'!C240="","",'True_Odds_Calculator_3-way'!C240)</f>
        <v>4.1900000000000004</v>
      </c>
      <c r="D239" s="4">
        <f t="shared" si="15"/>
        <v>3.5738138334607594E-2</v>
      </c>
      <c r="E239" s="4">
        <f t="shared" si="16"/>
        <v>1.8707835765747822</v>
      </c>
      <c r="F239" s="4">
        <f t="shared" si="17"/>
        <v>4.1891159007350298</v>
      </c>
      <c r="G239" s="4">
        <f t="shared" si="18"/>
        <v>4.4101283204663062</v>
      </c>
      <c r="I239" s="4">
        <f t="shared" si="19"/>
        <v>1.0357381383346076</v>
      </c>
    </row>
    <row r="240" spans="1:9" x14ac:dyDescent="0.2">
      <c r="A240" s="4">
        <f>IF('True_Odds_Calculator_3-way'!A241="","",'True_Odds_Calculator_3-way'!A241)</f>
        <v>3.02</v>
      </c>
      <c r="B240" s="4">
        <f>IF('True_Odds_Calculator_3-way'!B241="","",'True_Odds_Calculator_3-way'!B241)</f>
        <v>3.59</v>
      </c>
      <c r="C240" s="4">
        <f>IF('True_Odds_Calculator_3-way'!C241="","",'True_Odds_Calculator_3-way'!C241)</f>
        <v>2.36</v>
      </c>
      <c r="D240" s="4">
        <f t="shared" si="15"/>
        <v>3.3406173407317885E-2</v>
      </c>
      <c r="E240" s="4">
        <f t="shared" si="16"/>
        <v>3.125093394599757</v>
      </c>
      <c r="F240" s="4">
        <f t="shared" si="17"/>
        <v>3.7394900571193399</v>
      </c>
      <c r="G240" s="4">
        <f t="shared" si="18"/>
        <v>2.4236935095233925</v>
      </c>
      <c r="I240" s="4">
        <f t="shared" si="19"/>
        <v>1.0334061734073179</v>
      </c>
    </row>
    <row r="241" spans="1:9" x14ac:dyDescent="0.2">
      <c r="A241" s="4">
        <f>IF('True_Odds_Calculator_3-way'!A242="","",'True_Odds_Calculator_3-way'!A242)</f>
        <v>2.86</v>
      </c>
      <c r="B241" s="4">
        <f>IF('True_Odds_Calculator_3-way'!B242="","",'True_Odds_Calculator_3-way'!B242)</f>
        <v>3.61</v>
      </c>
      <c r="C241" s="4">
        <f>IF('True_Odds_Calculator_3-way'!C242="","",'True_Odds_Calculator_3-way'!C242)</f>
        <v>2.46</v>
      </c>
      <c r="D241" s="4">
        <f t="shared" si="15"/>
        <v>3.3162724940307697E-2</v>
      </c>
      <c r="E241" s="4">
        <f t="shared" si="16"/>
        <v>2.9533712182817697</v>
      </c>
      <c r="F241" s="4">
        <f t="shared" si="17"/>
        <v>3.76004776033141</v>
      </c>
      <c r="G241" s="4">
        <f t="shared" si="18"/>
        <v>2.5287658277797909</v>
      </c>
      <c r="I241" s="4">
        <f t="shared" si="19"/>
        <v>1.0331627249403077</v>
      </c>
    </row>
    <row r="242" spans="1:9" x14ac:dyDescent="0.2">
      <c r="A242" s="4">
        <f>IF('True_Odds_Calculator_3-way'!A243="","",'True_Odds_Calculator_3-way'!A243)</f>
        <v>3.39</v>
      </c>
      <c r="B242" s="4">
        <f>IF('True_Odds_Calculator_3-way'!B243="","",'True_Odds_Calculator_3-way'!B243)</f>
        <v>3.66</v>
      </c>
      <c r="C242" s="4">
        <f>IF('True_Odds_Calculator_3-way'!C243="","",'True_Odds_Calculator_3-way'!C243)</f>
        <v>2.15</v>
      </c>
      <c r="D242" s="4">
        <f t="shared" si="15"/>
        <v>3.3325573523077523E-2</v>
      </c>
      <c r="E242" s="4">
        <f t="shared" si="16"/>
        <v>3.5226558136033921</v>
      </c>
      <c r="F242" s="4">
        <f t="shared" si="17"/>
        <v>3.8151117607266412</v>
      </c>
      <c r="G242" s="4">
        <f t="shared" si="18"/>
        <v>2.2026055501289314</v>
      </c>
      <c r="I242" s="4">
        <f t="shared" si="19"/>
        <v>1.0333255735230775</v>
      </c>
    </row>
    <row r="243" spans="1:9" x14ac:dyDescent="0.2">
      <c r="A243" s="4">
        <f>IF('True_Odds_Calculator_3-way'!A244="","",'True_Odds_Calculator_3-way'!A244)</f>
        <v>3.2</v>
      </c>
      <c r="B243" s="4">
        <f>IF('True_Odds_Calculator_3-way'!B244="","",'True_Odds_Calculator_3-way'!B244)</f>
        <v>3.49</v>
      </c>
      <c r="C243" s="4">
        <f>IF('True_Odds_Calculator_3-way'!C244="","",'True_Odds_Calculator_3-way'!C244)</f>
        <v>2.2999999999999998</v>
      </c>
      <c r="D243" s="4">
        <f t="shared" si="15"/>
        <v>3.3815559985050481E-2</v>
      </c>
      <c r="E243" s="4">
        <f t="shared" si="16"/>
        <v>3.3197428960383251</v>
      </c>
      <c r="F243" s="4">
        <f t="shared" si="17"/>
        <v>3.6329143762316498</v>
      </c>
      <c r="G243" s="4">
        <f t="shared" si="18"/>
        <v>2.3612151222292357</v>
      </c>
      <c r="I243" s="4">
        <f t="shared" si="19"/>
        <v>1.0338155599850505</v>
      </c>
    </row>
    <row r="244" spans="1:9" x14ac:dyDescent="0.2">
      <c r="A244" s="4">
        <f>IF('True_Odds_Calculator_3-way'!A245="","",'True_Odds_Calculator_3-way'!A245)</f>
        <v>1.74</v>
      </c>
      <c r="B244" s="4">
        <f>IF('True_Odds_Calculator_3-way'!B245="","",'True_Odds_Calculator_3-way'!B245)</f>
        <v>4.05</v>
      </c>
      <c r="C244" s="4">
        <f>IF('True_Odds_Calculator_3-way'!C245="","",'True_Odds_Calculator_3-way'!C245)</f>
        <v>4.6399999999999997</v>
      </c>
      <c r="D244" s="4">
        <f t="shared" si="15"/>
        <v>3.7143465304384726E-2</v>
      </c>
      <c r="E244" s="4">
        <f t="shared" si="16"/>
        <v>1.7783105166866442</v>
      </c>
      <c r="F244" s="4">
        <f t="shared" si="17"/>
        <v>4.263802752987444</v>
      </c>
      <c r="G244" s="4">
        <f t="shared" si="18"/>
        <v>4.92280824310164</v>
      </c>
      <c r="I244" s="4">
        <f t="shared" si="19"/>
        <v>1.0371434653043847</v>
      </c>
    </row>
    <row r="245" spans="1:9" x14ac:dyDescent="0.2">
      <c r="A245" s="4">
        <f>IF('True_Odds_Calculator_3-way'!A246="","",'True_Odds_Calculator_3-way'!A246)</f>
        <v>2.46</v>
      </c>
      <c r="B245" s="4">
        <f>IF('True_Odds_Calculator_3-way'!B246="","",'True_Odds_Calculator_3-way'!B246)</f>
        <v>3.48</v>
      </c>
      <c r="C245" s="4">
        <f>IF('True_Odds_Calculator_3-way'!C246="","",'True_Odds_Calculator_3-way'!C246)</f>
        <v>2.95</v>
      </c>
      <c r="D245" s="4">
        <f t="shared" si="15"/>
        <v>3.2843437727188451E-2</v>
      </c>
      <c r="E245" s="4">
        <f t="shared" si="16"/>
        <v>2.5280854335343439</v>
      </c>
      <c r="F245" s="4">
        <f t="shared" si="17"/>
        <v>3.6178336284402879</v>
      </c>
      <c r="G245" s="4">
        <f t="shared" si="18"/>
        <v>3.048452981053364</v>
      </c>
      <c r="I245" s="4">
        <f t="shared" si="19"/>
        <v>1.0328434377271885</v>
      </c>
    </row>
    <row r="246" spans="1:9" x14ac:dyDescent="0.2">
      <c r="A246" s="4">
        <f>IF('True_Odds_Calculator_3-way'!A247="","",'True_Odds_Calculator_3-way'!A247)</f>
        <v>1.6</v>
      </c>
      <c r="B246" s="4">
        <f>IF('True_Odds_Calculator_3-way'!B247="","",'True_Odds_Calculator_3-way'!B247)</f>
        <v>4.09</v>
      </c>
      <c r="C246" s="4">
        <f>IF('True_Odds_Calculator_3-way'!C247="","",'True_Odds_Calculator_3-way'!C247)</f>
        <v>5.91</v>
      </c>
      <c r="D246" s="4">
        <f t="shared" si="15"/>
        <v>3.8703515238768915E-2</v>
      </c>
      <c r="E246" s="4">
        <f t="shared" si="16"/>
        <v>1.6337231078401169</v>
      </c>
      <c r="F246" s="4">
        <f t="shared" si="17"/>
        <v>4.3178339288917398</v>
      </c>
      <c r="G246" s="4">
        <f t="shared" si="18"/>
        <v>6.3978066891129588</v>
      </c>
      <c r="I246" s="4">
        <f t="shared" si="19"/>
        <v>1.0387035152387689</v>
      </c>
    </row>
    <row r="247" spans="1:9" x14ac:dyDescent="0.2">
      <c r="A247" s="4">
        <f>IF('True_Odds_Calculator_3-way'!A248="","",'True_Odds_Calculator_3-way'!A248)</f>
        <v>3.05</v>
      </c>
      <c r="B247" s="4">
        <f>IF('True_Odds_Calculator_3-way'!B248="","",'True_Odds_Calculator_3-way'!B248)</f>
        <v>3.3</v>
      </c>
      <c r="C247" s="4">
        <f>IF('True_Odds_Calculator_3-way'!C248="","",'True_Odds_Calculator_3-way'!C248)</f>
        <v>2.56</v>
      </c>
      <c r="D247" s="4">
        <f t="shared" si="15"/>
        <v>2.1524155489319519E-2</v>
      </c>
      <c r="E247" s="4">
        <f t="shared" si="16"/>
        <v>3.118236020234455</v>
      </c>
      <c r="F247" s="4">
        <f t="shared" si="17"/>
        <v>3.380027460274428</v>
      </c>
      <c r="G247" s="4">
        <f t="shared" si="18"/>
        <v>2.6079000283396985</v>
      </c>
      <c r="I247" s="4">
        <f t="shared" si="19"/>
        <v>1.0215241554893195</v>
      </c>
    </row>
    <row r="248" spans="1:9" x14ac:dyDescent="0.2">
      <c r="A248" s="4">
        <f>IF('True_Odds_Calculator_3-way'!A249="","",'True_Odds_Calculator_3-way'!A249)</f>
        <v>1.06</v>
      </c>
      <c r="B248" s="4">
        <f>IF('True_Odds_Calculator_3-way'!B249="","",'True_Odds_Calculator_3-way'!B249)</f>
        <v>14.66</v>
      </c>
      <c r="C248" s="4">
        <f>IF('True_Odds_Calculator_3-way'!C249="","",'True_Odds_Calculator_3-way'!C249)</f>
        <v>32.950000000000003</v>
      </c>
      <c r="D248" s="4">
        <f t="shared" si="15"/>
        <v>4.195806408306435E-2</v>
      </c>
      <c r="E248" s="4">
        <f t="shared" si="16"/>
        <v>1.075951172649132</v>
      </c>
      <c r="F248" s="4">
        <f t="shared" si="17"/>
        <v>18.441065139989046</v>
      </c>
      <c r="G248" s="4">
        <f t="shared" si="18"/>
        <v>61.113516519978674</v>
      </c>
      <c r="I248" s="4">
        <f t="shared" si="19"/>
        <v>1.0419580640830644</v>
      </c>
    </row>
    <row r="249" spans="1:9" x14ac:dyDescent="0.2">
      <c r="A249" s="4">
        <f>IF('True_Odds_Calculator_3-way'!A250="","",'True_Odds_Calculator_3-way'!A250)</f>
        <v>2.91</v>
      </c>
      <c r="B249" s="4">
        <f>IF('True_Odds_Calculator_3-way'!B250="","",'True_Odds_Calculator_3-way'!B250)</f>
        <v>3</v>
      </c>
      <c r="C249" s="4">
        <f>IF('True_Odds_Calculator_3-way'!C250="","",'True_Odds_Calculator_3-way'!C250)</f>
        <v>2.77</v>
      </c>
      <c r="D249" s="4">
        <f t="shared" si="15"/>
        <v>3.7986775342091939E-2</v>
      </c>
      <c r="E249" s="4">
        <f t="shared" si="16"/>
        <v>3.0213273694994882</v>
      </c>
      <c r="F249" s="4">
        <f t="shared" si="17"/>
        <v>3.1184602488877426</v>
      </c>
      <c r="G249" s="4">
        <f t="shared" si="18"/>
        <v>2.8706878131009761</v>
      </c>
      <c r="I249" s="4">
        <f t="shared" si="19"/>
        <v>1.0379867753420919</v>
      </c>
    </row>
    <row r="250" spans="1:9" x14ac:dyDescent="0.2">
      <c r="A250" s="4">
        <f>IF('True_Odds_Calculator_3-way'!A251="","",'True_Odds_Calculator_3-way'!A251)</f>
        <v>1.87</v>
      </c>
      <c r="B250" s="4">
        <f>IF('True_Odds_Calculator_3-way'!B251="","",'True_Odds_Calculator_3-way'!B251)</f>
        <v>3.14</v>
      </c>
      <c r="C250" s="4">
        <f>IF('True_Odds_Calculator_3-way'!C251="","",'True_Odds_Calculator_3-way'!C251)</f>
        <v>5.31</v>
      </c>
      <c r="D250" s="4">
        <f t="shared" si="15"/>
        <v>4.1554613005864161E-2</v>
      </c>
      <c r="E250" s="4">
        <f t="shared" si="16"/>
        <v>1.9197254493309102</v>
      </c>
      <c r="F250" s="4">
        <f t="shared" si="17"/>
        <v>3.2827807000470064</v>
      </c>
      <c r="G250" s="4">
        <f t="shared" si="18"/>
        <v>5.7315662401366465</v>
      </c>
      <c r="I250" s="4">
        <f t="shared" si="19"/>
        <v>1.0415546130058642</v>
      </c>
    </row>
    <row r="251" spans="1:9" x14ac:dyDescent="0.2">
      <c r="A251" s="4">
        <f>IF('True_Odds_Calculator_3-way'!A252="","",'True_Odds_Calculator_3-way'!A252)</f>
        <v>3.24</v>
      </c>
      <c r="B251" s="4">
        <f>IF('True_Odds_Calculator_3-way'!B252="","",'True_Odds_Calculator_3-way'!B252)</f>
        <v>2.95</v>
      </c>
      <c r="C251" s="4">
        <f>IF('True_Odds_Calculator_3-way'!C252="","",'True_Odds_Calculator_3-way'!C252)</f>
        <v>2.56</v>
      </c>
      <c r="D251" s="4">
        <f t="shared" si="15"/>
        <v>3.8250026156099626E-2</v>
      </c>
      <c r="E251" s="4">
        <f t="shared" si="16"/>
        <v>3.379611861466441</v>
      </c>
      <c r="F251" s="4">
        <f t="shared" si="17"/>
        <v>3.0652934278966133</v>
      </c>
      <c r="G251" s="4">
        <f t="shared" si="18"/>
        <v>2.646377831486534</v>
      </c>
      <c r="I251" s="4">
        <f t="shared" si="19"/>
        <v>1.0382500261560996</v>
      </c>
    </row>
    <row r="252" spans="1:9" x14ac:dyDescent="0.2">
      <c r="A252" s="4">
        <f>IF('True_Odds_Calculator_3-way'!A253="","",'True_Odds_Calculator_3-way'!A253)</f>
        <v>1.91</v>
      </c>
      <c r="B252" s="4">
        <f>IF('True_Odds_Calculator_3-way'!B253="","",'True_Odds_Calculator_3-way'!B253)</f>
        <v>3.35</v>
      </c>
      <c r="C252" s="4">
        <f>IF('True_Odds_Calculator_3-way'!C253="","",'True_Odds_Calculator_3-way'!C253)</f>
        <v>4.5599999999999996</v>
      </c>
      <c r="D252" s="4">
        <f t="shared" si="15"/>
        <v>4.1365917724685897E-2</v>
      </c>
      <c r="E252" s="4">
        <f t="shared" si="16"/>
        <v>1.9616629457032169</v>
      </c>
      <c r="F252" s="4">
        <f t="shared" si="17"/>
        <v>3.512237048117596</v>
      </c>
      <c r="G252" s="4">
        <f t="shared" si="18"/>
        <v>4.8659525831973198</v>
      </c>
      <c r="I252" s="4">
        <f t="shared" si="19"/>
        <v>1.0413659177246859</v>
      </c>
    </row>
    <row r="253" spans="1:9" x14ac:dyDescent="0.2">
      <c r="A253" s="4">
        <f>IF('True_Odds_Calculator_3-way'!A254="","",'True_Odds_Calculator_3-way'!A254)</f>
        <v>2.85</v>
      </c>
      <c r="B253" s="4">
        <f>IF('True_Odds_Calculator_3-way'!B254="","",'True_Odds_Calculator_3-way'!B254)</f>
        <v>2.9</v>
      </c>
      <c r="C253" s="4">
        <f>IF('True_Odds_Calculator_3-way'!C254="","",'True_Odds_Calculator_3-way'!C254)</f>
        <v>2.92</v>
      </c>
      <c r="D253" s="4">
        <f t="shared" si="15"/>
        <v>3.8170532614010266E-2</v>
      </c>
      <c r="E253" s="4">
        <f t="shared" si="16"/>
        <v>2.9572352835460003</v>
      </c>
      <c r="F253" s="4">
        <f t="shared" si="17"/>
        <v>3.0111042720255523</v>
      </c>
      <c r="G253" s="4">
        <f t="shared" si="18"/>
        <v>3.0326717992108501</v>
      </c>
      <c r="I253" s="4">
        <f t="shared" si="19"/>
        <v>1.0381705326140103</v>
      </c>
    </row>
    <row r="254" spans="1:9" x14ac:dyDescent="0.2">
      <c r="A254" s="4">
        <f>IF('True_Odds_Calculator_3-way'!A255="","",'True_Odds_Calculator_3-way'!A255)</f>
        <v>2.2200000000000002</v>
      </c>
      <c r="B254" s="4">
        <f>IF('True_Odds_Calculator_3-way'!B255="","",'True_Odds_Calculator_3-way'!B255)</f>
        <v>2.87</v>
      </c>
      <c r="C254" s="4">
        <f>IF('True_Odds_Calculator_3-way'!C255="","",'True_Odds_Calculator_3-way'!C255)</f>
        <v>4.16</v>
      </c>
      <c r="D254" s="4">
        <f t="shared" si="15"/>
        <v>3.9267121584194653E-2</v>
      </c>
      <c r="E254" s="4">
        <f t="shared" si="16"/>
        <v>2.2864385775998404</v>
      </c>
      <c r="F254" s="4">
        <f t="shared" si="17"/>
        <v>2.9820212576689045</v>
      </c>
      <c r="G254" s="4">
        <f t="shared" si="18"/>
        <v>4.3995577152397898</v>
      </c>
      <c r="I254" s="4">
        <f t="shared" si="19"/>
        <v>1.0392671215841947</v>
      </c>
    </row>
    <row r="255" spans="1:9" x14ac:dyDescent="0.2">
      <c r="A255" s="4">
        <f>IF('True_Odds_Calculator_3-way'!A256="","",'True_Odds_Calculator_3-way'!A256)</f>
        <v>2.7</v>
      </c>
      <c r="B255" s="4">
        <f>IF('True_Odds_Calculator_3-way'!B256="","",'True_Odds_Calculator_3-way'!B256)</f>
        <v>3.01</v>
      </c>
      <c r="C255" s="4">
        <f>IF('True_Odds_Calculator_3-way'!C256="","",'True_Odds_Calculator_3-way'!C256)</f>
        <v>2.98</v>
      </c>
      <c r="D255" s="4">
        <f t="shared" si="15"/>
        <v>3.8166753790290553E-2</v>
      </c>
      <c r="E255" s="4">
        <f t="shared" si="16"/>
        <v>2.7960443424029044</v>
      </c>
      <c r="F255" s="4">
        <f t="shared" si="17"/>
        <v>3.1298545770033672</v>
      </c>
      <c r="G255" s="4">
        <f t="shared" si="18"/>
        <v>3.0974307510105872</v>
      </c>
      <c r="I255" s="4">
        <f t="shared" si="19"/>
        <v>1.0381667537902906</v>
      </c>
    </row>
    <row r="256" spans="1:9" x14ac:dyDescent="0.2">
      <c r="A256" s="4">
        <f>IF('True_Odds_Calculator_3-way'!A257="","",'True_Odds_Calculator_3-way'!A257)</f>
        <v>2.12</v>
      </c>
      <c r="B256" s="4">
        <f>IF('True_Odds_Calculator_3-way'!B257="","",'True_Odds_Calculator_3-way'!B257)</f>
        <v>3.22</v>
      </c>
      <c r="C256" s="4">
        <f>IF('True_Odds_Calculator_3-way'!C257="","",'True_Odds_Calculator_3-way'!C257)</f>
        <v>3.89</v>
      </c>
      <c r="D256" s="4">
        <f t="shared" si="15"/>
        <v>3.9326528159087104E-2</v>
      </c>
      <c r="E256" s="4">
        <f t="shared" si="16"/>
        <v>2.1806005163099234</v>
      </c>
      <c r="F256" s="4">
        <f t="shared" si="17"/>
        <v>3.3619077167817006</v>
      </c>
      <c r="G256" s="4">
        <f t="shared" si="18"/>
        <v>4.0990231180038208</v>
      </c>
      <c r="I256" s="4">
        <f t="shared" si="19"/>
        <v>1.0393265281590871</v>
      </c>
    </row>
    <row r="257" spans="1:9" x14ac:dyDescent="0.2">
      <c r="A257" s="4">
        <f>IF('True_Odds_Calculator_3-way'!A258="","",'True_Odds_Calculator_3-way'!A258)</f>
        <v>1.73</v>
      </c>
      <c r="B257" s="4">
        <f>IF('True_Odds_Calculator_3-way'!B258="","",'True_Odds_Calculator_3-way'!B258)</f>
        <v>3.5</v>
      </c>
      <c r="C257" s="4">
        <f>IF('True_Odds_Calculator_3-way'!C258="","",'True_Odds_Calculator_3-way'!C258)</f>
        <v>5.6</v>
      </c>
      <c r="D257" s="4">
        <f t="shared" si="15"/>
        <v>4.2320396366639201E-2</v>
      </c>
      <c r="E257" s="4">
        <f t="shared" si="16"/>
        <v>1.7732763880414886</v>
      </c>
      <c r="F257" s="4">
        <f t="shared" si="17"/>
        <v>3.6817836331390934</v>
      </c>
      <c r="G257" s="4">
        <f t="shared" si="18"/>
        <v>6.0803347280334723</v>
      </c>
      <c r="I257" s="4">
        <f t="shared" si="19"/>
        <v>1.0423203963666392</v>
      </c>
    </row>
    <row r="258" spans="1:9" x14ac:dyDescent="0.2">
      <c r="A258" s="4">
        <f>IF('True_Odds_Calculator_3-way'!A259="","",'True_Odds_Calculator_3-way'!A259)</f>
        <v>1.5</v>
      </c>
      <c r="B258" s="4">
        <f>IF('True_Odds_Calculator_3-way'!B259="","",'True_Odds_Calculator_3-way'!B259)</f>
        <v>4.17</v>
      </c>
      <c r="C258" s="4">
        <f>IF('True_Odds_Calculator_3-way'!C259="","",'True_Odds_Calculator_3-way'!C259)</f>
        <v>6.7</v>
      </c>
      <c r="D258" s="4">
        <f t="shared" si="15"/>
        <v>5.5728551487168376E-2</v>
      </c>
      <c r="E258" s="4">
        <f t="shared" si="16"/>
        <v>1.5429944220467222</v>
      </c>
      <c r="F258" s="4">
        <f t="shared" si="17"/>
        <v>4.5201423717845</v>
      </c>
      <c r="G258" s="4">
        <f t="shared" si="18"/>
        <v>7.6524239934264573</v>
      </c>
      <c r="I258" s="4">
        <f t="shared" si="19"/>
        <v>1.0557285514871684</v>
      </c>
    </row>
    <row r="259" spans="1:9" x14ac:dyDescent="0.2">
      <c r="A259" s="4">
        <f>IF('True_Odds_Calculator_3-way'!A260="","",'True_Odds_Calculator_3-way'!A260)</f>
        <v>1.42</v>
      </c>
      <c r="B259" s="4">
        <f>IF('True_Odds_Calculator_3-way'!B260="","",'True_Odds_Calculator_3-way'!B260)</f>
        <v>5.42</v>
      </c>
      <c r="C259" s="4">
        <f>IF('True_Odds_Calculator_3-way'!C260="","",'True_Odds_Calculator_3-way'!C260)</f>
        <v>7.29</v>
      </c>
      <c r="D259" s="4">
        <f t="shared" ref="D259:D322" si="20">IF(A259="","",((1/A259)+(1/B259)+(1/C259))-1)</f>
        <v>2.5901408379411794E-2</v>
      </c>
      <c r="E259" s="4">
        <f t="shared" ref="E259:E322" si="21">IF(A259="","",(3*A259)/(3-($D259*A259)))</f>
        <v>1.437625285957324</v>
      </c>
      <c r="F259" s="4">
        <f t="shared" ref="F259:F322" si="22">IF(B259="","",(3*B259)/(3-($D259*B259)))</f>
        <v>5.6860813786671507</v>
      </c>
      <c r="G259" s="4">
        <f t="shared" ref="G259:G322" si="23">IF(C259="","",(3*C259)/(3-($D259*C259)))</f>
        <v>7.7796547561845708</v>
      </c>
      <c r="I259" s="4">
        <f t="shared" ref="I259:I322" si="24">IF(A259="","",D259+1)</f>
        <v>1.0259014083794118</v>
      </c>
    </row>
    <row r="260" spans="1:9" x14ac:dyDescent="0.2">
      <c r="A260" s="4">
        <f>IF('True_Odds_Calculator_3-way'!A261="","",'True_Odds_Calculator_3-way'!A261)</f>
        <v>8.24</v>
      </c>
      <c r="B260" s="4">
        <f>IF('True_Odds_Calculator_3-way'!B261="","",'True_Odds_Calculator_3-way'!B261)</f>
        <v>5.12</v>
      </c>
      <c r="C260" s="4">
        <f>IF('True_Odds_Calculator_3-way'!C261="","",'True_Odds_Calculator_3-way'!C261)</f>
        <v>1.41</v>
      </c>
      <c r="D260" s="4">
        <f t="shared" si="20"/>
        <v>2.5891581456999324E-2</v>
      </c>
      <c r="E260" s="4">
        <f t="shared" si="21"/>
        <v>8.8708557285312324</v>
      </c>
      <c r="F260" s="4">
        <f t="shared" si="22"/>
        <v>5.3567036213828922</v>
      </c>
      <c r="G260" s="4">
        <f t="shared" si="23"/>
        <v>1.4273697239541967</v>
      </c>
      <c r="I260" s="4">
        <f t="shared" si="24"/>
        <v>1.0258915814569993</v>
      </c>
    </row>
    <row r="261" spans="1:9" x14ac:dyDescent="0.2">
      <c r="A261" s="4">
        <f>IF('True_Odds_Calculator_3-way'!A262="","",'True_Odds_Calculator_3-way'!A262)</f>
        <v>1.73</v>
      </c>
      <c r="B261" s="4">
        <f>IF('True_Odds_Calculator_3-way'!B262="","",'True_Odds_Calculator_3-way'!B262)</f>
        <v>4.28</v>
      </c>
      <c r="C261" s="4">
        <f>IF('True_Odds_Calculator_3-way'!C262="","",'True_Odds_Calculator_3-way'!C262)</f>
        <v>4.71</v>
      </c>
      <c r="D261" s="4">
        <f t="shared" si="20"/>
        <v>2.3993766947087547E-2</v>
      </c>
      <c r="E261" s="4">
        <f t="shared" si="21"/>
        <v>1.7542728304256243</v>
      </c>
      <c r="F261" s="4">
        <f t="shared" si="22"/>
        <v>4.4317020700162368</v>
      </c>
      <c r="G261" s="4">
        <f t="shared" si="23"/>
        <v>4.8943720427701098</v>
      </c>
      <c r="I261" s="4">
        <f t="shared" si="24"/>
        <v>1.0239937669470875</v>
      </c>
    </row>
    <row r="262" spans="1:9" x14ac:dyDescent="0.2">
      <c r="A262" s="4">
        <f>IF('True_Odds_Calculator_3-way'!A263="","",'True_Odds_Calculator_3-way'!A263)</f>
        <v>2.1</v>
      </c>
      <c r="B262" s="4">
        <f>IF('True_Odds_Calculator_3-way'!B263="","",'True_Odds_Calculator_3-way'!B263)</f>
        <v>3.02</v>
      </c>
      <c r="C262" s="4">
        <f>IF('True_Odds_Calculator_3-way'!C263="","",'True_Odds_Calculator_3-way'!C263)</f>
        <v>4.5</v>
      </c>
      <c r="D262" s="4">
        <f t="shared" si="20"/>
        <v>2.9538526227268047E-2</v>
      </c>
      <c r="E262" s="4">
        <f t="shared" si="21"/>
        <v>2.1443384176121425</v>
      </c>
      <c r="F262" s="4">
        <f t="shared" si="22"/>
        <v>3.1125531682844372</v>
      </c>
      <c r="G262" s="4">
        <f t="shared" si="23"/>
        <v>4.7086289391189586</v>
      </c>
      <c r="I262" s="4">
        <f t="shared" si="24"/>
        <v>1.029538526227268</v>
      </c>
    </row>
    <row r="263" spans="1:9" x14ac:dyDescent="0.2">
      <c r="A263" s="4">
        <f>IF('True_Odds_Calculator_3-way'!A264="","",'True_Odds_Calculator_3-way'!A264)</f>
        <v>2.62</v>
      </c>
      <c r="B263" s="4">
        <f>IF('True_Odds_Calculator_3-way'!B264="","",'True_Odds_Calculator_3-way'!B264)</f>
        <v>3.25</v>
      </c>
      <c r="C263" s="4">
        <f>IF('True_Odds_Calculator_3-way'!C264="","",'True_Odds_Calculator_3-way'!C264)</f>
        <v>2.95</v>
      </c>
      <c r="D263" s="4">
        <f t="shared" si="20"/>
        <v>2.835474785274239E-2</v>
      </c>
      <c r="E263" s="4">
        <f t="shared" si="21"/>
        <v>2.6865268580493935</v>
      </c>
      <c r="F263" s="4">
        <f t="shared" si="22"/>
        <v>3.352996140112793</v>
      </c>
      <c r="G263" s="4">
        <f t="shared" si="23"/>
        <v>3.0346115512780507</v>
      </c>
      <c r="I263" s="4">
        <f t="shared" si="24"/>
        <v>1.0283547478527424</v>
      </c>
    </row>
    <row r="264" spans="1:9" x14ac:dyDescent="0.2">
      <c r="A264" s="4">
        <f>IF('True_Odds_Calculator_3-way'!A265="","",'True_Odds_Calculator_3-way'!A265)</f>
        <v>2.11</v>
      </c>
      <c r="B264" s="4">
        <f>IF('True_Odds_Calculator_3-way'!B265="","",'True_Odds_Calculator_3-way'!B265)</f>
        <v>3.25</v>
      </c>
      <c r="C264" s="4">
        <f>IF('True_Odds_Calculator_3-way'!C265="","",'True_Odds_Calculator_3-way'!C265)</f>
        <v>4.03</v>
      </c>
      <c r="D264" s="4">
        <f t="shared" si="20"/>
        <v>2.9764914797784314E-2</v>
      </c>
      <c r="E264" s="4">
        <f t="shared" si="21"/>
        <v>2.1551166268195221</v>
      </c>
      <c r="F264" s="4">
        <f t="shared" si="22"/>
        <v>3.3582891220494724</v>
      </c>
      <c r="G264" s="4">
        <f t="shared" si="23"/>
        <v>4.197847586762987</v>
      </c>
      <c r="I264" s="4">
        <f t="shared" si="24"/>
        <v>1.0297649147977843</v>
      </c>
    </row>
    <row r="265" spans="1:9" x14ac:dyDescent="0.2">
      <c r="A265" s="4">
        <f>IF('True_Odds_Calculator_3-way'!A266="","",'True_Odds_Calculator_3-way'!A266)</f>
        <v>2.11</v>
      </c>
      <c r="B265" s="4">
        <f>IF('True_Odds_Calculator_3-way'!B266="","",'True_Odds_Calculator_3-way'!B266)</f>
        <v>3.36</v>
      </c>
      <c r="C265" s="4">
        <f>IF('True_Odds_Calculator_3-way'!C266="","",'True_Odds_Calculator_3-way'!C266)</f>
        <v>3.88</v>
      </c>
      <c r="D265" s="4">
        <f t="shared" si="20"/>
        <v>2.9284655671033777E-2</v>
      </c>
      <c r="E265" s="4">
        <f t="shared" si="21"/>
        <v>2.1543733576491415</v>
      </c>
      <c r="F265" s="4">
        <f t="shared" si="22"/>
        <v>3.4739411508758131</v>
      </c>
      <c r="G265" s="4">
        <f t="shared" si="23"/>
        <v>4.0327392797076991</v>
      </c>
      <c r="I265" s="4">
        <f t="shared" si="24"/>
        <v>1.0292846556710338</v>
      </c>
    </row>
    <row r="266" spans="1:9" x14ac:dyDescent="0.2">
      <c r="A266" s="4">
        <f>IF('True_Odds_Calculator_3-way'!A267="","",'True_Odds_Calculator_3-way'!A267)</f>
        <v>2.5</v>
      </c>
      <c r="B266" s="4">
        <f>IF('True_Odds_Calculator_3-way'!B267="","",'True_Odds_Calculator_3-way'!B267)</f>
        <v>3.02</v>
      </c>
      <c r="C266" s="4">
        <f>IF('True_Odds_Calculator_3-way'!C267="","",'True_Odds_Calculator_3-way'!C267)</f>
        <v>3.37</v>
      </c>
      <c r="D266" s="4">
        <f t="shared" si="20"/>
        <v>2.7861732859080002E-2</v>
      </c>
      <c r="E266" s="4">
        <f t="shared" si="21"/>
        <v>2.559425013328505</v>
      </c>
      <c r="F266" s="4">
        <f t="shared" si="22"/>
        <v>3.1071476546948849</v>
      </c>
      <c r="G266" s="4">
        <f t="shared" si="23"/>
        <v>3.4788820979805029</v>
      </c>
      <c r="I266" s="4">
        <f t="shared" si="24"/>
        <v>1.02786173285908</v>
      </c>
    </row>
    <row r="267" spans="1:9" x14ac:dyDescent="0.2">
      <c r="A267" s="4">
        <f>IF('True_Odds_Calculator_3-way'!A268="","",'True_Odds_Calculator_3-way'!A268)</f>
        <v>2.96</v>
      </c>
      <c r="B267" s="4">
        <f>IF('True_Odds_Calculator_3-way'!B268="","",'True_Odds_Calculator_3-way'!B268)</f>
        <v>3.21</v>
      </c>
      <c r="C267" s="4">
        <f>IF('True_Odds_Calculator_3-way'!C268="","",'True_Odds_Calculator_3-way'!C268)</f>
        <v>2.65</v>
      </c>
      <c r="D267" s="4">
        <f t="shared" si="20"/>
        <v>2.6722808154654221E-2</v>
      </c>
      <c r="E267" s="4">
        <f t="shared" si="21"/>
        <v>3.0401583473660816</v>
      </c>
      <c r="F267" s="4">
        <f t="shared" si="22"/>
        <v>3.3044865204902711</v>
      </c>
      <c r="G267" s="4">
        <f t="shared" si="23"/>
        <v>2.7140659256954414</v>
      </c>
      <c r="I267" s="4">
        <f t="shared" si="24"/>
        <v>1.0267228081546542</v>
      </c>
    </row>
    <row r="268" spans="1:9" x14ac:dyDescent="0.2">
      <c r="A268" s="4">
        <f>IF('True_Odds_Calculator_3-way'!A269="","",'True_Odds_Calculator_3-way'!A269)</f>
        <v>13.03</v>
      </c>
      <c r="B268" s="4">
        <f>IF('True_Odds_Calculator_3-way'!B269="","",'True_Odds_Calculator_3-way'!B269)</f>
        <v>7.12</v>
      </c>
      <c r="C268" s="4">
        <f>IF('True_Odds_Calculator_3-way'!C269="","",'True_Odds_Calculator_3-way'!C269)</f>
        <v>1.22</v>
      </c>
      <c r="D268" s="4">
        <f t="shared" si="20"/>
        <v>3.6867540186319214E-2</v>
      </c>
      <c r="E268" s="4">
        <f t="shared" si="21"/>
        <v>15.514269140386403</v>
      </c>
      <c r="F268" s="4">
        <f t="shared" si="22"/>
        <v>7.802730850514668</v>
      </c>
      <c r="G268" s="4">
        <f t="shared" si="23"/>
        <v>1.2385696262914814</v>
      </c>
      <c r="I268" s="4">
        <f t="shared" si="24"/>
        <v>1.0368675401863192</v>
      </c>
    </row>
    <row r="269" spans="1:9" x14ac:dyDescent="0.2">
      <c r="A269" s="4">
        <f>IF('True_Odds_Calculator_3-way'!A270="","",'True_Odds_Calculator_3-way'!A270)</f>
        <v>1.73</v>
      </c>
      <c r="B269" s="4">
        <f>IF('True_Odds_Calculator_3-way'!B270="","",'True_Odds_Calculator_3-way'!B270)</f>
        <v>4.2</v>
      </c>
      <c r="C269" s="4">
        <f>IF('True_Odds_Calculator_3-way'!C270="","",'True_Odds_Calculator_3-way'!C270)</f>
        <v>4.66</v>
      </c>
      <c r="D269" s="4">
        <f t="shared" si="20"/>
        <v>3.0722194854274409E-2</v>
      </c>
      <c r="E269" s="4">
        <f t="shared" si="21"/>
        <v>1.7612022797792346</v>
      </c>
      <c r="F269" s="4">
        <f t="shared" si="22"/>
        <v>4.3887655129625367</v>
      </c>
      <c r="G269" s="4">
        <f t="shared" si="23"/>
        <v>4.8935280107294812</v>
      </c>
      <c r="I269" s="4">
        <f t="shared" si="24"/>
        <v>1.0307221948542744</v>
      </c>
    </row>
    <row r="270" spans="1:9" x14ac:dyDescent="0.2">
      <c r="A270" s="4">
        <f>IF('True_Odds_Calculator_3-way'!A271="","",'True_Odds_Calculator_3-way'!A271)</f>
        <v>2.4900000000000002</v>
      </c>
      <c r="B270" s="4">
        <f>IF('True_Odds_Calculator_3-way'!B271="","",'True_Odds_Calculator_3-way'!B271)</f>
        <v>3.63</v>
      </c>
      <c r="C270" s="4">
        <f>IF('True_Odds_Calculator_3-way'!C271="","",'True_Odds_Calculator_3-way'!C271)</f>
        <v>2.85</v>
      </c>
      <c r="D270" s="4">
        <f t="shared" si="20"/>
        <v>2.7965712349179217E-2</v>
      </c>
      <c r="E270" s="4">
        <f t="shared" si="21"/>
        <v>2.5491701685193955</v>
      </c>
      <c r="F270" s="4">
        <f t="shared" si="22"/>
        <v>3.7571358876022503</v>
      </c>
      <c r="G270" s="4">
        <f t="shared" si="23"/>
        <v>2.9277836783611875</v>
      </c>
      <c r="I270" s="4">
        <f t="shared" si="24"/>
        <v>1.0279657123491792</v>
      </c>
    </row>
    <row r="271" spans="1:9" x14ac:dyDescent="0.2">
      <c r="A271" s="4">
        <f>IF('True_Odds_Calculator_3-way'!A272="","",'True_Odds_Calculator_3-way'!A272)</f>
        <v>1.78</v>
      </c>
      <c r="B271" s="4">
        <f>IF('True_Odds_Calculator_3-way'!B272="","",'True_Odds_Calculator_3-way'!B272)</f>
        <v>4.1500000000000004</v>
      </c>
      <c r="C271" s="4">
        <f>IF('True_Odds_Calculator_3-way'!C272="","",'True_Odds_Calculator_3-way'!C272)</f>
        <v>4.42</v>
      </c>
      <c r="D271" s="4">
        <f t="shared" si="20"/>
        <v>2.9005952122078238E-2</v>
      </c>
      <c r="E271" s="4">
        <f t="shared" si="21"/>
        <v>1.8111706051964851</v>
      </c>
      <c r="F271" s="4">
        <f t="shared" si="22"/>
        <v>4.3234791712828633</v>
      </c>
      <c r="G271" s="4">
        <f t="shared" si="23"/>
        <v>4.6173233260770985</v>
      </c>
      <c r="I271" s="4">
        <f t="shared" si="24"/>
        <v>1.0290059521220782</v>
      </c>
    </row>
    <row r="272" spans="1:9" x14ac:dyDescent="0.2">
      <c r="A272" s="4">
        <f>IF('True_Odds_Calculator_3-way'!A273="","",'True_Odds_Calculator_3-way'!A273)</f>
        <v>2.69</v>
      </c>
      <c r="B272" s="4">
        <f>IF('True_Odds_Calculator_3-way'!B273="","",'True_Odds_Calculator_3-way'!B273)</f>
        <v>3.36</v>
      </c>
      <c r="C272" s="4">
        <f>IF('True_Odds_Calculator_3-way'!C273="","",'True_Odds_Calculator_3-way'!C273)</f>
        <v>2.79</v>
      </c>
      <c r="D272" s="4">
        <f t="shared" si="20"/>
        <v>2.7789198583058727E-2</v>
      </c>
      <c r="E272" s="4">
        <f t="shared" si="21"/>
        <v>2.7587413459548236</v>
      </c>
      <c r="F272" s="4">
        <f t="shared" si="22"/>
        <v>3.4679356920541422</v>
      </c>
      <c r="G272" s="4">
        <f t="shared" si="23"/>
        <v>2.8640175394999918</v>
      </c>
      <c r="I272" s="4">
        <f t="shared" si="24"/>
        <v>1.0277891985830587</v>
      </c>
    </row>
    <row r="273" spans="1:9" x14ac:dyDescent="0.2">
      <c r="A273" s="4">
        <f>IF('True_Odds_Calculator_3-way'!A274="","",'True_Odds_Calculator_3-way'!A274)</f>
        <v>4.62</v>
      </c>
      <c r="B273" s="4">
        <f>IF('True_Odds_Calculator_3-way'!B274="","",'True_Odds_Calculator_3-way'!B274)</f>
        <v>3.55</v>
      </c>
      <c r="C273" s="4">
        <f>IF('True_Odds_Calculator_3-way'!C274="","",'True_Odds_Calculator_3-way'!C274)</f>
        <v>1.88</v>
      </c>
      <c r="D273" s="4">
        <f t="shared" si="20"/>
        <v>3.0055250912308207E-2</v>
      </c>
      <c r="E273" s="4">
        <f t="shared" si="21"/>
        <v>4.8442149054635495</v>
      </c>
      <c r="F273" s="4">
        <f t="shared" si="22"/>
        <v>3.6809130730980555</v>
      </c>
      <c r="G273" s="4">
        <f t="shared" si="23"/>
        <v>1.9160888121454263</v>
      </c>
      <c r="I273" s="4">
        <f t="shared" si="24"/>
        <v>1.0300552509123082</v>
      </c>
    </row>
    <row r="274" spans="1:9" x14ac:dyDescent="0.2">
      <c r="A274" s="4">
        <f>IF('True_Odds_Calculator_3-way'!A275="","",'True_Odds_Calculator_3-way'!A275)</f>
        <v>1.23</v>
      </c>
      <c r="B274" s="4">
        <f>IF('True_Odds_Calculator_3-way'!B275="","",'True_Odds_Calculator_3-way'!B275)</f>
        <v>6.45</v>
      </c>
      <c r="C274" s="4">
        <f>IF('True_Odds_Calculator_3-way'!C275="","",'True_Odds_Calculator_3-way'!C275)</f>
        <v>15.05</v>
      </c>
      <c r="D274" s="4">
        <f t="shared" si="20"/>
        <v>3.4492072495475812E-2</v>
      </c>
      <c r="E274" s="4">
        <f t="shared" si="21"/>
        <v>1.2476438673151884</v>
      </c>
      <c r="F274" s="4">
        <f t="shared" si="22"/>
        <v>6.9666311233770317</v>
      </c>
      <c r="G274" s="4">
        <f t="shared" si="23"/>
        <v>18.199082418482718</v>
      </c>
      <c r="I274" s="4">
        <f t="shared" si="24"/>
        <v>1.0344920724954758</v>
      </c>
    </row>
    <row r="275" spans="1:9" x14ac:dyDescent="0.2">
      <c r="A275" s="4">
        <f>IF('True_Odds_Calculator_3-way'!A276="","",'True_Odds_Calculator_3-way'!A276)</f>
        <v>1.79</v>
      </c>
      <c r="B275" s="4">
        <f>IF('True_Odds_Calculator_3-way'!B276="","",'True_Odds_Calculator_3-way'!B276)</f>
        <v>4.05</v>
      </c>
      <c r="C275" s="4">
        <f>IF('True_Odds_Calculator_3-way'!C276="","",'True_Odds_Calculator_3-way'!C276)</f>
        <v>4.46</v>
      </c>
      <c r="D275" s="4">
        <f t="shared" si="20"/>
        <v>2.9788044760779897E-2</v>
      </c>
      <c r="E275" s="4">
        <f t="shared" si="21"/>
        <v>1.8223903150855028</v>
      </c>
      <c r="F275" s="4">
        <f t="shared" si="22"/>
        <v>4.2196900257405581</v>
      </c>
      <c r="G275" s="4">
        <f t="shared" si="23"/>
        <v>4.666662657436456</v>
      </c>
      <c r="I275" s="4">
        <f t="shared" si="24"/>
        <v>1.0297880447607799</v>
      </c>
    </row>
    <row r="276" spans="1:9" x14ac:dyDescent="0.2">
      <c r="A276" s="4">
        <f>IF('True_Odds_Calculator_3-way'!A277="","",'True_Odds_Calculator_3-way'!A277)</f>
        <v>1.9</v>
      </c>
      <c r="B276" s="4">
        <f>IF('True_Odds_Calculator_3-way'!B277="","",'True_Odds_Calculator_3-way'!B277)</f>
        <v>3.74</v>
      </c>
      <c r="C276" s="4">
        <f>IF('True_Odds_Calculator_3-way'!C277="","",'True_Odds_Calculator_3-way'!C277)</f>
        <v>4.22</v>
      </c>
      <c r="D276" s="4">
        <f t="shared" si="20"/>
        <v>3.0662293262619045E-2</v>
      </c>
      <c r="E276" s="4">
        <f t="shared" si="21"/>
        <v>1.9376276682722748</v>
      </c>
      <c r="F276" s="4">
        <f t="shared" si="22"/>
        <v>3.8886460579255595</v>
      </c>
      <c r="G276" s="4">
        <f t="shared" si="23"/>
        <v>4.4102199571341449</v>
      </c>
      <c r="I276" s="4">
        <f t="shared" si="24"/>
        <v>1.030662293262619</v>
      </c>
    </row>
    <row r="277" spans="1:9" x14ac:dyDescent="0.2">
      <c r="A277" s="4">
        <f>IF('True_Odds_Calculator_3-way'!A278="","",'True_Odds_Calculator_3-way'!A278)</f>
        <v>2.4500000000000002</v>
      </c>
      <c r="B277" s="4">
        <f>IF('True_Odds_Calculator_3-way'!B278="","",'True_Odds_Calculator_3-way'!B278)</f>
        <v>3.78</v>
      </c>
      <c r="C277" s="4">
        <f>IF('True_Odds_Calculator_3-way'!C278="","",'True_Odds_Calculator_3-way'!C278)</f>
        <v>2.82</v>
      </c>
      <c r="D277" s="4">
        <f t="shared" si="20"/>
        <v>2.7323458934401135E-2</v>
      </c>
      <c r="E277" s="4">
        <f t="shared" si="21"/>
        <v>2.5059174379710103</v>
      </c>
      <c r="F277" s="4">
        <f t="shared" si="22"/>
        <v>3.9147761851797438</v>
      </c>
      <c r="G277" s="4">
        <f t="shared" si="23"/>
        <v>2.8943383345487264</v>
      </c>
      <c r="I277" s="4">
        <f t="shared" si="24"/>
        <v>1.0273234589344011</v>
      </c>
    </row>
    <row r="278" spans="1:9" x14ac:dyDescent="0.2">
      <c r="A278" s="4">
        <f>IF('True_Odds_Calculator_3-way'!A279="","",'True_Odds_Calculator_3-way'!A279)</f>
        <v>4.34</v>
      </c>
      <c r="B278" s="4">
        <f>IF('True_Odds_Calculator_3-way'!B279="","",'True_Odds_Calculator_3-way'!B279)</f>
        <v>3.9</v>
      </c>
      <c r="C278" s="4">
        <f>IF('True_Odds_Calculator_3-way'!C279="","",'True_Odds_Calculator_3-way'!C279)</f>
        <v>1.82</v>
      </c>
      <c r="D278" s="4">
        <f t="shared" si="20"/>
        <v>3.6275552404584577E-2</v>
      </c>
      <c r="E278" s="4">
        <f t="shared" si="21"/>
        <v>4.5803716399061871</v>
      </c>
      <c r="F278" s="4">
        <f t="shared" si="22"/>
        <v>4.093019506690311</v>
      </c>
      <c r="G278" s="4">
        <f t="shared" si="23"/>
        <v>1.8609543355566958</v>
      </c>
      <c r="I278" s="4">
        <f t="shared" si="24"/>
        <v>1.0362755524045846</v>
      </c>
    </row>
    <row r="279" spans="1:9" x14ac:dyDescent="0.2">
      <c r="A279" s="4">
        <f>IF('True_Odds_Calculator_3-way'!A280="","",'True_Odds_Calculator_3-way'!A280)</f>
        <v>1.8</v>
      </c>
      <c r="B279" s="4">
        <f>IF('True_Odds_Calculator_3-way'!B280="","",'True_Odds_Calculator_3-way'!B280)</f>
        <v>3.81</v>
      </c>
      <c r="C279" s="4">
        <f>IF('True_Odds_Calculator_3-way'!C280="","",'True_Odds_Calculator_3-way'!C280)</f>
        <v>4.59</v>
      </c>
      <c r="D279" s="4">
        <f t="shared" si="20"/>
        <v>3.5887670903882229E-2</v>
      </c>
      <c r="E279" s="4">
        <f t="shared" si="21"/>
        <v>1.839611625974354</v>
      </c>
      <c r="F279" s="4">
        <f t="shared" si="22"/>
        <v>3.9919421110299496</v>
      </c>
      <c r="G279" s="4">
        <f t="shared" si="23"/>
        <v>4.8566707398355931</v>
      </c>
      <c r="I279" s="4">
        <f t="shared" si="24"/>
        <v>1.0358876709038822</v>
      </c>
    </row>
    <row r="280" spans="1:9" x14ac:dyDescent="0.2">
      <c r="A280" s="4">
        <f>IF('True_Odds_Calculator_3-way'!A281="","",'True_Odds_Calculator_3-way'!A281)</f>
        <v>2.38</v>
      </c>
      <c r="B280" s="4">
        <f>IF('True_Odds_Calculator_3-way'!B281="","",'True_Odds_Calculator_3-way'!B281)</f>
        <v>3.53</v>
      </c>
      <c r="C280" s="4">
        <f>IF('True_Odds_Calculator_3-way'!C281="","",'True_Odds_Calculator_3-way'!C281)</f>
        <v>3.04</v>
      </c>
      <c r="D280" s="4">
        <f t="shared" si="20"/>
        <v>3.2401554628113338E-2</v>
      </c>
      <c r="E280" s="4">
        <f t="shared" si="21"/>
        <v>2.4427925525606407</v>
      </c>
      <c r="F280" s="4">
        <f t="shared" si="22"/>
        <v>3.6699186935795169</v>
      </c>
      <c r="G280" s="4">
        <f t="shared" si="23"/>
        <v>3.1432025787294209</v>
      </c>
      <c r="I280" s="4">
        <f t="shared" si="24"/>
        <v>1.0324015546281133</v>
      </c>
    </row>
    <row r="281" spans="1:9" x14ac:dyDescent="0.2">
      <c r="A281" s="4">
        <f>IF('True_Odds_Calculator_3-way'!A282="","",'True_Odds_Calculator_3-way'!A282)</f>
        <v>2.71</v>
      </c>
      <c r="B281" s="4">
        <f>IF('True_Odds_Calculator_3-way'!B282="","",'True_Odds_Calculator_3-way'!B282)</f>
        <v>3.55</v>
      </c>
      <c r="C281" s="4">
        <f>IF('True_Odds_Calculator_3-way'!C282="","",'True_Odds_Calculator_3-way'!C282)</f>
        <v>2.62</v>
      </c>
      <c r="D281" s="4">
        <f t="shared" si="20"/>
        <v>3.2373220194947816E-2</v>
      </c>
      <c r="E281" s="4">
        <f t="shared" si="21"/>
        <v>2.7916381320788077</v>
      </c>
      <c r="F281" s="4">
        <f t="shared" si="22"/>
        <v>3.6914117476485995</v>
      </c>
      <c r="G281" s="4">
        <f t="shared" si="23"/>
        <v>2.6962294499190778</v>
      </c>
      <c r="I281" s="4">
        <f t="shared" si="24"/>
        <v>1.0323732201949478</v>
      </c>
    </row>
    <row r="282" spans="1:9" x14ac:dyDescent="0.2">
      <c r="A282" s="4">
        <f>IF('True_Odds_Calculator_3-way'!A283="","",'True_Odds_Calculator_3-way'!A283)</f>
        <v>3.01</v>
      </c>
      <c r="B282" s="4">
        <f>IF('True_Odds_Calculator_3-way'!B283="","",'True_Odds_Calculator_3-way'!B283)</f>
        <v>3.84</v>
      </c>
      <c r="C282" s="4">
        <f>IF('True_Odds_Calculator_3-way'!C283="","",'True_Odds_Calculator_3-way'!C283)</f>
        <v>2.13</v>
      </c>
      <c r="D282" s="4">
        <f t="shared" si="20"/>
        <v>6.2126148363046418E-2</v>
      </c>
      <c r="E282" s="4">
        <f t="shared" si="21"/>
        <v>3.2100956480876377</v>
      </c>
      <c r="F282" s="4">
        <f t="shared" si="22"/>
        <v>4.1717431471241708</v>
      </c>
      <c r="G282" s="4">
        <f t="shared" si="23"/>
        <v>2.228288852741406</v>
      </c>
      <c r="I282" s="4">
        <f t="shared" si="24"/>
        <v>1.0621261483630464</v>
      </c>
    </row>
    <row r="283" spans="1:9" x14ac:dyDescent="0.2">
      <c r="A283" s="4">
        <f>IF('True_Odds_Calculator_3-way'!A284="","",'True_Odds_Calculator_3-way'!A284)</f>
        <v>2.1</v>
      </c>
      <c r="B283" s="4">
        <f>IF('True_Odds_Calculator_3-way'!B284="","",'True_Odds_Calculator_3-way'!B284)</f>
        <v>3.92</v>
      </c>
      <c r="C283" s="4">
        <f>IF('True_Odds_Calculator_3-way'!C284="","",'True_Odds_Calculator_3-way'!C284)</f>
        <v>3.13</v>
      </c>
      <c r="D283" s="4">
        <f t="shared" si="20"/>
        <v>5.0781334898176489E-2</v>
      </c>
      <c r="E283" s="4">
        <f t="shared" si="21"/>
        <v>2.1773998911560333</v>
      </c>
      <c r="F283" s="4">
        <f t="shared" si="22"/>
        <v>4.1985947195522568</v>
      </c>
      <c r="G283" s="4">
        <f t="shared" si="23"/>
        <v>3.3051109222167683</v>
      </c>
      <c r="I283" s="4">
        <f t="shared" si="24"/>
        <v>1.0507813348981765</v>
      </c>
    </row>
    <row r="284" spans="1:9" x14ac:dyDescent="0.2">
      <c r="A284" s="4">
        <f>IF('True_Odds_Calculator_3-way'!A285="","",'True_Odds_Calculator_3-way'!A285)</f>
        <v>1.4</v>
      </c>
      <c r="B284" s="4">
        <f>IF('True_Odds_Calculator_3-way'!B285="","",'True_Odds_Calculator_3-way'!B285)</f>
        <v>4.9800000000000004</v>
      </c>
      <c r="C284" s="4">
        <f>IF('True_Odds_Calculator_3-way'!C285="","",'True_Odds_Calculator_3-way'!C285)</f>
        <v>6.95</v>
      </c>
      <c r="D284" s="4">
        <f t="shared" si="20"/>
        <v>5.8973819223450796E-2</v>
      </c>
      <c r="E284" s="4">
        <f t="shared" si="21"/>
        <v>1.4396199470366047</v>
      </c>
      <c r="F284" s="4">
        <f t="shared" si="22"/>
        <v>5.5204311038872271</v>
      </c>
      <c r="G284" s="4">
        <f t="shared" si="23"/>
        <v>8.0497829265051166</v>
      </c>
      <c r="I284" s="4">
        <f t="shared" si="24"/>
        <v>1.0589738192234508</v>
      </c>
    </row>
    <row r="285" spans="1:9" x14ac:dyDescent="0.2">
      <c r="A285" s="4">
        <f>IF('True_Odds_Calculator_3-way'!A286="","",'True_Odds_Calculator_3-way'!A286)</f>
        <v>1.98</v>
      </c>
      <c r="B285" s="4">
        <f>IF('True_Odds_Calculator_3-way'!B286="","",'True_Odds_Calculator_3-way'!B286)</f>
        <v>3.57</v>
      </c>
      <c r="C285" s="4">
        <f>IF('True_Odds_Calculator_3-way'!C286="","",'True_Odds_Calculator_3-way'!C286)</f>
        <v>3.75</v>
      </c>
      <c r="D285" s="4">
        <f t="shared" si="20"/>
        <v>5.1829216535098865E-2</v>
      </c>
      <c r="E285" s="4">
        <f t="shared" si="21"/>
        <v>2.0501293548499366</v>
      </c>
      <c r="F285" s="4">
        <f t="shared" si="22"/>
        <v>3.804659073783021</v>
      </c>
      <c r="G285" s="4">
        <f t="shared" si="23"/>
        <v>4.0097796737083344</v>
      </c>
      <c r="I285" s="4">
        <f t="shared" si="24"/>
        <v>1.0518292165350989</v>
      </c>
    </row>
    <row r="286" spans="1:9" x14ac:dyDescent="0.2">
      <c r="A286" s="4">
        <f>IF('True_Odds_Calculator_3-way'!A287="","",'True_Odds_Calculator_3-way'!A287)</f>
        <v>6.2</v>
      </c>
      <c r="B286" s="4">
        <f>IF('True_Odds_Calculator_3-way'!B287="","",'True_Odds_Calculator_3-way'!B287)</f>
        <v>5.13</v>
      </c>
      <c r="C286" s="4">
        <f>IF('True_Odds_Calculator_3-way'!C287="","",'True_Odds_Calculator_3-way'!C287)</f>
        <v>1.43</v>
      </c>
      <c r="D286" s="4">
        <f t="shared" si="20"/>
        <v>5.5522795760486909E-2</v>
      </c>
      <c r="E286" s="4">
        <f t="shared" si="21"/>
        <v>7.0036484248844371</v>
      </c>
      <c r="F286" s="4">
        <f t="shared" si="22"/>
        <v>5.6681574299164055</v>
      </c>
      <c r="G286" s="4">
        <f t="shared" si="23"/>
        <v>1.4688750502192423</v>
      </c>
      <c r="I286" s="4">
        <f t="shared" si="24"/>
        <v>1.0555227957604869</v>
      </c>
    </row>
    <row r="287" spans="1:9" x14ac:dyDescent="0.2">
      <c r="A287" s="4">
        <f>IF('True_Odds_Calculator_3-way'!A288="","",'True_Odds_Calculator_3-way'!A288)</f>
        <v>2.65</v>
      </c>
      <c r="B287" s="4">
        <f>IF('True_Odds_Calculator_3-way'!B288="","",'True_Odds_Calculator_3-way'!B288)</f>
        <v>3.61</v>
      </c>
      <c r="C287" s="4">
        <f>IF('True_Odds_Calculator_3-way'!C288="","",'True_Odds_Calculator_3-way'!C288)</f>
        <v>2.54</v>
      </c>
      <c r="D287" s="4">
        <f t="shared" si="20"/>
        <v>4.8067588216920143E-2</v>
      </c>
      <c r="E287" s="4">
        <f t="shared" si="21"/>
        <v>2.7675075483452867</v>
      </c>
      <c r="F287" s="4">
        <f t="shared" si="22"/>
        <v>3.8316263697101878</v>
      </c>
      <c r="G287" s="4">
        <f t="shared" si="23"/>
        <v>2.6477563344691228</v>
      </c>
      <c r="I287" s="4">
        <f t="shared" si="24"/>
        <v>1.0480675882169201</v>
      </c>
    </row>
    <row r="288" spans="1:9" x14ac:dyDescent="0.2">
      <c r="A288" s="4">
        <f>IF('True_Odds_Calculator_3-way'!A289="","",'True_Odds_Calculator_3-way'!A289)</f>
        <v>1.63</v>
      </c>
      <c r="B288" s="4">
        <f>IF('True_Odds_Calculator_3-way'!B289="","",'True_Odds_Calculator_3-way'!B289)</f>
        <v>4.3499999999999996</v>
      </c>
      <c r="C288" s="4">
        <f>IF('True_Odds_Calculator_3-way'!C289="","",'True_Odds_Calculator_3-way'!C289)</f>
        <v>4.76</v>
      </c>
      <c r="D288" s="4">
        <f t="shared" si="20"/>
        <v>5.3466023600047263E-2</v>
      </c>
      <c r="E288" s="4">
        <f t="shared" si="21"/>
        <v>1.6787679968060207</v>
      </c>
      <c r="F288" s="4">
        <f t="shared" si="22"/>
        <v>4.715578701073218</v>
      </c>
      <c r="G288" s="4">
        <f t="shared" si="23"/>
        <v>5.2012351171059921</v>
      </c>
      <c r="I288" s="4">
        <f t="shared" si="24"/>
        <v>1.0534660236000473</v>
      </c>
    </row>
    <row r="289" spans="1:9" x14ac:dyDescent="0.2">
      <c r="A289" s="4">
        <f>IF('True_Odds_Calculator_3-way'!A290="","",'True_Odds_Calculator_3-way'!A290)</f>
        <v>1.32</v>
      </c>
      <c r="B289" s="4">
        <f>IF('True_Odds_Calculator_3-way'!B290="","",'True_Odds_Calculator_3-way'!B290)</f>
        <v>5.77</v>
      </c>
      <c r="C289" s="4">
        <f>IF('True_Odds_Calculator_3-way'!C290="","",'True_Odds_Calculator_3-way'!C290)</f>
        <v>7.74</v>
      </c>
      <c r="D289" s="4">
        <f t="shared" si="20"/>
        <v>6.0084949287319223E-2</v>
      </c>
      <c r="E289" s="4">
        <f t="shared" si="21"/>
        <v>1.3558449859785544</v>
      </c>
      <c r="F289" s="4">
        <f t="shared" si="22"/>
        <v>6.5239271049318548</v>
      </c>
      <c r="G289" s="4">
        <f t="shared" si="23"/>
        <v>9.159971111199507</v>
      </c>
      <c r="I289" s="4">
        <f t="shared" si="24"/>
        <v>1.0600849492873192</v>
      </c>
    </row>
    <row r="290" spans="1:9" x14ac:dyDescent="0.2">
      <c r="A290" s="4">
        <f>IF('True_Odds_Calculator_3-way'!A291="","",'True_Odds_Calculator_3-way'!A291)</f>
        <v>1.28</v>
      </c>
      <c r="B290" s="4">
        <f>IF('True_Odds_Calculator_3-way'!B291="","",'True_Odds_Calculator_3-way'!B291)</f>
        <v>5.9</v>
      </c>
      <c r="C290" s="4">
        <f>IF('True_Odds_Calculator_3-way'!C291="","",'True_Odds_Calculator_3-way'!C291)</f>
        <v>9.5</v>
      </c>
      <c r="D290" s="4">
        <f t="shared" si="20"/>
        <v>5.6004683318465531E-2</v>
      </c>
      <c r="E290" s="4">
        <f t="shared" si="21"/>
        <v>1.3113347793239587</v>
      </c>
      <c r="F290" s="4">
        <f t="shared" si="22"/>
        <v>6.630275398927977</v>
      </c>
      <c r="G290" s="4">
        <f t="shared" si="23"/>
        <v>11.548020173838388</v>
      </c>
      <c r="I290" s="4">
        <f t="shared" si="24"/>
        <v>1.0560046833184655</v>
      </c>
    </row>
    <row r="291" spans="1:9" x14ac:dyDescent="0.2">
      <c r="A291" s="4">
        <f>IF('True_Odds_Calculator_3-way'!A292="","",'True_Odds_Calculator_3-way'!A292)</f>
        <v>2.4900000000000002</v>
      </c>
      <c r="B291" s="4">
        <f>IF('True_Odds_Calculator_3-way'!B292="","",'True_Odds_Calculator_3-way'!B292)</f>
        <v>3.8</v>
      </c>
      <c r="C291" s="4">
        <f>IF('True_Odds_Calculator_3-way'!C292="","",'True_Odds_Calculator_3-way'!C292)</f>
        <v>2.59</v>
      </c>
      <c r="D291" s="4">
        <f t="shared" si="20"/>
        <v>5.0864706540039384E-2</v>
      </c>
      <c r="E291" s="4">
        <f t="shared" si="21"/>
        <v>2.5997557239383471</v>
      </c>
      <c r="F291" s="4">
        <f t="shared" si="22"/>
        <v>4.061689054283848</v>
      </c>
      <c r="G291" s="4">
        <f t="shared" si="23"/>
        <v>2.7089590515367279</v>
      </c>
      <c r="I291" s="4">
        <f t="shared" si="24"/>
        <v>1.0508647065400394</v>
      </c>
    </row>
    <row r="292" spans="1:9" x14ac:dyDescent="0.2">
      <c r="A292" s="4">
        <f>IF('True_Odds_Calculator_3-way'!A293="","",'True_Odds_Calculator_3-way'!A293)</f>
        <v>2.0699999999999998</v>
      </c>
      <c r="B292" s="4">
        <f>IF('True_Odds_Calculator_3-way'!B293="","",'True_Odds_Calculator_3-way'!B293)</f>
        <v>3.76</v>
      </c>
      <c r="C292" s="4">
        <f>IF('True_Odds_Calculator_3-way'!C293="","",'True_Odds_Calculator_3-way'!C293)</f>
        <v>3.66</v>
      </c>
      <c r="D292" s="4">
        <f t="shared" si="20"/>
        <v>2.2273277963971161E-2</v>
      </c>
      <c r="E292" s="4">
        <f t="shared" si="21"/>
        <v>2.1023094730490626</v>
      </c>
      <c r="F292" s="4">
        <f t="shared" si="22"/>
        <v>3.8679778576301231</v>
      </c>
      <c r="G292" s="4">
        <f t="shared" si="23"/>
        <v>3.7622326493481522</v>
      </c>
      <c r="I292" s="4">
        <f t="shared" si="24"/>
        <v>1.0222732779639712</v>
      </c>
    </row>
    <row r="293" spans="1:9" x14ac:dyDescent="0.2">
      <c r="A293" s="4">
        <f>IF('True_Odds_Calculator_3-way'!A294="","",'True_Odds_Calculator_3-way'!A294)</f>
        <v>3.42</v>
      </c>
      <c r="B293" s="4">
        <f>IF('True_Odds_Calculator_3-way'!B294="","",'True_Odds_Calculator_3-way'!B294)</f>
        <v>3</v>
      </c>
      <c r="C293" s="4">
        <f>IF('True_Odds_Calculator_3-way'!C294="","",'True_Odds_Calculator_3-way'!C294)</f>
        <v>2.52</v>
      </c>
      <c r="D293" s="4">
        <f t="shared" si="20"/>
        <v>2.2556390977443552E-2</v>
      </c>
      <c r="E293" s="4">
        <f t="shared" si="21"/>
        <v>3.5102639296187679</v>
      </c>
      <c r="F293" s="4">
        <f t="shared" si="22"/>
        <v>3.069230769230769</v>
      </c>
      <c r="G293" s="4">
        <f t="shared" si="23"/>
        <v>2.5686695278969958</v>
      </c>
      <c r="I293" s="4">
        <f t="shared" si="24"/>
        <v>1.0225563909774436</v>
      </c>
    </row>
    <row r="294" spans="1:9" x14ac:dyDescent="0.2">
      <c r="A294" s="4">
        <f>IF('True_Odds_Calculator_3-way'!A295="","",'True_Odds_Calculator_3-way'!A295)</f>
        <v>1.51</v>
      </c>
      <c r="B294" s="4">
        <f>IF('True_Odds_Calculator_3-way'!B295="","",'True_Odds_Calculator_3-way'!B295)</f>
        <v>4.3499999999999996</v>
      </c>
      <c r="C294" s="4">
        <f>IF('True_Odds_Calculator_3-way'!C295="","",'True_Odds_Calculator_3-way'!C295)</f>
        <v>7.64</v>
      </c>
      <c r="D294" s="4">
        <f t="shared" si="20"/>
        <v>2.3026765456424458E-2</v>
      </c>
      <c r="E294" s="4">
        <f t="shared" si="21"/>
        <v>1.5277063281027707</v>
      </c>
      <c r="F294" s="4">
        <f t="shared" si="22"/>
        <v>4.5002582678596417</v>
      </c>
      <c r="G294" s="4">
        <f t="shared" si="23"/>
        <v>8.1159302941141593</v>
      </c>
      <c r="I294" s="4">
        <f t="shared" si="24"/>
        <v>1.0230267654564245</v>
      </c>
    </row>
    <row r="295" spans="1:9" x14ac:dyDescent="0.2">
      <c r="A295" s="4">
        <f>IF('True_Odds_Calculator_3-way'!A296="","",'True_Odds_Calculator_3-way'!A296)</f>
        <v>1.59</v>
      </c>
      <c r="B295" s="4">
        <f>IF('True_Odds_Calculator_3-way'!B296="","",'True_Odds_Calculator_3-way'!B296)</f>
        <v>4.0999999999999996</v>
      </c>
      <c r="C295" s="4">
        <f>IF('True_Odds_Calculator_3-way'!C296="","",'True_Odds_Calculator_3-way'!C296)</f>
        <v>6.56</v>
      </c>
      <c r="D295" s="4">
        <f t="shared" si="20"/>
        <v>2.527228102469703E-2</v>
      </c>
      <c r="E295" s="4">
        <f t="shared" si="21"/>
        <v>1.6115860818689356</v>
      </c>
      <c r="F295" s="4">
        <f t="shared" si="22"/>
        <v>4.2466749904999723</v>
      </c>
      <c r="G295" s="4">
        <f t="shared" si="23"/>
        <v>6.9437244807385055</v>
      </c>
      <c r="I295" s="4">
        <f t="shared" si="24"/>
        <v>1.025272281024697</v>
      </c>
    </row>
    <row r="296" spans="1:9" x14ac:dyDescent="0.2">
      <c r="A296" s="4">
        <f>IF('True_Odds_Calculator_3-way'!A297="","",'True_Odds_Calculator_3-way'!A297)</f>
        <v>2.5299999999999998</v>
      </c>
      <c r="B296" s="4">
        <f>IF('True_Odds_Calculator_3-way'!B297="","",'True_Odds_Calculator_3-way'!B297)</f>
        <v>2.83</v>
      </c>
      <c r="C296" s="4">
        <f>IF('True_Odds_Calculator_3-way'!C297="","",'True_Odds_Calculator_3-way'!C297)</f>
        <v>3.52</v>
      </c>
      <c r="D296" s="4">
        <f t="shared" si="20"/>
        <v>3.2704716546320567E-2</v>
      </c>
      <c r="E296" s="4">
        <f t="shared" si="21"/>
        <v>2.6017590583632493</v>
      </c>
      <c r="F296" s="4">
        <f t="shared" si="22"/>
        <v>2.9200889769519791</v>
      </c>
      <c r="G296" s="4">
        <f t="shared" si="23"/>
        <v>3.6604649775691147</v>
      </c>
      <c r="I296" s="4">
        <f t="shared" si="24"/>
        <v>1.0327047165463206</v>
      </c>
    </row>
    <row r="297" spans="1:9" x14ac:dyDescent="0.2">
      <c r="A297" s="4">
        <f>IF('True_Odds_Calculator_3-way'!A298="","",'True_Odds_Calculator_3-way'!A298)</f>
        <v>2.75</v>
      </c>
      <c r="B297" s="4">
        <f>IF('True_Odds_Calculator_3-way'!B298="","",'True_Odds_Calculator_3-way'!B298)</f>
        <v>2.82</v>
      </c>
      <c r="C297" s="4">
        <f>IF('True_Odds_Calculator_3-way'!C298="","",'True_Odds_Calculator_3-way'!C298)</f>
        <v>3.18</v>
      </c>
      <c r="D297" s="4">
        <f t="shared" si="20"/>
        <v>3.2711701519409164E-2</v>
      </c>
      <c r="E297" s="4">
        <f t="shared" si="21"/>
        <v>2.8350098290549162</v>
      </c>
      <c r="F297" s="4">
        <f t="shared" si="22"/>
        <v>2.9094630785384781</v>
      </c>
      <c r="G297" s="4">
        <f t="shared" si="23"/>
        <v>3.2942252975514621</v>
      </c>
      <c r="I297" s="4">
        <f t="shared" si="24"/>
        <v>1.0327117015194092</v>
      </c>
    </row>
    <row r="298" spans="1:9" x14ac:dyDescent="0.2">
      <c r="A298" s="4">
        <f>IF('True_Odds_Calculator_3-way'!A299="","",'True_Odds_Calculator_3-way'!A299)</f>
        <v>2.33</v>
      </c>
      <c r="B298" s="4">
        <f>IF('True_Odds_Calculator_3-way'!B299="","",'True_Odds_Calculator_3-way'!B299)</f>
        <v>2.87</v>
      </c>
      <c r="C298" s="4">
        <f>IF('True_Odds_Calculator_3-way'!C299="","",'True_Odds_Calculator_3-way'!C299)</f>
        <v>3.9</v>
      </c>
      <c r="D298" s="4">
        <f t="shared" si="20"/>
        <v>3.402686151560852E-2</v>
      </c>
      <c r="E298" s="4">
        <f t="shared" si="21"/>
        <v>2.3932476211771898</v>
      </c>
      <c r="F298" s="4">
        <f t="shared" si="22"/>
        <v>2.9665688288928433</v>
      </c>
      <c r="G298" s="4">
        <f t="shared" si="23"/>
        <v>4.0805006182887249</v>
      </c>
      <c r="I298" s="4">
        <f t="shared" si="24"/>
        <v>1.0340268615156085</v>
      </c>
    </row>
    <row r="299" spans="1:9" x14ac:dyDescent="0.2">
      <c r="A299" s="4">
        <f>IF('True_Odds_Calculator_3-way'!A300="","",'True_Odds_Calculator_3-way'!A300)</f>
        <v>2.89</v>
      </c>
      <c r="B299" s="4">
        <f>IF('True_Odds_Calculator_3-way'!B300="","",'True_Odds_Calculator_3-way'!B300)</f>
        <v>2.86</v>
      </c>
      <c r="C299" s="4">
        <f>IF('True_Odds_Calculator_3-way'!C300="","",'True_Odds_Calculator_3-way'!C300)</f>
        <v>2.96</v>
      </c>
      <c r="D299" s="4">
        <f t="shared" si="20"/>
        <v>3.3508948733862232E-2</v>
      </c>
      <c r="E299" s="4">
        <f t="shared" si="21"/>
        <v>2.98640191164221</v>
      </c>
      <c r="F299" s="4">
        <f t="shared" si="22"/>
        <v>2.9543781958206661</v>
      </c>
      <c r="G299" s="4">
        <f t="shared" si="23"/>
        <v>3.0612102308671734</v>
      </c>
      <c r="I299" s="4">
        <f t="shared" si="24"/>
        <v>1.0335089487338622</v>
      </c>
    </row>
    <row r="300" spans="1:9" x14ac:dyDescent="0.2">
      <c r="A300" s="4">
        <f>IF('True_Odds_Calculator_3-way'!A301="","",'True_Odds_Calculator_3-way'!A301)</f>
        <v>2.75</v>
      </c>
      <c r="B300" s="4">
        <f>IF('True_Odds_Calculator_3-way'!B301="","",'True_Odds_Calculator_3-way'!B301)</f>
        <v>3.3</v>
      </c>
      <c r="C300" s="4">
        <f>IF('True_Odds_Calculator_3-way'!C301="","",'True_Odds_Calculator_3-way'!C301)</f>
        <v>2.69</v>
      </c>
      <c r="D300" s="4">
        <f t="shared" si="20"/>
        <v>3.8413878562577608E-2</v>
      </c>
      <c r="E300" s="4">
        <f t="shared" si="21"/>
        <v>2.8503692604088626</v>
      </c>
      <c r="F300" s="4">
        <f t="shared" si="22"/>
        <v>3.4455945141674214</v>
      </c>
      <c r="G300" s="4">
        <f t="shared" si="23"/>
        <v>2.7859608745684703</v>
      </c>
      <c r="I300" s="4">
        <f t="shared" si="24"/>
        <v>1.0384138785625776</v>
      </c>
    </row>
    <row r="301" spans="1:9" x14ac:dyDescent="0.2">
      <c r="A301" s="4">
        <f>IF('True_Odds_Calculator_3-way'!A302="","",'True_Odds_Calculator_3-way'!A302)</f>
        <v>1.63</v>
      </c>
      <c r="B301" s="4">
        <f>IF('True_Odds_Calculator_3-way'!B302="","",'True_Odds_Calculator_3-way'!B302)</f>
        <v>4.04</v>
      </c>
      <c r="C301" s="4">
        <f>IF('True_Odds_Calculator_3-way'!C302="","",'True_Odds_Calculator_3-way'!C302)</f>
        <v>5.5</v>
      </c>
      <c r="D301" s="4">
        <f t="shared" si="20"/>
        <v>4.2839866808766836E-2</v>
      </c>
      <c r="E301" s="4">
        <f t="shared" si="21"/>
        <v>1.6688445730504819</v>
      </c>
      <c r="F301" s="4">
        <f t="shared" si="22"/>
        <v>4.2873410828854857</v>
      </c>
      <c r="G301" s="4">
        <f t="shared" si="23"/>
        <v>5.9687870797626905</v>
      </c>
      <c r="I301" s="4">
        <f t="shared" si="24"/>
        <v>1.0428398668087668</v>
      </c>
    </row>
    <row r="302" spans="1:9" x14ac:dyDescent="0.2">
      <c r="A302" s="4">
        <f>IF('True_Odds_Calculator_3-way'!A303="","",'True_Odds_Calculator_3-way'!A303)</f>
        <v>4.04</v>
      </c>
      <c r="B302" s="4">
        <f>IF('True_Odds_Calculator_3-way'!B303="","",'True_Odds_Calculator_3-way'!B303)</f>
        <v>3.75</v>
      </c>
      <c r="C302" s="4">
        <f>IF('True_Odds_Calculator_3-way'!C303="","",'True_Odds_Calculator_3-way'!C303)</f>
        <v>1.9</v>
      </c>
      <c r="D302" s="4">
        <f t="shared" si="20"/>
        <v>4.0507208615598422E-2</v>
      </c>
      <c r="E302" s="4">
        <f t="shared" si="21"/>
        <v>4.2730961452818059</v>
      </c>
      <c r="F302" s="4">
        <f t="shared" si="22"/>
        <v>3.9500045741469219</v>
      </c>
      <c r="G302" s="4">
        <f t="shared" si="23"/>
        <v>1.9500270978231415</v>
      </c>
      <c r="I302" s="4">
        <f t="shared" si="24"/>
        <v>1.0405072086155984</v>
      </c>
    </row>
    <row r="303" spans="1:9" x14ac:dyDescent="0.2">
      <c r="A303" s="4">
        <f>IF('True_Odds_Calculator_3-way'!A304="","",'True_Odds_Calculator_3-way'!A304)</f>
        <v>1.93</v>
      </c>
      <c r="B303" s="4">
        <f>IF('True_Odds_Calculator_3-way'!B304="","",'True_Odds_Calculator_3-way'!B304)</f>
        <v>3.7</v>
      </c>
      <c r="C303" s="4">
        <f>IF('True_Odds_Calculator_3-way'!C304="","",'True_Odds_Calculator_3-way'!C304)</f>
        <v>4.18</v>
      </c>
      <c r="D303" s="4">
        <f t="shared" si="20"/>
        <v>2.7639435056942663E-2</v>
      </c>
      <c r="E303" s="4">
        <f t="shared" si="21"/>
        <v>1.9649393127243382</v>
      </c>
      <c r="F303" s="4">
        <f t="shared" si="22"/>
        <v>3.8305792229858358</v>
      </c>
      <c r="G303" s="4">
        <f t="shared" si="23"/>
        <v>4.3474233881186413</v>
      </c>
      <c r="I303" s="4">
        <f t="shared" si="24"/>
        <v>1.0276394350569427</v>
      </c>
    </row>
    <row r="304" spans="1:9" x14ac:dyDescent="0.2">
      <c r="A304" s="4">
        <f>IF('True_Odds_Calculator_3-way'!A305="","",'True_Odds_Calculator_3-way'!A305)</f>
        <v>1.91</v>
      </c>
      <c r="B304" s="4">
        <f>IF('True_Odds_Calculator_3-way'!B305="","",'True_Odds_Calculator_3-way'!B305)</f>
        <v>4.1399999999999997</v>
      </c>
      <c r="C304" s="4">
        <f>IF('True_Odds_Calculator_3-way'!C305="","",'True_Odds_Calculator_3-way'!C305)</f>
        <v>3.8</v>
      </c>
      <c r="D304" s="4">
        <f t="shared" si="20"/>
        <v>2.8263997880732639E-2</v>
      </c>
      <c r="E304" s="4">
        <f t="shared" si="21"/>
        <v>1.9449997756044008</v>
      </c>
      <c r="F304" s="4">
        <f t="shared" si="22"/>
        <v>4.3080318398525757</v>
      </c>
      <c r="G304" s="4">
        <f t="shared" si="23"/>
        <v>3.9410954088940104</v>
      </c>
      <c r="I304" s="4">
        <f t="shared" si="24"/>
        <v>1.0282639978807326</v>
      </c>
    </row>
    <row r="305" spans="1:9" x14ac:dyDescent="0.2">
      <c r="A305" s="4">
        <f>IF('True_Odds_Calculator_3-way'!A306="","",'True_Odds_Calculator_3-way'!A306)</f>
        <v>4.33</v>
      </c>
      <c r="B305" s="4">
        <f>IF('True_Odds_Calculator_3-way'!B306="","",'True_Odds_Calculator_3-way'!B306)</f>
        <v>4.18</v>
      </c>
      <c r="C305" s="4">
        <f>IF('True_Odds_Calculator_3-way'!C306="","",'True_Odds_Calculator_3-way'!C306)</f>
        <v>1.79</v>
      </c>
      <c r="D305" s="4">
        <f t="shared" si="20"/>
        <v>2.8840549854950659E-2</v>
      </c>
      <c r="E305" s="4">
        <f t="shared" si="21"/>
        <v>4.5180716305230337</v>
      </c>
      <c r="F305" s="4">
        <f t="shared" si="22"/>
        <v>4.3550036415000344</v>
      </c>
      <c r="G305" s="4">
        <f t="shared" si="23"/>
        <v>1.8213420079737164</v>
      </c>
      <c r="I305" s="4">
        <f t="shared" si="24"/>
        <v>1.0288405498549507</v>
      </c>
    </row>
    <row r="306" spans="1:9" x14ac:dyDescent="0.2">
      <c r="A306" s="4">
        <f>IF('True_Odds_Calculator_3-way'!A307="","",'True_Odds_Calculator_3-way'!A307)</f>
        <v>1.69</v>
      </c>
      <c r="B306" s="4">
        <f>IF('True_Odds_Calculator_3-way'!B307="","",'True_Odds_Calculator_3-way'!B307)</f>
        <v>4.01</v>
      </c>
      <c r="C306" s="4">
        <f>IF('True_Odds_Calculator_3-way'!C307="","",'True_Odds_Calculator_3-way'!C307)</f>
        <v>5.39</v>
      </c>
      <c r="D306" s="4">
        <f t="shared" si="20"/>
        <v>2.6621291892180654E-2</v>
      </c>
      <c r="E306" s="4">
        <f t="shared" si="21"/>
        <v>1.7157302247178539</v>
      </c>
      <c r="F306" s="4">
        <f t="shared" si="22"/>
        <v>4.1579558420484455</v>
      </c>
      <c r="G306" s="4">
        <f t="shared" si="23"/>
        <v>5.6607514062062601</v>
      </c>
      <c r="I306" s="4">
        <f t="shared" si="24"/>
        <v>1.0266212918921807</v>
      </c>
    </row>
    <row r="307" spans="1:9" x14ac:dyDescent="0.2">
      <c r="A307" s="4">
        <f>IF('True_Odds_Calculator_3-way'!A308="","",'True_Odds_Calculator_3-way'!A308)</f>
        <v>3.08</v>
      </c>
      <c r="B307" s="4">
        <f>IF('True_Odds_Calculator_3-way'!B308="","",'True_Odds_Calculator_3-way'!B308)</f>
        <v>3.84</v>
      </c>
      <c r="C307" s="4">
        <f>IF('True_Odds_Calculator_3-way'!C308="","",'True_Odds_Calculator_3-way'!C308)</f>
        <v>2.29</v>
      </c>
      <c r="D307" s="4">
        <f t="shared" si="20"/>
        <v>2.1773214049415124E-2</v>
      </c>
      <c r="E307" s="4">
        <f t="shared" si="21"/>
        <v>3.1504240534559851</v>
      </c>
      <c r="F307" s="4">
        <f t="shared" si="22"/>
        <v>3.9500878176876815</v>
      </c>
      <c r="G307" s="4">
        <f t="shared" si="23"/>
        <v>2.32870356571132</v>
      </c>
      <c r="I307" s="4">
        <f t="shared" si="24"/>
        <v>1.0217732140494151</v>
      </c>
    </row>
    <row r="308" spans="1:9" x14ac:dyDescent="0.2">
      <c r="A308" s="4">
        <f>IF('True_Odds_Calculator_3-way'!A309="","",'True_Odds_Calculator_3-way'!A309)</f>
        <v>1.93</v>
      </c>
      <c r="B308" s="4">
        <f>IF('True_Odds_Calculator_3-way'!B309="","",'True_Odds_Calculator_3-way'!B309)</f>
        <v>3.59</v>
      </c>
      <c r="C308" s="4">
        <f>IF('True_Odds_Calculator_3-way'!C309="","",'True_Odds_Calculator_3-way'!C309)</f>
        <v>4.29</v>
      </c>
      <c r="D308" s="4">
        <f t="shared" si="20"/>
        <v>2.9786480159565976E-2</v>
      </c>
      <c r="E308" s="4">
        <f t="shared" si="21"/>
        <v>1.9677064414448118</v>
      </c>
      <c r="F308" s="4">
        <f t="shared" si="22"/>
        <v>3.7226935036361573</v>
      </c>
      <c r="G308" s="4">
        <f t="shared" si="23"/>
        <v>4.4808607707368218</v>
      </c>
      <c r="I308" s="4">
        <f t="shared" si="24"/>
        <v>1.029786480159566</v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>
        <f>IF('True_Odds_Calculator_3-way'!A311="","",'True_Odds_Calculator_3-way'!A311)</f>
        <v>2.48</v>
      </c>
      <c r="B310" s="4">
        <f>IF('True_Odds_Calculator_3-way'!B311="","",'True_Odds_Calculator_3-way'!B311)</f>
        <v>3.5</v>
      </c>
      <c r="C310" s="4">
        <f>IF('True_Odds_Calculator_3-way'!C311="","",'True_Odds_Calculator_3-way'!C311)</f>
        <v>2.96</v>
      </c>
      <c r="D310" s="4">
        <f t="shared" si="20"/>
        <v>2.6777930003736294E-2</v>
      </c>
      <c r="E310" s="4">
        <f t="shared" si="21"/>
        <v>2.5361410897604628</v>
      </c>
      <c r="F310" s="4">
        <f t="shared" si="22"/>
        <v>3.6128693565321726</v>
      </c>
      <c r="G310" s="4">
        <f t="shared" si="23"/>
        <v>3.0403281792363512</v>
      </c>
      <c r="I310" s="4">
        <f t="shared" si="24"/>
        <v>1.0267779300037363</v>
      </c>
    </row>
    <row r="311" spans="1:9" x14ac:dyDescent="0.2">
      <c r="A311" s="4">
        <f>IF('True_Odds_Calculator_3-way'!A312="","",'True_Odds_Calculator_3-way'!A312)</f>
        <v>2.84</v>
      </c>
      <c r="B311" s="4">
        <f>IF('True_Odds_Calculator_3-way'!B312="","",'True_Odds_Calculator_3-way'!B312)</f>
        <v>3.58</v>
      </c>
      <c r="C311" s="4">
        <f>IF('True_Odds_Calculator_3-way'!C312="","",'True_Odds_Calculator_3-way'!C312)</f>
        <v>2.58</v>
      </c>
      <c r="D311" s="4">
        <f t="shared" si="20"/>
        <v>1.9039184219691752E-2</v>
      </c>
      <c r="E311" s="4">
        <f t="shared" si="21"/>
        <v>2.8921270061172133</v>
      </c>
      <c r="F311" s="4">
        <f t="shared" si="22"/>
        <v>3.6632289019510873</v>
      </c>
      <c r="G311" s="4">
        <f t="shared" si="23"/>
        <v>2.6229473488856274</v>
      </c>
      <c r="I311" s="4">
        <f t="shared" si="24"/>
        <v>1.0190391842196918</v>
      </c>
    </row>
    <row r="312" spans="1:9" x14ac:dyDescent="0.2">
      <c r="A312" s="4">
        <f>IF('True_Odds_Calculator_3-way'!A313="","",'True_Odds_Calculator_3-way'!A313)</f>
        <v>1.79</v>
      </c>
      <c r="B312" s="4">
        <f>IF('True_Odds_Calculator_3-way'!B313="","",'True_Odds_Calculator_3-way'!B313)</f>
        <v>3.59</v>
      </c>
      <c r="C312" s="4">
        <f>IF('True_Odds_Calculator_3-way'!C313="","",'True_Odds_Calculator_3-way'!C313)</f>
        <v>5.48</v>
      </c>
      <c r="D312" s="4">
        <f t="shared" si="20"/>
        <v>1.9692501735338652E-2</v>
      </c>
      <c r="E312" s="4">
        <f t="shared" si="21"/>
        <v>1.8112823124483763</v>
      </c>
      <c r="F312" s="4">
        <f t="shared" si="22"/>
        <v>3.6766413791989789</v>
      </c>
      <c r="G312" s="4">
        <f t="shared" si="23"/>
        <v>5.6844800500709498</v>
      </c>
      <c r="I312" s="4">
        <f t="shared" si="24"/>
        <v>1.0196925017353387</v>
      </c>
    </row>
    <row r="313" spans="1:9" x14ac:dyDescent="0.2">
      <c r="A313" s="4">
        <f>IF('True_Odds_Calculator_3-way'!A314="","",'True_Odds_Calculator_3-way'!A314)</f>
        <v>1.95</v>
      </c>
      <c r="B313" s="4">
        <f>IF('True_Odds_Calculator_3-way'!B314="","",'True_Odds_Calculator_3-way'!B314)</f>
        <v>3.83</v>
      </c>
      <c r="C313" s="4">
        <f>IF('True_Odds_Calculator_3-way'!C314="","",'True_Odds_Calculator_3-way'!C314)</f>
        <v>4.0599999999999996</v>
      </c>
      <c r="D313" s="4">
        <f t="shared" si="20"/>
        <v>2.0222537283850039E-2</v>
      </c>
      <c r="E313" s="4">
        <f t="shared" si="21"/>
        <v>1.9759734782685194</v>
      </c>
      <c r="F313" s="4">
        <f t="shared" si="22"/>
        <v>3.9315012959307736</v>
      </c>
      <c r="G313" s="4">
        <f t="shared" si="23"/>
        <v>4.1742399038927038</v>
      </c>
      <c r="I313" s="4">
        <f t="shared" si="24"/>
        <v>1.02022253728385</v>
      </c>
    </row>
    <row r="314" spans="1:9" x14ac:dyDescent="0.2">
      <c r="A314" s="4">
        <f>IF('True_Odds_Calculator_3-way'!A315="","",'True_Odds_Calculator_3-way'!A315)</f>
        <v>2.11</v>
      </c>
      <c r="B314" s="4">
        <f>IF('True_Odds_Calculator_3-way'!B315="","",'True_Odds_Calculator_3-way'!B315)</f>
        <v>3.47</v>
      </c>
      <c r="C314" s="4">
        <f>IF('True_Odds_Calculator_3-way'!C315="","",'True_Odds_Calculator_3-way'!C315)</f>
        <v>3.82</v>
      </c>
      <c r="D314" s="4">
        <f t="shared" si="20"/>
        <v>2.3898192041487132E-2</v>
      </c>
      <c r="E314" s="4">
        <f t="shared" si="21"/>
        <v>2.1460720264677846</v>
      </c>
      <c r="F314" s="4">
        <f t="shared" si="22"/>
        <v>3.5686453590847362</v>
      </c>
      <c r="G314" s="4">
        <f t="shared" si="23"/>
        <v>3.9398923607579648</v>
      </c>
      <c r="I314" s="4">
        <f t="shared" si="24"/>
        <v>1.0238981920414871</v>
      </c>
    </row>
    <row r="315" spans="1:9" x14ac:dyDescent="0.2">
      <c r="A315" s="4">
        <f>IF('True_Odds_Calculator_3-way'!A316="","",'True_Odds_Calculator_3-way'!A316)</f>
        <v>1.96</v>
      </c>
      <c r="B315" s="4">
        <f>IF('True_Odds_Calculator_3-way'!B316="","",'True_Odds_Calculator_3-way'!B316)</f>
        <v>3.68</v>
      </c>
      <c r="C315" s="4">
        <f>IF('True_Odds_Calculator_3-way'!C316="","",'True_Odds_Calculator_3-way'!C316)</f>
        <v>4.1100000000000003</v>
      </c>
      <c r="D315" s="4">
        <f t="shared" si="20"/>
        <v>2.5252214500525616E-2</v>
      </c>
      <c r="E315" s="4">
        <f t="shared" si="21"/>
        <v>1.9928787395849503</v>
      </c>
      <c r="F315" s="4">
        <f t="shared" si="22"/>
        <v>3.797635754196051</v>
      </c>
      <c r="G315" s="4">
        <f t="shared" si="23"/>
        <v>4.2572829774213341</v>
      </c>
      <c r="I315" s="4">
        <f t="shared" si="24"/>
        <v>1.0252522145005256</v>
      </c>
    </row>
    <row r="316" spans="1:9" x14ac:dyDescent="0.2">
      <c r="A316" s="4">
        <f>IF('True_Odds_Calculator_3-way'!A317="","",'True_Odds_Calculator_3-way'!A317)</f>
        <v>2.25</v>
      </c>
      <c r="B316" s="4">
        <f>IF('True_Odds_Calculator_3-way'!B317="","",'True_Odds_Calculator_3-way'!B317)</f>
        <v>3.88</v>
      </c>
      <c r="C316" s="4">
        <f>IF('True_Odds_Calculator_3-way'!C317="","",'True_Odds_Calculator_3-way'!C317)</f>
        <v>3.13</v>
      </c>
      <c r="D316" s="4">
        <f t="shared" si="20"/>
        <v>2.1665221098704723E-2</v>
      </c>
      <c r="E316" s="4">
        <f t="shared" si="21"/>
        <v>2.287163934243273</v>
      </c>
      <c r="F316" s="4">
        <f t="shared" si="22"/>
        <v>3.9918531323805109</v>
      </c>
      <c r="G316" s="4">
        <f t="shared" si="23"/>
        <v>3.2023869052269709</v>
      </c>
      <c r="I316" s="4">
        <f t="shared" si="24"/>
        <v>1.0216652210987047</v>
      </c>
    </row>
    <row r="317" spans="1:9" x14ac:dyDescent="0.2">
      <c r="A317" s="4">
        <f>IF('True_Odds_Calculator_3-way'!A318="","",'True_Odds_Calculator_3-way'!A318)</f>
        <v>2.39</v>
      </c>
      <c r="B317" s="4">
        <f>IF('True_Odds_Calculator_3-way'!B318="","",'True_Odds_Calculator_3-way'!B318)</f>
        <v>3.5</v>
      </c>
      <c r="C317" s="4">
        <f>IF('True_Odds_Calculator_3-way'!C318="","",'True_Odds_Calculator_3-way'!C318)</f>
        <v>3.14</v>
      </c>
      <c r="D317" s="4">
        <f t="shared" si="20"/>
        <v>2.2595665134907739E-2</v>
      </c>
      <c r="E317" s="4">
        <f t="shared" si="21"/>
        <v>2.4338115608543234</v>
      </c>
      <c r="F317" s="4">
        <f t="shared" si="22"/>
        <v>3.5947637577952856</v>
      </c>
      <c r="G317" s="4">
        <f t="shared" si="23"/>
        <v>3.2160602412097221</v>
      </c>
      <c r="I317" s="4">
        <f t="shared" si="24"/>
        <v>1.0225956651349077</v>
      </c>
    </row>
    <row r="318" spans="1:9" x14ac:dyDescent="0.2">
      <c r="A318" s="4">
        <f>IF('True_Odds_Calculator_3-way'!A319="","",'True_Odds_Calculator_3-way'!A319)</f>
        <v>2.21</v>
      </c>
      <c r="B318" s="4">
        <f>IF('True_Odds_Calculator_3-way'!B319="","",'True_Odds_Calculator_3-way'!B319)</f>
        <v>3.37</v>
      </c>
      <c r="C318" s="4">
        <f>IF('True_Odds_Calculator_3-way'!C319="","",'True_Odds_Calculator_3-way'!C319)</f>
        <v>3.58</v>
      </c>
      <c r="D318" s="4">
        <f t="shared" si="20"/>
        <v>2.8554201765863318E-2</v>
      </c>
      <c r="E318" s="4">
        <f t="shared" si="21"/>
        <v>2.2574860581253362</v>
      </c>
      <c r="F318" s="4">
        <f t="shared" si="22"/>
        <v>3.4816779058613307</v>
      </c>
      <c r="G318" s="4">
        <f t="shared" si="23"/>
        <v>3.7062906714862907</v>
      </c>
      <c r="I318" s="4">
        <f t="shared" si="24"/>
        <v>1.0285542017658633</v>
      </c>
    </row>
    <row r="319" spans="1:9" x14ac:dyDescent="0.2">
      <c r="A319" s="4">
        <f>IF('True_Odds_Calculator_3-way'!A320="","",'True_Odds_Calculator_3-way'!A320)</f>
        <v>3.45</v>
      </c>
      <c r="B319" s="4">
        <f>IF('True_Odds_Calculator_3-way'!B320="","",'True_Odds_Calculator_3-way'!B320)</f>
        <v>3.54</v>
      </c>
      <c r="C319" s="4">
        <f>IF('True_Odds_Calculator_3-way'!C320="","",'True_Odds_Calculator_3-way'!C320)</f>
        <v>2.2200000000000002</v>
      </c>
      <c r="D319" s="4">
        <f t="shared" si="20"/>
        <v>2.2791398620433334E-2</v>
      </c>
      <c r="E319" s="4">
        <f t="shared" si="21"/>
        <v>3.5428587109065686</v>
      </c>
      <c r="F319" s="4">
        <f t="shared" si="22"/>
        <v>3.6378354009515612</v>
      </c>
      <c r="G319" s="4">
        <f t="shared" si="23"/>
        <v>2.2580840208478041</v>
      </c>
      <c r="I319" s="4">
        <f t="shared" si="24"/>
        <v>1.0227913986204333</v>
      </c>
    </row>
    <row r="320" spans="1:9" x14ac:dyDescent="0.2">
      <c r="A320" s="4">
        <f>IF('True_Odds_Calculator_3-way'!A321="","",'True_Odds_Calculator_3-way'!A321)</f>
        <v>1.7</v>
      </c>
      <c r="B320" s="4">
        <f>IF('True_Odds_Calculator_3-way'!B321="","",'True_Odds_Calculator_3-way'!B321)</f>
        <v>4.42</v>
      </c>
      <c r="C320" s="4">
        <f>IF('True_Odds_Calculator_3-way'!C321="","",'True_Odds_Calculator_3-way'!C321)</f>
        <v>4.7699999999999996</v>
      </c>
      <c r="D320" s="4">
        <f t="shared" si="20"/>
        <v>2.4123243879070833E-2</v>
      </c>
      <c r="E320" s="4">
        <f t="shared" si="21"/>
        <v>1.7235607972226914</v>
      </c>
      <c r="F320" s="4">
        <f t="shared" si="22"/>
        <v>4.5828828959380941</v>
      </c>
      <c r="G320" s="4">
        <f t="shared" si="23"/>
        <v>4.9602553445111912</v>
      </c>
      <c r="I320" s="4">
        <f t="shared" si="24"/>
        <v>1.0241232438790708</v>
      </c>
    </row>
    <row r="321" spans="1:9" x14ac:dyDescent="0.2">
      <c r="A321" s="4">
        <f>IF('True_Odds_Calculator_3-way'!A322="","",'True_Odds_Calculator_3-way'!A322)</f>
        <v>2.0499999999999998</v>
      </c>
      <c r="B321" s="4">
        <f>IF('True_Odds_Calculator_3-way'!B322="","",'True_Odds_Calculator_3-way'!B322)</f>
        <v>3.67</v>
      </c>
      <c r="C321" s="4">
        <f>IF('True_Odds_Calculator_3-way'!C322="","",'True_Odds_Calculator_3-way'!C322)</f>
        <v>3.43</v>
      </c>
      <c r="D321" s="4">
        <f t="shared" si="20"/>
        <v>5.1829631585851299E-2</v>
      </c>
      <c r="E321" s="4">
        <f t="shared" si="21"/>
        <v>2.1252705253727302</v>
      </c>
      <c r="F321" s="4">
        <f t="shared" si="22"/>
        <v>3.9184489248243857</v>
      </c>
      <c r="G321" s="4">
        <f t="shared" si="23"/>
        <v>3.6460602255780574</v>
      </c>
      <c r="I321" s="4">
        <f t="shared" si="24"/>
        <v>1.0518296315858513</v>
      </c>
    </row>
    <row r="322" spans="1:9" x14ac:dyDescent="0.2">
      <c r="A322" s="4">
        <f>IF('True_Odds_Calculator_3-way'!A323="","",'True_Odds_Calculator_3-way'!A323)</f>
        <v>2.56</v>
      </c>
      <c r="B322" s="4">
        <f>IF('True_Odds_Calculator_3-way'!B323="","",'True_Odds_Calculator_3-way'!B323)</f>
        <v>2.82</v>
      </c>
      <c r="C322" s="4">
        <f>IF('True_Odds_Calculator_3-way'!C323="","",'True_Odds_Calculator_3-way'!C323)</f>
        <v>3.29</v>
      </c>
      <c r="D322" s="4">
        <f t="shared" si="20"/>
        <v>4.9186296859169198E-2</v>
      </c>
      <c r="E322" s="4">
        <f t="shared" si="21"/>
        <v>2.672156575199526</v>
      </c>
      <c r="F322" s="4">
        <f t="shared" si="22"/>
        <v>2.9567035401681929</v>
      </c>
      <c r="G322" s="4">
        <f t="shared" si="23"/>
        <v>3.4775842768795995</v>
      </c>
      <c r="I322" s="4">
        <f t="shared" si="24"/>
        <v>1.0491862968591692</v>
      </c>
    </row>
    <row r="323" spans="1:9" x14ac:dyDescent="0.2">
      <c r="A323" s="4">
        <f>IF('True_Odds_Calculator_3-way'!A324="","",'True_Odds_Calculator_3-way'!A324)</f>
        <v>4.8099999999999996</v>
      </c>
      <c r="B323" s="4">
        <f>IF('True_Odds_Calculator_3-way'!B324="","",'True_Odds_Calculator_3-way'!B324)</f>
        <v>3.69</v>
      </c>
      <c r="C323" s="4">
        <f>IF('True_Odds_Calculator_3-way'!C324="","",'True_Odds_Calculator_3-way'!C324)</f>
        <v>1.74</v>
      </c>
      <c r="D323" s="4">
        <f t="shared" ref="D323:D386" si="25">IF(A323="","",((1/A323)+(1/B323)+(1/C323))-1)</f>
        <v>5.3615561605468987E-2</v>
      </c>
      <c r="E323" s="4">
        <f t="shared" ref="E323:E386" si="26">IF(A323="","",(3*A323)/(3-($D323*A323)))</f>
        <v>5.2623725816889761</v>
      </c>
      <c r="F323" s="4">
        <f t="shared" ref="F323:F386" si="27">IF(B323="","",(3*B323)/(3-($D323*B323)))</f>
        <v>3.9505258867903668</v>
      </c>
      <c r="G323" s="4">
        <f t="shared" ref="G323:G386" si="28">IF(C323="","",(3*C323)/(3-($D323*C323)))</f>
        <v>1.7958454522374359</v>
      </c>
      <c r="I323" s="4">
        <f t="shared" ref="I323:I386" si="29">IF(A323="","",D323+1)</f>
        <v>1.053615561605469</v>
      </c>
    </row>
    <row r="324" spans="1:9" x14ac:dyDescent="0.2">
      <c r="A324" s="4">
        <f>IF('True_Odds_Calculator_3-way'!A325="","",'True_Odds_Calculator_3-way'!A325)</f>
        <v>2.11</v>
      </c>
      <c r="B324" s="4">
        <f>IF('True_Odds_Calculator_3-way'!B325="","",'True_Odds_Calculator_3-way'!B325)</f>
        <v>3.65</v>
      </c>
      <c r="C324" s="4">
        <f>IF('True_Odds_Calculator_3-way'!C325="","",'True_Odds_Calculator_3-way'!C325)</f>
        <v>3.63</v>
      </c>
      <c r="D324" s="4">
        <f t="shared" si="25"/>
        <v>2.3388345692737289E-2</v>
      </c>
      <c r="E324" s="4">
        <f t="shared" si="26"/>
        <v>2.1452895914517192</v>
      </c>
      <c r="F324" s="4">
        <f t="shared" si="27"/>
        <v>3.7569058385252307</v>
      </c>
      <c r="G324" s="4">
        <f t="shared" si="28"/>
        <v>3.7357205104797657</v>
      </c>
      <c r="I324" s="4">
        <f t="shared" si="29"/>
        <v>1.0233883456927373</v>
      </c>
    </row>
    <row r="325" spans="1:9" x14ac:dyDescent="0.2">
      <c r="A325" s="4">
        <f>IF('True_Odds_Calculator_3-way'!A326="","",'True_Odds_Calculator_3-way'!A326)</f>
        <v>8.36</v>
      </c>
      <c r="B325" s="4">
        <f>IF('True_Odds_Calculator_3-way'!B326="","",'True_Odds_Calculator_3-way'!B326)</f>
        <v>5.64</v>
      </c>
      <c r="C325" s="4">
        <f>IF('True_Odds_Calculator_3-way'!C326="","",'True_Odds_Calculator_3-way'!C326)</f>
        <v>1.37</v>
      </c>
      <c r="D325" s="4">
        <f t="shared" si="25"/>
        <v>2.6849196718659929E-2</v>
      </c>
      <c r="E325" s="4">
        <f t="shared" si="26"/>
        <v>9.0360771364495687</v>
      </c>
      <c r="F325" s="4">
        <f t="shared" si="27"/>
        <v>5.9398213310133299</v>
      </c>
      <c r="G325" s="4">
        <f t="shared" si="28"/>
        <v>1.3870062685639746</v>
      </c>
      <c r="I325" s="4">
        <f t="shared" si="29"/>
        <v>1.0268491967186599</v>
      </c>
    </row>
    <row r="326" spans="1:9" x14ac:dyDescent="0.2">
      <c r="A326" s="4">
        <f>IF('True_Odds_Calculator_3-way'!A327="","",'True_Odds_Calculator_3-way'!A327)</f>
        <v>2.11</v>
      </c>
      <c r="B326" s="4">
        <f>IF('True_Odds_Calculator_3-way'!B327="","",'True_Odds_Calculator_3-way'!B327)</f>
        <v>3.47</v>
      </c>
      <c r="C326" s="4">
        <f>IF('True_Odds_Calculator_3-way'!C327="","",'True_Odds_Calculator_3-way'!C327)</f>
        <v>3.55</v>
      </c>
      <c r="D326" s="4">
        <f t="shared" si="25"/>
        <v>4.3808228174515795E-2</v>
      </c>
      <c r="E326" s="4">
        <f t="shared" si="26"/>
        <v>2.1770797168426523</v>
      </c>
      <c r="F326" s="4">
        <f t="shared" si="27"/>
        <v>3.6552153054200254</v>
      </c>
      <c r="G326" s="4">
        <f t="shared" si="28"/>
        <v>3.7440927840026386</v>
      </c>
      <c r="I326" s="4">
        <f t="shared" si="29"/>
        <v>1.0438082281745158</v>
      </c>
    </row>
    <row r="327" spans="1:9" x14ac:dyDescent="0.2">
      <c r="A327" s="4">
        <f>IF('True_Odds_Calculator_3-way'!A328="","",'True_Odds_Calculator_3-way'!A328)</f>
        <v>1.82</v>
      </c>
      <c r="B327" s="4">
        <f>IF('True_Odds_Calculator_3-way'!B328="","",'True_Odds_Calculator_3-way'!B328)</f>
        <v>3.82</v>
      </c>
      <c r="C327" s="4">
        <f>IF('True_Odds_Calculator_3-way'!C328="","",'True_Odds_Calculator_3-way'!C328)</f>
        <v>4.72</v>
      </c>
      <c r="D327" s="4">
        <f t="shared" si="25"/>
        <v>2.3095060942252443E-2</v>
      </c>
      <c r="E327" s="4">
        <f t="shared" si="26"/>
        <v>1.8458623845862387</v>
      </c>
      <c r="F327" s="4">
        <f t="shared" si="27"/>
        <v>3.935741137684678</v>
      </c>
      <c r="G327" s="4">
        <f t="shared" si="28"/>
        <v>4.8979739024110671</v>
      </c>
      <c r="I327" s="4">
        <f t="shared" si="29"/>
        <v>1.0230950609422524</v>
      </c>
    </row>
    <row r="328" spans="1:9" x14ac:dyDescent="0.2">
      <c r="A328" s="4">
        <f>IF('True_Odds_Calculator_3-way'!A329="","",'True_Odds_Calculator_3-way'!A329)</f>
        <v>1.37</v>
      </c>
      <c r="B328" s="4">
        <f>IF('True_Odds_Calculator_3-way'!B329="","",'True_Odds_Calculator_3-way'!B329)</f>
        <v>5.29</v>
      </c>
      <c r="C328" s="4">
        <f>IF('True_Odds_Calculator_3-way'!C329="","",'True_Odds_Calculator_3-way'!C329)</f>
        <v>9.3699999999999992</v>
      </c>
      <c r="D328" s="4">
        <f t="shared" si="25"/>
        <v>2.5686510035953347E-2</v>
      </c>
      <c r="E328" s="4">
        <f t="shared" si="26"/>
        <v>1.3862610822015258</v>
      </c>
      <c r="F328" s="4">
        <f t="shared" si="27"/>
        <v>5.5409721228901354</v>
      </c>
      <c r="G328" s="4">
        <f t="shared" si="28"/>
        <v>10.187302116888921</v>
      </c>
      <c r="I328" s="4">
        <f t="shared" si="29"/>
        <v>1.0256865100359533</v>
      </c>
    </row>
    <row r="329" spans="1:9" x14ac:dyDescent="0.2">
      <c r="A329" s="4">
        <f>IF('True_Odds_Calculator_3-way'!A330="","",'True_Odds_Calculator_3-way'!A330)</f>
        <v>3.1</v>
      </c>
      <c r="B329" s="4">
        <f>IF('True_Odds_Calculator_3-way'!B330="","",'True_Odds_Calculator_3-way'!B330)</f>
        <v>3.24</v>
      </c>
      <c r="C329" s="4">
        <f>IF('True_Odds_Calculator_3-way'!C330="","",'True_Odds_Calculator_3-way'!C330)</f>
        <v>2.4900000000000002</v>
      </c>
      <c r="D329" s="4">
        <f t="shared" si="25"/>
        <v>3.2829046172743404E-2</v>
      </c>
      <c r="E329" s="4">
        <f t="shared" si="26"/>
        <v>3.2088551075710297</v>
      </c>
      <c r="F329" s="4">
        <f t="shared" si="27"/>
        <v>3.3590980642873642</v>
      </c>
      <c r="G329" s="4">
        <f t="shared" si="28"/>
        <v>2.5597482989298204</v>
      </c>
      <c r="I329" s="4">
        <f t="shared" si="29"/>
        <v>1.0328290461727434</v>
      </c>
    </row>
    <row r="330" spans="1:9" x14ac:dyDescent="0.2">
      <c r="A330" s="4">
        <f>IF('True_Odds_Calculator_3-way'!A331="","",'True_Odds_Calculator_3-way'!A331)</f>
        <v>2.34</v>
      </c>
      <c r="B330" s="4">
        <f>IF('True_Odds_Calculator_3-way'!B331="","",'True_Odds_Calculator_3-way'!B331)</f>
        <v>3.07</v>
      </c>
      <c r="C330" s="4">
        <f>IF('True_Odds_Calculator_3-way'!C331="","",'True_Odds_Calculator_3-way'!C331)</f>
        <v>3.63</v>
      </c>
      <c r="D330" s="4">
        <f t="shared" si="25"/>
        <v>2.8565420037140576E-2</v>
      </c>
      <c r="E330" s="4">
        <f t="shared" si="26"/>
        <v>2.3933257573240621</v>
      </c>
      <c r="F330" s="4">
        <f t="shared" si="27"/>
        <v>3.1624444056911689</v>
      </c>
      <c r="G330" s="4">
        <f t="shared" si="28"/>
        <v>3.7599598471515678</v>
      </c>
      <c r="I330" s="4">
        <f t="shared" si="29"/>
        <v>1.0285654200371406</v>
      </c>
    </row>
    <row r="331" spans="1:9" x14ac:dyDescent="0.2">
      <c r="A331" s="4">
        <f>IF('True_Odds_Calculator_3-way'!A332="","",'True_Odds_Calculator_3-way'!A332)</f>
        <v>3.02</v>
      </c>
      <c r="B331" s="4">
        <f>IF('True_Odds_Calculator_3-way'!B332="","",'True_Odds_Calculator_3-way'!B332)</f>
        <v>3.61</v>
      </c>
      <c r="C331" s="4">
        <f>IF('True_Odds_Calculator_3-way'!C332="","",'True_Odds_Calculator_3-way'!C332)</f>
        <v>2.38</v>
      </c>
      <c r="D331" s="4">
        <f t="shared" si="25"/>
        <v>2.8302205290767768E-2</v>
      </c>
      <c r="E331" s="4">
        <f t="shared" si="26"/>
        <v>3.1085657957602075</v>
      </c>
      <c r="F331" s="4">
        <f t="shared" si="27"/>
        <v>3.7372805140049881</v>
      </c>
      <c r="G331" s="4">
        <f t="shared" si="28"/>
        <v>2.4346657518729686</v>
      </c>
      <c r="I331" s="4">
        <f t="shared" si="29"/>
        <v>1.0283022052907678</v>
      </c>
    </row>
    <row r="332" spans="1:9" x14ac:dyDescent="0.2">
      <c r="A332" s="4">
        <f>IF('True_Odds_Calculator_3-way'!A333="","",'True_Odds_Calculator_3-way'!A333)</f>
        <v>2.11</v>
      </c>
      <c r="B332" s="4">
        <f>IF('True_Odds_Calculator_3-way'!B333="","",'True_Odds_Calculator_3-way'!B333)</f>
        <v>3.76</v>
      </c>
      <c r="C332" s="4">
        <f>IF('True_Odds_Calculator_3-way'!C333="","",'True_Odds_Calculator_3-way'!C333)</f>
        <v>3.46</v>
      </c>
      <c r="D332" s="4">
        <f t="shared" si="25"/>
        <v>2.8908437138072562E-2</v>
      </c>
      <c r="E332" s="4">
        <f t="shared" si="26"/>
        <v>2.1537914640874902</v>
      </c>
      <c r="F332" s="4">
        <f t="shared" si="27"/>
        <v>3.901353479889575</v>
      </c>
      <c r="G332" s="4">
        <f t="shared" si="28"/>
        <v>3.5793389702796361</v>
      </c>
      <c r="I332" s="4">
        <f t="shared" si="29"/>
        <v>1.0289084371380726</v>
      </c>
    </row>
    <row r="333" spans="1:9" x14ac:dyDescent="0.2">
      <c r="A333" s="4">
        <f>IF('True_Odds_Calculator_3-way'!A334="","",'True_Odds_Calculator_3-way'!A334)</f>
        <v>2.96</v>
      </c>
      <c r="B333" s="4">
        <f>IF('True_Odds_Calculator_3-way'!B334="","",'True_Odds_Calculator_3-way'!B334)</f>
        <v>3.98</v>
      </c>
      <c r="C333" s="4">
        <f>IF('True_Odds_Calculator_3-way'!C334="","",'True_Odds_Calculator_3-way'!C334)</f>
        <v>2.2799999999999998</v>
      </c>
      <c r="D333" s="4">
        <f t="shared" si="25"/>
        <v>2.7690610472943078E-2</v>
      </c>
      <c r="E333" s="4">
        <f t="shared" si="26"/>
        <v>3.0431429324142392</v>
      </c>
      <c r="F333" s="4">
        <f t="shared" si="27"/>
        <v>4.1317861637490418</v>
      </c>
      <c r="G333" s="4">
        <f t="shared" si="28"/>
        <v>2.3290137781201929</v>
      </c>
      <c r="I333" s="4">
        <f t="shared" si="29"/>
        <v>1.0276906104729431</v>
      </c>
    </row>
    <row r="334" spans="1:9" x14ac:dyDescent="0.2">
      <c r="A334" s="4">
        <f>IF('True_Odds_Calculator_3-way'!A335="","",'True_Odds_Calculator_3-way'!A335)</f>
        <v>9.9499999999999993</v>
      </c>
      <c r="B334" s="4">
        <f>IF('True_Odds_Calculator_3-way'!B335="","",'True_Odds_Calculator_3-way'!B335)</f>
        <v>5.97</v>
      </c>
      <c r="C334" s="4">
        <f>IF('True_Odds_Calculator_3-way'!C335="","",'True_Odds_Calculator_3-way'!C335)</f>
        <v>1.31</v>
      </c>
      <c r="D334" s="4">
        <f t="shared" si="25"/>
        <v>3.1365478793458301E-2</v>
      </c>
      <c r="E334" s="4">
        <f t="shared" si="26"/>
        <v>11.105268140294406</v>
      </c>
      <c r="F334" s="4">
        <f t="shared" si="27"/>
        <v>6.3674383260509657</v>
      </c>
      <c r="G334" s="4">
        <f t="shared" si="28"/>
        <v>1.3281912514789382</v>
      </c>
      <c r="I334" s="4">
        <f t="shared" si="29"/>
        <v>1.0313654787934583</v>
      </c>
    </row>
    <row r="335" spans="1:9" x14ac:dyDescent="0.2">
      <c r="A335" s="4">
        <f>IF('True_Odds_Calculator_3-way'!A336="","",'True_Odds_Calculator_3-way'!A336)</f>
        <v>4.29</v>
      </c>
      <c r="B335" s="4">
        <f>IF('True_Odds_Calculator_3-way'!B336="","",'True_Odds_Calculator_3-way'!B336)</f>
        <v>4.17</v>
      </c>
      <c r="C335" s="4">
        <f>IF('True_Odds_Calculator_3-way'!C336="","",'True_Odds_Calculator_3-way'!C336)</f>
        <v>1.79</v>
      </c>
      <c r="D335" s="4">
        <f t="shared" si="25"/>
        <v>3.1567604454546316E-2</v>
      </c>
      <c r="E335" s="4">
        <f t="shared" si="26"/>
        <v>4.4928131062474987</v>
      </c>
      <c r="F335" s="4">
        <f t="shared" si="27"/>
        <v>4.3613725354797346</v>
      </c>
      <c r="G335" s="4">
        <f t="shared" si="28"/>
        <v>1.8243624827651272</v>
      </c>
      <c r="I335" s="4">
        <f t="shared" si="29"/>
        <v>1.0315676044545463</v>
      </c>
    </row>
    <row r="336" spans="1:9" x14ac:dyDescent="0.2">
      <c r="A336" s="4">
        <f>IF('True_Odds_Calculator_3-way'!A337="","",'True_Odds_Calculator_3-way'!A337)</f>
        <v>3.38</v>
      </c>
      <c r="B336" s="4">
        <f>IF('True_Odds_Calculator_3-way'!B337="","",'True_Odds_Calculator_3-way'!B337)</f>
        <v>3.44</v>
      </c>
      <c r="C336" s="4">
        <f>IF('True_Odds_Calculator_3-way'!C337="","",'True_Odds_Calculator_3-way'!C337)</f>
        <v>2.27</v>
      </c>
      <c r="D336" s="4">
        <f t="shared" si="25"/>
        <v>2.7084296945518727E-2</v>
      </c>
      <c r="E336" s="4">
        <f t="shared" si="26"/>
        <v>3.4863870109403403</v>
      </c>
      <c r="F336" s="4">
        <f t="shared" si="27"/>
        <v>3.5502591944812316</v>
      </c>
      <c r="G336" s="4">
        <f t="shared" si="28"/>
        <v>2.3174942277203825</v>
      </c>
      <c r="I336" s="4">
        <f t="shared" si="29"/>
        <v>1.0270842969455187</v>
      </c>
    </row>
    <row r="337" spans="1:9" x14ac:dyDescent="0.2">
      <c r="A337" s="4">
        <f>IF('True_Odds_Calculator_3-way'!A338="","",'True_Odds_Calculator_3-way'!A338)</f>
        <v>2.59</v>
      </c>
      <c r="B337" s="4">
        <f>IF('True_Odds_Calculator_3-way'!B338="","",'True_Odds_Calculator_3-way'!B338)</f>
        <v>3.07</v>
      </c>
      <c r="C337" s="4">
        <f>IF('True_Odds_Calculator_3-way'!C338="","",'True_Odds_Calculator_3-way'!C338)</f>
        <v>3.16</v>
      </c>
      <c r="D337" s="4">
        <f t="shared" si="25"/>
        <v>2.8288981325718998E-2</v>
      </c>
      <c r="E337" s="4">
        <f t="shared" si="26"/>
        <v>2.6548386478716721</v>
      </c>
      <c r="F337" s="4">
        <f t="shared" si="27"/>
        <v>3.161523114611577</v>
      </c>
      <c r="G337" s="4">
        <f t="shared" si="28"/>
        <v>3.2570527692304765</v>
      </c>
      <c r="I337" s="4">
        <f t="shared" si="29"/>
        <v>1.028288981325719</v>
      </c>
    </row>
    <row r="338" spans="1:9" x14ac:dyDescent="0.2">
      <c r="A338" s="4">
        <f>IF('True_Odds_Calculator_3-way'!A339="","",'True_Odds_Calculator_3-way'!A339)</f>
        <v>2.4300000000000002</v>
      </c>
      <c r="B338" s="4">
        <f>IF('True_Odds_Calculator_3-way'!B339="","",'True_Odds_Calculator_3-way'!B339)</f>
        <v>3.41</v>
      </c>
      <c r="C338" s="4">
        <f>IF('True_Odds_Calculator_3-way'!C339="","",'True_Odds_Calculator_3-way'!C339)</f>
        <v>3.1</v>
      </c>
      <c r="D338" s="4">
        <f t="shared" si="25"/>
        <v>2.7358410870955474E-2</v>
      </c>
      <c r="E338" s="4">
        <f t="shared" si="26"/>
        <v>2.485069926924115</v>
      </c>
      <c r="F338" s="4">
        <f t="shared" si="27"/>
        <v>3.5194455849248927</v>
      </c>
      <c r="G338" s="4">
        <f t="shared" si="28"/>
        <v>3.1901877494449642</v>
      </c>
      <c r="I338" s="4">
        <f t="shared" si="29"/>
        <v>1.0273584108709555</v>
      </c>
    </row>
    <row r="339" spans="1:9" x14ac:dyDescent="0.2">
      <c r="A339" s="4">
        <f>IF('True_Odds_Calculator_3-way'!A340="","",'True_Odds_Calculator_3-way'!A340)</f>
        <v>2.84</v>
      </c>
      <c r="B339" s="4">
        <f>IF('True_Odds_Calculator_3-way'!B340="","",'True_Odds_Calculator_3-way'!B340)</f>
        <v>3.48</v>
      </c>
      <c r="C339" s="4">
        <f>IF('True_Odds_Calculator_3-way'!C340="","",'True_Odds_Calculator_3-way'!C340)</f>
        <v>2.58</v>
      </c>
      <c r="D339" s="4">
        <f t="shared" si="25"/>
        <v>2.7065897120224669E-2</v>
      </c>
      <c r="E339" s="4">
        <f t="shared" si="26"/>
        <v>2.914681073646785</v>
      </c>
      <c r="F339" s="4">
        <f t="shared" si="27"/>
        <v>3.5928011686941463</v>
      </c>
      <c r="G339" s="4">
        <f t="shared" si="28"/>
        <v>2.6414849781708609</v>
      </c>
      <c r="I339" s="4">
        <f t="shared" si="29"/>
        <v>1.0270658971202247</v>
      </c>
    </row>
    <row r="340" spans="1:9" x14ac:dyDescent="0.2">
      <c r="A340" s="4">
        <f>IF('True_Odds_Calculator_3-way'!A341="","",'True_Odds_Calculator_3-way'!A341)</f>
        <v>6.2</v>
      </c>
      <c r="B340" s="4">
        <f>IF('True_Odds_Calculator_3-way'!B341="","",'True_Odds_Calculator_3-way'!B341)</f>
        <v>3.74</v>
      </c>
      <c r="C340" s="4">
        <f>IF('True_Odds_Calculator_3-way'!C341="","",'True_Odds_Calculator_3-way'!C341)</f>
        <v>1.66</v>
      </c>
      <c r="D340" s="4">
        <f t="shared" si="25"/>
        <v>3.1079640279247034E-2</v>
      </c>
      <c r="E340" s="4">
        <f t="shared" si="26"/>
        <v>6.6255685964904236</v>
      </c>
      <c r="F340" s="4">
        <f t="shared" si="27"/>
        <v>3.8907508436748648</v>
      </c>
      <c r="G340" s="4">
        <f t="shared" si="28"/>
        <v>1.6890472223132333</v>
      </c>
      <c r="I340" s="4">
        <f t="shared" si="29"/>
        <v>1.031079640279247</v>
      </c>
    </row>
    <row r="341" spans="1:9" x14ac:dyDescent="0.2">
      <c r="A341" s="4">
        <f>IF('True_Odds_Calculator_3-way'!A342="","",'True_Odds_Calculator_3-way'!A342)</f>
        <v>1.17</v>
      </c>
      <c r="B341" s="4">
        <f>IF('True_Odds_Calculator_3-way'!B342="","",'True_Odds_Calculator_3-way'!B342)</f>
        <v>7.71</v>
      </c>
      <c r="C341" s="4">
        <f>IF('True_Odds_Calculator_3-way'!C342="","",'True_Odds_Calculator_3-way'!C342)</f>
        <v>19.41</v>
      </c>
      <c r="D341" s="4">
        <f t="shared" si="25"/>
        <v>3.5922375959301922E-2</v>
      </c>
      <c r="E341" s="4">
        <f t="shared" si="26"/>
        <v>1.1866242817934785</v>
      </c>
      <c r="F341" s="4">
        <f t="shared" si="27"/>
        <v>8.4941877092022295</v>
      </c>
      <c r="G341" s="4">
        <f t="shared" si="28"/>
        <v>25.28719308955684</v>
      </c>
      <c r="I341" s="4">
        <f t="shared" si="29"/>
        <v>1.0359223759593019</v>
      </c>
    </row>
    <row r="342" spans="1:9" x14ac:dyDescent="0.2">
      <c r="A342" s="4">
        <f>IF('True_Odds_Calculator_3-way'!A343="","",'True_Odds_Calculator_3-way'!A343)</f>
        <v>2.41</v>
      </c>
      <c r="B342" s="4">
        <f>IF('True_Odds_Calculator_3-way'!B343="","",'True_Odds_Calculator_3-way'!B343)</f>
        <v>2.96</v>
      </c>
      <c r="C342" s="4">
        <f>IF('True_Odds_Calculator_3-way'!C343="","",'True_Odds_Calculator_3-way'!C343)</f>
        <v>3.73</v>
      </c>
      <c r="D342" s="4">
        <f t="shared" si="25"/>
        <v>2.0872111919245651E-2</v>
      </c>
      <c r="E342" s="4">
        <f t="shared" si="26"/>
        <v>2.4510982089001181</v>
      </c>
      <c r="F342" s="4">
        <f t="shared" si="27"/>
        <v>3.0222394463718119</v>
      </c>
      <c r="G342" s="4">
        <f t="shared" si="28"/>
        <v>3.8293761106752036</v>
      </c>
      <c r="I342" s="4">
        <f t="shared" si="29"/>
        <v>1.0208721119192457</v>
      </c>
    </row>
    <row r="343" spans="1:9" x14ac:dyDescent="0.2">
      <c r="A343" s="4">
        <f>IF('True_Odds_Calculator_3-way'!A344="","",'True_Odds_Calculator_3-way'!A344)</f>
        <v>3.6</v>
      </c>
      <c r="B343" s="4">
        <f>IF('True_Odds_Calculator_3-way'!B344="","",'True_Odds_Calculator_3-way'!B344)</f>
        <v>3.39</v>
      </c>
      <c r="C343" s="4">
        <f>IF('True_Odds_Calculator_3-way'!C344="","",'True_Odds_Calculator_3-way'!C344)</f>
        <v>2.23</v>
      </c>
      <c r="D343" s="4">
        <f t="shared" si="25"/>
        <v>2.1193521788783531E-2</v>
      </c>
      <c r="E343" s="4">
        <f t="shared" si="26"/>
        <v>3.6939452509962756</v>
      </c>
      <c r="F343" s="4">
        <f t="shared" si="27"/>
        <v>3.4731780278569735</v>
      </c>
      <c r="G343" s="4">
        <f t="shared" si="28"/>
        <v>2.2656933966269666</v>
      </c>
      <c r="I343" s="4">
        <f t="shared" si="29"/>
        <v>1.0211935217887835</v>
      </c>
    </row>
    <row r="344" spans="1:9" x14ac:dyDescent="0.2">
      <c r="A344" s="4">
        <f>IF('True_Odds_Calculator_3-way'!A345="","",'True_Odds_Calculator_3-way'!A345)</f>
        <v>1.97</v>
      </c>
      <c r="B344" s="4">
        <f>IF('True_Odds_Calculator_3-way'!B345="","",'True_Odds_Calculator_3-way'!B345)</f>
        <v>3.09</v>
      </c>
      <c r="C344" s="4">
        <f>IF('True_Odds_Calculator_3-way'!C345="","",'True_Odds_Calculator_3-way'!C345)</f>
        <v>5.18</v>
      </c>
      <c r="D344" s="4">
        <f t="shared" si="25"/>
        <v>2.4289001717418213E-2</v>
      </c>
      <c r="E344" s="4">
        <f t="shared" si="26"/>
        <v>2.0019303441491214</v>
      </c>
      <c r="F344" s="4">
        <f t="shared" si="27"/>
        <v>3.1692882122348647</v>
      </c>
      <c r="G344" s="4">
        <f t="shared" si="28"/>
        <v>5.4067539040606611</v>
      </c>
      <c r="I344" s="4">
        <f t="shared" si="29"/>
        <v>1.0242890017174182</v>
      </c>
    </row>
    <row r="345" spans="1:9" x14ac:dyDescent="0.2">
      <c r="A345" s="4">
        <f>IF('True_Odds_Calculator_3-way'!A346="","",'True_Odds_Calculator_3-way'!A346)</f>
        <v>1.65</v>
      </c>
      <c r="B345" s="4">
        <f>IF('True_Odds_Calculator_3-way'!B346="","",'True_Odds_Calculator_3-way'!B346)</f>
        <v>3.84</v>
      </c>
      <c r="C345" s="4">
        <f>IF('True_Odds_Calculator_3-way'!C346="","",'True_Odds_Calculator_3-way'!C346)</f>
        <v>6.34</v>
      </c>
      <c r="D345" s="4">
        <f t="shared" si="25"/>
        <v>2.4205979351878293E-2</v>
      </c>
      <c r="E345" s="4">
        <f t="shared" si="26"/>
        <v>1.6722633243247289</v>
      </c>
      <c r="F345" s="4">
        <f t="shared" si="27"/>
        <v>3.9627814475459893</v>
      </c>
      <c r="G345" s="4">
        <f t="shared" si="28"/>
        <v>6.6818100161679856</v>
      </c>
      <c r="I345" s="4">
        <f t="shared" si="29"/>
        <v>1.0242059793518783</v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>
        <f>IF('True_Odds_Calculator_3-way'!A348="","",'True_Odds_Calculator_3-way'!A348)</f>
        <v>1.93</v>
      </c>
      <c r="B347" s="4">
        <f>IF('True_Odds_Calculator_3-way'!B348="","",'True_Odds_Calculator_3-way'!B348)</f>
        <v>3.09</v>
      </c>
      <c r="C347" s="4">
        <f>IF('True_Odds_Calculator_3-way'!C348="","",'True_Odds_Calculator_3-way'!C348)</f>
        <v>5.13</v>
      </c>
      <c r="D347" s="4">
        <f t="shared" si="25"/>
        <v>3.6691084374304905E-2</v>
      </c>
      <c r="E347" s="4">
        <f t="shared" si="26"/>
        <v>1.9766582219497988</v>
      </c>
      <c r="F347" s="4">
        <f t="shared" si="27"/>
        <v>3.2113632520381876</v>
      </c>
      <c r="G347" s="4">
        <f t="shared" si="28"/>
        <v>5.4734114353504353</v>
      </c>
      <c r="I347" s="4">
        <f t="shared" si="29"/>
        <v>1.0366910843743049</v>
      </c>
    </row>
    <row r="348" spans="1:9" x14ac:dyDescent="0.2">
      <c r="A348" s="4">
        <f>IF('True_Odds_Calculator_3-way'!A349="","",'True_Odds_Calculator_3-way'!A349)</f>
        <v>3.55</v>
      </c>
      <c r="B348" s="4">
        <f>IF('True_Odds_Calculator_3-way'!B349="","",'True_Odds_Calculator_3-way'!B349)</f>
        <v>2.68</v>
      </c>
      <c r="C348" s="4">
        <f>IF('True_Odds_Calculator_3-way'!C349="","",'True_Odds_Calculator_3-way'!C349)</f>
        <v>2.64</v>
      </c>
      <c r="D348" s="4">
        <f t="shared" si="25"/>
        <v>3.3612347991158309E-2</v>
      </c>
      <c r="E348" s="4">
        <f t="shared" si="26"/>
        <v>3.6970486758489134</v>
      </c>
      <c r="F348" s="4">
        <f t="shared" si="27"/>
        <v>2.7629635931087697</v>
      </c>
      <c r="G348" s="4">
        <f t="shared" si="28"/>
        <v>2.7204683700053724</v>
      </c>
      <c r="I348" s="4">
        <f t="shared" si="29"/>
        <v>1.0336123479911583</v>
      </c>
    </row>
    <row r="349" spans="1:9" x14ac:dyDescent="0.2">
      <c r="A349" s="4">
        <f>IF('True_Odds_Calculator_3-way'!A350="","",'True_Odds_Calculator_3-way'!A350)</f>
        <v>3.21</v>
      </c>
      <c r="B349" s="4">
        <f>IF('True_Odds_Calculator_3-way'!B350="","",'True_Odds_Calculator_3-way'!B350)</f>
        <v>2.89</v>
      </c>
      <c r="C349" s="4">
        <f>IF('True_Odds_Calculator_3-way'!C350="","",'True_Odds_Calculator_3-way'!C350)</f>
        <v>2.67</v>
      </c>
      <c r="D349" s="4">
        <f t="shared" si="25"/>
        <v>3.20790762024461E-2</v>
      </c>
      <c r="E349" s="4">
        <f t="shared" si="26"/>
        <v>3.3240983858021553</v>
      </c>
      <c r="F349" s="4">
        <f t="shared" si="27"/>
        <v>2.9821571349608065</v>
      </c>
      <c r="G349" s="4">
        <f t="shared" si="28"/>
        <v>2.7484698527225961</v>
      </c>
      <c r="I349" s="4">
        <f t="shared" si="29"/>
        <v>1.0320790762024461</v>
      </c>
    </row>
    <row r="350" spans="1:9" x14ac:dyDescent="0.2">
      <c r="A350" s="4">
        <f>IF('True_Odds_Calculator_3-way'!A351="","",'True_Odds_Calculator_3-way'!A351)</f>
        <v>2.31</v>
      </c>
      <c r="B350" s="4">
        <f>IF('True_Odds_Calculator_3-way'!B351="","",'True_Odds_Calculator_3-way'!B351)</f>
        <v>2.98</v>
      </c>
      <c r="C350" s="4">
        <f>IF('True_Odds_Calculator_3-way'!C351="","",'True_Odds_Calculator_3-way'!C351)</f>
        <v>3.77</v>
      </c>
      <c r="D350" s="4">
        <f t="shared" si="25"/>
        <v>3.3722892089011136E-2</v>
      </c>
      <c r="E350" s="4">
        <f t="shared" si="26"/>
        <v>2.3715819845765096</v>
      </c>
      <c r="F350" s="4">
        <f t="shared" si="27"/>
        <v>3.0832840744137466</v>
      </c>
      <c r="G350" s="4">
        <f t="shared" si="28"/>
        <v>3.9368369880077223</v>
      </c>
      <c r="I350" s="4">
        <f t="shared" si="29"/>
        <v>1.0337228920890111</v>
      </c>
    </row>
    <row r="351" spans="1:9" x14ac:dyDescent="0.2">
      <c r="A351" s="4">
        <f>IF('True_Odds_Calculator_3-way'!A352="","",'True_Odds_Calculator_3-way'!A352)</f>
        <v>2.06</v>
      </c>
      <c r="B351" s="4">
        <f>IF('True_Odds_Calculator_3-way'!B352="","",'True_Odds_Calculator_3-way'!B352)</f>
        <v>3.32</v>
      </c>
      <c r="C351" s="4">
        <f>IF('True_Odds_Calculator_3-way'!C352="","",'True_Odds_Calculator_3-way'!C352)</f>
        <v>3.93</v>
      </c>
      <c r="D351" s="4">
        <f t="shared" si="25"/>
        <v>4.1094638689643359E-2</v>
      </c>
      <c r="E351" s="4">
        <f t="shared" si="26"/>
        <v>2.1198176909057027</v>
      </c>
      <c r="F351" s="4">
        <f t="shared" si="27"/>
        <v>3.4781809454365757</v>
      </c>
      <c r="G351" s="4">
        <f t="shared" si="28"/>
        <v>4.1536050789736558</v>
      </c>
      <c r="I351" s="4">
        <f t="shared" si="29"/>
        <v>1.0410946386896434</v>
      </c>
    </row>
    <row r="352" spans="1:9" x14ac:dyDescent="0.2">
      <c r="A352" s="4">
        <f>IF('True_Odds_Calculator_3-way'!A353="","",'True_Odds_Calculator_3-way'!A353)</f>
        <v>1.52</v>
      </c>
      <c r="B352" s="4">
        <f>IF('True_Odds_Calculator_3-way'!B353="","",'True_Odds_Calculator_3-way'!B353)</f>
        <v>4.21</v>
      </c>
      <c r="C352" s="4">
        <f>IF('True_Odds_Calculator_3-way'!C353="","",'True_Odds_Calculator_3-way'!C353)</f>
        <v>6.62</v>
      </c>
      <c r="D352" s="4">
        <f t="shared" si="25"/>
        <v>4.6481829866195534E-2</v>
      </c>
      <c r="E352" s="4">
        <f t="shared" si="26"/>
        <v>1.5566605926319048</v>
      </c>
      <c r="F352" s="4">
        <f t="shared" si="27"/>
        <v>4.5037792758861475</v>
      </c>
      <c r="G352" s="4">
        <f t="shared" si="28"/>
        <v>7.3766191191063371</v>
      </c>
      <c r="I352" s="4">
        <f t="shared" si="29"/>
        <v>1.0464818298661955</v>
      </c>
    </row>
    <row r="353" spans="1:9" x14ac:dyDescent="0.2">
      <c r="A353" s="4">
        <f>IF('True_Odds_Calculator_3-way'!A354="","",'True_Odds_Calculator_3-way'!A354)</f>
        <v>1.8</v>
      </c>
      <c r="B353" s="4">
        <f>IF('True_Odds_Calculator_3-way'!B354="","",'True_Odds_Calculator_3-way'!B354)</f>
        <v>3.73</v>
      </c>
      <c r="C353" s="4">
        <f>IF('True_Odds_Calculator_3-way'!C354="","",'True_Odds_Calculator_3-way'!C354)</f>
        <v>4.57</v>
      </c>
      <c r="D353" s="4">
        <f t="shared" si="25"/>
        <v>4.2470451044846369E-2</v>
      </c>
      <c r="E353" s="4">
        <f t="shared" si="26"/>
        <v>1.8470674732187182</v>
      </c>
      <c r="F353" s="4">
        <f t="shared" si="27"/>
        <v>3.9379427830217733</v>
      </c>
      <c r="G353" s="4">
        <f t="shared" si="28"/>
        <v>4.8861153104643167</v>
      </c>
      <c r="I353" s="4">
        <f t="shared" si="29"/>
        <v>1.0424704510448464</v>
      </c>
    </row>
    <row r="354" spans="1:9" x14ac:dyDescent="0.2">
      <c r="A354" s="4">
        <f>IF('True_Odds_Calculator_3-way'!A355="","",'True_Odds_Calculator_3-way'!A355)</f>
        <v>2.0299999999999998</v>
      </c>
      <c r="B354" s="4">
        <f>IF('True_Odds_Calculator_3-way'!B355="","",'True_Odds_Calculator_3-way'!B355)</f>
        <v>3.7</v>
      </c>
      <c r="C354" s="4">
        <f>IF('True_Odds_Calculator_3-way'!C355="","",'True_Odds_Calculator_3-way'!C355)</f>
        <v>3.69</v>
      </c>
      <c r="D354" s="4">
        <f t="shared" si="25"/>
        <v>3.3883817735794075E-2</v>
      </c>
      <c r="E354" s="4">
        <f t="shared" si="26"/>
        <v>2.0776361454266863</v>
      </c>
      <c r="F354" s="4">
        <f t="shared" si="27"/>
        <v>3.8613666750414128</v>
      </c>
      <c r="G354" s="4">
        <f t="shared" si="28"/>
        <v>3.8504766857662047</v>
      </c>
      <c r="I354" s="4">
        <f t="shared" si="29"/>
        <v>1.0338838177357941</v>
      </c>
    </row>
    <row r="355" spans="1:9" x14ac:dyDescent="0.2">
      <c r="A355" s="4">
        <f>IF('True_Odds_Calculator_3-way'!A356="","",'True_Odds_Calculator_3-way'!A356)</f>
        <v>1.66</v>
      </c>
      <c r="B355" s="4">
        <f>IF('True_Odds_Calculator_3-way'!B356="","",'True_Odds_Calculator_3-way'!B356)</f>
        <v>4.18</v>
      </c>
      <c r="C355" s="4">
        <f>IF('True_Odds_Calculator_3-way'!C356="","",'True_Odds_Calculator_3-way'!C356)</f>
        <v>5.42</v>
      </c>
      <c r="D355" s="4">
        <f t="shared" si="25"/>
        <v>2.6145933333432625E-2</v>
      </c>
      <c r="E355" s="4">
        <f t="shared" si="26"/>
        <v>1.6843684599561659</v>
      </c>
      <c r="F355" s="4">
        <f t="shared" si="27"/>
        <v>4.3380346024976024</v>
      </c>
      <c r="G355" s="4">
        <f t="shared" si="28"/>
        <v>5.6887178885233043</v>
      </c>
      <c r="I355" s="4">
        <f t="shared" si="29"/>
        <v>1.0261459333334326</v>
      </c>
    </row>
    <row r="356" spans="1:9" x14ac:dyDescent="0.2">
      <c r="A356" s="4">
        <f>IF('True_Odds_Calculator_3-way'!A357="","",'True_Odds_Calculator_3-way'!A357)</f>
        <v>1.78</v>
      </c>
      <c r="B356" s="4">
        <f>IF('True_Odds_Calculator_3-way'!B357="","",'True_Odds_Calculator_3-way'!B357)</f>
        <v>4.08</v>
      </c>
      <c r="C356" s="4">
        <f>IF('True_Odds_Calculator_3-way'!C357="","",'True_Odds_Calculator_3-way'!C357)</f>
        <v>4.7</v>
      </c>
      <c r="D356" s="4">
        <f t="shared" si="25"/>
        <v>1.9661749471483692E-2</v>
      </c>
      <c r="E356" s="4">
        <f t="shared" si="26"/>
        <v>1.8010105373351475</v>
      </c>
      <c r="F356" s="4">
        <f t="shared" si="27"/>
        <v>4.1920965755757598</v>
      </c>
      <c r="G356" s="4">
        <f t="shared" si="28"/>
        <v>4.8493773465529602</v>
      </c>
      <c r="I356" s="4">
        <f t="shared" si="29"/>
        <v>1.0196617494714837</v>
      </c>
    </row>
    <row r="357" spans="1:9" x14ac:dyDescent="0.2">
      <c r="A357" s="4">
        <f>IF('True_Odds_Calculator_3-way'!A358="","",'True_Odds_Calculator_3-way'!A358)</f>
        <v>5.63</v>
      </c>
      <c r="B357" s="4">
        <f>IF('True_Odds_Calculator_3-way'!B358="","",'True_Odds_Calculator_3-way'!B358)</f>
        <v>4.1500000000000004</v>
      </c>
      <c r="C357" s="4">
        <f>IF('True_Odds_Calculator_3-way'!C358="","",'True_Odds_Calculator_3-way'!C358)</f>
        <v>1.66</v>
      </c>
      <c r="D357" s="4">
        <f t="shared" si="25"/>
        <v>2.0993387403967612E-2</v>
      </c>
      <c r="E357" s="4">
        <f t="shared" si="26"/>
        <v>5.8609055562523524</v>
      </c>
      <c r="F357" s="4">
        <f t="shared" si="27"/>
        <v>4.2741242111039979</v>
      </c>
      <c r="G357" s="4">
        <f t="shared" si="28"/>
        <v>1.6795097581137906</v>
      </c>
      <c r="I357" s="4">
        <f t="shared" si="29"/>
        <v>1.0209933874039676</v>
      </c>
    </row>
    <row r="358" spans="1:9" x14ac:dyDescent="0.2">
      <c r="A358" s="4">
        <f>IF('True_Odds_Calculator_3-way'!A359="","",'True_Odds_Calculator_3-way'!A359)</f>
        <v>2.2999999999999998</v>
      </c>
      <c r="B358" s="4">
        <f>IF('True_Odds_Calculator_3-way'!B359="","",'True_Odds_Calculator_3-way'!B359)</f>
        <v>3.03</v>
      </c>
      <c r="C358" s="4">
        <f>IF('True_Odds_Calculator_3-way'!C359="","",'True_Odds_Calculator_3-way'!C359)</f>
        <v>3.63</v>
      </c>
      <c r="D358" s="4">
        <f t="shared" si="25"/>
        <v>4.0297705659894101E-2</v>
      </c>
      <c r="E358" s="4">
        <f t="shared" si="26"/>
        <v>2.3733236139295193</v>
      </c>
      <c r="F358" s="4">
        <f t="shared" si="27"/>
        <v>3.1585553595307392</v>
      </c>
      <c r="G358" s="4">
        <f t="shared" si="28"/>
        <v>3.8160725518502265</v>
      </c>
      <c r="I358" s="4">
        <f t="shared" si="29"/>
        <v>1.0402977056598941</v>
      </c>
    </row>
    <row r="359" spans="1:9" x14ac:dyDescent="0.2">
      <c r="A359" s="4">
        <f>IF('True_Odds_Calculator_3-way'!A360="","",'True_Odds_Calculator_3-way'!A360)</f>
        <v>1.78</v>
      </c>
      <c r="B359" s="4">
        <f>IF('True_Odds_Calculator_3-way'!B360="","",'True_Odds_Calculator_3-way'!B360)</f>
        <v>3.65</v>
      </c>
      <c r="C359" s="4">
        <f>IF('True_Odds_Calculator_3-way'!C360="","",'True_Odds_Calculator_3-way'!C360)</f>
        <v>4.57</v>
      </c>
      <c r="D359" s="4">
        <f t="shared" si="25"/>
        <v>5.4588736292697337E-2</v>
      </c>
      <c r="E359" s="4">
        <f t="shared" si="26"/>
        <v>1.8395828312235947</v>
      </c>
      <c r="F359" s="4">
        <f t="shared" si="27"/>
        <v>3.9096655004457275</v>
      </c>
      <c r="G359" s="4">
        <f t="shared" si="28"/>
        <v>4.9844948486837586</v>
      </c>
      <c r="I359" s="4">
        <f t="shared" si="29"/>
        <v>1.0545887362926973</v>
      </c>
    </row>
    <row r="360" spans="1:9" x14ac:dyDescent="0.2">
      <c r="A360" s="4">
        <f>IF('True_Odds_Calculator_3-way'!A361="","",'True_Odds_Calculator_3-way'!A361)</f>
        <v>2.17</v>
      </c>
      <c r="B360" s="4">
        <f>IF('True_Odds_Calculator_3-way'!B361="","",'True_Odds_Calculator_3-way'!B361)</f>
        <v>3.74</v>
      </c>
      <c r="C360" s="4">
        <f>IF('True_Odds_Calculator_3-way'!C361="","",'True_Odds_Calculator_3-way'!C361)</f>
        <v>3.4</v>
      </c>
      <c r="D360" s="4">
        <f t="shared" si="25"/>
        <v>2.2326819290766187E-2</v>
      </c>
      <c r="E360" s="4">
        <f t="shared" si="26"/>
        <v>2.2056201761060983</v>
      </c>
      <c r="F360" s="4">
        <f t="shared" si="27"/>
        <v>3.847080015168753</v>
      </c>
      <c r="G360" s="4">
        <f t="shared" si="28"/>
        <v>3.4882661394309289</v>
      </c>
      <c r="I360" s="4">
        <f t="shared" si="29"/>
        <v>1.0223268192907662</v>
      </c>
    </row>
    <row r="361" spans="1:9" x14ac:dyDescent="0.2">
      <c r="A361" s="4">
        <f>IF('True_Odds_Calculator_3-way'!A362="","",'True_Odds_Calculator_3-way'!A362)</f>
        <v>1.1100000000000001</v>
      </c>
      <c r="B361" s="4">
        <f>IF('True_Odds_Calculator_3-way'!B362="","",'True_Odds_Calculator_3-way'!B362)</f>
        <v>9.89</v>
      </c>
      <c r="C361" s="4">
        <f>IF('True_Odds_Calculator_3-way'!C362="","",'True_Odds_Calculator_3-way'!C362)</f>
        <v>28.07</v>
      </c>
      <c r="D361" s="4">
        <f t="shared" si="25"/>
        <v>3.7638358138926797E-2</v>
      </c>
      <c r="E361" s="4">
        <f t="shared" si="26"/>
        <v>1.125676386057781</v>
      </c>
      <c r="F361" s="4">
        <f t="shared" si="27"/>
        <v>11.290999923993759</v>
      </c>
      <c r="G361" s="4">
        <f t="shared" si="28"/>
        <v>43.32923978694059</v>
      </c>
      <c r="I361" s="4">
        <f t="shared" si="29"/>
        <v>1.0376383581389268</v>
      </c>
    </row>
    <row r="362" spans="1:9" x14ac:dyDescent="0.2">
      <c r="A362" s="4">
        <f>IF('True_Odds_Calculator_3-way'!A363="","",'True_Odds_Calculator_3-way'!A363)</f>
        <v>2.5099999999999998</v>
      </c>
      <c r="B362" s="4">
        <f>IF('True_Odds_Calculator_3-way'!B363="","",'True_Odds_Calculator_3-way'!B363)</f>
        <v>3.4</v>
      </c>
      <c r="C362" s="4">
        <f>IF('True_Odds_Calculator_3-way'!C363="","",'True_Odds_Calculator_3-way'!C363)</f>
        <v>3.03</v>
      </c>
      <c r="D362" s="4">
        <f t="shared" si="25"/>
        <v>2.2557024861145525E-2</v>
      </c>
      <c r="E362" s="4">
        <f t="shared" si="26"/>
        <v>2.5582817108755411</v>
      </c>
      <c r="F362" s="4">
        <f t="shared" si="27"/>
        <v>3.4892001032716786</v>
      </c>
      <c r="G362" s="4">
        <f t="shared" si="28"/>
        <v>3.1006406402885518</v>
      </c>
      <c r="I362" s="4">
        <f t="shared" si="29"/>
        <v>1.0225570248611455</v>
      </c>
    </row>
    <row r="363" spans="1:9" x14ac:dyDescent="0.2">
      <c r="A363" s="4">
        <f>IF('True_Odds_Calculator_3-way'!A364="","",'True_Odds_Calculator_3-way'!A364)</f>
        <v>3.09</v>
      </c>
      <c r="B363" s="4">
        <f>IF('True_Odds_Calculator_3-way'!B364="","",'True_Odds_Calculator_3-way'!B364)</f>
        <v>2.64</v>
      </c>
      <c r="C363" s="4">
        <f>IF('True_Odds_Calculator_3-way'!C364="","",'True_Odds_Calculator_3-way'!C364)</f>
        <v>3.03</v>
      </c>
      <c r="D363" s="4">
        <f t="shared" si="25"/>
        <v>3.2445477557464519E-2</v>
      </c>
      <c r="E363" s="4">
        <f t="shared" si="26"/>
        <v>3.196834506916562</v>
      </c>
      <c r="F363" s="4">
        <f t="shared" si="27"/>
        <v>2.7175927636196682</v>
      </c>
      <c r="G363" s="4">
        <f t="shared" si="28"/>
        <v>3.1326569564866933</v>
      </c>
      <c r="I363" s="4">
        <f t="shared" si="29"/>
        <v>1.0324454775574645</v>
      </c>
    </row>
    <row r="364" spans="1:9" x14ac:dyDescent="0.2">
      <c r="A364" s="4">
        <f>IF('True_Odds_Calculator_3-way'!A365="","",'True_Odds_Calculator_3-way'!A365)</f>
        <v>3.61</v>
      </c>
      <c r="B364" s="4">
        <f>IF('True_Odds_Calculator_3-way'!B365="","",'True_Odds_Calculator_3-way'!B365)</f>
        <v>3.57</v>
      </c>
      <c r="C364" s="4">
        <f>IF('True_Odds_Calculator_3-way'!C365="","",'True_Odds_Calculator_3-way'!C365)</f>
        <v>2.0699999999999998</v>
      </c>
      <c r="D364" s="4">
        <f t="shared" si="25"/>
        <v>4.0212142506848236E-2</v>
      </c>
      <c r="E364" s="4">
        <f t="shared" si="26"/>
        <v>3.7935653603586763</v>
      </c>
      <c r="F364" s="4">
        <f t="shared" si="27"/>
        <v>3.7494188778168387</v>
      </c>
      <c r="G364" s="4">
        <f t="shared" si="28"/>
        <v>2.1290740953413585</v>
      </c>
      <c r="I364" s="4">
        <f t="shared" si="29"/>
        <v>1.0402121425068482</v>
      </c>
    </row>
    <row r="365" spans="1:9" x14ac:dyDescent="0.2">
      <c r="A365" s="4">
        <f>IF('True_Odds_Calculator_3-way'!A366="","",'True_Odds_Calculator_3-way'!A366)</f>
        <v>1.81</v>
      </c>
      <c r="B365" s="4">
        <f>IF('True_Odds_Calculator_3-way'!B366="","",'True_Odds_Calculator_3-way'!B366)</f>
        <v>3.92</v>
      </c>
      <c r="C365" s="4">
        <f>IF('True_Odds_Calculator_3-way'!C366="","",'True_Odds_Calculator_3-way'!C366)</f>
        <v>4.24</v>
      </c>
      <c r="D365" s="4">
        <f t="shared" si="25"/>
        <v>4.3437285265404135E-2</v>
      </c>
      <c r="E365" s="4">
        <f t="shared" si="26"/>
        <v>1.85871155503887</v>
      </c>
      <c r="F365" s="4">
        <f t="shared" si="27"/>
        <v>4.1558796355647125</v>
      </c>
      <c r="G365" s="4">
        <f t="shared" si="28"/>
        <v>4.5173247226266513</v>
      </c>
      <c r="I365" s="4">
        <f t="shared" si="29"/>
        <v>1.0434372852654041</v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>1/A2</f>
        <v>0.78125</v>
      </c>
      <c r="D2">
        <f>1/B2</f>
        <v>0.24875621890547267</v>
      </c>
      <c r="E2">
        <f>C2+D2-1</f>
        <v>3.0006218905472615E-2</v>
      </c>
      <c r="F2">
        <f>C2+D2-(C2*D2)-1</f>
        <v>-0.16433457711442789</v>
      </c>
      <c r="G2">
        <v>0</v>
      </c>
      <c r="H2">
        <f>C2*D2</f>
        <v>0.19434079601990054</v>
      </c>
      <c r="I2">
        <f>((-4*F2*H2)^0.5)/(2*F2)</f>
        <v>-1.0874705707258892</v>
      </c>
      <c r="J2">
        <f>(-((-4*F2*H2)^0.5))/(2*F2)</f>
        <v>1.0874705707258892</v>
      </c>
      <c r="K2">
        <f>IF(A2="","",(C2/($J2+C2-($J2*C2))))</f>
        <v>0.76658207496138253</v>
      </c>
      <c r="L2">
        <f>IF(B2="","",(D2/($J2+D2-($J2*D2))))</f>
        <v>0.23341792503861752</v>
      </c>
      <c r="M2">
        <f>IF(A2="","",1/K2)</f>
        <v>1.3044917598032491</v>
      </c>
      <c r="N2">
        <f>IF(B2="","",1/L2)</f>
        <v>4.2841611235921846</v>
      </c>
    </row>
    <row r="3" spans="1:14" x14ac:dyDescent="0.25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ref="C3:C66" si="0">1/A3</f>
        <v>0.81967213114754101</v>
      </c>
      <c r="D3">
        <f t="shared" ref="D3:D66" si="1">1/B3</f>
        <v>0.20833333333333334</v>
      </c>
      <c r="E3">
        <f t="shared" ref="E3:E66" si="2">C3+D3-1</f>
        <v>2.8005464480874265E-2</v>
      </c>
      <c r="F3">
        <f t="shared" ref="F3:F66" si="3">C3+D3-(C3*D3)-1</f>
        <v>-0.14275956284153013</v>
      </c>
      <c r="G3">
        <v>0</v>
      </c>
      <c r="H3">
        <f t="shared" ref="H3:H66" si="4">C3*D3</f>
        <v>0.17076502732240439</v>
      </c>
      <c r="I3">
        <f t="shared" ref="I3:I66" si="5">((-4*F3*H3)^0.5)/(2*F3)</f>
        <v>-1.0936965981495177</v>
      </c>
      <c r="J3">
        <f t="shared" ref="J3:J66" si="6">(-((-4*F3*H3)^0.5))/(2*F3)</f>
        <v>1.0936965981495177</v>
      </c>
      <c r="K3">
        <f t="shared" ref="K3:K66" si="7">IF(A3="","",(C3/($J3+C3-($J3*C3))))</f>
        <v>0.80605297316955393</v>
      </c>
      <c r="L3">
        <f t="shared" ref="L3:L66" si="8">IF(B3="","",(D3/($J3+D3-($J3*D3))))</f>
        <v>0.1939470268304461</v>
      </c>
      <c r="M3">
        <f t="shared" ref="M3:M66" si="9">IF(A3="","",1/K3)</f>
        <v>1.240613251592894</v>
      </c>
      <c r="N3">
        <f t="shared" ref="N3:N66" si="10">IF(B3="","",1/L3)</f>
        <v>5.1560470729681667</v>
      </c>
    </row>
    <row r="4" spans="1:14" x14ac:dyDescent="0.25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0.81967213114754101</v>
      </c>
      <c r="D4">
        <f t="shared" si="1"/>
        <v>0.21097046413502107</v>
      </c>
      <c r="E4">
        <f t="shared" si="2"/>
        <v>3.0642595282562191E-2</v>
      </c>
      <c r="F4">
        <f t="shared" si="3"/>
        <v>-0.14228401466417639</v>
      </c>
      <c r="G4">
        <v>0</v>
      </c>
      <c r="H4">
        <f t="shared" si="4"/>
        <v>0.17292660994673859</v>
      </c>
      <c r="I4">
        <f t="shared" si="5"/>
        <v>-1.1024346592560594</v>
      </c>
      <c r="J4">
        <f t="shared" si="6"/>
        <v>1.1024346592560594</v>
      </c>
      <c r="K4">
        <f t="shared" si="7"/>
        <v>0.80480589839889616</v>
      </c>
      <c r="L4">
        <f t="shared" si="8"/>
        <v>0.1951941016011037</v>
      </c>
      <c r="M4">
        <f t="shared" si="9"/>
        <v>1.2425356250363331</v>
      </c>
      <c r="N4">
        <f t="shared" si="10"/>
        <v>5.1231056256176624</v>
      </c>
    </row>
    <row r="5" spans="1:14" x14ac:dyDescent="0.25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0.18281535648994515</v>
      </c>
      <c r="D5">
        <f t="shared" si="1"/>
        <v>0.84745762711864414</v>
      </c>
      <c r="E5">
        <f t="shared" si="2"/>
        <v>3.0272983608589321E-2</v>
      </c>
      <c r="F5">
        <f t="shared" si="3"/>
        <v>-0.12465528460322861</v>
      </c>
      <c r="G5">
        <v>0</v>
      </c>
      <c r="H5">
        <f t="shared" si="4"/>
        <v>0.15492826821181793</v>
      </c>
      <c r="I5">
        <f t="shared" si="5"/>
        <v>-1.1148334368177524</v>
      </c>
      <c r="J5">
        <f t="shared" si="6"/>
        <v>1.1148334368177524</v>
      </c>
      <c r="K5">
        <f t="shared" si="7"/>
        <v>0.16713169773043426</v>
      </c>
      <c r="L5">
        <f t="shared" si="8"/>
        <v>0.83286830226956554</v>
      </c>
      <c r="M5">
        <f t="shared" si="9"/>
        <v>5.9833054625753528</v>
      </c>
      <c r="N5">
        <f t="shared" si="10"/>
        <v>1.2006700186271955</v>
      </c>
    </row>
    <row r="6" spans="1:14" x14ac:dyDescent="0.25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0.3236245954692557</v>
      </c>
      <c r="D6">
        <f t="shared" si="1"/>
        <v>0.70422535211267612</v>
      </c>
      <c r="E6">
        <f t="shared" si="2"/>
        <v>2.7849947581931822E-2</v>
      </c>
      <c r="F6">
        <f t="shared" si="3"/>
        <v>-0.20005469711472712</v>
      </c>
      <c r="G6">
        <v>0</v>
      </c>
      <c r="H6">
        <f t="shared" si="4"/>
        <v>0.22790464469665897</v>
      </c>
      <c r="I6">
        <f t="shared" si="5"/>
        <v>-1.0673385899176773</v>
      </c>
      <c r="J6">
        <f t="shared" si="6"/>
        <v>1.0673385899176773</v>
      </c>
      <c r="K6">
        <f t="shared" si="7"/>
        <v>0.30952683486810584</v>
      </c>
      <c r="L6">
        <f t="shared" si="8"/>
        <v>0.69047316513189416</v>
      </c>
      <c r="M6">
        <f t="shared" si="9"/>
        <v>3.2307376529279455</v>
      </c>
      <c r="N6">
        <f t="shared" si="10"/>
        <v>1.4482822077654243</v>
      </c>
    </row>
    <row r="7" spans="1:14" x14ac:dyDescent="0.25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0.111731843575419</v>
      </c>
      <c r="D7">
        <f t="shared" si="1"/>
        <v>0.9174311926605504</v>
      </c>
      <c r="E7">
        <f t="shared" si="2"/>
        <v>2.9163036235969386E-2</v>
      </c>
      <c r="F7">
        <f t="shared" si="3"/>
        <v>-7.3343242273589349E-2</v>
      </c>
      <c r="G7">
        <v>0</v>
      </c>
      <c r="H7">
        <f t="shared" si="4"/>
        <v>0.10250627850955871</v>
      </c>
      <c r="I7">
        <f t="shared" si="5"/>
        <v>-1.1822115035531804</v>
      </c>
      <c r="J7">
        <f t="shared" si="6"/>
        <v>1.1822115035531804</v>
      </c>
      <c r="K7">
        <f t="shared" si="7"/>
        <v>9.6166963205127423E-2</v>
      </c>
      <c r="L7">
        <f t="shared" si="8"/>
        <v>0.90383303679487259</v>
      </c>
      <c r="M7">
        <f t="shared" si="9"/>
        <v>10.398581453247782</v>
      </c>
      <c r="N7">
        <f t="shared" si="10"/>
        <v>1.1063990353197863</v>
      </c>
    </row>
    <row r="8" spans="1:14" x14ac:dyDescent="0.25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0.81967213114754101</v>
      </c>
      <c r="D8">
        <f t="shared" si="1"/>
        <v>0.21097046413502107</v>
      </c>
      <c r="E8">
        <f t="shared" si="2"/>
        <v>3.0642595282562191E-2</v>
      </c>
      <c r="F8">
        <f t="shared" si="3"/>
        <v>-0.14228401466417639</v>
      </c>
      <c r="G8">
        <v>0</v>
      </c>
      <c r="H8">
        <f t="shared" si="4"/>
        <v>0.17292660994673859</v>
      </c>
      <c r="I8">
        <f t="shared" si="5"/>
        <v>-1.1024346592560594</v>
      </c>
      <c r="J8">
        <f t="shared" si="6"/>
        <v>1.1024346592560594</v>
      </c>
      <c r="K8">
        <f t="shared" si="7"/>
        <v>0.80480589839889616</v>
      </c>
      <c r="L8">
        <f t="shared" si="8"/>
        <v>0.1951941016011037</v>
      </c>
      <c r="M8">
        <f t="shared" si="9"/>
        <v>1.2425356250363331</v>
      </c>
      <c r="N8">
        <f t="shared" si="10"/>
        <v>5.1231056256176624</v>
      </c>
    </row>
    <row r="9" spans="1:14" x14ac:dyDescent="0.25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0.29940119760479045</v>
      </c>
      <c r="D9">
        <f t="shared" si="1"/>
        <v>0.72992700729927007</v>
      </c>
      <c r="E9">
        <f t="shared" si="2"/>
        <v>2.9328204904060406E-2</v>
      </c>
      <c r="F9">
        <f t="shared" si="3"/>
        <v>-0.18921281524542166</v>
      </c>
      <c r="G9">
        <v>0</v>
      </c>
      <c r="H9">
        <f t="shared" si="4"/>
        <v>0.21854102014948207</v>
      </c>
      <c r="I9">
        <f t="shared" si="5"/>
        <v>-1.0747098003652682</v>
      </c>
      <c r="J9">
        <f t="shared" si="6"/>
        <v>1.0747098003652682</v>
      </c>
      <c r="K9">
        <f t="shared" si="7"/>
        <v>0.28450951530774088</v>
      </c>
      <c r="L9">
        <f t="shared" si="8"/>
        <v>0.71549048469225929</v>
      </c>
      <c r="M9">
        <f t="shared" si="9"/>
        <v>3.5148209328547271</v>
      </c>
      <c r="N9">
        <f t="shared" si="10"/>
        <v>1.3976426261351491</v>
      </c>
    </row>
    <row r="10" spans="1:14" x14ac:dyDescent="0.25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0.41666666666666669</v>
      </c>
      <c r="D10">
        <f t="shared" si="1"/>
        <v>0.61349693251533743</v>
      </c>
      <c r="E10">
        <f t="shared" si="2"/>
        <v>3.0163599182004175E-2</v>
      </c>
      <c r="F10">
        <f t="shared" si="3"/>
        <v>-0.22546012269938642</v>
      </c>
      <c r="G10">
        <v>0</v>
      </c>
      <c r="H10">
        <f t="shared" si="4"/>
        <v>0.2556237218813906</v>
      </c>
      <c r="I10">
        <f t="shared" si="5"/>
        <v>-1.0647942749999</v>
      </c>
      <c r="J10">
        <f t="shared" si="6"/>
        <v>1.0647942749999</v>
      </c>
      <c r="K10">
        <f t="shared" si="7"/>
        <v>0.40149162409079431</v>
      </c>
      <c r="L10">
        <f t="shared" si="8"/>
        <v>0.59850837590920558</v>
      </c>
      <c r="M10">
        <f t="shared" si="9"/>
        <v>2.4907119849998605</v>
      </c>
      <c r="N10">
        <f t="shared" si="10"/>
        <v>1.670820393249937</v>
      </c>
    </row>
    <row r="11" spans="1:14" x14ac:dyDescent="0.25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0.47619047619047616</v>
      </c>
      <c r="D11">
        <f t="shared" si="1"/>
        <v>0.5524861878453039</v>
      </c>
      <c r="E11">
        <f t="shared" si="2"/>
        <v>2.8676664035780064E-2</v>
      </c>
      <c r="F11">
        <f t="shared" si="3"/>
        <v>-0.23441199684293612</v>
      </c>
      <c r="G11">
        <v>0</v>
      </c>
      <c r="H11">
        <f t="shared" si="4"/>
        <v>0.26308866087871613</v>
      </c>
      <c r="I11">
        <f t="shared" si="5"/>
        <v>-1.0594028769395469</v>
      </c>
      <c r="J11">
        <f t="shared" si="6"/>
        <v>1.0594028769395469</v>
      </c>
      <c r="K11">
        <f t="shared" si="7"/>
        <v>0.46182056328667725</v>
      </c>
      <c r="L11">
        <f t="shared" si="8"/>
        <v>0.5381794367133228</v>
      </c>
      <c r="M11">
        <f t="shared" si="9"/>
        <v>2.1653431646335015</v>
      </c>
      <c r="N11">
        <f t="shared" si="10"/>
        <v>1.8581163303210331</v>
      </c>
    </row>
    <row r="12" spans="1:14" x14ac:dyDescent="0.25">
      <c r="A12" s="4">
        <f>IF('True_Odds_Calculator_2-way'!A13="","",'True_Odds_Calculator_2-way'!A13)</f>
        <v>3.1749999999999998</v>
      </c>
      <c r="B12" s="4">
        <f>IF('True_Odds_Calculator_2-way'!B13="","",'True_Odds_Calculator_2-way'!B13)</f>
        <v>1.355</v>
      </c>
      <c r="C12" s="4">
        <f t="shared" si="0"/>
        <v>0.31496062992125984</v>
      </c>
      <c r="D12">
        <f t="shared" si="1"/>
        <v>0.73800738007380073</v>
      </c>
      <c r="E12">
        <f t="shared" si="2"/>
        <v>5.2968009995060683E-2</v>
      </c>
      <c r="F12">
        <f t="shared" si="3"/>
        <v>-0.17947525931952224</v>
      </c>
      <c r="G12">
        <v>0</v>
      </c>
      <c r="H12">
        <f t="shared" si="4"/>
        <v>0.2324432693145829</v>
      </c>
      <c r="I12">
        <f t="shared" si="5"/>
        <v>-1.1380365039598475</v>
      </c>
      <c r="J12">
        <f t="shared" si="6"/>
        <v>1.1380365039598475</v>
      </c>
      <c r="K12">
        <f t="shared" si="7"/>
        <v>0.28775078880219612</v>
      </c>
      <c r="L12">
        <f t="shared" si="8"/>
        <v>0.71224921119780382</v>
      </c>
      <c r="M12">
        <f t="shared" si="9"/>
        <v>3.4752293961126686</v>
      </c>
      <c r="N12">
        <f t="shared" si="10"/>
        <v>1.4040029589057457</v>
      </c>
    </row>
    <row r="13" spans="1:14" x14ac:dyDescent="0.25">
      <c r="A13" s="4">
        <f>IF('True_Odds_Calculator_2-way'!A14="","",'True_Odds_Calculator_2-way'!A14)</f>
        <v>2.2250000000000001</v>
      </c>
      <c r="B13" s="4">
        <f>IF('True_Odds_Calculator_2-way'!B14="","",'True_Odds_Calculator_2-way'!B14)</f>
        <v>1.5249999999999999</v>
      </c>
      <c r="C13" s="4">
        <f t="shared" si="0"/>
        <v>0.449438202247191</v>
      </c>
      <c r="D13">
        <f t="shared" si="1"/>
        <v>0.65573770491803285</v>
      </c>
      <c r="E13">
        <f t="shared" si="2"/>
        <v>0.10517590716522385</v>
      </c>
      <c r="F13">
        <f t="shared" si="3"/>
        <v>-0.18953766807883587</v>
      </c>
      <c r="G13">
        <v>0</v>
      </c>
      <c r="H13">
        <f t="shared" si="4"/>
        <v>0.29471357524405972</v>
      </c>
      <c r="I13">
        <f t="shared" si="5"/>
        <v>-1.2469593727770996</v>
      </c>
      <c r="J13">
        <f t="shared" si="6"/>
        <v>1.2469593727770996</v>
      </c>
      <c r="K13">
        <f t="shared" si="7"/>
        <v>0.3956439237389599</v>
      </c>
      <c r="L13">
        <f t="shared" si="8"/>
        <v>0.60435607626104004</v>
      </c>
      <c r="M13">
        <f t="shared" si="9"/>
        <v>2.5275252316519472</v>
      </c>
      <c r="N13">
        <f t="shared" si="10"/>
        <v>1.6546536707079771</v>
      </c>
    </row>
    <row r="14" spans="1:14" x14ac:dyDescent="0.25">
      <c r="A14" s="4">
        <f>IF('True_Odds_Calculator_2-way'!A15="","",'True_Odds_Calculator_2-way'!A15)</f>
        <v>1.28</v>
      </c>
      <c r="B14" s="4">
        <f>IF('True_Odds_Calculator_2-way'!B15="","",'True_Odds_Calculator_2-way'!B15)</f>
        <v>7.3</v>
      </c>
      <c r="C14" s="4">
        <f t="shared" si="0"/>
        <v>0.78125</v>
      </c>
      <c r="D14">
        <f t="shared" si="1"/>
        <v>0.13698630136986301</v>
      </c>
      <c r="E14">
        <f t="shared" si="2"/>
        <v>-8.1763698630136994E-2</v>
      </c>
      <c r="F14">
        <f t="shared" si="3"/>
        <v>-0.18878424657534243</v>
      </c>
      <c r="G14">
        <v>0</v>
      </c>
      <c r="H14">
        <f t="shared" si="4"/>
        <v>0.10702054794520548</v>
      </c>
      <c r="I14">
        <f t="shared" si="5"/>
        <v>-0.75292325242104274</v>
      </c>
      <c r="J14">
        <f t="shared" si="6"/>
        <v>0.75292325242104274</v>
      </c>
      <c r="K14">
        <f t="shared" si="7"/>
        <v>0.82588760510453163</v>
      </c>
      <c r="L14">
        <f t="shared" si="8"/>
        <v>0.17411239489546831</v>
      </c>
      <c r="M14">
        <f t="shared" si="9"/>
        <v>1.2108185106778919</v>
      </c>
      <c r="N14">
        <f t="shared" si="10"/>
        <v>5.7434164902525691</v>
      </c>
    </row>
    <row r="15" spans="1:14" x14ac:dyDescent="0.25">
      <c r="A15" s="4">
        <f>IF('True_Odds_Calculator_2-way'!A16="","",'True_Odds_Calculator_2-way'!A16)</f>
        <v>1.944</v>
      </c>
      <c r="B15" s="4">
        <f>IF('True_Odds_Calculator_2-way'!B16="","",'True_Odds_Calculator_2-way'!B16)</f>
        <v>1.8560000000000001</v>
      </c>
      <c r="C15" s="4">
        <f t="shared" si="0"/>
        <v>0.51440329218106995</v>
      </c>
      <c r="D15">
        <f t="shared" si="1"/>
        <v>0.5387931034482758</v>
      </c>
      <c r="E15">
        <f t="shared" si="2"/>
        <v>5.319639562934575E-2</v>
      </c>
      <c r="F15">
        <f t="shared" si="3"/>
        <v>-0.22396055058890307</v>
      </c>
      <c r="G15">
        <v>0</v>
      </c>
      <c r="H15">
        <f t="shared" si="4"/>
        <v>0.27715694621824888</v>
      </c>
      <c r="I15">
        <f t="shared" si="5"/>
        <v>-1.112441342514473</v>
      </c>
      <c r="J15">
        <f t="shared" si="6"/>
        <v>1.112441342514473</v>
      </c>
      <c r="K15">
        <f t="shared" si="7"/>
        <v>0.4877704658819903</v>
      </c>
      <c r="L15">
        <f t="shared" si="8"/>
        <v>0.51222953411800964</v>
      </c>
      <c r="M15">
        <f t="shared" si="9"/>
        <v>2.0501446273336628</v>
      </c>
      <c r="N15">
        <f t="shared" si="10"/>
        <v>1.9522497891923891</v>
      </c>
    </row>
    <row r="16" spans="1:14" x14ac:dyDescent="0.25">
      <c r="A16" s="4">
        <f>IF('True_Odds_Calculator_2-way'!A17="","",'True_Odds_Calculator_2-way'!A17)</f>
        <v>1.3</v>
      </c>
      <c r="B16" s="4">
        <f>IF('True_Odds_Calculator_2-way'!B17="","",'True_Odds_Calculator_2-way'!B17)</f>
        <v>3.4</v>
      </c>
      <c r="C16" s="4">
        <f t="shared" si="0"/>
        <v>0.76923076923076916</v>
      </c>
      <c r="D16">
        <f t="shared" si="1"/>
        <v>0.29411764705882354</v>
      </c>
      <c r="E16">
        <f t="shared" si="2"/>
        <v>6.3348416289592757E-2</v>
      </c>
      <c r="F16">
        <f t="shared" si="3"/>
        <v>-0.16289592760180993</v>
      </c>
      <c r="G16">
        <v>0</v>
      </c>
      <c r="H16">
        <f t="shared" si="4"/>
        <v>0.22624434389140272</v>
      </c>
      <c r="I16">
        <f t="shared" si="5"/>
        <v>-1.1785113019775795</v>
      </c>
      <c r="J16">
        <f t="shared" si="6"/>
        <v>1.1785113019775795</v>
      </c>
      <c r="K16">
        <f t="shared" si="7"/>
        <v>0.73879612503625847</v>
      </c>
      <c r="L16">
        <f t="shared" si="8"/>
        <v>0.26120387496374137</v>
      </c>
      <c r="M16">
        <f t="shared" si="9"/>
        <v>1.353553390593274</v>
      </c>
      <c r="N16">
        <f t="shared" si="10"/>
        <v>3.8284271247461912</v>
      </c>
    </row>
    <row r="17" spans="1:14" x14ac:dyDescent="0.25">
      <c r="A17" s="4">
        <f>IF('True_Odds_Calculator_2-way'!A18="","",'True_Odds_Calculator_2-way'!A18)</f>
        <v>2.165</v>
      </c>
      <c r="B17" s="4">
        <f>IF('True_Odds_Calculator_2-way'!B18="","",'True_Odds_Calculator_2-way'!B18)</f>
        <v>1.696</v>
      </c>
      <c r="C17" s="4">
        <f t="shared" si="0"/>
        <v>0.46189376443418012</v>
      </c>
      <c r="D17">
        <f t="shared" si="1"/>
        <v>0.589622641509434</v>
      </c>
      <c r="E17">
        <f t="shared" si="2"/>
        <v>5.1516405943614174E-2</v>
      </c>
      <c r="F17">
        <f t="shared" si="3"/>
        <v>-0.22082661553880334</v>
      </c>
      <c r="G17">
        <v>0</v>
      </c>
      <c r="H17">
        <f t="shared" si="4"/>
        <v>0.27234302148241751</v>
      </c>
      <c r="I17">
        <f t="shared" si="5"/>
        <v>-1.1105354271393939</v>
      </c>
      <c r="J17">
        <f t="shared" si="6"/>
        <v>1.1105354271393939</v>
      </c>
      <c r="K17">
        <f t="shared" si="7"/>
        <v>0.4359627840974542</v>
      </c>
      <c r="L17">
        <f t="shared" si="8"/>
        <v>0.56403721590254574</v>
      </c>
      <c r="M17">
        <f t="shared" si="9"/>
        <v>2.2937737726173939</v>
      </c>
      <c r="N17">
        <f t="shared" si="10"/>
        <v>1.7729326572890181</v>
      </c>
    </row>
    <row r="18" spans="1:14" x14ac:dyDescent="0.25">
      <c r="A18" s="4">
        <f>IF('True_Odds_Calculator_2-way'!A19="","",'True_Odds_Calculator_2-way'!A19)</f>
        <v>1.845</v>
      </c>
      <c r="B18" s="4">
        <f>IF('True_Odds_Calculator_2-way'!B19="","",'True_Odds_Calculator_2-way'!B19)</f>
        <v>1.9550000000000001</v>
      </c>
      <c r="C18" s="4">
        <f t="shared" si="0"/>
        <v>0.5420054200542006</v>
      </c>
      <c r="D18">
        <f t="shared" si="1"/>
        <v>0.51150895140664965</v>
      </c>
      <c r="E18">
        <f t="shared" si="2"/>
        <v>5.3514371460850363E-2</v>
      </c>
      <c r="F18">
        <f t="shared" si="3"/>
        <v>-0.22372625260779444</v>
      </c>
      <c r="G18">
        <v>0</v>
      </c>
      <c r="H18">
        <f t="shared" si="4"/>
        <v>0.2772406240686448</v>
      </c>
      <c r="I18">
        <f t="shared" si="5"/>
        <v>-1.1131917004498799</v>
      </c>
      <c r="J18">
        <f t="shared" si="6"/>
        <v>1.1131917004498799</v>
      </c>
      <c r="K18">
        <f t="shared" si="7"/>
        <v>0.51529206844962294</v>
      </c>
      <c r="L18">
        <f t="shared" si="8"/>
        <v>0.484707931550377</v>
      </c>
      <c r="M18">
        <f t="shared" si="9"/>
        <v>1.9406469868801486</v>
      </c>
      <c r="N18">
        <f t="shared" si="10"/>
        <v>2.0630980739296345</v>
      </c>
    </row>
    <row r="19" spans="1:14" x14ac:dyDescent="0.25">
      <c r="A19" s="4">
        <f>IF('True_Odds_Calculator_2-way'!A20="","",'True_Odds_Calculator_2-way'!A20)</f>
        <v>2.125</v>
      </c>
      <c r="B19" s="4">
        <f>IF('True_Odds_Calculator_2-way'!B20="","",'True_Odds_Calculator_2-way'!B20)</f>
        <v>1.7150000000000001</v>
      </c>
      <c r="C19" s="4">
        <f t="shared" si="0"/>
        <v>0.47058823529411764</v>
      </c>
      <c r="D19">
        <f t="shared" si="1"/>
        <v>0.58309037900874627</v>
      </c>
      <c r="E19">
        <f t="shared" si="2"/>
        <v>5.3678614302863803E-2</v>
      </c>
      <c r="F19">
        <f t="shared" si="3"/>
        <v>-0.22071685817184039</v>
      </c>
      <c r="G19">
        <v>0</v>
      </c>
      <c r="H19">
        <f t="shared" si="4"/>
        <v>0.27439547247470414</v>
      </c>
      <c r="I19">
        <f t="shared" si="5"/>
        <v>-1.1149893466761205</v>
      </c>
      <c r="J19">
        <f t="shared" si="6"/>
        <v>1.1149893466761205</v>
      </c>
      <c r="K19">
        <f t="shared" si="7"/>
        <v>0.44358428227464614</v>
      </c>
      <c r="L19">
        <f t="shared" si="8"/>
        <v>0.55641571772535414</v>
      </c>
      <c r="M19">
        <f t="shared" si="9"/>
        <v>2.2543630150106355</v>
      </c>
      <c r="N19">
        <f t="shared" si="10"/>
        <v>1.7972173828734261</v>
      </c>
    </row>
    <row r="20" spans="1:14" x14ac:dyDescent="0.25">
      <c r="A20" s="4">
        <f>IF('True_Odds_Calculator_2-way'!A21="","",'True_Odds_Calculator_2-way'!A21)</f>
        <v>1.38</v>
      </c>
      <c r="B20" s="4">
        <f>IF('True_Odds_Calculator_2-way'!B21="","",'True_Odds_Calculator_2-way'!B21)</f>
        <v>2.94</v>
      </c>
      <c r="C20" s="4">
        <f t="shared" si="0"/>
        <v>0.7246376811594204</v>
      </c>
      <c r="D20">
        <f t="shared" si="1"/>
        <v>0.3401360544217687</v>
      </c>
      <c r="E20">
        <f t="shared" si="2"/>
        <v>6.477373558118904E-2</v>
      </c>
      <c r="F20">
        <f t="shared" si="3"/>
        <v>-0.18170166617371586</v>
      </c>
      <c r="G20">
        <v>0</v>
      </c>
      <c r="H20">
        <f t="shared" si="4"/>
        <v>0.2464754017549049</v>
      </c>
      <c r="I20">
        <f t="shared" si="5"/>
        <v>-1.1646819280339491</v>
      </c>
      <c r="J20">
        <f t="shared" si="6"/>
        <v>1.1646819280339491</v>
      </c>
      <c r="K20">
        <f t="shared" si="7"/>
        <v>0.69320287349575194</v>
      </c>
      <c r="L20">
        <f t="shared" si="8"/>
        <v>0.30679712650424817</v>
      </c>
      <c r="M20">
        <f t="shared" si="9"/>
        <v>1.4425791326529003</v>
      </c>
      <c r="N20">
        <f t="shared" si="10"/>
        <v>3.2594829403858618</v>
      </c>
    </row>
    <row r="21" spans="1:14" x14ac:dyDescent="0.25">
      <c r="A21" s="4">
        <f>IF('True_Odds_Calculator_2-way'!A22="","",'True_Odds_Calculator_2-way'!A22)</f>
        <v>1.704</v>
      </c>
      <c r="B21" s="4">
        <f>IF('True_Odds_Calculator_2-way'!B22="","",'True_Odds_Calculator_2-way'!B22)</f>
        <v>2.1440000000000001</v>
      </c>
      <c r="C21" s="4">
        <f t="shared" si="0"/>
        <v>0.58685446009389675</v>
      </c>
      <c r="D21">
        <f t="shared" si="1"/>
        <v>0.46641791044776115</v>
      </c>
      <c r="E21">
        <f t="shared" si="2"/>
        <v>5.327237054165801E-2</v>
      </c>
      <c r="F21">
        <f t="shared" si="3"/>
        <v>-0.22044706047228635</v>
      </c>
      <c r="G21">
        <v>0</v>
      </c>
      <c r="H21">
        <f t="shared" si="4"/>
        <v>0.27371943101394436</v>
      </c>
      <c r="I21">
        <f t="shared" si="5"/>
        <v>-1.114296222376046</v>
      </c>
      <c r="J21">
        <f t="shared" si="6"/>
        <v>1.114296222376046</v>
      </c>
      <c r="K21">
        <f t="shared" si="7"/>
        <v>0.56039219456288603</v>
      </c>
      <c r="L21">
        <f t="shared" si="8"/>
        <v>0.43960780543711386</v>
      </c>
      <c r="M21">
        <f t="shared" si="9"/>
        <v>1.7844645405527362</v>
      </c>
      <c r="N21">
        <f t="shared" si="10"/>
        <v>2.2747548783981966</v>
      </c>
    </row>
    <row r="22" spans="1:14" x14ac:dyDescent="0.25">
      <c r="A22" s="4">
        <f>IF('True_Odds_Calculator_2-way'!A23="","",'True_Odds_Calculator_2-way'!A23)</f>
        <v>1.478</v>
      </c>
      <c r="B22" s="4">
        <f>IF('True_Odds_Calculator_2-way'!B23="","",'True_Odds_Calculator_2-way'!B23)</f>
        <v>2.8</v>
      </c>
      <c r="C22" s="4">
        <f t="shared" si="0"/>
        <v>0.67658998646820023</v>
      </c>
      <c r="D22">
        <f t="shared" si="1"/>
        <v>0.35714285714285715</v>
      </c>
      <c r="E22">
        <f t="shared" si="2"/>
        <v>3.3732843611057328E-2</v>
      </c>
      <c r="F22">
        <f t="shared" si="3"/>
        <v>-0.20790643727044278</v>
      </c>
      <c r="G22">
        <v>0</v>
      </c>
      <c r="H22">
        <f t="shared" si="4"/>
        <v>0.24163928088150008</v>
      </c>
      <c r="I22">
        <f t="shared" si="5"/>
        <v>-1.0780770455885844</v>
      </c>
      <c r="J22">
        <f t="shared" si="6"/>
        <v>1.0780770455885844</v>
      </c>
      <c r="K22">
        <f t="shared" si="7"/>
        <v>0.65992625565475149</v>
      </c>
      <c r="L22">
        <f t="shared" si="8"/>
        <v>0.34007374434524845</v>
      </c>
      <c r="M22">
        <f t="shared" si="9"/>
        <v>1.5153208277913437</v>
      </c>
      <c r="N22">
        <f t="shared" si="10"/>
        <v>2.9405386820594521</v>
      </c>
    </row>
    <row r="23" spans="1:14" x14ac:dyDescent="0.25">
      <c r="A23" s="4">
        <f>IF('True_Odds_Calculator_2-way'!A24="","",'True_Odds_Calculator_2-way'!A24)</f>
        <v>2.15</v>
      </c>
      <c r="B23" s="4">
        <f>IF('True_Odds_Calculator_2-way'!B24="","",'True_Odds_Calculator_2-way'!B24)</f>
        <v>1.74</v>
      </c>
      <c r="C23" s="4">
        <f t="shared" si="0"/>
        <v>0.46511627906976744</v>
      </c>
      <c r="D23">
        <f t="shared" si="1"/>
        <v>0.57471264367816088</v>
      </c>
      <c r="E23">
        <f t="shared" si="2"/>
        <v>3.9828922747928264E-2</v>
      </c>
      <c r="F23">
        <f t="shared" si="3"/>
        <v>-0.22747928361400704</v>
      </c>
      <c r="G23">
        <v>0</v>
      </c>
      <c r="H23">
        <f t="shared" si="4"/>
        <v>0.26730820636193531</v>
      </c>
      <c r="I23">
        <f t="shared" si="5"/>
        <v>-1.0840148207519444</v>
      </c>
      <c r="J23">
        <f t="shared" si="6"/>
        <v>1.0840148207519444</v>
      </c>
      <c r="K23">
        <f t="shared" si="7"/>
        <v>0.44511368892659747</v>
      </c>
      <c r="L23">
        <f t="shared" si="8"/>
        <v>0.55488631107340269</v>
      </c>
      <c r="M23">
        <f t="shared" si="9"/>
        <v>2.2466170438647359</v>
      </c>
      <c r="N23">
        <f t="shared" si="10"/>
        <v>1.8021709673564388</v>
      </c>
    </row>
    <row r="24" spans="1:14" x14ac:dyDescent="0.25">
      <c r="A24" s="4">
        <f>IF('True_Odds_Calculator_2-way'!A25="","",'True_Odds_Calculator_2-way'!A25)</f>
        <v>1.7090000000000001</v>
      </c>
      <c r="B24" s="4">
        <f>IF('True_Odds_Calculator_2-way'!B25="","",'True_Odds_Calculator_2-way'!B25)</f>
        <v>2.2200000000000002</v>
      </c>
      <c r="C24" s="4">
        <f t="shared" si="0"/>
        <v>0.58513750731421876</v>
      </c>
      <c r="D24">
        <f t="shared" si="1"/>
        <v>0.4504504504504504</v>
      </c>
      <c r="E24">
        <f t="shared" si="2"/>
        <v>3.5587957764669165E-2</v>
      </c>
      <c r="F24">
        <f t="shared" si="3"/>
        <v>-0.22798749598047441</v>
      </c>
      <c r="G24">
        <v>0</v>
      </c>
      <c r="H24">
        <f t="shared" si="4"/>
        <v>0.26357545374514357</v>
      </c>
      <c r="I24">
        <f t="shared" si="5"/>
        <v>-1.0752190914913069</v>
      </c>
      <c r="J24">
        <f t="shared" si="6"/>
        <v>1.0752190914913069</v>
      </c>
      <c r="K24">
        <f t="shared" si="7"/>
        <v>0.56743050927954797</v>
      </c>
      <c r="L24">
        <f t="shared" si="8"/>
        <v>0.43256949072045187</v>
      </c>
      <c r="M24">
        <f t="shared" si="9"/>
        <v>1.7623303358673372</v>
      </c>
      <c r="N24">
        <f t="shared" si="10"/>
        <v>2.311767291619395</v>
      </c>
    </row>
    <row r="25" spans="1:14" x14ac:dyDescent="0.25">
      <c r="A25" s="4">
        <f>IF('True_Odds_Calculator_2-way'!A26="","",'True_Odds_Calculator_2-way'!A26)</f>
        <v>1.8260000000000001</v>
      </c>
      <c r="B25" s="4">
        <f>IF('True_Odds_Calculator_2-way'!B26="","",'True_Odds_Calculator_2-way'!B26)</f>
        <v>2.0099999999999998</v>
      </c>
      <c r="C25" s="4">
        <f t="shared" si="0"/>
        <v>0.547645125958379</v>
      </c>
      <c r="D25">
        <f t="shared" si="1"/>
        <v>0.49751243781094534</v>
      </c>
      <c r="E25">
        <f t="shared" si="2"/>
        <v>4.5157563769324227E-2</v>
      </c>
      <c r="F25">
        <f t="shared" si="3"/>
        <v>-0.22730269790151114</v>
      </c>
      <c r="G25">
        <v>0</v>
      </c>
      <c r="H25">
        <f t="shared" si="4"/>
        <v>0.27246026167083537</v>
      </c>
      <c r="I25">
        <f t="shared" si="5"/>
        <v>-1.0948365550184138</v>
      </c>
      <c r="J25">
        <f t="shared" si="6"/>
        <v>1.0948365550184138</v>
      </c>
      <c r="K25">
        <f t="shared" si="7"/>
        <v>0.52511769353444571</v>
      </c>
      <c r="L25">
        <f t="shared" si="8"/>
        <v>0.47488230646555452</v>
      </c>
      <c r="M25">
        <f t="shared" si="9"/>
        <v>1.9043349944452097</v>
      </c>
      <c r="N25">
        <f t="shared" si="10"/>
        <v>2.1057849205685972</v>
      </c>
    </row>
    <row r="26" spans="1:14" x14ac:dyDescent="0.25">
      <c r="A26" s="4">
        <f>IF('True_Odds_Calculator_2-way'!A27="","",'True_Odds_Calculator_2-way'!A27)</f>
        <v>1.8</v>
      </c>
      <c r="B26" s="4">
        <f>IF('True_Odds_Calculator_2-way'!B27="","",'True_Odds_Calculator_2-way'!B27)</f>
        <v>2.09</v>
      </c>
      <c r="C26" s="4">
        <f t="shared" si="0"/>
        <v>0.55555555555555558</v>
      </c>
      <c r="D26">
        <f t="shared" si="1"/>
        <v>0.47846889952153115</v>
      </c>
      <c r="E26">
        <f t="shared" si="2"/>
        <v>3.4024455077086735E-2</v>
      </c>
      <c r="F26">
        <f t="shared" si="3"/>
        <v>-0.23179160021265277</v>
      </c>
      <c r="G26">
        <v>0</v>
      </c>
      <c r="H26">
        <f t="shared" si="4"/>
        <v>0.26581605528973956</v>
      </c>
      <c r="I26">
        <f t="shared" si="5"/>
        <v>-1.0708823421952987</v>
      </c>
      <c r="J26">
        <f t="shared" si="6"/>
        <v>1.0708823421952987</v>
      </c>
      <c r="K26">
        <f t="shared" si="7"/>
        <v>0.53858826760586154</v>
      </c>
      <c r="L26">
        <f t="shared" si="8"/>
        <v>0.46141173239413841</v>
      </c>
      <c r="M26">
        <f t="shared" si="9"/>
        <v>1.8567058737562385</v>
      </c>
      <c r="N26">
        <f t="shared" si="10"/>
        <v>2.1672617529928755</v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1002"/>
  <sheetViews>
    <sheetView zoomScaleNormal="100" workbookViewId="0">
      <pane ySplit="2" topLeftCell="A3" activePane="bottomLeft" state="frozen"/>
      <selection pane="bottomLeft" activeCell="A36" sqref="A36:B36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9" style="16" customWidth="1"/>
    <col min="11" max="11" width="9" style="15" customWidth="1"/>
    <col min="12" max="13" width="10" style="32"/>
    <col min="14" max="16384" width="10" style="4"/>
  </cols>
  <sheetData>
    <row r="1" spans="1:20" s="13" customFormat="1" x14ac:dyDescent="0.2">
      <c r="A1" s="49" t="s">
        <v>9</v>
      </c>
      <c r="B1" s="50"/>
      <c r="C1" s="18"/>
      <c r="D1" s="51" t="s">
        <v>25</v>
      </c>
      <c r="E1" s="50"/>
      <c r="F1" s="51" t="s">
        <v>23</v>
      </c>
      <c r="G1" s="50"/>
      <c r="H1" s="51" t="s">
        <v>11</v>
      </c>
      <c r="I1" s="50"/>
      <c r="J1" s="51" t="s">
        <v>10</v>
      </c>
      <c r="K1" s="50"/>
      <c r="L1" s="47" t="s">
        <v>227</v>
      </c>
      <c r="M1" s="48"/>
      <c r="N1" s="13" t="s">
        <v>216</v>
      </c>
      <c r="O1" s="13" t="s">
        <v>228</v>
      </c>
      <c r="P1" s="13" t="s">
        <v>229</v>
      </c>
      <c r="Q1" s="13" t="s">
        <v>230</v>
      </c>
      <c r="R1" s="13" t="s">
        <v>231</v>
      </c>
      <c r="S1" s="13" t="s">
        <v>232</v>
      </c>
      <c r="T1" s="13" t="s">
        <v>233</v>
      </c>
    </row>
    <row r="2" spans="1:20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0" s="12" customFormat="1" x14ac:dyDescent="0.2">
      <c r="A3" s="14">
        <v>1.28</v>
      </c>
      <c r="B3" s="15">
        <v>4.0199999999999996</v>
      </c>
      <c r="C3" s="20">
        <f t="shared" ref="C3:C66" si="0">IF(OR($A3="",$B3=""),"",(1/A3)+(1/B3)-1)</f>
        <v>3.0006218905472615E-2</v>
      </c>
      <c r="D3" s="17">
        <f>IF(OR($A3="",$B3=""),"",A3*'MPTO_working_2-way'!$G2)</f>
        <v>1.3184079601990051</v>
      </c>
      <c r="E3" s="22">
        <f>IF(OR($A3="",$B3=""),"",B3*'MPTO_working_2-way'!$G2)</f>
        <v>4.1406249999999991</v>
      </c>
      <c r="F3" s="17">
        <f>IF(OR($A3="",$B3=""),"",'MPTO_working_2-way'!D2)</f>
        <v>1.3050623922085829</v>
      </c>
      <c r="G3" s="22">
        <f>IF(OR($A3="",$B3=""),"",'MPTO_working_2-way'!E2)</f>
        <v>4.2780179580977711</v>
      </c>
      <c r="H3" s="17">
        <f>IF(OR($A3="",$B3=""),"",'OddsRatio_working_2-way'!M2)</f>
        <v>1.3044917598032491</v>
      </c>
      <c r="I3" s="17">
        <f>IF(OR($A3="",$B3=""),"",'OddsRatio_working_2-way'!N2)</f>
        <v>4.2841611235921846</v>
      </c>
      <c r="J3" s="17">
        <f>IF('Log_working_2-way'!$D2="","",A3^('Log_working_2-way'!$D2))</f>
        <v>1.2982168098559748</v>
      </c>
      <c r="K3" s="22">
        <f>IF('Log_working_2-way'!$D2="","",B3^('Log_working_2-way'!$D2))</f>
        <v>4.3532650305024534</v>
      </c>
      <c r="L3" s="33">
        <f>(1/D3)</f>
        <v>0.75849056603773579</v>
      </c>
      <c r="M3" s="33">
        <f>(1/E3)</f>
        <v>0.24150943396226421</v>
      </c>
      <c r="N3" s="12">
        <v>22</v>
      </c>
      <c r="O3" s="12">
        <f>(1/A3)*((N3*A3)-N3)</f>
        <v>4.8125</v>
      </c>
      <c r="P3" s="12">
        <f>(1/B3)*((N3*B3)-N3)</f>
        <v>16.527363184079604</v>
      </c>
      <c r="Q3" s="12">
        <f>(1/B3)*N3</f>
        <v>5.4726368159203984</v>
      </c>
      <c r="R3" s="12">
        <f>(1/A3)*N3</f>
        <v>17.1875</v>
      </c>
      <c r="S3" s="39">
        <f>O3-Q3</f>
        <v>-0.66013681592039841</v>
      </c>
      <c r="T3" s="39">
        <f>P3-R3</f>
        <v>-0.66013681592039575</v>
      </c>
    </row>
    <row r="4" spans="1:20" s="12" customFormat="1" x14ac:dyDescent="0.2">
      <c r="A4" s="14">
        <v>1.22</v>
      </c>
      <c r="B4" s="15">
        <v>4.8</v>
      </c>
      <c r="C4" s="20">
        <f t="shared" si="0"/>
        <v>2.8005464480874265E-2</v>
      </c>
      <c r="D4" s="17">
        <f>IF(OR($A4="",$B4=""),"",A4*'MPTO_working_2-way'!$G3)</f>
        <v>1.2541666666666667</v>
      </c>
      <c r="E4" s="22">
        <f>IF(OR($A4="",$B4=""),"",B4*'MPTO_working_2-way'!$G3)</f>
        <v>4.9344262295081966</v>
      </c>
      <c r="F4" s="17">
        <f>IF(OR($A4="",$B4=""),"",'MPTO_working_2-way'!D3)</f>
        <v>1.2412038999576092</v>
      </c>
      <c r="G4" s="22">
        <f>IF(OR($A4="",$B4=""),"",'MPTO_working_2-way'!E3)</f>
        <v>5.145869947275922</v>
      </c>
      <c r="H4" s="17">
        <f>IF(OR($A4="",$B4=""),"",'OddsRatio_working_2-way'!M3)</f>
        <v>1.240613251592894</v>
      </c>
      <c r="I4" s="17">
        <f>IF(OR($A4="",$B4=""),"",'OddsRatio_working_2-way'!N3)</f>
        <v>5.1560470729681667</v>
      </c>
      <c r="J4" s="17">
        <f>IF('Log_working_2-way'!$D3="","",A4^('Log_working_2-way'!$D3))</f>
        <v>1.2344133555107448</v>
      </c>
      <c r="K4" s="22">
        <f>IF('Log_working_2-way'!$D3="","",B4^('Log_working_2-way'!$D3))</f>
        <v>5.2659685401248328</v>
      </c>
      <c r="L4" s="33">
        <f t="shared" ref="L4:L16" si="1">(1/D4)</f>
        <v>0.79734219269102991</v>
      </c>
      <c r="M4" s="33">
        <f t="shared" ref="M4:M16" si="2">(1/E4)</f>
        <v>0.20265780730897009</v>
      </c>
      <c r="N4" s="12">
        <v>22</v>
      </c>
      <c r="O4" s="12">
        <f t="shared" ref="O4:O23" si="3">(1/A4)*((N4*A4)-N4)</f>
        <v>3.9672131147540983</v>
      </c>
      <c r="P4" s="12">
        <f t="shared" ref="P4:P23" si="4">(1/B4)*((N4*B4)-N4)</f>
        <v>17.416666666666668</v>
      </c>
      <c r="Q4" s="12">
        <f t="shared" ref="Q4:Q23" si="5">(1/B4)*N4</f>
        <v>4.5833333333333339</v>
      </c>
      <c r="R4" s="12">
        <f t="shared" ref="R4:R23" si="6">(1/A4)*N4</f>
        <v>18.032786885245901</v>
      </c>
      <c r="S4" s="39">
        <f t="shared" ref="S4:S23" si="7">O4-Q4</f>
        <v>-0.6161202185792356</v>
      </c>
      <c r="T4" s="39">
        <f t="shared" ref="T4:T23" si="8">P4-R4</f>
        <v>-0.61612021857923338</v>
      </c>
    </row>
    <row r="5" spans="1:20" s="12" customFormat="1" x14ac:dyDescent="0.2">
      <c r="A5" s="14">
        <v>1.22</v>
      </c>
      <c r="B5" s="15">
        <v>4.74</v>
      </c>
      <c r="C5" s="20">
        <f t="shared" si="0"/>
        <v>3.0642595282562191E-2</v>
      </c>
      <c r="D5" s="17">
        <f>IF(OR($A5="",$B5=""),"",A5*'MPTO_working_2-way'!$G4)</f>
        <v>1.2573839662447259</v>
      </c>
      <c r="E5" s="22">
        <f>IF(OR($A5="",$B5=""),"",B5*'MPTO_working_2-way'!$G4)</f>
        <v>4.8852459016393448</v>
      </c>
      <c r="F5" s="17">
        <f>IF(OR($A5="",$B5=""),"",'MPTO_working_2-way'!D4)</f>
        <v>1.2432385948316638</v>
      </c>
      <c r="G5" s="22">
        <f>IF(OR($A5="",$B5=""),"",'MPTO_working_2-way'!E4)</f>
        <v>5.1111896765069842</v>
      </c>
      <c r="H5" s="17">
        <f>IF(OR($A5="",$B5=""),"",'OddsRatio_working_2-way'!M4)</f>
        <v>1.2425356250363331</v>
      </c>
      <c r="I5" s="17">
        <f>IF(OR($A5="",$B5=""),"",'OddsRatio_working_2-way'!N4)</f>
        <v>5.1231056256176624</v>
      </c>
      <c r="J5" s="17">
        <f>IF('Log_working_2-way'!$D4="","",A5^('Log_working_2-way'!$D4))</f>
        <v>1.2357755474920953</v>
      </c>
      <c r="K5" s="22">
        <f>IF('Log_working_2-way'!$D4="","",B5^('Log_working_2-way'!$D4))</f>
        <v>5.2413219293738829</v>
      </c>
      <c r="L5" s="33">
        <f t="shared" si="1"/>
        <v>0.7953020134228187</v>
      </c>
      <c r="M5" s="33">
        <f t="shared" si="2"/>
        <v>0.20469798657718119</v>
      </c>
      <c r="N5" s="12">
        <v>22</v>
      </c>
      <c r="O5" s="12">
        <f t="shared" si="3"/>
        <v>3.9672131147540983</v>
      </c>
      <c r="P5" s="12">
        <f t="shared" si="4"/>
        <v>17.358649789029535</v>
      </c>
      <c r="Q5" s="12">
        <f t="shared" si="5"/>
        <v>4.6413502109704634</v>
      </c>
      <c r="R5" s="12">
        <f t="shared" si="6"/>
        <v>18.032786885245901</v>
      </c>
      <c r="S5" s="39">
        <f t="shared" si="7"/>
        <v>-0.67413709621636508</v>
      </c>
      <c r="T5" s="39">
        <f t="shared" si="8"/>
        <v>-0.67413709621636642</v>
      </c>
    </row>
    <row r="6" spans="1:20" s="12" customFormat="1" x14ac:dyDescent="0.2">
      <c r="A6" s="14">
        <v>5.47</v>
      </c>
      <c r="B6" s="15">
        <v>1.18</v>
      </c>
      <c r="C6" s="20">
        <f t="shared" si="0"/>
        <v>3.0272983608589321E-2</v>
      </c>
      <c r="D6" s="17">
        <f>IF(OR($A6="",$B6=""),"",A6*'MPTO_working_2-way'!$G5)</f>
        <v>5.6355932203389836</v>
      </c>
      <c r="E6" s="22">
        <f>IF(OR($A6="",$B6=""),"",B6*'MPTO_working_2-way'!$G5)</f>
        <v>1.2157221206581352</v>
      </c>
      <c r="F6" s="17">
        <f>IF(OR($A6="",$B6=""),"",'MPTO_working_2-way'!D5)</f>
        <v>5.9637808371061647</v>
      </c>
      <c r="G6" s="22">
        <f>IF(OR($A6="",$B6=""),"",'MPTO_working_2-way'!E5)</f>
        <v>1.2014593377138283</v>
      </c>
      <c r="H6" s="17">
        <f>IF(OR($A6="",$B6=""),"",'OddsRatio_working_2-way'!M5)</f>
        <v>5.9833054625753528</v>
      </c>
      <c r="I6" s="17">
        <f>IF(OR($A6="",$B6=""),"",'OddsRatio_working_2-way'!N5)</f>
        <v>1.2006700186271955</v>
      </c>
      <c r="J6" s="17">
        <f>IF('Log_working_2-way'!$D5="","",A6^('Log_working_2-way'!$D5))</f>
        <v>6.1611528619666798</v>
      </c>
      <c r="K6" s="22">
        <f>IF('Log_working_2-way'!$D5="","",B6^('Log_working_2-way'!$D5))</f>
        <v>1.1937551602714802</v>
      </c>
      <c r="L6" s="33">
        <f t="shared" si="1"/>
        <v>0.17744360902255638</v>
      </c>
      <c r="M6" s="33">
        <f t="shared" si="2"/>
        <v>0.8225563909774436</v>
      </c>
      <c r="N6" s="12">
        <v>22</v>
      </c>
      <c r="O6" s="12">
        <f t="shared" si="3"/>
        <v>17.978062157221203</v>
      </c>
      <c r="P6" s="12">
        <f t="shared" si="4"/>
        <v>3.3559322033898287</v>
      </c>
      <c r="Q6" s="12">
        <f t="shared" si="5"/>
        <v>18.64406779661017</v>
      </c>
      <c r="R6" s="12">
        <f t="shared" si="6"/>
        <v>4.0219378427787937</v>
      </c>
      <c r="S6" s="39">
        <f t="shared" si="7"/>
        <v>-0.66600563938896684</v>
      </c>
      <c r="T6" s="39">
        <f t="shared" si="8"/>
        <v>-0.66600563938896506</v>
      </c>
    </row>
    <row r="7" spans="1:20" s="12" customFormat="1" x14ac:dyDescent="0.2">
      <c r="A7" s="14">
        <v>3.09</v>
      </c>
      <c r="B7" s="15">
        <v>1.42</v>
      </c>
      <c r="C7" s="20">
        <f t="shared" si="0"/>
        <v>2.7849947581931822E-2</v>
      </c>
      <c r="D7" s="17">
        <f>IF(OR($A7="",$B7=""),"",A7*'MPTO_working_2-way'!$G6)</f>
        <v>3.176056338028169</v>
      </c>
      <c r="E7" s="22">
        <f>IF(OR($A7="",$B7=""),"",B7*'MPTO_working_2-way'!$G6)</f>
        <v>1.4595469255663431</v>
      </c>
      <c r="F7" s="17">
        <f>IF(OR($A7="",$B7=""),"",'MPTO_working_2-way'!D6)</f>
        <v>3.2289351681507106</v>
      </c>
      <c r="G7" s="22">
        <f>IF(OR($A7="",$B7=""),"",'MPTO_working_2-way'!E6)</f>
        <v>1.4486447225065207</v>
      </c>
      <c r="H7" s="17">
        <f>IF(OR($A7="",$B7=""),"",'OddsRatio_working_2-way'!M6)</f>
        <v>3.2307376529279455</v>
      </c>
      <c r="I7" s="17">
        <f>IF(OR($A7="",$B7=""),"",'OddsRatio_working_2-way'!N6)</f>
        <v>1.4482822077654243</v>
      </c>
      <c r="J7" s="17">
        <f>IF('Log_working_2-way'!$D6="","",A7^('Log_working_2-way'!$D6))</f>
        <v>3.2559335137266667</v>
      </c>
      <c r="K7" s="22">
        <f>IF('Log_working_2-way'!$D6="","",B7^('Log_working_2-way'!$D6))</f>
        <v>1.4432754750595282</v>
      </c>
      <c r="L7" s="33">
        <f t="shared" si="1"/>
        <v>0.31485587583148561</v>
      </c>
      <c r="M7" s="33">
        <f t="shared" si="2"/>
        <v>0.68514412416851433</v>
      </c>
      <c r="N7" s="12">
        <v>22</v>
      </c>
      <c r="O7" s="12">
        <f t="shared" si="3"/>
        <v>14.880258899676374</v>
      </c>
      <c r="P7" s="12">
        <f t="shared" si="4"/>
        <v>6.5070422535211261</v>
      </c>
      <c r="Q7" s="12">
        <f t="shared" si="5"/>
        <v>15.492957746478874</v>
      </c>
      <c r="R7" s="12">
        <f t="shared" si="6"/>
        <v>7.1197411003236253</v>
      </c>
      <c r="S7" s="39">
        <f t="shared" si="7"/>
        <v>-0.61269884680250009</v>
      </c>
      <c r="T7" s="39">
        <f t="shared" si="8"/>
        <v>-0.6126988468024992</v>
      </c>
    </row>
    <row r="8" spans="1:20" x14ac:dyDescent="0.2">
      <c r="A8" s="14">
        <v>8.9499999999999993</v>
      </c>
      <c r="B8" s="15">
        <v>1.0900000000000001</v>
      </c>
      <c r="C8" s="20">
        <f t="shared" si="0"/>
        <v>2.9163036235969386E-2</v>
      </c>
      <c r="D8" s="17">
        <f>IF(OR($A8="",$B8=""),"",A8*'MPTO_working_2-way'!$G7)</f>
        <v>9.2110091743119256</v>
      </c>
      <c r="E8" s="22">
        <f>IF(OR($A8="",$B8=""),"",B8*'MPTO_working_2-way'!$G7)</f>
        <v>1.1217877094972066</v>
      </c>
      <c r="F8" s="17">
        <f>IF(OR($A8="",$B8=""),"",'MPTO_working_2-way'!D7)</f>
        <v>10.293326299129513</v>
      </c>
      <c r="G8" s="22">
        <f>IF(OR($A8="",$B8=""),"",'MPTO_working_2-way'!E7)</f>
        <v>1.1076040986631093</v>
      </c>
      <c r="H8" s="17">
        <f>IF(OR($A8="",$B8=""),"",'OddsRatio_working_2-way'!M7)</f>
        <v>10.398581453247782</v>
      </c>
      <c r="I8" s="17">
        <f>IF(OR($A8="",$B8=""),"",'OddsRatio_working_2-way'!N7)</f>
        <v>1.1063990353197863</v>
      </c>
      <c r="J8" s="17">
        <f>IF('Log_working_2-way'!$D7="","",A8^('Log_working_2-way'!$D7))</f>
        <v>11.0812947087097</v>
      </c>
      <c r="K8" s="22">
        <f>IF('Log_working_2-way'!$D7="","",B8^('Log_working_2-way'!$D7))</f>
        <v>1.0991936084495231</v>
      </c>
      <c r="L8" s="33">
        <f t="shared" si="1"/>
        <v>0.10856573705179284</v>
      </c>
      <c r="M8" s="33">
        <f t="shared" si="2"/>
        <v>0.89143426294820727</v>
      </c>
      <c r="N8" s="12">
        <v>22</v>
      </c>
      <c r="O8" s="12">
        <f t="shared" si="3"/>
        <v>19.541899441340782</v>
      </c>
      <c r="P8" s="12">
        <f t="shared" si="4"/>
        <v>1.8165137614678901</v>
      </c>
      <c r="Q8" s="12">
        <f t="shared" si="5"/>
        <v>20.183486238532108</v>
      </c>
      <c r="R8" s="12">
        <f t="shared" si="6"/>
        <v>2.4581005586592179</v>
      </c>
      <c r="S8" s="39">
        <f t="shared" si="7"/>
        <v>-0.6415867971913265</v>
      </c>
      <c r="T8" s="39">
        <f t="shared" si="8"/>
        <v>-0.64158679719132783</v>
      </c>
    </row>
    <row r="9" spans="1:20" x14ac:dyDescent="0.2">
      <c r="A9" s="14">
        <v>1.22</v>
      </c>
      <c r="B9" s="15">
        <v>4.74</v>
      </c>
      <c r="C9" s="20">
        <f t="shared" si="0"/>
        <v>3.0642595282562191E-2</v>
      </c>
      <c r="D9" s="17">
        <f>IF(OR($A9="",$B9=""),"",A9*'MPTO_working_2-way'!$G8)</f>
        <v>1.2573839662447259</v>
      </c>
      <c r="E9" s="22">
        <f>IF(OR($A9="",$B9=""),"",B9*'MPTO_working_2-way'!$G8)</f>
        <v>4.8852459016393448</v>
      </c>
      <c r="F9" s="17">
        <f>IF(OR($A9="",$B9=""),"",'MPTO_working_2-way'!D8)</f>
        <v>1.2432385948316638</v>
      </c>
      <c r="G9" s="22">
        <f>IF(OR($A9="",$B9=""),"",'MPTO_working_2-way'!E8)</f>
        <v>5.1111896765069842</v>
      </c>
      <c r="H9" s="17">
        <f>IF(OR($A9="",$B9=""),"",'OddsRatio_working_2-way'!M8)</f>
        <v>1.2425356250363331</v>
      </c>
      <c r="I9" s="17">
        <f>IF(OR($A9="",$B9=""),"",'OddsRatio_working_2-way'!N8)</f>
        <v>5.1231056256176624</v>
      </c>
      <c r="J9" s="17">
        <f>IF('Log_working_2-way'!$D8="","",A9^('Log_working_2-way'!$D8))</f>
        <v>1.2357755474920953</v>
      </c>
      <c r="K9" s="22">
        <f>IF('Log_working_2-way'!$D8="","",B9^('Log_working_2-way'!$D8))</f>
        <v>5.2413219293738829</v>
      </c>
      <c r="L9" s="33">
        <f t="shared" si="1"/>
        <v>0.7953020134228187</v>
      </c>
      <c r="M9" s="33">
        <f t="shared" si="2"/>
        <v>0.20469798657718119</v>
      </c>
      <c r="N9" s="12">
        <v>22</v>
      </c>
      <c r="O9" s="12">
        <f t="shared" si="3"/>
        <v>3.9672131147540983</v>
      </c>
      <c r="P9" s="12">
        <f t="shared" si="4"/>
        <v>17.358649789029535</v>
      </c>
      <c r="Q9" s="12">
        <f t="shared" si="5"/>
        <v>4.6413502109704634</v>
      </c>
      <c r="R9" s="12">
        <f t="shared" si="6"/>
        <v>18.032786885245901</v>
      </c>
      <c r="S9" s="39">
        <f t="shared" si="7"/>
        <v>-0.67413709621636508</v>
      </c>
      <c r="T9" s="39">
        <f t="shared" si="8"/>
        <v>-0.67413709621636642</v>
      </c>
    </row>
    <row r="10" spans="1:20" x14ac:dyDescent="0.2">
      <c r="A10" s="14">
        <v>3.34</v>
      </c>
      <c r="B10" s="15">
        <v>1.37</v>
      </c>
      <c r="C10" s="20">
        <f t="shared" si="0"/>
        <v>2.9328204904060406E-2</v>
      </c>
      <c r="D10" s="17">
        <f>IF(OR($A10="",$B10=""),"",A10*'MPTO_working_2-way'!$G9)</f>
        <v>3.4379562043795615</v>
      </c>
      <c r="E10" s="22">
        <f>IF(OR($A10="",$B10=""),"",B10*'MPTO_working_2-way'!$G9)</f>
        <v>1.4101796407185629</v>
      </c>
      <c r="F10" s="17">
        <f>IF(OR($A10="",$B10=""),"",'MPTO_working_2-way'!D9)</f>
        <v>3.5120116662829064</v>
      </c>
      <c r="G10" s="22">
        <f>IF(OR($A10="",$B10=""),"",'MPTO_working_2-way'!E9)</f>
        <v>1.3980873231690552</v>
      </c>
      <c r="H10" s="17">
        <f>IF(OR($A10="",$B10=""),"",'OddsRatio_working_2-way'!M9)</f>
        <v>3.5148209328547271</v>
      </c>
      <c r="I10" s="17">
        <f>IF(OR($A10="",$B10=""),"",'OddsRatio_working_2-way'!N9)</f>
        <v>1.3976426261351491</v>
      </c>
      <c r="J10" s="17">
        <f>IF('Log_working_2-way'!$D9="","",A10^('Log_working_2-way'!$D9))</f>
        <v>3.5506844315782482</v>
      </c>
      <c r="K10" s="22">
        <f>IF('Log_working_2-way'!$D9="","",B10^('Log_working_2-way'!$D9))</f>
        <v>1.3920516343062272</v>
      </c>
      <c r="L10" s="33">
        <f t="shared" si="1"/>
        <v>0.29087048832271767</v>
      </c>
      <c r="M10" s="33">
        <f t="shared" si="2"/>
        <v>0.70912951167728233</v>
      </c>
      <c r="N10" s="12">
        <v>22</v>
      </c>
      <c r="O10" s="12">
        <f t="shared" si="3"/>
        <v>15.41317365269461</v>
      </c>
      <c r="P10" s="12">
        <f t="shared" si="4"/>
        <v>5.9416058394160585</v>
      </c>
      <c r="Q10" s="12">
        <f t="shared" si="5"/>
        <v>16.058394160583941</v>
      </c>
      <c r="R10" s="12">
        <f t="shared" si="6"/>
        <v>6.5868263473053901</v>
      </c>
      <c r="S10" s="39">
        <f t="shared" si="7"/>
        <v>-0.64522050788933072</v>
      </c>
      <c r="T10" s="39">
        <f t="shared" si="8"/>
        <v>-0.64522050788933161</v>
      </c>
    </row>
    <row r="11" spans="1:20" x14ac:dyDescent="0.2">
      <c r="A11" s="14">
        <v>2.4</v>
      </c>
      <c r="B11" s="15">
        <v>1.63</v>
      </c>
      <c r="C11" s="20">
        <f t="shared" si="0"/>
        <v>3.0163599182004175E-2</v>
      </c>
      <c r="D11" s="17">
        <f>IF(OR($A11="",$B11=""),"",A11*'MPTO_working_2-way'!$G10)</f>
        <v>2.4723926380368098</v>
      </c>
      <c r="E11" s="22">
        <f>IF(OR($A11="",$B11=""),"",B11*'MPTO_working_2-way'!$G10)</f>
        <v>1.6791666666666667</v>
      </c>
      <c r="F11" s="17">
        <f>IF(OR($A11="",$B11=""),"",'MPTO_working_2-way'!D10)</f>
        <v>2.49013367281986</v>
      </c>
      <c r="G11" s="22">
        <f>IF(OR($A11="",$B11=""),"",'MPTO_working_2-way'!E10)</f>
        <v>1.6710807347287484</v>
      </c>
      <c r="H11" s="17">
        <f>IF(OR($A11="",$B11=""),"",'OddsRatio_working_2-way'!M10)</f>
        <v>2.4907119849998605</v>
      </c>
      <c r="I11" s="17">
        <f>IF(OR($A11="",$B11=""),"",'OddsRatio_working_2-way'!N10)</f>
        <v>1.670820393249937</v>
      </c>
      <c r="J11" s="17">
        <f>IF('Log_working_2-way'!$D10="","",A11^('Log_working_2-way'!$D10))</f>
        <v>2.4989058285805683</v>
      </c>
      <c r="K11" s="22">
        <f>IF('Log_working_2-way'!$D10="","",B11^('Log_working_2-way'!$D10))</f>
        <v>1.6671533200634385</v>
      </c>
      <c r="L11" s="33">
        <f t="shared" si="1"/>
        <v>0.40446650124069478</v>
      </c>
      <c r="M11" s="33">
        <f t="shared" si="2"/>
        <v>0.59553349875930517</v>
      </c>
      <c r="N11" s="12">
        <v>22</v>
      </c>
      <c r="O11" s="12">
        <f t="shared" si="3"/>
        <v>12.833333333333332</v>
      </c>
      <c r="P11" s="12">
        <f t="shared" si="4"/>
        <v>8.5030674846625764</v>
      </c>
      <c r="Q11" s="12">
        <f t="shared" si="5"/>
        <v>13.496932515337424</v>
      </c>
      <c r="R11" s="12">
        <f t="shared" si="6"/>
        <v>9.1666666666666679</v>
      </c>
      <c r="S11" s="39">
        <f t="shared" si="7"/>
        <v>-0.6635991820040914</v>
      </c>
      <c r="T11" s="39">
        <f t="shared" si="8"/>
        <v>-0.6635991820040914</v>
      </c>
    </row>
    <row r="12" spans="1:20" x14ac:dyDescent="0.2">
      <c r="A12" s="14">
        <v>2.1</v>
      </c>
      <c r="B12" s="15">
        <v>1.81</v>
      </c>
      <c r="C12" s="20">
        <f t="shared" si="0"/>
        <v>2.8676664035780064E-2</v>
      </c>
      <c r="D12" s="17">
        <f>IF(OR($A12="",$B12=""),"",A12*'MPTO_working_2-way'!$G11)</f>
        <v>2.160220994475138</v>
      </c>
      <c r="E12" s="22">
        <f>IF(OR($A12="",$B12=""),"",B12*'MPTO_working_2-way'!$G11)</f>
        <v>1.861904761904762</v>
      </c>
      <c r="F12" s="17">
        <f>IF(OR($A12="",$B12=""),"",'MPTO_working_2-way'!D11)</f>
        <v>2.1651951011107946</v>
      </c>
      <c r="G12" s="22">
        <f>IF(OR($A12="",$B12=""),"",'MPTO_working_2-way'!E11)</f>
        <v>1.858225372769494</v>
      </c>
      <c r="H12" s="17">
        <f>IF(OR($A12="",$B12=""),"",'OddsRatio_working_2-way'!M11)</f>
        <v>2.1653431646335015</v>
      </c>
      <c r="I12" s="17">
        <f>IF(OR($A12="",$B12=""),"",'OddsRatio_working_2-way'!N11)</f>
        <v>1.8581163303210331</v>
      </c>
      <c r="J12" s="17">
        <f>IF('Log_working_2-way'!$D11="","",A12^('Log_working_2-way'!$D11))</f>
        <v>2.1676082555034109</v>
      </c>
      <c r="K12" s="22">
        <f>IF('Log_working_2-way'!$D11="","",B12^('Log_working_2-way'!$D11))</f>
        <v>1.8564516354578522</v>
      </c>
      <c r="L12" s="33">
        <f t="shared" si="1"/>
        <v>0.46291560102301793</v>
      </c>
      <c r="M12" s="33">
        <f t="shared" si="2"/>
        <v>0.53708439897698212</v>
      </c>
      <c r="N12" s="12">
        <v>22</v>
      </c>
      <c r="O12" s="12">
        <f t="shared" si="3"/>
        <v>11.523809523809524</v>
      </c>
      <c r="P12" s="12">
        <f t="shared" si="4"/>
        <v>9.8453038674033149</v>
      </c>
      <c r="Q12" s="12">
        <f t="shared" si="5"/>
        <v>12.154696132596685</v>
      </c>
      <c r="R12" s="12">
        <f t="shared" si="6"/>
        <v>10.476190476190476</v>
      </c>
      <c r="S12" s="39">
        <f t="shared" si="7"/>
        <v>-0.63088660878716141</v>
      </c>
      <c r="T12" s="39">
        <f t="shared" si="8"/>
        <v>-0.63088660878716141</v>
      </c>
    </row>
    <row r="13" spans="1:20" x14ac:dyDescent="0.2">
      <c r="A13" s="14">
        <v>3.1749999999999998</v>
      </c>
      <c r="B13" s="15">
        <v>1.355</v>
      </c>
      <c r="C13" s="20">
        <f t="shared" si="0"/>
        <v>5.2968009995060683E-2</v>
      </c>
      <c r="D13" s="17">
        <f>IF(OR($A13="",$B13=""),"",A13*'MPTO_working_2-way'!$G12)</f>
        <v>3.3431734317343174</v>
      </c>
      <c r="E13" s="22">
        <f>IF(OR($A13="",$B13=""),"",B13*'MPTO_working_2-way'!$G12)</f>
        <v>1.4267716535433073</v>
      </c>
      <c r="F13" s="17">
        <f>IF(OR($A13="",$B13=""),"",'MPTO_working_2-way'!D12)</f>
        <v>3.4664853703983485</v>
      </c>
      <c r="G13" s="22">
        <f>IF(OR($A13="",$B13=""),"",'MPTO_working_2-way'!E12)</f>
        <v>1.4054352042795599</v>
      </c>
      <c r="H13" s="17">
        <f>IF(OR($A13="",$B13=""),"",'OddsRatio_working_2-way'!M12)</f>
        <v>3.4752293961126686</v>
      </c>
      <c r="I13" s="17">
        <f>IF(OR($A13="",$B13=""),"",'OddsRatio_working_2-way'!N12)</f>
        <v>1.4040029589057457</v>
      </c>
      <c r="J13" s="17">
        <f>IF('Log_working_2-way'!$D12="","",A13^('Log_working_2-way'!$D12))</f>
        <v>3.5375538521216634</v>
      </c>
      <c r="K13" s="22">
        <f>IF('Log_working_2-way'!$D12="","",B13^('Log_working_2-way'!$D12))</f>
        <v>1.3940803065660896</v>
      </c>
      <c r="L13" s="33">
        <f t="shared" si="1"/>
        <v>0.29911699779249445</v>
      </c>
      <c r="M13" s="33">
        <f t="shared" si="2"/>
        <v>0.70088300220750543</v>
      </c>
      <c r="N13" s="12">
        <v>22</v>
      </c>
      <c r="O13" s="12">
        <f t="shared" si="3"/>
        <v>15.070866141732282</v>
      </c>
      <c r="P13" s="12">
        <f t="shared" si="4"/>
        <v>5.7638376383763825</v>
      </c>
      <c r="Q13" s="12">
        <f t="shared" si="5"/>
        <v>16.236162361623617</v>
      </c>
      <c r="R13" s="12">
        <f t="shared" si="6"/>
        <v>6.9291338582677167</v>
      </c>
      <c r="S13" s="39">
        <f t="shared" si="7"/>
        <v>-1.165296219891335</v>
      </c>
      <c r="T13" s="39">
        <f t="shared" si="8"/>
        <v>-1.1652962198913341</v>
      </c>
    </row>
    <row r="14" spans="1:20" x14ac:dyDescent="0.2">
      <c r="A14" s="14">
        <v>2.2250000000000001</v>
      </c>
      <c r="B14" s="15">
        <v>1.5249999999999999</v>
      </c>
      <c r="C14" s="20">
        <f t="shared" si="0"/>
        <v>0.10517590716522385</v>
      </c>
      <c r="D14" s="17">
        <f>IF(OR($A14="",$B14=""),"",A14*'MPTO_working_2-way'!$G13)</f>
        <v>2.459016393442623</v>
      </c>
      <c r="E14" s="22">
        <f>IF(OR($A14="",$B14=""),"",B14*'MPTO_working_2-way'!$G13)</f>
        <v>1.6853932584269662</v>
      </c>
      <c r="F14" s="17">
        <f>IF(OR($A14="",$B14=""),"",'MPTO_working_2-way'!D13)</f>
        <v>2.5198421907635185</v>
      </c>
      <c r="G14" s="22">
        <f>IF(OR($A14="",$B14=""),"",'MPTO_working_2-way'!E13)</f>
        <v>1.6579630477935561</v>
      </c>
      <c r="H14" s="17">
        <f>IF(OR($A14="",$B14=""),"",'OddsRatio_working_2-way'!M13)</f>
        <v>2.5275252316519472</v>
      </c>
      <c r="I14" s="17">
        <f>IF(OR($A14="",$B14=""),"",'OddsRatio_working_2-way'!N13)</f>
        <v>1.6546536707079771</v>
      </c>
      <c r="J14" s="17">
        <f>IF('Log_working_2-way'!$D13="","",A14^('Log_working_2-way'!$D13))</f>
        <v>2.5585188595514574</v>
      </c>
      <c r="K14" s="22">
        <f>IF('Log_working_2-way'!$D13="","",B14^('Log_working_2-way'!$D13))</f>
        <v>1.6416348405869154</v>
      </c>
      <c r="L14" s="33">
        <f t="shared" si="1"/>
        <v>0.40666666666666668</v>
      </c>
      <c r="M14" s="33">
        <f t="shared" si="2"/>
        <v>0.59333333333333338</v>
      </c>
      <c r="N14" s="12">
        <v>22</v>
      </c>
      <c r="O14" s="12">
        <f t="shared" si="3"/>
        <v>12.112359550561798</v>
      </c>
      <c r="P14" s="12">
        <f t="shared" si="4"/>
        <v>7.5737704918032778</v>
      </c>
      <c r="Q14" s="12">
        <f t="shared" si="5"/>
        <v>14.426229508196723</v>
      </c>
      <c r="R14" s="12">
        <f t="shared" si="6"/>
        <v>9.8876404494382015</v>
      </c>
      <c r="S14" s="39">
        <f t="shared" si="7"/>
        <v>-2.3138699576349246</v>
      </c>
      <c r="T14" s="39">
        <f t="shared" si="8"/>
        <v>-2.3138699576349238</v>
      </c>
    </row>
    <row r="15" spans="1:20" x14ac:dyDescent="0.2">
      <c r="A15" s="14">
        <v>1.28</v>
      </c>
      <c r="B15" s="15">
        <v>7.3</v>
      </c>
      <c r="C15" s="20">
        <f t="shared" si="0"/>
        <v>-8.1763698630136994E-2</v>
      </c>
      <c r="D15" s="17">
        <f>IF(OR($A15="",$B15=""),"",A15*'MPTO_working_2-way'!$G14)</f>
        <v>1.1753424657534246</v>
      </c>
      <c r="E15" s="22">
        <f>IF(OR($A15="",$B15=""),"",B15*'MPTO_working_2-way'!$G14)</f>
        <v>6.703125</v>
      </c>
      <c r="F15" s="17">
        <f>IF(OR($A15="",$B15=""),"",'MPTO_working_2-way'!D14)</f>
        <v>1.2163499088778964</v>
      </c>
      <c r="G15" s="22">
        <f>IF(OR($A15="",$B15=""),"",'MPTO_working_2-way'!E14)</f>
        <v>5.6221419975932614</v>
      </c>
      <c r="H15" s="17">
        <f>IF(OR($A15="",$B15=""),"",'OddsRatio_working_2-way'!M14)</f>
        <v>1.2108185106778919</v>
      </c>
      <c r="I15" s="17">
        <f>IF(OR($A15="",$B15=""),"",'OddsRatio_working_2-way'!N14)</f>
        <v>5.7434164902525691</v>
      </c>
      <c r="J15" s="17">
        <f>IF('Log_working_2-way'!$D14="","",A15^('Log_working_2-way'!$D14))</f>
        <v>1.2309612737391997</v>
      </c>
      <c r="K15" s="22">
        <f>IF('Log_working_2-way'!$D14="","",B15^('Log_working_2-way'!$D14))</f>
        <v>5.3297301916042921</v>
      </c>
      <c r="L15" s="33">
        <f t="shared" si="1"/>
        <v>0.85081585081585087</v>
      </c>
      <c r="M15" s="33">
        <f t="shared" si="2"/>
        <v>0.14918414918414918</v>
      </c>
      <c r="N15" s="12">
        <v>22</v>
      </c>
      <c r="O15" s="12">
        <f t="shared" si="3"/>
        <v>4.8125</v>
      </c>
      <c r="P15" s="12">
        <f t="shared" si="4"/>
        <v>18.986301369863011</v>
      </c>
      <c r="Q15" s="12">
        <f t="shared" si="5"/>
        <v>3.0136986301369859</v>
      </c>
      <c r="R15" s="12">
        <f t="shared" si="6"/>
        <v>17.1875</v>
      </c>
      <c r="S15" s="39">
        <f t="shared" si="7"/>
        <v>1.7988013698630141</v>
      </c>
      <c r="T15" s="39">
        <f t="shared" si="8"/>
        <v>1.7988013698630105</v>
      </c>
    </row>
    <row r="16" spans="1:20" x14ac:dyDescent="0.2">
      <c r="A16" s="14">
        <v>1.944</v>
      </c>
      <c r="B16" s="15">
        <v>1.8560000000000001</v>
      </c>
      <c r="C16" s="20">
        <f t="shared" si="0"/>
        <v>5.319639562934575E-2</v>
      </c>
      <c r="D16" s="17">
        <f>IF(OR($A16="",$B16=""),"",A16*'MPTO_working_2-way'!$G15)</f>
        <v>2.047413793103448</v>
      </c>
      <c r="E16" s="22">
        <f>IF(OR($A16="",$B16=""),"",B16*'MPTO_working_2-way'!$G15)</f>
        <v>1.9547325102880657</v>
      </c>
      <c r="F16" s="17">
        <f>IF(OR($A16="",$B16=""),"",'MPTO_working_2-way'!D15)</f>
        <v>2.0499990909256196</v>
      </c>
      <c r="G16" s="22">
        <f>IF(OR($A16="",$B16=""),"",'MPTO_working_2-way'!E15)</f>
        <v>1.9523817769389273</v>
      </c>
      <c r="H16" s="17">
        <f>IF(OR($A16="",$B16=""),"",'OddsRatio_working_2-way'!M15)</f>
        <v>2.0501446273336628</v>
      </c>
      <c r="I16" s="17">
        <f>IF(OR($A16="",$B16=""),"",'OddsRatio_working_2-way'!N15)</f>
        <v>1.9522497891923891</v>
      </c>
      <c r="J16" s="17">
        <f>IF('Log_working_2-way'!$D15="","",A16^('Log_working_2-way'!$D15))</f>
        <v>2.0513442294805175</v>
      </c>
      <c r="K16" s="22">
        <f>IF('Log_working_2-way'!$D15="","",B16^('Log_working_2-way'!$D15))</f>
        <v>1.9511632555329479</v>
      </c>
      <c r="L16" s="33">
        <f t="shared" si="1"/>
        <v>0.48842105263157903</v>
      </c>
      <c r="M16" s="33">
        <f t="shared" si="2"/>
        <v>0.51157894736842113</v>
      </c>
      <c r="N16" s="12">
        <v>22</v>
      </c>
      <c r="O16" s="12">
        <f t="shared" si="3"/>
        <v>10.683127572016462</v>
      </c>
      <c r="P16" s="12">
        <f t="shared" si="4"/>
        <v>10.146551724137931</v>
      </c>
      <c r="Q16" s="12">
        <f t="shared" si="5"/>
        <v>11.853448275862068</v>
      </c>
      <c r="R16" s="12">
        <f t="shared" si="6"/>
        <v>11.316872427983538</v>
      </c>
      <c r="S16" s="39">
        <f t="shared" si="7"/>
        <v>-1.170320703845606</v>
      </c>
      <c r="T16" s="39">
        <f t="shared" si="8"/>
        <v>-1.1703207038456078</v>
      </c>
    </row>
    <row r="17" spans="1:20" x14ac:dyDescent="0.2">
      <c r="A17" s="14">
        <v>1.3</v>
      </c>
      <c r="B17" s="15">
        <v>3.4</v>
      </c>
      <c r="C17" s="20">
        <f t="shared" si="0"/>
        <v>6.3348416289592757E-2</v>
      </c>
      <c r="D17" s="17">
        <f>IF(OR($A17="",$B17=""),"",A17*'MPTO_working_2-way'!$G16)</f>
        <v>1.3823529411764706</v>
      </c>
      <c r="E17" s="22">
        <f>IF(OR($A17="",$B17=""),"",B17*'MPTO_working_2-way'!$G16)</f>
        <v>3.6153846153846154</v>
      </c>
      <c r="F17" s="17">
        <f>IF(OR($A17="",$B17=""),"",'MPTO_working_2-way'!D16)</f>
        <v>1.3558282208588956</v>
      </c>
      <c r="G17" s="22">
        <f>IF(OR($A17="",$B17=""),"",'MPTO_working_2-way'!E16)</f>
        <v>3.8103448275862064</v>
      </c>
      <c r="H17" s="17">
        <f>IF(OR($A17="",$B17=""),"",'OddsRatio_working_2-way'!M16)</f>
        <v>1.353553390593274</v>
      </c>
      <c r="I17" s="17">
        <f>IF(OR($A17="",$B17=""),"",'OddsRatio_working_2-way'!N16)</f>
        <v>3.8284271247461912</v>
      </c>
      <c r="J17" s="17">
        <f>IF('Log_working_2-way'!$D16="","",A17^('Log_working_2-way'!$D16))</f>
        <v>1.3411194601666856</v>
      </c>
      <c r="K17" s="22">
        <f>IF('Log_working_2-way'!$D16="","",B17^('Log_working_2-way'!$D16))</f>
        <v>3.9315243382973795</v>
      </c>
      <c r="L17" s="33">
        <f t="shared" ref="L17" si="9">(1/D17)</f>
        <v>0.72340425531914898</v>
      </c>
      <c r="M17" s="33">
        <f t="shared" ref="M17" si="10">(1/E17)</f>
        <v>0.27659574468085107</v>
      </c>
      <c r="N17" s="12">
        <v>22</v>
      </c>
      <c r="O17" s="12">
        <f t="shared" si="3"/>
        <v>5.0769230769230775</v>
      </c>
      <c r="P17" s="12">
        <f t="shared" si="4"/>
        <v>15.529411764705882</v>
      </c>
      <c r="Q17" s="12">
        <f t="shared" si="5"/>
        <v>6.4705882352941178</v>
      </c>
      <c r="R17" s="12">
        <f t="shared" si="6"/>
        <v>16.92307692307692</v>
      </c>
      <c r="S17" s="39">
        <f t="shared" si="7"/>
        <v>-1.3936651583710402</v>
      </c>
      <c r="T17" s="39">
        <f t="shared" si="8"/>
        <v>-1.3936651583710375</v>
      </c>
    </row>
    <row r="18" spans="1:20" x14ac:dyDescent="0.2">
      <c r="A18" s="14">
        <v>2.165</v>
      </c>
      <c r="B18" s="15">
        <v>1.696</v>
      </c>
      <c r="C18" s="20">
        <f t="shared" si="0"/>
        <v>5.1516405943614174E-2</v>
      </c>
      <c r="D18" s="17">
        <f>IF(OR($A18="",$B18=""),"",A18*'MPTO_working_2-way'!$G17)</f>
        <v>2.2765330188679247</v>
      </c>
      <c r="E18" s="22">
        <f>IF(OR($A18="",$B18=""),"",B18*'MPTO_working_2-way'!$G17)</f>
        <v>1.7833718244803696</v>
      </c>
      <c r="F18" s="17">
        <f>IF(OR($A18="",$B18=""),"",'MPTO_working_2-way'!D17)</f>
        <v>2.2928650822395125</v>
      </c>
      <c r="G18" s="22">
        <f>IF(OR($A18="",$B18=""),"",'MPTO_working_2-way'!E17)</f>
        <v>1.7734759130997575</v>
      </c>
      <c r="H18" s="17">
        <f>IF(OR($A18="",$B18=""),"",'OddsRatio_working_2-way'!M17)</f>
        <v>2.2937737726173939</v>
      </c>
      <c r="I18" s="17">
        <f>IF(OR($A18="",$B18=""),"",'OddsRatio_working_2-way'!N17)</f>
        <v>1.7729326572890181</v>
      </c>
      <c r="J18" s="17">
        <f>IF('Log_working_2-way'!$D17="","",A18^('Log_working_2-way'!$D17))</f>
        <v>2.3014300075755703</v>
      </c>
      <c r="K18" s="22">
        <f>IF('Log_working_2-way'!$D17="","",B18^('Log_working_2-way'!$D17))</f>
        <v>1.7683855406572009</v>
      </c>
      <c r="L18" s="33">
        <f t="shared" ref="L18" si="11">(1/D18)</f>
        <v>0.43926443926443925</v>
      </c>
      <c r="M18" s="33">
        <f t="shared" ref="M18" si="12">(1/E18)</f>
        <v>0.56073556073556075</v>
      </c>
      <c r="N18" s="12">
        <v>22</v>
      </c>
      <c r="O18" s="12">
        <f t="shared" si="3"/>
        <v>11.838337182448038</v>
      </c>
      <c r="P18" s="12">
        <f t="shared" si="4"/>
        <v>9.0283018867924518</v>
      </c>
      <c r="Q18" s="12">
        <f t="shared" si="5"/>
        <v>12.971698113207548</v>
      </c>
      <c r="R18" s="12">
        <f t="shared" si="6"/>
        <v>10.161662817551962</v>
      </c>
      <c r="S18" s="39">
        <f t="shared" si="7"/>
        <v>-1.1333609307595101</v>
      </c>
      <c r="T18" s="39">
        <f t="shared" si="8"/>
        <v>-1.1333609307595101</v>
      </c>
    </row>
    <row r="19" spans="1:20" x14ac:dyDescent="0.2">
      <c r="A19" s="14">
        <v>1.845</v>
      </c>
      <c r="B19" s="15">
        <v>1.9550000000000001</v>
      </c>
      <c r="C19" s="20">
        <f t="shared" si="0"/>
        <v>5.3514371460850363E-2</v>
      </c>
      <c r="D19" s="17">
        <f>IF(OR($A19="",$B19=""),"",A19*'MPTO_working_2-way'!$G18)</f>
        <v>1.9437340153452689</v>
      </c>
      <c r="E19" s="22">
        <f>IF(OR($A19="",$B19=""),"",B19*'MPTO_working_2-way'!$G18)</f>
        <v>2.0596205962059626</v>
      </c>
      <c r="F19" s="17">
        <f>IF(OR($A19="",$B19=""),"",'MPTO_working_2-way'!D18)</f>
        <v>1.9408120850960799</v>
      </c>
      <c r="G19" s="22">
        <f>IF(OR($A19="",$B19=""),"",'MPTO_working_2-way'!E18)</f>
        <v>2.0629115163820164</v>
      </c>
      <c r="H19" s="17">
        <f>IF(OR($A19="",$B19=""),"",'OddsRatio_working_2-way'!M18)</f>
        <v>1.9406469868801486</v>
      </c>
      <c r="I19" s="17">
        <f>IF(OR($A19="",$B19=""),"",'OddsRatio_working_2-way'!N18)</f>
        <v>2.0630980739296345</v>
      </c>
      <c r="J19" s="17">
        <f>IF('Log_working_2-way'!$D18="","",A19^('Log_working_2-way'!$D18))</f>
        <v>1.9392966360064237</v>
      </c>
      <c r="K19" s="22">
        <f>IF('Log_working_2-way'!$D18="","",B19^('Log_working_2-way'!$D18))</f>
        <v>2.0646264041251698</v>
      </c>
      <c r="L19" s="33">
        <f t="shared" ref="L19" si="13">(1/D19)</f>
        <v>0.51447368421052619</v>
      </c>
      <c r="M19" s="33">
        <f t="shared" ref="M19" si="14">(1/E19)</f>
        <v>0.48552631578947353</v>
      </c>
      <c r="N19" s="12">
        <v>22</v>
      </c>
      <c r="O19" s="12">
        <f t="shared" si="3"/>
        <v>10.075880758807587</v>
      </c>
      <c r="P19" s="12">
        <f t="shared" si="4"/>
        <v>10.746803069053712</v>
      </c>
      <c r="Q19" s="12">
        <f t="shared" si="5"/>
        <v>11.253196930946292</v>
      </c>
      <c r="R19" s="12">
        <f t="shared" si="6"/>
        <v>11.924119241192413</v>
      </c>
      <c r="S19" s="39">
        <f t="shared" si="7"/>
        <v>-1.1773161721387044</v>
      </c>
      <c r="T19" s="39">
        <f t="shared" si="8"/>
        <v>-1.1773161721387009</v>
      </c>
    </row>
    <row r="20" spans="1:20" x14ac:dyDescent="0.2">
      <c r="A20" s="14">
        <v>2.125</v>
      </c>
      <c r="B20" s="15">
        <v>1.7150000000000001</v>
      </c>
      <c r="C20" s="20">
        <f t="shared" si="0"/>
        <v>5.3678614302863803E-2</v>
      </c>
      <c r="D20" s="17">
        <f>IF(OR($A20="",$B20=""),"",A20*'MPTO_working_2-way'!$G19)</f>
        <v>2.2390670553935856</v>
      </c>
      <c r="E20" s="22">
        <f>IF(OR($A20="",$B20=""),"",B20*'MPTO_working_2-way'!$G19)</f>
        <v>1.8070588235294116</v>
      </c>
      <c r="F20" s="17">
        <f>IF(OR($A20="",$B20=""),"",'MPTO_working_2-way'!D19)</f>
        <v>2.2535265700483089</v>
      </c>
      <c r="G20" s="22">
        <f>IF(OR($A20="",$B20=""),"",'MPTO_working_2-way'!E19)</f>
        <v>1.7977493448435331</v>
      </c>
      <c r="H20" s="17">
        <f>IF(OR($A20="",$B20=""),"",'OddsRatio_working_2-way'!M19)</f>
        <v>2.2543630150106355</v>
      </c>
      <c r="I20" s="17">
        <f>IF(OR($A20="",$B20=""),"",'OddsRatio_working_2-way'!N19)</f>
        <v>1.7972173828734261</v>
      </c>
      <c r="J20" s="17">
        <f>IF('Log_working_2-way'!$D19="","",A20^('Log_working_2-way'!$D19))</f>
        <v>2.2611429541083283</v>
      </c>
      <c r="K20" s="22">
        <f>IF('Log_working_2-way'!$D19="","",B20^('Log_working_2-way'!$D19))</f>
        <v>1.7929315203644287</v>
      </c>
      <c r="L20" s="33">
        <f t="shared" ref="L20" si="15">(1/D20)</f>
        <v>0.44661458333333343</v>
      </c>
      <c r="M20" s="33">
        <f t="shared" ref="M20" si="16">(1/E20)</f>
        <v>0.55338541666666674</v>
      </c>
      <c r="N20" s="12">
        <v>22</v>
      </c>
      <c r="O20" s="12">
        <f t="shared" si="3"/>
        <v>11.647058823529411</v>
      </c>
      <c r="P20" s="12">
        <f t="shared" si="4"/>
        <v>9.1720116618075807</v>
      </c>
      <c r="Q20" s="12">
        <f t="shared" si="5"/>
        <v>12.827988338192418</v>
      </c>
      <c r="R20" s="12">
        <f t="shared" si="6"/>
        <v>10.352941176470589</v>
      </c>
      <c r="S20" s="39">
        <f t="shared" si="7"/>
        <v>-1.1809295146630063</v>
      </c>
      <c r="T20" s="39">
        <f t="shared" si="8"/>
        <v>-1.1809295146630081</v>
      </c>
    </row>
    <row r="21" spans="1:20" x14ac:dyDescent="0.2">
      <c r="A21" s="14">
        <v>1.38</v>
      </c>
      <c r="B21" s="15">
        <v>2.94</v>
      </c>
      <c r="C21" s="20">
        <f t="shared" si="0"/>
        <v>6.477373558118904E-2</v>
      </c>
      <c r="D21" s="17">
        <f>IF(OR($A21="",$B21=""),"",A21*'MPTO_working_2-way'!$G20)</f>
        <v>1.4693877551020407</v>
      </c>
      <c r="E21" s="22">
        <f>IF(OR($A21="",$B21=""),"",B21*'MPTO_working_2-way'!$G20)</f>
        <v>3.1304347826086958</v>
      </c>
      <c r="F21" s="17">
        <f>IF(OR($A21="",$B21=""),"",'MPTO_working_2-way'!D20)</f>
        <v>1.4445631275368509</v>
      </c>
      <c r="G21" s="22">
        <f>IF(OR($A21="",$B21=""),"",'MPTO_working_2-way'!E20)</f>
        <v>3.2493993272465165</v>
      </c>
      <c r="H21" s="17">
        <f>IF(OR($A21="",$B21=""),"",'OddsRatio_working_2-way'!M20)</f>
        <v>1.4425791326529003</v>
      </c>
      <c r="I21" s="17">
        <f>IF(OR($A21="",$B21=""),"",'OddsRatio_working_2-way'!N20)</f>
        <v>3.2594829403858618</v>
      </c>
      <c r="J21" s="17">
        <f>IF('Log_working_2-way'!$D20="","",A21^('Log_working_2-way'!$D20))</f>
        <v>1.4310262157923552</v>
      </c>
      <c r="K21" s="22">
        <f>IF('Log_working_2-way'!$D20="","",B21^('Log_working_2-way'!$D20))</f>
        <v>3.32004449678869</v>
      </c>
      <c r="L21" s="33">
        <f t="shared" ref="L21" si="17">(1/D21)</f>
        <v>0.68055555555555558</v>
      </c>
      <c r="M21" s="33">
        <f t="shared" ref="M21" si="18">(1/E21)</f>
        <v>0.31944444444444442</v>
      </c>
      <c r="N21" s="12">
        <v>22</v>
      </c>
      <c r="O21" s="12">
        <f t="shared" si="3"/>
        <v>6.0579710144927539</v>
      </c>
      <c r="P21" s="12">
        <f t="shared" si="4"/>
        <v>14.517006802721085</v>
      </c>
      <c r="Q21" s="12">
        <f t="shared" si="5"/>
        <v>7.482993197278911</v>
      </c>
      <c r="R21" s="12">
        <f t="shared" si="6"/>
        <v>15.94202898550725</v>
      </c>
      <c r="S21" s="39">
        <f t="shared" si="7"/>
        <v>-1.4250221827861571</v>
      </c>
      <c r="T21" s="39">
        <f t="shared" si="8"/>
        <v>-1.4250221827861651</v>
      </c>
    </row>
    <row r="22" spans="1:20" x14ac:dyDescent="0.2">
      <c r="A22" s="14">
        <v>1.704</v>
      </c>
      <c r="B22" s="15">
        <v>2.1440000000000001</v>
      </c>
      <c r="C22" s="20">
        <f t="shared" si="0"/>
        <v>5.327237054165801E-2</v>
      </c>
      <c r="D22" s="17">
        <f>IF(OR($A22="",$B22=""),"",A22*'MPTO_working_2-way'!$G21)</f>
        <v>1.7947761194029852</v>
      </c>
      <c r="E22" s="22">
        <f>IF(OR($A22="",$B22=""),"",B22*'MPTO_working_2-way'!$G21)</f>
        <v>2.258215962441315</v>
      </c>
      <c r="F22" s="17">
        <f>IF(OR($A22="",$B22=""),"",'MPTO_working_2-way'!D21)</f>
        <v>1.7850185274941761</v>
      </c>
      <c r="G22" s="22">
        <f>IF(OR($A22="",$B22=""),"",'MPTO_working_2-way'!E21)</f>
        <v>2.2738552849090805</v>
      </c>
      <c r="H22" s="17">
        <f>IF(OR($A22="",$B22=""),"",'OddsRatio_working_2-way'!M21)</f>
        <v>1.7844645405527362</v>
      </c>
      <c r="I22" s="17">
        <f>IF(OR($A22="",$B22=""),"",'OddsRatio_working_2-way'!N21)</f>
        <v>2.2747548783981966</v>
      </c>
      <c r="J22" s="17">
        <f>IF('Log_working_2-way'!$D21="","",A22^('Log_working_2-way'!$D21))</f>
        <v>1.7799746970124413</v>
      </c>
      <c r="K22" s="22">
        <f>IF('Log_working_2-way'!$D21="","",B22^('Log_working_2-way'!$D21))</f>
        <v>2.2820928727923988</v>
      </c>
      <c r="L22" s="33">
        <f t="shared" ref="L22" si="19">(1/D22)</f>
        <v>0.55717255717255709</v>
      </c>
      <c r="M22" s="33">
        <f t="shared" ref="M22" si="20">(1/E22)</f>
        <v>0.44282744282744274</v>
      </c>
      <c r="N22" s="12">
        <v>22</v>
      </c>
      <c r="O22" s="12">
        <f t="shared" si="3"/>
        <v>9.089201877934272</v>
      </c>
      <c r="P22" s="12">
        <f t="shared" si="4"/>
        <v>11.738805970149256</v>
      </c>
      <c r="Q22" s="12">
        <f t="shared" si="5"/>
        <v>10.261194029850746</v>
      </c>
      <c r="R22" s="12">
        <f t="shared" si="6"/>
        <v>12.910798122065728</v>
      </c>
      <c r="S22" s="39">
        <f t="shared" si="7"/>
        <v>-1.1719921519164735</v>
      </c>
      <c r="T22" s="39">
        <f t="shared" si="8"/>
        <v>-1.1719921519164718</v>
      </c>
    </row>
    <row r="23" spans="1:20" x14ac:dyDescent="0.2">
      <c r="A23" s="14">
        <v>1.478</v>
      </c>
      <c r="B23" s="15">
        <v>2.8</v>
      </c>
      <c r="C23" s="20">
        <f t="shared" si="0"/>
        <v>3.3732843611057328E-2</v>
      </c>
      <c r="D23" s="17">
        <f>IF(OR($A23="",$B23=""),"",A23*'MPTO_working_2-way'!$G22)</f>
        <v>1.5278571428571428</v>
      </c>
      <c r="E23" s="22">
        <f>IF(OR($A23="",$B23=""),"",B23*'MPTO_working_2-way'!$G22)</f>
        <v>2.8944519621109603</v>
      </c>
      <c r="F23" s="17">
        <f>IF(OR($A23="",$B23=""),"",'MPTO_working_2-way'!D22)</f>
        <v>1.515786389275511</v>
      </c>
      <c r="G23" s="22">
        <f>IF(OR($A23="",$B23=""),"",'MPTO_working_2-way'!E22)</f>
        <v>2.9387871041045299</v>
      </c>
      <c r="H23" s="17">
        <f>IF(OR($A23="",$B23=""),"",'OddsRatio_working_2-way'!M22)</f>
        <v>1.5153208277913437</v>
      </c>
      <c r="I23" s="17">
        <f>IF(OR($A23="",$B23=""),"",'OddsRatio_working_2-way'!N22)</f>
        <v>2.9405386820594521</v>
      </c>
      <c r="J23" s="17">
        <f>IF('Log_working_2-way'!$D22="","",A23^('Log_working_2-way'!$D22))</f>
        <v>1.5097980544247069</v>
      </c>
      <c r="K23" s="22">
        <f>IF('Log_working_2-way'!$D22="","",B23^('Log_working_2-way'!$D22))</f>
        <v>2.961561036415187</v>
      </c>
      <c r="L23" s="33">
        <f t="shared" ref="L23" si="21">(1/D23)</f>
        <v>0.65451145395044419</v>
      </c>
      <c r="M23" s="33">
        <f t="shared" ref="M23" si="22">(1/E23)</f>
        <v>0.34548854604955592</v>
      </c>
      <c r="N23" s="12">
        <v>22</v>
      </c>
      <c r="O23" s="12">
        <f t="shared" si="3"/>
        <v>7.1150202976995924</v>
      </c>
      <c r="P23" s="12">
        <f t="shared" si="4"/>
        <v>14.142857142857141</v>
      </c>
      <c r="Q23" s="12">
        <f t="shared" si="5"/>
        <v>7.8571428571428577</v>
      </c>
      <c r="R23" s="12">
        <f t="shared" si="6"/>
        <v>14.884979702300406</v>
      </c>
      <c r="S23" s="39">
        <f t="shared" si="7"/>
        <v>-0.74212255944326522</v>
      </c>
      <c r="T23" s="39">
        <f t="shared" si="8"/>
        <v>-0.74212255944326522</v>
      </c>
    </row>
    <row r="24" spans="1:20" x14ac:dyDescent="0.2">
      <c r="A24" s="14">
        <v>2.15</v>
      </c>
      <c r="B24" s="15">
        <v>1.74</v>
      </c>
      <c r="C24" s="20">
        <f t="shared" si="0"/>
        <v>3.9828922747928264E-2</v>
      </c>
      <c r="D24" s="17">
        <f>IF(OR($A24="",$B24=""),"",A24*'MPTO_working_2-way'!$G23)</f>
        <v>2.2356321839080455</v>
      </c>
      <c r="E24" s="22">
        <f>IF(OR($A24="",$B24=""),"",B24*'MPTO_working_2-way'!$G23)</f>
        <v>1.8093023255813951</v>
      </c>
      <c r="F24" s="17">
        <f>IF(OR($A24="",$B24=""),"",'MPTO_working_2-way'!D23)</f>
        <v>2.2461723206244368</v>
      </c>
      <c r="G24" s="22">
        <f>IF(OR($A24="",$B24=""),"",'MPTO_working_2-way'!E23)</f>
        <v>1.8024572392194651</v>
      </c>
      <c r="H24" s="17">
        <f>IF(OR($A24="",$B24=""),"",'OddsRatio_working_2-way'!M23)</f>
        <v>2.2466170438647359</v>
      </c>
      <c r="I24" s="17">
        <f>IF(OR($A24="",$B24=""),"",'OddsRatio_working_2-way'!N23)</f>
        <v>1.8021709673564388</v>
      </c>
      <c r="J24" s="17">
        <f>IF('Log_working_2-way'!$D23="","",A24^('Log_working_2-way'!$D23))</f>
        <v>2.2514857299538718</v>
      </c>
      <c r="K24" s="22">
        <f>IF('Log_working_2-way'!$D23="","",B24^('Log_working_2-way'!$D23))</f>
        <v>1.7990502616731108</v>
      </c>
      <c r="L24" s="33">
        <f t="shared" ref="L24" si="23">(1/D24)</f>
        <v>0.44730077120822631</v>
      </c>
      <c r="M24" s="33">
        <f t="shared" ref="M24" si="24">(1/E24)</f>
        <v>0.5526992287917738</v>
      </c>
      <c r="N24" s="4">
        <v>100</v>
      </c>
      <c r="O24" s="12">
        <f t="shared" ref="O24" si="25">(1/A24)*((N24*A24)-N24)</f>
        <v>53.488372093023258</v>
      </c>
      <c r="P24" s="12">
        <f t="shared" ref="P24" si="26">(1/B24)*((N24*B24)-N24)</f>
        <v>42.528735632183903</v>
      </c>
      <c r="Q24" s="12">
        <f t="shared" ref="Q24" si="27">(1/B24)*N24</f>
        <v>57.47126436781609</v>
      </c>
      <c r="R24" s="12">
        <f t="shared" ref="R24" si="28">(1/A24)*N24</f>
        <v>46.511627906976742</v>
      </c>
      <c r="S24" s="39">
        <f t="shared" ref="S24" si="29">O24-Q24</f>
        <v>-3.9828922747928317</v>
      </c>
      <c r="T24" s="39">
        <f t="shared" ref="T24" si="30">P24-R24</f>
        <v>-3.9828922747928388</v>
      </c>
    </row>
    <row r="25" spans="1:20" x14ac:dyDescent="0.2">
      <c r="A25" s="14">
        <v>1.7090000000000001</v>
      </c>
      <c r="B25" s="15">
        <v>2.2200000000000002</v>
      </c>
      <c r="C25" s="20">
        <f t="shared" si="0"/>
        <v>3.5587957764669165E-2</v>
      </c>
      <c r="D25" s="17">
        <f>IF(OR($A25="",$B25=""),"",A25*'MPTO_working_2-way'!$G24)</f>
        <v>1.7698198198198196</v>
      </c>
      <c r="E25" s="22">
        <f>IF(OR($A25="",$B25=""),"",B25*'MPTO_working_2-way'!$G24)</f>
        <v>2.299005266237566</v>
      </c>
      <c r="F25" s="17">
        <f>IF(OR($A25="",$B25=""),"",'MPTO_working_2-way'!D24)</f>
        <v>1.7626005231150899</v>
      </c>
      <c r="G25" s="22">
        <f>IF(OR($A25="",$B25=""),"",'MPTO_working_2-way'!E24)</f>
        <v>2.3113025361104849</v>
      </c>
      <c r="H25" s="17">
        <f>IF(OR($A25="",$B25=""),"",'OddsRatio_working_2-way'!M24)</f>
        <v>1.7623303358673372</v>
      </c>
      <c r="I25" s="17">
        <f>IF(OR($A25="",$B25=""),"",'OddsRatio_working_2-way'!N24)</f>
        <v>2.311767291619395</v>
      </c>
      <c r="J25" s="17">
        <f>IF('Log_working_2-way'!$D24="","",A25^('Log_working_2-way'!$D24))</f>
        <v>1.7590490045608833</v>
      </c>
      <c r="K25" s="22">
        <f>IF('Log_working_2-way'!$D24="","",B25^('Log_working_2-way'!$D24))</f>
        <v>2.3174379967449128</v>
      </c>
      <c r="L25" s="33">
        <f t="shared" ref="L25" si="31">(1/D25)</f>
        <v>0.56502926953423271</v>
      </c>
      <c r="M25" s="33">
        <f t="shared" ref="M25" si="32">(1/E25)</f>
        <v>0.43497073046576734</v>
      </c>
      <c r="N25" s="4">
        <v>100</v>
      </c>
      <c r="O25" s="12">
        <f t="shared" ref="O25" si="33">(1/A25)*((N25*A25)-N25)</f>
        <v>41.486249268578113</v>
      </c>
      <c r="P25" s="12">
        <f t="shared" ref="P25" si="34">(1/B25)*((N25*B25)-N25)</f>
        <v>54.954954954954964</v>
      </c>
      <c r="Q25" s="12">
        <f t="shared" ref="Q25" si="35">(1/B25)*N25</f>
        <v>45.045045045045043</v>
      </c>
      <c r="R25" s="12">
        <f t="shared" ref="R25" si="36">(1/A25)*N25</f>
        <v>58.513750731421879</v>
      </c>
      <c r="S25" s="39">
        <f t="shared" ref="S25" si="37">O25-Q25</f>
        <v>-3.5587957764669298</v>
      </c>
      <c r="T25" s="39">
        <f t="shared" ref="T25" si="38">P25-R25</f>
        <v>-3.5587957764669156</v>
      </c>
    </row>
    <row r="26" spans="1:20" x14ac:dyDescent="0.2">
      <c r="A26" s="14">
        <v>1.8260000000000001</v>
      </c>
      <c r="B26" s="15">
        <v>2.0099999999999998</v>
      </c>
      <c r="C26" s="20">
        <f t="shared" si="0"/>
        <v>4.5157563769324227E-2</v>
      </c>
      <c r="D26" s="17">
        <f>IF(OR($A26="",$B26=""),"",A26*'MPTO_working_2-way'!$G25)</f>
        <v>1.9084577114427861</v>
      </c>
      <c r="E26" s="22">
        <f>IF(OR($A26="",$B26=""),"",B26*'MPTO_working_2-way'!$G25)</f>
        <v>2.1007667031763413</v>
      </c>
      <c r="F26" s="17">
        <f>IF(OR($A26="",$B26=""),"",'MPTO_working_2-way'!D25)</f>
        <v>1.9045212310534319</v>
      </c>
      <c r="G26" s="22">
        <f>IF(OR($A26="",$B26=""),"",'MPTO_working_2-way'!E25)</f>
        <v>2.1055572447264401</v>
      </c>
      <c r="H26" s="17">
        <f>IF(OR($A26="",$B26=""),"",'OddsRatio_working_2-way'!M25)</f>
        <v>1.9043349944452097</v>
      </c>
      <c r="I26" s="17">
        <f>IF(OR($A26="",$B26=""),"",'OddsRatio_working_2-way'!N25)</f>
        <v>2.1057849205685972</v>
      </c>
      <c r="J26" s="17">
        <f>IF('Log_working_2-way'!$D25="","",A26^('Log_working_2-way'!$D25))</f>
        <v>1.9025300514630716</v>
      </c>
      <c r="K26" s="22">
        <f>IF('Log_working_2-way'!$D25="","",B26^('Log_working_2-way'!$D25))</f>
        <v>2.1079963469121923</v>
      </c>
      <c r="L26" s="33">
        <f t="shared" ref="L26" si="39">(1/D26)</f>
        <v>0.52398331595411884</v>
      </c>
      <c r="M26" s="33">
        <f t="shared" ref="M26" si="40">(1/E26)</f>
        <v>0.47601668404588121</v>
      </c>
      <c r="N26" s="4">
        <v>100</v>
      </c>
      <c r="O26" s="12">
        <f t="shared" ref="O26:O27" si="41">(1/A26)*((N26*A26)-N26)</f>
        <v>45.2354874041621</v>
      </c>
      <c r="P26" s="12">
        <f t="shared" ref="P26:P27" si="42">(1/B26)*((N26*B26)-N26)</f>
        <v>50.248756218905463</v>
      </c>
      <c r="Q26" s="12">
        <f t="shared" ref="Q26:Q27" si="43">(1/B26)*N26</f>
        <v>49.751243781094537</v>
      </c>
      <c r="R26" s="12">
        <f t="shared" ref="R26:R27" si="44">(1/A26)*N26</f>
        <v>54.7645125958379</v>
      </c>
      <c r="S26" s="39">
        <f t="shared" ref="S26" si="45">O26-Q26</f>
        <v>-4.5157563769324369</v>
      </c>
      <c r="T26" s="39">
        <f t="shared" ref="T26" si="46">P26-R26</f>
        <v>-4.5157563769324369</v>
      </c>
    </row>
    <row r="27" spans="1:20" x14ac:dyDescent="0.2">
      <c r="A27" s="14">
        <v>1.8</v>
      </c>
      <c r="B27" s="15">
        <v>2.09</v>
      </c>
      <c r="C27" s="20">
        <f t="shared" si="0"/>
        <v>3.4024455077086735E-2</v>
      </c>
      <c r="D27" s="17">
        <f>IF(OR($A27="",$B27=""),"",A27*'MPTO_working_2-way'!$G26)</f>
        <v>1.8612440191387563</v>
      </c>
      <c r="E27" s="22">
        <f>IF(OR($A27="",$B27=""),"",B27*'MPTO_working_2-way'!$G26)</f>
        <v>2.161111111111111</v>
      </c>
      <c r="F27" s="17">
        <f>IF(OR($A27="",$B27=""),"",'MPTO_working_2-way'!D26)</f>
        <v>1.8568608094768018</v>
      </c>
      <c r="G27" s="22">
        <f>IF(OR($A27="",$B27=""),"",'MPTO_working_2-way'!E26)</f>
        <v>2.1670506912442398</v>
      </c>
      <c r="H27" s="17">
        <f>IF(OR($A27="",$B27=""),"",'OddsRatio_working_2-way'!M26)</f>
        <v>1.8567058737562385</v>
      </c>
      <c r="I27" s="17">
        <f>IF(OR($A27="",$B27=""),"",'OddsRatio_working_2-way'!N26)</f>
        <v>2.1672617529928755</v>
      </c>
      <c r="J27" s="17">
        <f>IF('Log_working_2-way'!$D26="","",A27^('Log_working_2-way'!$D26))</f>
        <v>1.8547149010332622</v>
      </c>
      <c r="K27" s="22">
        <f>IF('Log_working_2-way'!$D26="","",B27^('Log_working_2-way'!$D26))</f>
        <v>2.1699807722915003</v>
      </c>
      <c r="L27" s="33">
        <f t="shared" ref="L27" si="47">(1/D27)</f>
        <v>0.53727506426735205</v>
      </c>
      <c r="M27" s="33">
        <f t="shared" ref="M27" si="48">(1/E27)</f>
        <v>0.46272493573264784</v>
      </c>
      <c r="N27" s="4">
        <v>100</v>
      </c>
      <c r="O27" s="4">
        <f t="shared" si="41"/>
        <v>44.444444444444443</v>
      </c>
      <c r="P27" s="4">
        <f t="shared" si="42"/>
        <v>52.153110047846894</v>
      </c>
      <c r="Q27" s="4">
        <f t="shared" si="43"/>
        <v>47.846889952153113</v>
      </c>
      <c r="R27" s="4">
        <f t="shared" si="44"/>
        <v>55.555555555555557</v>
      </c>
      <c r="S27" s="39">
        <f t="shared" ref="S27" si="49">O27-Q27</f>
        <v>-3.4024455077086699</v>
      </c>
      <c r="T27" s="39">
        <f t="shared" ref="T27" si="50">P27-R27</f>
        <v>-3.4024455077086628</v>
      </c>
    </row>
    <row r="28" spans="1:20" x14ac:dyDescent="0.2">
      <c r="C28" s="20" t="str">
        <f t="shared" si="0"/>
        <v/>
      </c>
      <c r="D28" s="17" t="str">
        <f>IF(OR($A28="",$B28=""),"",A28*'MPTO_working_2-way'!$G27)</f>
        <v/>
      </c>
      <c r="E28" s="22" t="str">
        <f>IF(OR($A28="",$B28=""),"",B28*'MPTO_working_2-way'!$G27)</f>
        <v/>
      </c>
      <c r="F28" s="17" t="str">
        <f>IF(OR($A28="",$B28=""),"",'MPTO_working_2-way'!D27)</f>
        <v/>
      </c>
      <c r="G28" s="22" t="str">
        <f>IF(OR($A28="",$B28=""),"",'MPTO_working_2-way'!E27)</f>
        <v/>
      </c>
      <c r="H28" s="17" t="str">
        <f>IF(OR($A28="",$B28=""),"",'OddsRatio_working_2-way'!M27)</f>
        <v/>
      </c>
      <c r="I28" s="17" t="str">
        <f>IF(OR($A28="",$B28=""),"",'OddsRatio_working_2-way'!N27)</f>
        <v/>
      </c>
      <c r="J28" s="17" t="str">
        <f>IF('Log_working_2-way'!$D27="","",A28^('Log_working_2-way'!$D27))</f>
        <v/>
      </c>
      <c r="K28" s="22" t="str">
        <f>IF('Log_working_2-way'!$D27="","",B28^('Log_working_2-way'!$D27))</f>
        <v/>
      </c>
    </row>
    <row r="29" spans="1:20" x14ac:dyDescent="0.2">
      <c r="C29" s="20" t="str">
        <f t="shared" si="0"/>
        <v/>
      </c>
      <c r="D29" s="17" t="str">
        <f>IF(OR($A29="",$B29=""),"",A29*'MPTO_working_2-way'!$G28)</f>
        <v/>
      </c>
      <c r="E29" s="22" t="str">
        <f>IF(OR($A29="",$B29=""),"",B29*'MPTO_working_2-way'!$G28)</f>
        <v/>
      </c>
      <c r="F29" s="17" t="str">
        <f>IF(OR($A29="",$B29=""),"",'MPTO_working_2-way'!D28)</f>
        <v/>
      </c>
      <c r="G29" s="22" t="str">
        <f>IF(OR($A29="",$B29=""),"",'MPTO_working_2-way'!E28)</f>
        <v/>
      </c>
      <c r="H29" s="17" t="str">
        <f>IF(OR($A29="",$B29=""),"",'OddsRatio_working_2-way'!M28)</f>
        <v/>
      </c>
      <c r="I29" s="17" t="str">
        <f>IF(OR($A29="",$B29=""),"",'OddsRatio_working_2-way'!N28)</f>
        <v/>
      </c>
      <c r="J29" s="17" t="str">
        <f>IF('Log_working_2-way'!$D28="","",A29^('Log_working_2-way'!$D28))</f>
        <v/>
      </c>
      <c r="K29" s="22" t="str">
        <f>IF('Log_working_2-way'!$D28="","",B29^('Log_working_2-way'!$D28))</f>
        <v/>
      </c>
    </row>
    <row r="30" spans="1:20" x14ac:dyDescent="0.2">
      <c r="C30" s="20" t="str">
        <f t="shared" si="0"/>
        <v/>
      </c>
      <c r="D30" s="17" t="str">
        <f>IF(OR($A30="",$B30=""),"",A30*'MPTO_working_2-way'!$G29)</f>
        <v/>
      </c>
      <c r="E30" s="22" t="str">
        <f>IF(OR($A30="",$B30=""),"",B30*'MPTO_working_2-way'!$G29)</f>
        <v/>
      </c>
      <c r="F30" s="17" t="str">
        <f>IF(OR($A30="",$B30=""),"",'MPTO_working_2-way'!D29)</f>
        <v/>
      </c>
      <c r="G30" s="22" t="str">
        <f>IF(OR($A30="",$B30=""),"",'MPTO_working_2-way'!E29)</f>
        <v/>
      </c>
      <c r="H30" s="17" t="str">
        <f>IF(OR($A30="",$B30=""),"",'OddsRatio_working_2-way'!M29)</f>
        <v/>
      </c>
      <c r="I30" s="17" t="str">
        <f>IF(OR($A30="",$B30=""),"",'OddsRatio_working_2-way'!N29)</f>
        <v/>
      </c>
      <c r="J30" s="17" t="str">
        <f>IF('Log_working_2-way'!$D29="","",A30^('Log_working_2-way'!$D29))</f>
        <v/>
      </c>
      <c r="K30" s="22" t="str">
        <f>IF('Log_working_2-way'!$D29="","",B30^('Log_working_2-way'!$D29))</f>
        <v/>
      </c>
    </row>
    <row r="31" spans="1:20" x14ac:dyDescent="0.2">
      <c r="C31" s="20" t="str">
        <f t="shared" si="0"/>
        <v/>
      </c>
      <c r="D31" s="17" t="str">
        <f>IF(OR($A31="",$B31=""),"",A31*'MPTO_working_2-way'!$G30)</f>
        <v/>
      </c>
      <c r="E31" s="22" t="str">
        <f>IF(OR($A31="",$B31=""),"",B31*'MPTO_working_2-way'!$G30)</f>
        <v/>
      </c>
      <c r="F31" s="17" t="str">
        <f>IF(OR($A31="",$B31=""),"",'MPTO_working_2-way'!D30)</f>
        <v/>
      </c>
      <c r="G31" s="22" t="str">
        <f>IF(OR($A31="",$B31=""),"",'MPTO_working_2-way'!E30)</f>
        <v/>
      </c>
      <c r="H31" s="17" t="str">
        <f>IF(OR($A31="",$B31=""),"",'OddsRatio_working_2-way'!M30)</f>
        <v/>
      </c>
      <c r="I31" s="17" t="str">
        <f>IF(OR($A31="",$B31=""),"",'OddsRatio_working_2-way'!N30)</f>
        <v/>
      </c>
      <c r="J31" s="17" t="str">
        <f>IF('Log_working_2-way'!$D30="","",A31^('Log_working_2-way'!$D30))</f>
        <v/>
      </c>
      <c r="K31" s="22" t="str">
        <f>IF('Log_working_2-way'!$D30="","",B31^('Log_working_2-way'!$D30))</f>
        <v/>
      </c>
    </row>
    <row r="32" spans="1:20" x14ac:dyDescent="0.2">
      <c r="C32" s="20" t="str">
        <f t="shared" si="0"/>
        <v/>
      </c>
      <c r="D32" s="17" t="str">
        <f>IF(OR($A32="",$B32=""),"",A32*'MPTO_working_2-way'!$G31)</f>
        <v/>
      </c>
      <c r="E32" s="22" t="str">
        <f>IF(OR($A32="",$B32=""),"",B32*'MPTO_working_2-way'!$G31)</f>
        <v/>
      </c>
      <c r="F32" s="17" t="str">
        <f>IF(OR($A32="",$B32=""),"",'MPTO_working_2-way'!D31)</f>
        <v/>
      </c>
      <c r="G32" s="22" t="str">
        <f>IF(OR($A32="",$B32=""),"",'MPTO_working_2-way'!E31)</f>
        <v/>
      </c>
      <c r="H32" s="17" t="str">
        <f>IF(OR($A32="",$B32=""),"",'OddsRatio_working_2-way'!M31)</f>
        <v/>
      </c>
      <c r="I32" s="17" t="str">
        <f>IF(OR($A32="",$B32=""),"",'OddsRatio_working_2-way'!N31)</f>
        <v/>
      </c>
      <c r="J32" s="17" t="str">
        <f>IF('Log_working_2-way'!$D31="","",A32^('Log_working_2-way'!$D31))</f>
        <v/>
      </c>
      <c r="K32" s="22" t="str">
        <f>IF('Log_working_2-way'!$D31="","",B32^('Log_working_2-way'!$D31))</f>
        <v/>
      </c>
    </row>
    <row r="33" spans="3:11" x14ac:dyDescent="0.2">
      <c r="C33" s="20" t="str">
        <f t="shared" si="0"/>
        <v/>
      </c>
      <c r="D33" s="17" t="str">
        <f>IF(OR($A33="",$B33=""),"",A33*'MPTO_working_2-way'!$G32)</f>
        <v/>
      </c>
      <c r="E33" s="22" t="str">
        <f>IF(OR($A33="",$B33=""),"",B33*'MPTO_working_2-way'!$G32)</f>
        <v/>
      </c>
      <c r="F33" s="17" t="str">
        <f>IF(OR($A33="",$B33=""),"",'MPTO_working_2-way'!D32)</f>
        <v/>
      </c>
      <c r="G33" s="22" t="str">
        <f>IF(OR($A33="",$B33=""),"",'MPTO_working_2-way'!E32)</f>
        <v/>
      </c>
      <c r="H33" s="17" t="str">
        <f>IF(OR($A33="",$B33=""),"",'OddsRatio_working_2-way'!M32)</f>
        <v/>
      </c>
      <c r="I33" s="17" t="str">
        <f>IF(OR($A33="",$B33=""),"",'OddsRatio_working_2-way'!N32)</f>
        <v/>
      </c>
      <c r="J33" s="17" t="str">
        <f>IF('Log_working_2-way'!$D32="","",A33^('Log_working_2-way'!$D32))</f>
        <v/>
      </c>
      <c r="K33" s="22" t="str">
        <f>IF('Log_working_2-way'!$D32="","",B33^('Log_working_2-way'!$D32))</f>
        <v/>
      </c>
    </row>
    <row r="34" spans="3:11" x14ac:dyDescent="0.2">
      <c r="C34" s="20" t="str">
        <f t="shared" si="0"/>
        <v/>
      </c>
      <c r="D34" s="17" t="str">
        <f>IF(OR($A34="",$B34=""),"",A34*'MPTO_working_2-way'!$G33)</f>
        <v/>
      </c>
      <c r="E34" s="22" t="str">
        <f>IF(OR($A34="",$B34=""),"",B34*'MPTO_working_2-way'!$G33)</f>
        <v/>
      </c>
      <c r="F34" s="17" t="str">
        <f>IF(OR($A34="",$B34=""),"",'MPTO_working_2-way'!D33)</f>
        <v/>
      </c>
      <c r="G34" s="22" t="str">
        <f>IF(OR($A34="",$B34=""),"",'MPTO_working_2-way'!E33)</f>
        <v/>
      </c>
      <c r="H34" s="17" t="str">
        <f>IF(OR($A34="",$B34=""),"",'OddsRatio_working_2-way'!M33)</f>
        <v/>
      </c>
      <c r="I34" s="17" t="str">
        <f>IF(OR($A34="",$B34=""),"",'OddsRatio_working_2-way'!N33)</f>
        <v/>
      </c>
      <c r="J34" s="17" t="str">
        <f>IF('Log_working_2-way'!$D33="","",A34^('Log_working_2-way'!$D33))</f>
        <v/>
      </c>
      <c r="K34" s="22" t="str">
        <f>IF('Log_working_2-way'!$D33="","",B34^('Log_working_2-way'!$D33))</f>
        <v/>
      </c>
    </row>
    <row r="35" spans="3:11" x14ac:dyDescent="0.2">
      <c r="C35" s="20" t="str">
        <f t="shared" si="0"/>
        <v/>
      </c>
      <c r="D35" s="17" t="str">
        <f>IF(OR($A35="",$B35=""),"",A35*'MPTO_working_2-way'!$G34)</f>
        <v/>
      </c>
      <c r="E35" s="22" t="str">
        <f>IF(OR($A35="",$B35=""),"",B35*'MPTO_working_2-way'!$G34)</f>
        <v/>
      </c>
      <c r="F35" s="17" t="str">
        <f>IF(OR($A35="",$B35=""),"",'MPTO_working_2-way'!D34)</f>
        <v/>
      </c>
      <c r="G35" s="22" t="str">
        <f>IF(OR($A35="",$B35=""),"",'MPTO_working_2-way'!E34)</f>
        <v/>
      </c>
      <c r="H35" s="17" t="str">
        <f>IF(OR($A35="",$B35=""),"",'OddsRatio_working_2-way'!M34)</f>
        <v/>
      </c>
      <c r="I35" s="17" t="str">
        <f>IF(OR($A35="",$B35=""),"",'OddsRatio_working_2-way'!N34)</f>
        <v/>
      </c>
      <c r="J35" s="17" t="str">
        <f>IF('Log_working_2-way'!$D34="","",A35^('Log_working_2-way'!$D34))</f>
        <v/>
      </c>
      <c r="K35" s="22" t="str">
        <f>IF('Log_working_2-way'!$D34="","",B35^('Log_working_2-way'!$D34))</f>
        <v/>
      </c>
    </row>
    <row r="36" spans="3:11" x14ac:dyDescent="0.2">
      <c r="C36" s="20" t="str">
        <f t="shared" si="0"/>
        <v/>
      </c>
      <c r="D36" s="17" t="str">
        <f>IF(OR($A36="",$B36=""),"",A36*'MPTO_working_2-way'!$G35)</f>
        <v/>
      </c>
      <c r="E36" s="22" t="str">
        <f>IF(OR($A36="",$B36=""),"",B36*'MPTO_working_2-way'!$G35)</f>
        <v/>
      </c>
      <c r="F36" s="17" t="str">
        <f>IF(OR($A36="",$B36=""),"",'MPTO_working_2-way'!D35)</f>
        <v/>
      </c>
      <c r="G36" s="22" t="str">
        <f>IF(OR($A36="",$B36=""),"",'MPTO_working_2-way'!E35)</f>
        <v/>
      </c>
      <c r="H36" s="17" t="str">
        <f>IF(OR($A36="",$B36=""),"",'OddsRatio_working_2-way'!M35)</f>
        <v/>
      </c>
      <c r="I36" s="17" t="str">
        <f>IF(OR($A36="",$B36=""),"",'OddsRatio_working_2-way'!N35)</f>
        <v/>
      </c>
      <c r="J36" s="17" t="str">
        <f>IF('Log_working_2-way'!$D35="","",A36^('Log_working_2-way'!$D35))</f>
        <v/>
      </c>
      <c r="K36" s="22" t="str">
        <f>IF('Log_working_2-way'!$D35="","",B36^('Log_working_2-way'!$D35))</f>
        <v/>
      </c>
    </row>
    <row r="37" spans="3:11" x14ac:dyDescent="0.2">
      <c r="C37" s="20" t="str">
        <f t="shared" si="0"/>
        <v/>
      </c>
      <c r="D37" s="17" t="str">
        <f>IF(OR($A37="",$B37=""),"",A37*'MPTO_working_2-way'!$G36)</f>
        <v/>
      </c>
      <c r="E37" s="22" t="str">
        <f>IF(OR($A37="",$B37=""),"",B37*'MPTO_working_2-way'!$G36)</f>
        <v/>
      </c>
      <c r="F37" s="17" t="str">
        <f>IF(OR($A37="",$B37=""),"",'MPTO_working_2-way'!D36)</f>
        <v/>
      </c>
      <c r="G37" s="22" t="str">
        <f>IF(OR($A37="",$B37=""),"",'MPTO_working_2-way'!E36)</f>
        <v/>
      </c>
      <c r="H37" s="17" t="str">
        <f>IF(OR($A37="",$B37=""),"",'OddsRatio_working_2-way'!M36)</f>
        <v/>
      </c>
      <c r="I37" s="17" t="str">
        <f>IF(OR($A37="",$B37=""),"",'OddsRatio_working_2-way'!N36)</f>
        <v/>
      </c>
      <c r="J37" s="17" t="str">
        <f>IF('Log_working_2-way'!$D36="","",A37^('Log_working_2-way'!$D36))</f>
        <v/>
      </c>
      <c r="K37" s="22" t="str">
        <f>IF('Log_working_2-way'!$D36="","",B37^('Log_working_2-way'!$D36))</f>
        <v/>
      </c>
    </row>
    <row r="38" spans="3:11" x14ac:dyDescent="0.2">
      <c r="C38" s="20" t="str">
        <f t="shared" si="0"/>
        <v/>
      </c>
      <c r="D38" s="17" t="str">
        <f>IF(OR($A38="",$B38=""),"",A38*'MPTO_working_2-way'!$G37)</f>
        <v/>
      </c>
      <c r="E38" s="22" t="str">
        <f>IF(OR($A38="",$B38=""),"",B38*'MPTO_working_2-way'!$G37)</f>
        <v/>
      </c>
      <c r="F38" s="17" t="str">
        <f>IF(OR($A38="",$B38=""),"",'MPTO_working_2-way'!D37)</f>
        <v/>
      </c>
      <c r="G38" s="22" t="str">
        <f>IF(OR($A38="",$B38=""),"",'MPTO_working_2-way'!E37)</f>
        <v/>
      </c>
      <c r="H38" s="17" t="str">
        <f>IF(OR($A38="",$B38=""),"",'OddsRatio_working_2-way'!M37)</f>
        <v/>
      </c>
      <c r="I38" s="17" t="str">
        <f>IF(OR($A38="",$B38=""),"",'OddsRatio_working_2-way'!N37)</f>
        <v/>
      </c>
      <c r="J38" s="17" t="str">
        <f>IF('Log_working_2-way'!$D37="","",A38^('Log_working_2-way'!$D37))</f>
        <v/>
      </c>
      <c r="K38" s="22" t="str">
        <f>IF('Log_working_2-way'!$D37="","",B38^('Log_working_2-way'!$D37))</f>
        <v/>
      </c>
    </row>
    <row r="39" spans="3:11" x14ac:dyDescent="0.2">
      <c r="C39" s="20" t="str">
        <f t="shared" si="0"/>
        <v/>
      </c>
      <c r="D39" s="17" t="str">
        <f>IF(OR($A39="",$B39=""),"",A39*'MPTO_working_2-way'!$G38)</f>
        <v/>
      </c>
      <c r="E39" s="22" t="str">
        <f>IF(OR($A39="",$B39=""),"",B39*'MPTO_working_2-way'!$G38)</f>
        <v/>
      </c>
      <c r="F39" s="17" t="str">
        <f>IF(OR($A39="",$B39=""),"",'MPTO_working_2-way'!D38)</f>
        <v/>
      </c>
      <c r="G39" s="22" t="str">
        <f>IF(OR($A39="",$B39=""),"",'MPTO_working_2-way'!E38)</f>
        <v/>
      </c>
      <c r="H39" s="17" t="str">
        <f>IF(OR($A39="",$B39=""),"",'OddsRatio_working_2-way'!M38)</f>
        <v/>
      </c>
      <c r="I39" s="17" t="str">
        <f>IF(OR($A39="",$B39=""),"",'OddsRatio_working_2-way'!N38)</f>
        <v/>
      </c>
      <c r="J39" s="17" t="str">
        <f>IF('Log_working_2-way'!$D38="","",A39^('Log_working_2-way'!$D38))</f>
        <v/>
      </c>
      <c r="K39" s="22" t="str">
        <f>IF('Log_working_2-way'!$D38="","",B39^('Log_working_2-way'!$D38))</f>
        <v/>
      </c>
    </row>
    <row r="40" spans="3:11" x14ac:dyDescent="0.2">
      <c r="C40" s="20" t="str">
        <f t="shared" si="0"/>
        <v/>
      </c>
      <c r="D40" s="17" t="str">
        <f>IF(OR($A40="",$B40=""),"",A40*'MPTO_working_2-way'!$G39)</f>
        <v/>
      </c>
      <c r="E40" s="22" t="str">
        <f>IF(OR($A40="",$B40=""),"",B40*'MPTO_working_2-way'!$G39)</f>
        <v/>
      </c>
      <c r="F40" s="17" t="str">
        <f>IF(OR($A40="",$B40=""),"",'MPTO_working_2-way'!D39)</f>
        <v/>
      </c>
      <c r="G40" s="22" t="str">
        <f>IF(OR($A40="",$B40=""),"",'MPTO_working_2-way'!E39)</f>
        <v/>
      </c>
      <c r="H40" s="17" t="str">
        <f>IF(OR($A40="",$B40=""),"",'OddsRatio_working_2-way'!M39)</f>
        <v/>
      </c>
      <c r="I40" s="17" t="str">
        <f>IF(OR($A40="",$B40=""),"",'OddsRatio_working_2-way'!N39)</f>
        <v/>
      </c>
      <c r="J40" s="17" t="str">
        <f>IF('Log_working_2-way'!$D39="","",A40^('Log_working_2-way'!$D39))</f>
        <v/>
      </c>
      <c r="K40" s="22" t="str">
        <f>IF('Log_working_2-way'!$D39="","",B40^('Log_working_2-way'!$D39))</f>
        <v/>
      </c>
    </row>
    <row r="41" spans="3:11" x14ac:dyDescent="0.2">
      <c r="C41" s="20" t="str">
        <f t="shared" si="0"/>
        <v/>
      </c>
      <c r="D41" s="17" t="str">
        <f>IF(OR($A41="",$B41=""),"",A41*'MPTO_working_2-way'!$G40)</f>
        <v/>
      </c>
      <c r="E41" s="22" t="str">
        <f>IF(OR($A41="",$B41=""),"",B41*'MPTO_working_2-way'!$G40)</f>
        <v/>
      </c>
      <c r="F41" s="17" t="str">
        <f>IF(OR($A41="",$B41=""),"",'MPTO_working_2-way'!D40)</f>
        <v/>
      </c>
      <c r="G41" s="22" t="str">
        <f>IF(OR($A41="",$B41=""),"",'MPTO_working_2-way'!E40)</f>
        <v/>
      </c>
      <c r="H41" s="17" t="str">
        <f>IF(OR($A41="",$B41=""),"",'OddsRatio_working_2-way'!M40)</f>
        <v/>
      </c>
      <c r="I41" s="17" t="str">
        <f>IF(OR($A41="",$B41=""),"",'OddsRatio_working_2-way'!N40)</f>
        <v/>
      </c>
      <c r="J41" s="17" t="str">
        <f>IF('Log_working_2-way'!$D40="","",A41^('Log_working_2-way'!$D40))</f>
        <v/>
      </c>
      <c r="K41" s="22" t="str">
        <f>IF('Log_working_2-way'!$D40="","",B41^('Log_working_2-way'!$D40))</f>
        <v/>
      </c>
    </row>
    <row r="42" spans="3:11" x14ac:dyDescent="0.2">
      <c r="C42" s="20" t="str">
        <f t="shared" si="0"/>
        <v/>
      </c>
      <c r="D42" s="17" t="str">
        <f>IF(OR($A42="",$B42=""),"",A42*'MPTO_working_2-way'!$G41)</f>
        <v/>
      </c>
      <c r="E42" s="22" t="str">
        <f>IF(OR($A42="",$B42=""),"",B42*'MPTO_working_2-way'!$G41)</f>
        <v/>
      </c>
      <c r="F42" s="17" t="str">
        <f>IF(OR($A42="",$B42=""),"",'MPTO_working_2-way'!D41)</f>
        <v/>
      </c>
      <c r="G42" s="22" t="str">
        <f>IF(OR($A42="",$B42=""),"",'MPTO_working_2-way'!E41)</f>
        <v/>
      </c>
      <c r="H42" s="17" t="str">
        <f>IF(OR($A42="",$B42=""),"",'OddsRatio_working_2-way'!M41)</f>
        <v/>
      </c>
      <c r="I42" s="17" t="str">
        <f>IF(OR($A42="",$B42=""),"",'OddsRatio_working_2-way'!N41)</f>
        <v/>
      </c>
      <c r="J42" s="17" t="str">
        <f>IF('Log_working_2-way'!$D41="","",A42^('Log_working_2-way'!$D41))</f>
        <v/>
      </c>
      <c r="K42" s="22" t="str">
        <f>IF('Log_working_2-way'!$D41="","",B42^('Log_working_2-way'!$D41))</f>
        <v/>
      </c>
    </row>
    <row r="43" spans="3:11" x14ac:dyDescent="0.2">
      <c r="C43" s="20" t="str">
        <f t="shared" si="0"/>
        <v/>
      </c>
      <c r="D43" s="17" t="str">
        <f>IF(OR($A43="",$B43=""),"",A43*'MPTO_working_2-way'!$G42)</f>
        <v/>
      </c>
      <c r="E43" s="22" t="str">
        <f>IF(OR($A43="",$B43=""),"",B43*'MPTO_working_2-way'!$G42)</f>
        <v/>
      </c>
      <c r="F43" s="17" t="str">
        <f>IF(OR($A43="",$B43=""),"",'MPTO_working_2-way'!D42)</f>
        <v/>
      </c>
      <c r="G43" s="22" t="str">
        <f>IF(OR($A43="",$B43=""),"",'MPTO_working_2-way'!E42)</f>
        <v/>
      </c>
      <c r="H43" s="17" t="str">
        <f>IF(OR($A43="",$B43=""),"",'OddsRatio_working_2-way'!M42)</f>
        <v/>
      </c>
      <c r="I43" s="17" t="str">
        <f>IF(OR($A43="",$B43=""),"",'OddsRatio_working_2-way'!N42)</f>
        <v/>
      </c>
      <c r="J43" s="17" t="str">
        <f>IF('Log_working_2-way'!$D42="","",A43^('Log_working_2-way'!$D42))</f>
        <v/>
      </c>
      <c r="K43" s="22" t="str">
        <f>IF('Log_working_2-way'!$D42="","",B43^('Log_working_2-way'!$D42))</f>
        <v/>
      </c>
    </row>
    <row r="44" spans="3:11" x14ac:dyDescent="0.2">
      <c r="C44" s="20" t="str">
        <f t="shared" si="0"/>
        <v/>
      </c>
      <c r="D44" s="17" t="str">
        <f>IF(OR($A44="",$B44=""),"",A44*'MPTO_working_2-way'!$G43)</f>
        <v/>
      </c>
      <c r="E44" s="22" t="str">
        <f>IF(OR($A44="",$B44=""),"",B44*'MPTO_working_2-way'!$G43)</f>
        <v/>
      </c>
      <c r="F44" s="17" t="str">
        <f>IF(OR($A44="",$B44=""),"",'MPTO_working_2-way'!D43)</f>
        <v/>
      </c>
      <c r="G44" s="22" t="str">
        <f>IF(OR($A44="",$B44=""),"",'MPTO_working_2-way'!E43)</f>
        <v/>
      </c>
      <c r="H44" s="17" t="str">
        <f>IF(OR($A44="",$B44=""),"",'OddsRatio_working_2-way'!M43)</f>
        <v/>
      </c>
      <c r="I44" s="17" t="str">
        <f>IF(OR($A44="",$B44=""),"",'OddsRatio_working_2-way'!N43)</f>
        <v/>
      </c>
      <c r="J44" s="17" t="str">
        <f>IF('Log_working_2-way'!$D43="","",A44^('Log_working_2-way'!$D43))</f>
        <v/>
      </c>
      <c r="K44" s="22" t="str">
        <f>IF('Log_working_2-way'!$D43="","",B44^('Log_working_2-way'!$D43))</f>
        <v/>
      </c>
    </row>
    <row r="45" spans="3:11" x14ac:dyDescent="0.2">
      <c r="C45" s="20" t="str">
        <f t="shared" si="0"/>
        <v/>
      </c>
      <c r="D45" s="17" t="str">
        <f>IF(OR($A45="",$B45=""),"",A45*'MPTO_working_2-way'!$G44)</f>
        <v/>
      </c>
      <c r="E45" s="22" t="str">
        <f>IF(OR($A45="",$B45=""),"",B45*'MPTO_working_2-way'!$G44)</f>
        <v/>
      </c>
      <c r="F45" s="17" t="str">
        <f>IF(OR($A45="",$B45=""),"",'MPTO_working_2-way'!D44)</f>
        <v/>
      </c>
      <c r="G45" s="22" t="str">
        <f>IF(OR($A45="",$B45=""),"",'MPTO_working_2-way'!E44)</f>
        <v/>
      </c>
      <c r="H45" s="17" t="str">
        <f>IF(OR($A45="",$B45=""),"",'OddsRatio_working_2-way'!M44)</f>
        <v/>
      </c>
      <c r="I45" s="17" t="str">
        <f>IF(OR($A45="",$B45=""),"",'OddsRatio_working_2-way'!N44)</f>
        <v/>
      </c>
      <c r="J45" s="17" t="str">
        <f>IF('Log_working_2-way'!$D44="","",A45^('Log_working_2-way'!$D44))</f>
        <v/>
      </c>
      <c r="K45" s="22" t="str">
        <f>IF('Log_working_2-way'!$D44="","",B45^('Log_working_2-way'!$D44))</f>
        <v/>
      </c>
    </row>
    <row r="46" spans="3:11" x14ac:dyDescent="0.2">
      <c r="C46" s="20" t="str">
        <f t="shared" si="0"/>
        <v/>
      </c>
      <c r="D46" s="17" t="str">
        <f>IF(OR($A46="",$B46=""),"",A46*'MPTO_working_2-way'!$G45)</f>
        <v/>
      </c>
      <c r="E46" s="22" t="str">
        <f>IF(OR($A46="",$B46=""),"",B46*'MPTO_working_2-way'!$G45)</f>
        <v/>
      </c>
      <c r="F46" s="17" t="str">
        <f>IF(OR($A46="",$B46=""),"",'MPTO_working_2-way'!D45)</f>
        <v/>
      </c>
      <c r="G46" s="22" t="str">
        <f>IF(OR($A46="",$B46=""),"",'MPTO_working_2-way'!E45)</f>
        <v/>
      </c>
      <c r="H46" s="17" t="str">
        <f>IF(OR($A46="",$B46=""),"",'OddsRatio_working_2-way'!M45)</f>
        <v/>
      </c>
      <c r="I46" s="17" t="str">
        <f>IF(OR($A46="",$B46=""),"",'OddsRatio_working_2-way'!N45)</f>
        <v/>
      </c>
      <c r="J46" s="17" t="str">
        <f>IF('Log_working_2-way'!$D45="","",A46^('Log_working_2-way'!$D45))</f>
        <v/>
      </c>
      <c r="K46" s="22" t="str">
        <f>IF('Log_working_2-way'!$D45="","",B46^('Log_working_2-way'!$D45))</f>
        <v/>
      </c>
    </row>
    <row r="47" spans="3:11" x14ac:dyDescent="0.2">
      <c r="C47" s="20" t="str">
        <f t="shared" si="0"/>
        <v/>
      </c>
      <c r="D47" s="17" t="str">
        <f>IF(OR($A47="",$B47=""),"",A47*'MPTO_working_2-way'!$G46)</f>
        <v/>
      </c>
      <c r="E47" s="22" t="str">
        <f>IF(OR($A47="",$B47=""),"",B47*'MPTO_working_2-way'!$G46)</f>
        <v/>
      </c>
      <c r="F47" s="17" t="str">
        <f>IF(OR($A47="",$B47=""),"",'MPTO_working_2-way'!D46)</f>
        <v/>
      </c>
      <c r="G47" s="22" t="str">
        <f>IF(OR($A47="",$B47=""),"",'MPTO_working_2-way'!E46)</f>
        <v/>
      </c>
      <c r="H47" s="17" t="str">
        <f>IF(OR($A47="",$B47=""),"",'OddsRatio_working_2-way'!M46)</f>
        <v/>
      </c>
      <c r="I47" s="17" t="str">
        <f>IF(OR($A47="",$B47=""),"",'OddsRatio_working_2-way'!N46)</f>
        <v/>
      </c>
      <c r="J47" s="17" t="str">
        <f>IF('Log_working_2-way'!$D46="","",A47^('Log_working_2-way'!$D46))</f>
        <v/>
      </c>
      <c r="K47" s="22" t="str">
        <f>IF('Log_working_2-way'!$D46="","",B47^('Log_working_2-way'!$D46))</f>
        <v/>
      </c>
    </row>
    <row r="48" spans="3:11" x14ac:dyDescent="0.2">
      <c r="C48" s="20" t="str">
        <f t="shared" si="0"/>
        <v/>
      </c>
      <c r="D48" s="17" t="str">
        <f>IF(OR($A48="",$B48=""),"",A48*'MPTO_working_2-way'!$G47)</f>
        <v/>
      </c>
      <c r="E48" s="22" t="str">
        <f>IF(OR($A48="",$B48=""),"",B48*'MPTO_working_2-way'!$G47)</f>
        <v/>
      </c>
      <c r="F48" s="17" t="str">
        <f>IF(OR($A48="",$B48=""),"",'MPTO_working_2-way'!D47)</f>
        <v/>
      </c>
      <c r="G48" s="22" t="str">
        <f>IF(OR($A48="",$B48=""),"",'MPTO_working_2-way'!E47)</f>
        <v/>
      </c>
      <c r="H48" s="17" t="str">
        <f>IF(OR($A48="",$B48=""),"",'OddsRatio_working_2-way'!M47)</f>
        <v/>
      </c>
      <c r="I48" s="17" t="str">
        <f>IF(OR($A48="",$B48=""),"",'OddsRatio_working_2-way'!N47)</f>
        <v/>
      </c>
      <c r="J48" s="17" t="str">
        <f>IF('Log_working_2-way'!$D47="","",A48^('Log_working_2-way'!$D47))</f>
        <v/>
      </c>
      <c r="K48" s="22" t="str">
        <f>IF('Log_working_2-way'!$D47="","",B48^('Log_working_2-way'!$D47))</f>
        <v/>
      </c>
    </row>
    <row r="49" spans="3:11" x14ac:dyDescent="0.2">
      <c r="C49" s="20" t="str">
        <f t="shared" si="0"/>
        <v/>
      </c>
      <c r="D49" s="17" t="str">
        <f>IF(OR($A49="",$B49=""),"",A49*'MPTO_working_2-way'!$G48)</f>
        <v/>
      </c>
      <c r="E49" s="22" t="str">
        <f>IF(OR($A49="",$B49=""),"",B49*'MPTO_working_2-way'!$G48)</f>
        <v/>
      </c>
      <c r="F49" s="17" t="str">
        <f>IF(OR($A49="",$B49=""),"",'MPTO_working_2-way'!D48)</f>
        <v/>
      </c>
      <c r="G49" s="22" t="str">
        <f>IF(OR($A49="",$B49=""),"",'MPTO_working_2-way'!E48)</f>
        <v/>
      </c>
      <c r="H49" s="17" t="str">
        <f>IF(OR($A49="",$B49=""),"",'OddsRatio_working_2-way'!M48)</f>
        <v/>
      </c>
      <c r="I49" s="17" t="str">
        <f>IF(OR($A49="",$B49=""),"",'OddsRatio_working_2-way'!N48)</f>
        <v/>
      </c>
      <c r="J49" s="17" t="str">
        <f>IF('Log_working_2-way'!$D48="","",A49^('Log_working_2-way'!$D48))</f>
        <v/>
      </c>
      <c r="K49" s="22" t="str">
        <f>IF('Log_working_2-way'!$D48="","",B49^('Log_working_2-way'!$D48))</f>
        <v/>
      </c>
    </row>
    <row r="50" spans="3:11" x14ac:dyDescent="0.2">
      <c r="C50" s="20" t="str">
        <f t="shared" si="0"/>
        <v/>
      </c>
      <c r="D50" s="17" t="str">
        <f>IF(OR($A50="",$B50=""),"",A50*'MPTO_working_2-way'!$G49)</f>
        <v/>
      </c>
      <c r="E50" s="22" t="str">
        <f>IF(OR($A50="",$B50=""),"",B50*'MPTO_working_2-way'!$G49)</f>
        <v/>
      </c>
      <c r="F50" s="17" t="str">
        <f>IF(OR($A50="",$B50=""),"",'MPTO_working_2-way'!D49)</f>
        <v/>
      </c>
      <c r="G50" s="22" t="str">
        <f>IF(OR($A50="",$B50=""),"",'MPTO_working_2-way'!E49)</f>
        <v/>
      </c>
      <c r="H50" s="17" t="str">
        <f>IF(OR($A50="",$B50=""),"",'OddsRatio_working_2-way'!M49)</f>
        <v/>
      </c>
      <c r="I50" s="17" t="str">
        <f>IF(OR($A50="",$B50=""),"",'OddsRatio_working_2-way'!N49)</f>
        <v/>
      </c>
      <c r="J50" s="17" t="str">
        <f>IF('Log_working_2-way'!$D49="","",A50^('Log_working_2-way'!$D49))</f>
        <v/>
      </c>
      <c r="K50" s="22" t="str">
        <f>IF('Log_working_2-way'!$D49="","",B50^('Log_working_2-way'!$D49))</f>
        <v/>
      </c>
    </row>
    <row r="51" spans="3:11" x14ac:dyDescent="0.2">
      <c r="C51" s="20" t="str">
        <f t="shared" si="0"/>
        <v/>
      </c>
      <c r="D51" s="17" t="str">
        <f>IF(OR($A51="",$B51=""),"",A51*'MPTO_working_2-way'!$G50)</f>
        <v/>
      </c>
      <c r="E51" s="22" t="str">
        <f>IF(OR($A51="",$B51=""),"",B51*'MPTO_working_2-way'!$G50)</f>
        <v/>
      </c>
      <c r="F51" s="17" t="str">
        <f>IF(OR($A51="",$B51=""),"",'MPTO_working_2-way'!D50)</f>
        <v/>
      </c>
      <c r="G51" s="22" t="str">
        <f>IF(OR($A51="",$B51=""),"",'MPTO_working_2-way'!E50)</f>
        <v/>
      </c>
      <c r="H51" s="17" t="str">
        <f>IF(OR($A51="",$B51=""),"",'OddsRatio_working_2-way'!M50)</f>
        <v/>
      </c>
      <c r="I51" s="17" t="str">
        <f>IF(OR($A51="",$B51=""),"",'OddsRatio_working_2-way'!N50)</f>
        <v/>
      </c>
      <c r="J51" s="17" t="str">
        <f>IF('Log_working_2-way'!$D50="","",A51^('Log_working_2-way'!$D50))</f>
        <v/>
      </c>
      <c r="K51" s="22" t="str">
        <f>IF('Log_working_2-way'!$D50="","",B51^('Log_working_2-way'!$D50))</f>
        <v/>
      </c>
    </row>
    <row r="52" spans="3:11" x14ac:dyDescent="0.2">
      <c r="C52" s="20" t="str">
        <f t="shared" si="0"/>
        <v/>
      </c>
      <c r="D52" s="17" t="str">
        <f>IF(OR($A52="",$B52=""),"",A52*'MPTO_working_2-way'!$G51)</f>
        <v/>
      </c>
      <c r="E52" s="22" t="str">
        <f>IF(OR($A52="",$B52=""),"",B52*'MPTO_working_2-way'!$G51)</f>
        <v/>
      </c>
      <c r="F52" s="17" t="str">
        <f>IF(OR($A52="",$B52=""),"",'MPTO_working_2-way'!D51)</f>
        <v/>
      </c>
      <c r="G52" s="22" t="str">
        <f>IF(OR($A52="",$B52=""),"",'MPTO_working_2-way'!E51)</f>
        <v/>
      </c>
      <c r="H52" s="17" t="str">
        <f>IF(OR($A52="",$B52=""),"",'OddsRatio_working_2-way'!M51)</f>
        <v/>
      </c>
      <c r="I52" s="17" t="str">
        <f>IF(OR($A52="",$B52=""),"",'OddsRatio_working_2-way'!N51)</f>
        <v/>
      </c>
      <c r="J52" s="17" t="str">
        <f>IF('Log_working_2-way'!$D51="","",A52^('Log_working_2-way'!$D51))</f>
        <v/>
      </c>
      <c r="K52" s="22" t="str">
        <f>IF('Log_working_2-way'!$D51="","",B52^('Log_working_2-way'!$D51))</f>
        <v/>
      </c>
    </row>
    <row r="53" spans="3:11" x14ac:dyDescent="0.2">
      <c r="C53" s="20" t="str">
        <f t="shared" si="0"/>
        <v/>
      </c>
      <c r="D53" s="17" t="str">
        <f>IF(OR($A53="",$B53=""),"",A53*'MPTO_working_2-way'!$G52)</f>
        <v/>
      </c>
      <c r="E53" s="22" t="str">
        <f>IF(OR($A53="",$B53=""),"",B53*'MPTO_working_2-way'!$G52)</f>
        <v/>
      </c>
      <c r="F53" s="17" t="str">
        <f>IF(OR($A53="",$B53=""),"",'MPTO_working_2-way'!D52)</f>
        <v/>
      </c>
      <c r="G53" s="22" t="str">
        <f>IF(OR($A53="",$B53=""),"",'MPTO_working_2-way'!E52)</f>
        <v/>
      </c>
      <c r="H53" s="17" t="str">
        <f>IF(OR($A53="",$B53=""),"",'OddsRatio_working_2-way'!M52)</f>
        <v/>
      </c>
      <c r="I53" s="17" t="str">
        <f>IF(OR($A53="",$B53=""),"",'OddsRatio_working_2-way'!N52)</f>
        <v/>
      </c>
      <c r="J53" s="17" t="str">
        <f>IF('Log_working_2-way'!$D52="","",A53^('Log_working_2-way'!$D52))</f>
        <v/>
      </c>
      <c r="K53" s="22" t="str">
        <f>IF('Log_working_2-way'!$D52="","",B53^('Log_working_2-way'!$D52))</f>
        <v/>
      </c>
    </row>
    <row r="54" spans="3:11" x14ac:dyDescent="0.2">
      <c r="C54" s="20" t="str">
        <f t="shared" si="0"/>
        <v/>
      </c>
      <c r="D54" s="17" t="str">
        <f>IF(OR($A54="",$B54=""),"",A54*'MPTO_working_2-way'!$G53)</f>
        <v/>
      </c>
      <c r="E54" s="22" t="str">
        <f>IF(OR($A54="",$B54=""),"",B54*'MPTO_working_2-way'!$G53)</f>
        <v/>
      </c>
      <c r="F54" s="17" t="str">
        <f>IF(OR($A54="",$B54=""),"",'MPTO_working_2-way'!D53)</f>
        <v/>
      </c>
      <c r="G54" s="22" t="str">
        <f>IF(OR($A54="",$B54=""),"",'MPTO_working_2-way'!E53)</f>
        <v/>
      </c>
      <c r="H54" s="17" t="str">
        <f>IF(OR($A54="",$B54=""),"",'OddsRatio_working_2-way'!M53)</f>
        <v/>
      </c>
      <c r="I54" s="17" t="str">
        <f>IF(OR($A54="",$B54=""),"",'OddsRatio_working_2-way'!N53)</f>
        <v/>
      </c>
      <c r="J54" s="17" t="str">
        <f>IF('Log_working_2-way'!$D53="","",A54^('Log_working_2-way'!$D53))</f>
        <v/>
      </c>
      <c r="K54" s="22" t="str">
        <f>IF('Log_working_2-way'!$D53="","",B54^('Log_working_2-way'!$D53))</f>
        <v/>
      </c>
    </row>
    <row r="55" spans="3:11" x14ac:dyDescent="0.2">
      <c r="C55" s="20" t="str">
        <f t="shared" si="0"/>
        <v/>
      </c>
      <c r="D55" s="17" t="str">
        <f>IF(OR($A55="",$B55=""),"",A55*'MPTO_working_2-way'!$G54)</f>
        <v/>
      </c>
      <c r="E55" s="22" t="str">
        <f>IF(OR($A55="",$B55=""),"",B55*'MPTO_working_2-way'!$G54)</f>
        <v/>
      </c>
      <c r="F55" s="17" t="str">
        <f>IF(OR($A55="",$B55=""),"",'MPTO_working_2-way'!D54)</f>
        <v/>
      </c>
      <c r="G55" s="22" t="str">
        <f>IF(OR($A55="",$B55=""),"",'MPTO_working_2-way'!E54)</f>
        <v/>
      </c>
      <c r="H55" s="17" t="str">
        <f>IF(OR($A55="",$B55=""),"",'OddsRatio_working_2-way'!M54)</f>
        <v/>
      </c>
      <c r="I55" s="17" t="str">
        <f>IF(OR($A55="",$B55=""),"",'OddsRatio_working_2-way'!N54)</f>
        <v/>
      </c>
      <c r="J55" s="17" t="str">
        <f>IF('Log_working_2-way'!$D54="","",A55^('Log_working_2-way'!$D54))</f>
        <v/>
      </c>
      <c r="K55" s="22" t="str">
        <f>IF('Log_working_2-way'!$D54="","",B55^('Log_working_2-way'!$D54))</f>
        <v/>
      </c>
    </row>
    <row r="56" spans="3:11" x14ac:dyDescent="0.2">
      <c r="C56" s="20" t="str">
        <f t="shared" si="0"/>
        <v/>
      </c>
      <c r="D56" s="17" t="str">
        <f>IF(OR($A56="",$B56=""),"",A56*'MPTO_working_2-way'!$G55)</f>
        <v/>
      </c>
      <c r="E56" s="22" t="str">
        <f>IF(OR($A56="",$B56=""),"",B56*'MPTO_working_2-way'!$G55)</f>
        <v/>
      </c>
      <c r="F56" s="17" t="str">
        <f>IF(OR($A56="",$B56=""),"",'MPTO_working_2-way'!D55)</f>
        <v/>
      </c>
      <c r="G56" s="22" t="str">
        <f>IF(OR($A56="",$B56=""),"",'MPTO_working_2-way'!E55)</f>
        <v/>
      </c>
      <c r="H56" s="17" t="str">
        <f>IF(OR($A56="",$B56=""),"",'OddsRatio_working_2-way'!M55)</f>
        <v/>
      </c>
      <c r="I56" s="17" t="str">
        <f>IF(OR($A56="",$B56=""),"",'OddsRatio_working_2-way'!N55)</f>
        <v/>
      </c>
      <c r="J56" s="17" t="str">
        <f>IF('Log_working_2-way'!$D55="","",A56^('Log_working_2-way'!$D55))</f>
        <v/>
      </c>
      <c r="K56" s="22" t="str">
        <f>IF('Log_working_2-way'!$D55="","",B56^('Log_working_2-way'!$D55))</f>
        <v/>
      </c>
    </row>
    <row r="57" spans="3:11" x14ac:dyDescent="0.2">
      <c r="C57" s="20" t="str">
        <f t="shared" si="0"/>
        <v/>
      </c>
      <c r="D57" s="17" t="str">
        <f>IF(OR($A57="",$B57=""),"",A57*'MPTO_working_2-way'!$G56)</f>
        <v/>
      </c>
      <c r="E57" s="22" t="str">
        <f>IF(OR($A57="",$B57=""),"",B57*'MPTO_working_2-way'!$G56)</f>
        <v/>
      </c>
      <c r="F57" s="17" t="str">
        <f>IF(OR($A57="",$B57=""),"",'MPTO_working_2-way'!D56)</f>
        <v/>
      </c>
      <c r="G57" s="22" t="str">
        <f>IF(OR($A57="",$B57=""),"",'MPTO_working_2-way'!E56)</f>
        <v/>
      </c>
      <c r="H57" s="17" t="str">
        <f>IF(OR($A57="",$B57=""),"",'OddsRatio_working_2-way'!M56)</f>
        <v/>
      </c>
      <c r="I57" s="17" t="str">
        <f>IF(OR($A57="",$B57=""),"",'OddsRatio_working_2-way'!N56)</f>
        <v/>
      </c>
      <c r="J57" s="17" t="str">
        <f>IF('Log_working_2-way'!$D56="","",A57^('Log_working_2-way'!$D56))</f>
        <v/>
      </c>
      <c r="K57" s="22" t="str">
        <f>IF('Log_working_2-way'!$D56="","",B57^('Log_working_2-way'!$D56))</f>
        <v/>
      </c>
    </row>
    <row r="58" spans="3:11" x14ac:dyDescent="0.2">
      <c r="C58" s="20" t="str">
        <f t="shared" si="0"/>
        <v/>
      </c>
      <c r="D58" s="17" t="str">
        <f>IF(OR($A58="",$B58=""),"",A58*'MPTO_working_2-way'!$G57)</f>
        <v/>
      </c>
      <c r="E58" s="22" t="str">
        <f>IF(OR($A58="",$B58=""),"",B58*'MPTO_working_2-way'!$G57)</f>
        <v/>
      </c>
      <c r="F58" s="17" t="str">
        <f>IF(OR($A58="",$B58=""),"",'MPTO_working_2-way'!D57)</f>
        <v/>
      </c>
      <c r="G58" s="22" t="str">
        <f>IF(OR($A58="",$B58=""),"",'MPTO_working_2-way'!E57)</f>
        <v/>
      </c>
      <c r="H58" s="17" t="str">
        <f>IF(OR($A58="",$B58=""),"",'OddsRatio_working_2-way'!M57)</f>
        <v/>
      </c>
      <c r="I58" s="17" t="str">
        <f>IF(OR($A58="",$B58=""),"",'OddsRatio_working_2-way'!N57)</f>
        <v/>
      </c>
      <c r="J58" s="17" t="str">
        <f>IF('Log_working_2-way'!$D57="","",A58^('Log_working_2-way'!$D57))</f>
        <v/>
      </c>
      <c r="K58" s="22" t="str">
        <f>IF('Log_working_2-way'!$D57="","",B58^('Log_working_2-way'!$D57))</f>
        <v/>
      </c>
    </row>
    <row r="59" spans="3:11" x14ac:dyDescent="0.2">
      <c r="C59" s="20" t="str">
        <f t="shared" si="0"/>
        <v/>
      </c>
      <c r="D59" s="17" t="str">
        <f>IF(OR($A59="",$B59=""),"",A59*'MPTO_working_2-way'!$G58)</f>
        <v/>
      </c>
      <c r="E59" s="22" t="str">
        <f>IF(OR($A59="",$B59=""),"",B59*'MPTO_working_2-way'!$G58)</f>
        <v/>
      </c>
      <c r="F59" s="17" t="str">
        <f>IF(OR($A59="",$B59=""),"",'MPTO_working_2-way'!D58)</f>
        <v/>
      </c>
      <c r="G59" s="22" t="str">
        <f>IF(OR($A59="",$B59=""),"",'MPTO_working_2-way'!E58)</f>
        <v/>
      </c>
      <c r="H59" s="17" t="str">
        <f>IF(OR($A59="",$B59=""),"",'OddsRatio_working_2-way'!M58)</f>
        <v/>
      </c>
      <c r="I59" s="17" t="str">
        <f>IF(OR($A59="",$B59=""),"",'OddsRatio_working_2-way'!N58)</f>
        <v/>
      </c>
      <c r="J59" s="17" t="str">
        <f>IF('Log_working_2-way'!$D58="","",A59^('Log_working_2-way'!$D58))</f>
        <v/>
      </c>
      <c r="K59" s="22" t="str">
        <f>IF('Log_working_2-way'!$D58="","",B59^('Log_working_2-way'!$D58))</f>
        <v/>
      </c>
    </row>
    <row r="60" spans="3:11" x14ac:dyDescent="0.2">
      <c r="C60" s="20" t="str">
        <f t="shared" si="0"/>
        <v/>
      </c>
      <c r="D60" s="17" t="str">
        <f>IF(OR($A60="",$B60=""),"",A60*'MPTO_working_2-way'!$G59)</f>
        <v/>
      </c>
      <c r="E60" s="22" t="str">
        <f>IF(OR($A60="",$B60=""),"",B60*'MPTO_working_2-way'!$G59)</f>
        <v/>
      </c>
      <c r="F60" s="17" t="str">
        <f>IF(OR($A60="",$B60=""),"",'MPTO_working_2-way'!D59)</f>
        <v/>
      </c>
      <c r="G60" s="22" t="str">
        <f>IF(OR($A60="",$B60=""),"",'MPTO_working_2-way'!E59)</f>
        <v/>
      </c>
      <c r="H60" s="17" t="str">
        <f>IF(OR($A60="",$B60=""),"",'OddsRatio_working_2-way'!M59)</f>
        <v/>
      </c>
      <c r="I60" s="17" t="str">
        <f>IF(OR($A60="",$B60=""),"",'OddsRatio_working_2-way'!N59)</f>
        <v/>
      </c>
      <c r="J60" s="17" t="str">
        <f>IF('Log_working_2-way'!$D59="","",A60^('Log_working_2-way'!$D59))</f>
        <v/>
      </c>
      <c r="K60" s="22" t="str">
        <f>IF('Log_working_2-way'!$D59="","",B60^('Log_working_2-way'!$D59))</f>
        <v/>
      </c>
    </row>
    <row r="61" spans="3:11" x14ac:dyDescent="0.2">
      <c r="C61" s="20" t="str">
        <f t="shared" si="0"/>
        <v/>
      </c>
      <c r="D61" s="17" t="str">
        <f>IF(OR($A61="",$B61=""),"",A61*'MPTO_working_2-way'!$G60)</f>
        <v/>
      </c>
      <c r="E61" s="22" t="str">
        <f>IF(OR($A61="",$B61=""),"",B61*'MPTO_working_2-way'!$G60)</f>
        <v/>
      </c>
      <c r="F61" s="17" t="str">
        <f>IF(OR($A61="",$B61=""),"",'MPTO_working_2-way'!D60)</f>
        <v/>
      </c>
      <c r="G61" s="22" t="str">
        <f>IF(OR($A61="",$B61=""),"",'MPTO_working_2-way'!E60)</f>
        <v/>
      </c>
      <c r="H61" s="17" t="str">
        <f>IF(OR($A61="",$B61=""),"",'OddsRatio_working_2-way'!M60)</f>
        <v/>
      </c>
      <c r="I61" s="17" t="str">
        <f>IF(OR($A61="",$B61=""),"",'OddsRatio_working_2-way'!N60)</f>
        <v/>
      </c>
      <c r="J61" s="17" t="str">
        <f>IF('Log_working_2-way'!$D60="","",A61^('Log_working_2-way'!$D60))</f>
        <v/>
      </c>
      <c r="K61" s="22" t="str">
        <f>IF('Log_working_2-way'!$D60="","",B61^('Log_working_2-way'!$D60))</f>
        <v/>
      </c>
    </row>
    <row r="62" spans="3:11" x14ac:dyDescent="0.2">
      <c r="C62" s="20" t="str">
        <f t="shared" si="0"/>
        <v/>
      </c>
      <c r="D62" s="17" t="str">
        <f>IF(OR($A62="",$B62=""),"",A62*'MPTO_working_2-way'!$G61)</f>
        <v/>
      </c>
      <c r="E62" s="22" t="str">
        <f>IF(OR($A62="",$B62=""),"",B62*'MPTO_working_2-way'!$G61)</f>
        <v/>
      </c>
      <c r="F62" s="17" t="str">
        <f>IF(OR($A62="",$B62=""),"",'MPTO_working_2-way'!D61)</f>
        <v/>
      </c>
      <c r="G62" s="22" t="str">
        <f>IF(OR($A62="",$B62=""),"",'MPTO_working_2-way'!E61)</f>
        <v/>
      </c>
      <c r="H62" s="17" t="str">
        <f>IF(OR($A62="",$B62=""),"",'OddsRatio_working_2-way'!M61)</f>
        <v/>
      </c>
      <c r="I62" s="17" t="str">
        <f>IF(OR($A62="",$B62=""),"",'OddsRatio_working_2-way'!N61)</f>
        <v/>
      </c>
      <c r="J62" s="17" t="str">
        <f>IF('Log_working_2-way'!$D61="","",A62^('Log_working_2-way'!$D61))</f>
        <v/>
      </c>
      <c r="K62" s="22" t="str">
        <f>IF('Log_working_2-way'!$D61="","",B62^('Log_working_2-way'!$D61))</f>
        <v/>
      </c>
    </row>
    <row r="63" spans="3:11" x14ac:dyDescent="0.2">
      <c r="C63" s="20" t="str">
        <f t="shared" si="0"/>
        <v/>
      </c>
      <c r="D63" s="17" t="str">
        <f>IF(OR($A63="",$B63=""),"",A63*'MPTO_working_2-way'!$G62)</f>
        <v/>
      </c>
      <c r="E63" s="22" t="str">
        <f>IF(OR($A63="",$B63=""),"",B63*'MPTO_working_2-way'!$G62)</f>
        <v/>
      </c>
      <c r="F63" s="17" t="str">
        <f>IF(OR($A63="",$B63=""),"",'MPTO_working_2-way'!D62)</f>
        <v/>
      </c>
      <c r="G63" s="22" t="str">
        <f>IF(OR($A63="",$B63=""),"",'MPTO_working_2-way'!E62)</f>
        <v/>
      </c>
      <c r="H63" s="17" t="str">
        <f>IF(OR($A63="",$B63=""),"",'OddsRatio_working_2-way'!M62)</f>
        <v/>
      </c>
      <c r="I63" s="17" t="str">
        <f>IF(OR($A63="",$B63=""),"",'OddsRatio_working_2-way'!N62)</f>
        <v/>
      </c>
      <c r="J63" s="17" t="str">
        <f>IF('Log_working_2-way'!$D62="","",A63^('Log_working_2-way'!$D62))</f>
        <v/>
      </c>
      <c r="K63" s="22" t="str">
        <f>IF('Log_working_2-way'!$D62="","",B63^('Log_working_2-way'!$D62))</f>
        <v/>
      </c>
    </row>
    <row r="64" spans="3:11" x14ac:dyDescent="0.2">
      <c r="C64" s="20" t="str">
        <f t="shared" si="0"/>
        <v/>
      </c>
      <c r="D64" s="17" t="str">
        <f>IF(OR($A64="",$B64=""),"",A64*'MPTO_working_2-way'!$G63)</f>
        <v/>
      </c>
      <c r="E64" s="22" t="str">
        <f>IF(OR($A64="",$B64=""),"",B64*'MPTO_working_2-way'!$G63)</f>
        <v/>
      </c>
      <c r="F64" s="17" t="str">
        <f>IF(OR($A64="",$B64=""),"",'MPTO_working_2-way'!D63)</f>
        <v/>
      </c>
      <c r="G64" s="22" t="str">
        <f>IF(OR($A64="",$B64=""),"",'MPTO_working_2-way'!E63)</f>
        <v/>
      </c>
      <c r="H64" s="17" t="str">
        <f>IF(OR($A64="",$B64=""),"",'OddsRatio_working_2-way'!M63)</f>
        <v/>
      </c>
      <c r="I64" s="17" t="str">
        <f>IF(OR($A64="",$B64=""),"",'OddsRatio_working_2-way'!N63)</f>
        <v/>
      </c>
      <c r="J64" s="17" t="str">
        <f>IF('Log_working_2-way'!$D63="","",A64^('Log_working_2-way'!$D63))</f>
        <v/>
      </c>
      <c r="K64" s="22" t="str">
        <f>IF('Log_working_2-way'!$D63="","",B64^('Log_working_2-way'!$D63))</f>
        <v/>
      </c>
    </row>
    <row r="65" spans="3:11" x14ac:dyDescent="0.2">
      <c r="C65" s="20" t="str">
        <f t="shared" si="0"/>
        <v/>
      </c>
      <c r="D65" s="17" t="str">
        <f>IF(OR($A65="",$B65=""),"",A65*'MPTO_working_2-way'!$G64)</f>
        <v/>
      </c>
      <c r="E65" s="22" t="str">
        <f>IF(OR($A65="",$B65=""),"",B65*'MPTO_working_2-way'!$G64)</f>
        <v/>
      </c>
      <c r="F65" s="17" t="str">
        <f>IF(OR($A65="",$B65=""),"",'MPTO_working_2-way'!D64)</f>
        <v/>
      </c>
      <c r="G65" s="22" t="str">
        <f>IF(OR($A65="",$B65=""),"",'MPTO_working_2-way'!E64)</f>
        <v/>
      </c>
      <c r="H65" s="17" t="str">
        <f>IF(OR($A65="",$B65=""),"",'OddsRatio_working_2-way'!M64)</f>
        <v/>
      </c>
      <c r="I65" s="17" t="str">
        <f>IF(OR($A65="",$B65=""),"",'OddsRatio_working_2-way'!N64)</f>
        <v/>
      </c>
      <c r="J65" s="17" t="str">
        <f>IF('Log_working_2-way'!$D64="","",A65^('Log_working_2-way'!$D64))</f>
        <v/>
      </c>
      <c r="K65" s="22" t="str">
        <f>IF('Log_working_2-way'!$D64="","",B65^('Log_working_2-way'!$D64))</f>
        <v/>
      </c>
    </row>
    <row r="66" spans="3:11" x14ac:dyDescent="0.2">
      <c r="C66" s="20" t="str">
        <f t="shared" si="0"/>
        <v/>
      </c>
      <c r="D66" s="17" t="str">
        <f>IF(OR($A66="",$B66=""),"",A66*'MPTO_working_2-way'!$G65)</f>
        <v/>
      </c>
      <c r="E66" s="22" t="str">
        <f>IF(OR($A66="",$B66=""),"",B66*'MPTO_working_2-way'!$G65)</f>
        <v/>
      </c>
      <c r="F66" s="17" t="str">
        <f>IF(OR($A66="",$B66=""),"",'MPTO_working_2-way'!D65)</f>
        <v/>
      </c>
      <c r="G66" s="22" t="str">
        <f>IF(OR($A66="",$B66=""),"",'MPTO_working_2-way'!E65)</f>
        <v/>
      </c>
      <c r="H66" s="17" t="str">
        <f>IF(OR($A66="",$B66=""),"",'OddsRatio_working_2-way'!M65)</f>
        <v/>
      </c>
      <c r="I66" s="17" t="str">
        <f>IF(OR($A66="",$B66=""),"",'OddsRatio_working_2-way'!N65)</f>
        <v/>
      </c>
      <c r="J66" s="17" t="str">
        <f>IF('Log_working_2-way'!$D65="","",A66^('Log_working_2-way'!$D65))</f>
        <v/>
      </c>
      <c r="K66" s="22" t="str">
        <f>IF('Log_working_2-way'!$D65="","",B66^('Log_working_2-way'!$D65))</f>
        <v/>
      </c>
    </row>
    <row r="67" spans="3:11" x14ac:dyDescent="0.2">
      <c r="C67" s="20" t="str">
        <f t="shared" ref="C67:C130" si="51">IF(OR($A67="",$B67=""),"",(1/A67)+(1/B67)-1)</f>
        <v/>
      </c>
      <c r="D67" s="17" t="str">
        <f>IF(OR($A67="",$B67=""),"",A67*'MPTO_working_2-way'!$G66)</f>
        <v/>
      </c>
      <c r="E67" s="22" t="str">
        <f>IF(OR($A67="",$B67=""),"",B67*'MPTO_working_2-way'!$G66)</f>
        <v/>
      </c>
      <c r="F67" s="17" t="str">
        <f>IF(OR($A67="",$B67=""),"",'MPTO_working_2-way'!D66)</f>
        <v/>
      </c>
      <c r="G67" s="22" t="str">
        <f>IF(OR($A67="",$B67=""),"",'MPTO_working_2-way'!E66)</f>
        <v/>
      </c>
      <c r="H67" s="17" t="str">
        <f>IF(OR($A67="",$B67=""),"",'OddsRatio_working_2-way'!M66)</f>
        <v/>
      </c>
      <c r="I67" s="17" t="str">
        <f>IF(OR($A67="",$B67=""),"",'OddsRatio_working_2-way'!N66)</f>
        <v/>
      </c>
      <c r="J67" s="17" t="str">
        <f>IF('Log_working_2-way'!$D66="","",A67^('Log_working_2-way'!$D66))</f>
        <v/>
      </c>
      <c r="K67" s="22" t="str">
        <f>IF('Log_working_2-way'!$D66="","",B67^('Log_working_2-way'!$D66))</f>
        <v/>
      </c>
    </row>
    <row r="68" spans="3:11" x14ac:dyDescent="0.2">
      <c r="C68" s="20" t="str">
        <f t="shared" si="51"/>
        <v/>
      </c>
      <c r="D68" s="17" t="str">
        <f>IF(OR($A68="",$B68=""),"",A68*'MPTO_working_2-way'!$G67)</f>
        <v/>
      </c>
      <c r="E68" s="22" t="str">
        <f>IF(OR($A68="",$B68=""),"",B68*'MPTO_working_2-way'!$G67)</f>
        <v/>
      </c>
      <c r="F68" s="17" t="str">
        <f>IF(OR($A68="",$B68=""),"",'MPTO_working_2-way'!D67)</f>
        <v/>
      </c>
      <c r="G68" s="22" t="str">
        <f>IF(OR($A68="",$B68=""),"",'MPTO_working_2-way'!E67)</f>
        <v/>
      </c>
      <c r="H68" s="17" t="str">
        <f>IF(OR($A68="",$B68=""),"",'OddsRatio_working_2-way'!M67)</f>
        <v/>
      </c>
      <c r="I68" s="17" t="str">
        <f>IF(OR($A68="",$B68=""),"",'OddsRatio_working_2-way'!N67)</f>
        <v/>
      </c>
      <c r="J68" s="17" t="str">
        <f>IF('Log_working_2-way'!$D67="","",A68^('Log_working_2-way'!$D67))</f>
        <v/>
      </c>
      <c r="K68" s="22" t="str">
        <f>IF('Log_working_2-way'!$D67="","",B68^('Log_working_2-way'!$D67))</f>
        <v/>
      </c>
    </row>
    <row r="69" spans="3:11" x14ac:dyDescent="0.2">
      <c r="C69" s="20" t="str">
        <f t="shared" si="51"/>
        <v/>
      </c>
      <c r="D69" s="17" t="str">
        <f>IF(OR($A69="",$B69=""),"",A69*'MPTO_working_2-way'!$G68)</f>
        <v/>
      </c>
      <c r="E69" s="22" t="str">
        <f>IF(OR($A69="",$B69=""),"",B69*'MPTO_working_2-way'!$G68)</f>
        <v/>
      </c>
      <c r="F69" s="17" t="str">
        <f>IF(OR($A69="",$B69=""),"",'MPTO_working_2-way'!D68)</f>
        <v/>
      </c>
      <c r="G69" s="22" t="str">
        <f>IF(OR($A69="",$B69=""),"",'MPTO_working_2-way'!E68)</f>
        <v/>
      </c>
      <c r="H69" s="17" t="str">
        <f>IF(OR($A69="",$B69=""),"",'OddsRatio_working_2-way'!M68)</f>
        <v/>
      </c>
      <c r="I69" s="17" t="str">
        <f>IF(OR($A69="",$B69=""),"",'OddsRatio_working_2-way'!N68)</f>
        <v/>
      </c>
      <c r="J69" s="17" t="str">
        <f>IF('Log_working_2-way'!$D68="","",A69^('Log_working_2-way'!$D68))</f>
        <v/>
      </c>
      <c r="K69" s="22" t="str">
        <f>IF('Log_working_2-way'!$D68="","",B69^('Log_working_2-way'!$D68))</f>
        <v/>
      </c>
    </row>
    <row r="70" spans="3:11" x14ac:dyDescent="0.2">
      <c r="C70" s="20" t="str">
        <f t="shared" si="51"/>
        <v/>
      </c>
      <c r="D70" s="17" t="str">
        <f>IF(OR($A70="",$B70=""),"",A70*'MPTO_working_2-way'!$G69)</f>
        <v/>
      </c>
      <c r="E70" s="22" t="str">
        <f>IF(OR($A70="",$B70=""),"",B70*'MPTO_working_2-way'!$G69)</f>
        <v/>
      </c>
      <c r="F70" s="17" t="str">
        <f>IF(OR($A70="",$B70=""),"",'MPTO_working_2-way'!D69)</f>
        <v/>
      </c>
      <c r="G70" s="22" t="str">
        <f>IF(OR($A70="",$B70=""),"",'MPTO_working_2-way'!E69)</f>
        <v/>
      </c>
      <c r="H70" s="17" t="str">
        <f>IF(OR($A70="",$B70=""),"",'OddsRatio_working_2-way'!M69)</f>
        <v/>
      </c>
      <c r="I70" s="17" t="str">
        <f>IF(OR($A70="",$B70=""),"",'OddsRatio_working_2-way'!N69)</f>
        <v/>
      </c>
      <c r="J70" s="17" t="str">
        <f>IF('Log_working_2-way'!$D69="","",A70^('Log_working_2-way'!$D69))</f>
        <v/>
      </c>
      <c r="K70" s="22" t="str">
        <f>IF('Log_working_2-way'!$D69="","",B70^('Log_working_2-way'!$D69))</f>
        <v/>
      </c>
    </row>
    <row r="71" spans="3:11" x14ac:dyDescent="0.2">
      <c r="C71" s="20" t="str">
        <f t="shared" si="51"/>
        <v/>
      </c>
      <c r="D71" s="17" t="str">
        <f>IF(OR($A71="",$B71=""),"",A71*'MPTO_working_2-way'!$G70)</f>
        <v/>
      </c>
      <c r="E71" s="22" t="str">
        <f>IF(OR($A71="",$B71=""),"",B71*'MPTO_working_2-way'!$G70)</f>
        <v/>
      </c>
      <c r="F71" s="17" t="str">
        <f>IF(OR($A71="",$B71=""),"",'MPTO_working_2-way'!D70)</f>
        <v/>
      </c>
      <c r="G71" s="22" t="str">
        <f>IF(OR($A71="",$B71=""),"",'MPTO_working_2-way'!E70)</f>
        <v/>
      </c>
      <c r="H71" s="17" t="str">
        <f>IF(OR($A71="",$B71=""),"",'OddsRatio_working_2-way'!M70)</f>
        <v/>
      </c>
      <c r="I71" s="17" t="str">
        <f>IF(OR($A71="",$B71=""),"",'OddsRatio_working_2-way'!N70)</f>
        <v/>
      </c>
      <c r="J71" s="17" t="str">
        <f>IF('Log_working_2-way'!$D70="","",A71^('Log_working_2-way'!$D70))</f>
        <v/>
      </c>
      <c r="K71" s="22" t="str">
        <f>IF('Log_working_2-way'!$D70="","",B71^('Log_working_2-way'!$D70))</f>
        <v/>
      </c>
    </row>
    <row r="72" spans="3:11" x14ac:dyDescent="0.2">
      <c r="C72" s="20" t="str">
        <f t="shared" si="51"/>
        <v/>
      </c>
      <c r="D72" s="17" t="str">
        <f>IF(OR($A72="",$B72=""),"",A72*'MPTO_working_2-way'!$G71)</f>
        <v/>
      </c>
      <c r="E72" s="22" t="str">
        <f>IF(OR($A72="",$B72=""),"",B72*'MPTO_working_2-way'!$G71)</f>
        <v/>
      </c>
      <c r="F72" s="17" t="str">
        <f>IF(OR($A72="",$B72=""),"",'MPTO_working_2-way'!D71)</f>
        <v/>
      </c>
      <c r="G72" s="22" t="str">
        <f>IF(OR($A72="",$B72=""),"",'MPTO_working_2-way'!E71)</f>
        <v/>
      </c>
      <c r="H72" s="17" t="str">
        <f>IF(OR($A72="",$B72=""),"",'OddsRatio_working_2-way'!M71)</f>
        <v/>
      </c>
      <c r="I72" s="17" t="str">
        <f>IF(OR($A72="",$B72=""),"",'OddsRatio_working_2-way'!N71)</f>
        <v/>
      </c>
      <c r="J72" s="17" t="str">
        <f>IF('Log_working_2-way'!$D71="","",A72^('Log_working_2-way'!$D71))</f>
        <v/>
      </c>
      <c r="K72" s="22" t="str">
        <f>IF('Log_working_2-way'!$D71="","",B72^('Log_working_2-way'!$D71))</f>
        <v/>
      </c>
    </row>
    <row r="73" spans="3:11" x14ac:dyDescent="0.2">
      <c r="C73" s="20" t="str">
        <f t="shared" si="51"/>
        <v/>
      </c>
      <c r="D73" s="17" t="str">
        <f>IF(OR($A73="",$B73=""),"",A73*'MPTO_working_2-way'!$G72)</f>
        <v/>
      </c>
      <c r="E73" s="22" t="str">
        <f>IF(OR($A73="",$B73=""),"",B73*'MPTO_working_2-way'!$G72)</f>
        <v/>
      </c>
      <c r="F73" s="17" t="str">
        <f>IF(OR($A73="",$B73=""),"",'MPTO_working_2-way'!D72)</f>
        <v/>
      </c>
      <c r="G73" s="22" t="str">
        <f>IF(OR($A73="",$B73=""),"",'MPTO_working_2-way'!E72)</f>
        <v/>
      </c>
      <c r="H73" s="17" t="str">
        <f>IF(OR($A73="",$B73=""),"",'OddsRatio_working_2-way'!M72)</f>
        <v/>
      </c>
      <c r="I73" s="17" t="str">
        <f>IF(OR($A73="",$B73=""),"",'OddsRatio_working_2-way'!N72)</f>
        <v/>
      </c>
      <c r="J73" s="17" t="str">
        <f>IF('Log_working_2-way'!$D72="","",A73^('Log_working_2-way'!$D72))</f>
        <v/>
      </c>
      <c r="K73" s="22" t="str">
        <f>IF('Log_working_2-way'!$D72="","",B73^('Log_working_2-way'!$D72))</f>
        <v/>
      </c>
    </row>
    <row r="74" spans="3:11" x14ac:dyDescent="0.2">
      <c r="C74" s="20" t="str">
        <f t="shared" si="51"/>
        <v/>
      </c>
      <c r="D74" s="17" t="str">
        <f>IF(OR($A74="",$B74=""),"",A74*'MPTO_working_2-way'!$G73)</f>
        <v/>
      </c>
      <c r="E74" s="22" t="str">
        <f>IF(OR($A74="",$B74=""),"",B74*'MPTO_working_2-way'!$G73)</f>
        <v/>
      </c>
      <c r="F74" s="17" t="str">
        <f>IF(OR($A74="",$B74=""),"",'MPTO_working_2-way'!D73)</f>
        <v/>
      </c>
      <c r="G74" s="22" t="str">
        <f>IF(OR($A74="",$B74=""),"",'MPTO_working_2-way'!E73)</f>
        <v/>
      </c>
      <c r="H74" s="17" t="str">
        <f>IF(OR($A74="",$B74=""),"",'OddsRatio_working_2-way'!M73)</f>
        <v/>
      </c>
      <c r="I74" s="17" t="str">
        <f>IF(OR($A74="",$B74=""),"",'OddsRatio_working_2-way'!N73)</f>
        <v/>
      </c>
      <c r="J74" s="17" t="str">
        <f>IF('Log_working_2-way'!$D73="","",A74^('Log_working_2-way'!$D73))</f>
        <v/>
      </c>
      <c r="K74" s="22" t="str">
        <f>IF('Log_working_2-way'!$D73="","",B74^('Log_working_2-way'!$D73))</f>
        <v/>
      </c>
    </row>
    <row r="75" spans="3:11" x14ac:dyDescent="0.2">
      <c r="C75" s="20" t="str">
        <f t="shared" si="51"/>
        <v/>
      </c>
      <c r="D75" s="17" t="str">
        <f>IF(OR($A75="",$B75=""),"",A75*'MPTO_working_2-way'!$G74)</f>
        <v/>
      </c>
      <c r="E75" s="22" t="str">
        <f>IF(OR($A75="",$B75=""),"",B75*'MPTO_working_2-way'!$G74)</f>
        <v/>
      </c>
      <c r="F75" s="17" t="str">
        <f>IF(OR($A75="",$B75=""),"",'MPTO_working_2-way'!D74)</f>
        <v/>
      </c>
      <c r="G75" s="22" t="str">
        <f>IF(OR($A75="",$B75=""),"",'MPTO_working_2-way'!E74)</f>
        <v/>
      </c>
      <c r="H75" s="17" t="str">
        <f>IF(OR($A75="",$B75=""),"",'OddsRatio_working_2-way'!M74)</f>
        <v/>
      </c>
      <c r="I75" s="17" t="str">
        <f>IF(OR($A75="",$B75=""),"",'OddsRatio_working_2-way'!N74)</f>
        <v/>
      </c>
      <c r="J75" s="17" t="str">
        <f>IF('Log_working_2-way'!$D74="","",A75^('Log_working_2-way'!$D74))</f>
        <v/>
      </c>
      <c r="K75" s="22" t="str">
        <f>IF('Log_working_2-way'!$D74="","",B75^('Log_working_2-way'!$D74))</f>
        <v/>
      </c>
    </row>
    <row r="76" spans="3:11" x14ac:dyDescent="0.2">
      <c r="C76" s="20" t="str">
        <f t="shared" si="51"/>
        <v/>
      </c>
      <c r="D76" s="17" t="str">
        <f>IF(OR($A76="",$B76=""),"",A76*'MPTO_working_2-way'!$G75)</f>
        <v/>
      </c>
      <c r="E76" s="22" t="str">
        <f>IF(OR($A76="",$B76=""),"",B76*'MPTO_working_2-way'!$G75)</f>
        <v/>
      </c>
      <c r="F76" s="17" t="str">
        <f>IF(OR($A76="",$B76=""),"",'MPTO_working_2-way'!D75)</f>
        <v/>
      </c>
      <c r="G76" s="22" t="str">
        <f>IF(OR($A76="",$B76=""),"",'MPTO_working_2-way'!E75)</f>
        <v/>
      </c>
      <c r="H76" s="17" t="str">
        <f>IF(OR($A76="",$B76=""),"",'OddsRatio_working_2-way'!M75)</f>
        <v/>
      </c>
      <c r="I76" s="17" t="str">
        <f>IF(OR($A76="",$B76=""),"",'OddsRatio_working_2-way'!N75)</f>
        <v/>
      </c>
      <c r="J76" s="17" t="str">
        <f>IF('Log_working_2-way'!$D75="","",A76^('Log_working_2-way'!$D75))</f>
        <v/>
      </c>
      <c r="K76" s="22" t="str">
        <f>IF('Log_working_2-way'!$D75="","",B76^('Log_working_2-way'!$D75))</f>
        <v/>
      </c>
    </row>
    <row r="77" spans="3:11" x14ac:dyDescent="0.2">
      <c r="C77" s="20" t="str">
        <f t="shared" si="51"/>
        <v/>
      </c>
      <c r="D77" s="17" t="str">
        <f>IF(OR($A77="",$B77=""),"",A77*'MPTO_working_2-way'!$G76)</f>
        <v/>
      </c>
      <c r="E77" s="22" t="str">
        <f>IF(OR($A77="",$B77=""),"",B77*'MPTO_working_2-way'!$G76)</f>
        <v/>
      </c>
      <c r="F77" s="17" t="str">
        <f>IF(OR($A77="",$B77=""),"",'MPTO_working_2-way'!D76)</f>
        <v/>
      </c>
      <c r="G77" s="22" t="str">
        <f>IF(OR($A77="",$B77=""),"",'MPTO_working_2-way'!E76)</f>
        <v/>
      </c>
      <c r="H77" s="17" t="str">
        <f>IF(OR($A77="",$B77=""),"",'OddsRatio_working_2-way'!M76)</f>
        <v/>
      </c>
      <c r="I77" s="17" t="str">
        <f>IF(OR($A77="",$B77=""),"",'OddsRatio_working_2-way'!N76)</f>
        <v/>
      </c>
      <c r="J77" s="17" t="str">
        <f>IF('Log_working_2-way'!$D76="","",A77^('Log_working_2-way'!$D76))</f>
        <v/>
      </c>
      <c r="K77" s="22" t="str">
        <f>IF('Log_working_2-way'!$D76="","",B77^('Log_working_2-way'!$D76))</f>
        <v/>
      </c>
    </row>
    <row r="78" spans="3:11" x14ac:dyDescent="0.2">
      <c r="C78" s="20" t="str">
        <f t="shared" si="51"/>
        <v/>
      </c>
      <c r="D78" s="17" t="str">
        <f>IF(OR($A78="",$B78=""),"",A78*'MPTO_working_2-way'!$G77)</f>
        <v/>
      </c>
      <c r="E78" s="22" t="str">
        <f>IF(OR($A78="",$B78=""),"",B78*'MPTO_working_2-way'!$G77)</f>
        <v/>
      </c>
      <c r="F78" s="17" t="str">
        <f>IF(OR($A78="",$B78=""),"",'MPTO_working_2-way'!D77)</f>
        <v/>
      </c>
      <c r="G78" s="22" t="str">
        <f>IF(OR($A78="",$B78=""),"",'MPTO_working_2-way'!E77)</f>
        <v/>
      </c>
      <c r="H78" s="17" t="str">
        <f>IF(OR($A78="",$B78=""),"",'OddsRatio_working_2-way'!M77)</f>
        <v/>
      </c>
      <c r="I78" s="17" t="str">
        <f>IF(OR($A78="",$B78=""),"",'OddsRatio_working_2-way'!N77)</f>
        <v/>
      </c>
      <c r="J78" s="17" t="str">
        <f>IF('Log_working_2-way'!$D77="","",A78^('Log_working_2-way'!$D77))</f>
        <v/>
      </c>
      <c r="K78" s="22" t="str">
        <f>IF('Log_working_2-way'!$D77="","",B78^('Log_working_2-way'!$D77))</f>
        <v/>
      </c>
    </row>
    <row r="79" spans="3:11" x14ac:dyDescent="0.2">
      <c r="C79" s="20" t="str">
        <f t="shared" si="51"/>
        <v/>
      </c>
      <c r="D79" s="17" t="str">
        <f>IF(OR($A79="",$B79=""),"",A79*'MPTO_working_2-way'!$G78)</f>
        <v/>
      </c>
      <c r="E79" s="22" t="str">
        <f>IF(OR($A79="",$B79=""),"",B79*'MPTO_working_2-way'!$G78)</f>
        <v/>
      </c>
      <c r="F79" s="17" t="str">
        <f>IF(OR($A79="",$B79=""),"",'MPTO_working_2-way'!D78)</f>
        <v/>
      </c>
      <c r="G79" s="22" t="str">
        <f>IF(OR($A79="",$B79=""),"",'MPTO_working_2-way'!E78)</f>
        <v/>
      </c>
      <c r="H79" s="17" t="str">
        <f>IF(OR($A79="",$B79=""),"",'OddsRatio_working_2-way'!M78)</f>
        <v/>
      </c>
      <c r="I79" s="17" t="str">
        <f>IF(OR($A79="",$B79=""),"",'OddsRatio_working_2-way'!N78)</f>
        <v/>
      </c>
      <c r="J79" s="17" t="str">
        <f>IF('Log_working_2-way'!$D78="","",A79^('Log_working_2-way'!$D78))</f>
        <v/>
      </c>
      <c r="K79" s="22" t="str">
        <f>IF('Log_working_2-way'!$D78="","",B79^('Log_working_2-way'!$D78))</f>
        <v/>
      </c>
    </row>
    <row r="80" spans="3:11" x14ac:dyDescent="0.2">
      <c r="C80" s="20" t="str">
        <f t="shared" si="51"/>
        <v/>
      </c>
      <c r="D80" s="17" t="str">
        <f>IF(OR($A80="",$B80=""),"",A80*'MPTO_working_2-way'!$G79)</f>
        <v/>
      </c>
      <c r="E80" s="22" t="str">
        <f>IF(OR($A80="",$B80=""),"",B80*'MPTO_working_2-way'!$G79)</f>
        <v/>
      </c>
      <c r="F80" s="17" t="str">
        <f>IF(OR($A80="",$B80=""),"",'MPTO_working_2-way'!D79)</f>
        <v/>
      </c>
      <c r="G80" s="22" t="str">
        <f>IF(OR($A80="",$B80=""),"",'MPTO_working_2-way'!E79)</f>
        <v/>
      </c>
      <c r="H80" s="17" t="str">
        <f>IF(OR($A80="",$B80=""),"",'OddsRatio_working_2-way'!M79)</f>
        <v/>
      </c>
      <c r="I80" s="17" t="str">
        <f>IF(OR($A80="",$B80=""),"",'OddsRatio_working_2-way'!N79)</f>
        <v/>
      </c>
      <c r="J80" s="17" t="str">
        <f>IF('Log_working_2-way'!$D79="","",A80^('Log_working_2-way'!$D79))</f>
        <v/>
      </c>
      <c r="K80" s="22" t="str">
        <f>IF('Log_working_2-way'!$D79="","",B80^('Log_working_2-way'!$D79))</f>
        <v/>
      </c>
    </row>
    <row r="81" spans="3:11" x14ac:dyDescent="0.2">
      <c r="C81" s="20" t="str">
        <f t="shared" si="51"/>
        <v/>
      </c>
      <c r="D81" s="17" t="str">
        <f>IF(OR($A81="",$B81=""),"",A81*'MPTO_working_2-way'!$G80)</f>
        <v/>
      </c>
      <c r="E81" s="22" t="str">
        <f>IF(OR($A81="",$B81=""),"",B81*'MPTO_working_2-way'!$G80)</f>
        <v/>
      </c>
      <c r="F81" s="17" t="str">
        <f>IF(OR($A81="",$B81=""),"",'MPTO_working_2-way'!D80)</f>
        <v/>
      </c>
      <c r="G81" s="22" t="str">
        <f>IF(OR($A81="",$B81=""),"",'MPTO_working_2-way'!E80)</f>
        <v/>
      </c>
      <c r="H81" s="17" t="str">
        <f>IF(OR($A81="",$B81=""),"",'OddsRatio_working_2-way'!M80)</f>
        <v/>
      </c>
      <c r="I81" s="17" t="str">
        <f>IF(OR($A81="",$B81=""),"",'OddsRatio_working_2-way'!N80)</f>
        <v/>
      </c>
      <c r="J81" s="17" t="str">
        <f>IF('Log_working_2-way'!$D80="","",A81^('Log_working_2-way'!$D80))</f>
        <v/>
      </c>
      <c r="K81" s="22" t="str">
        <f>IF('Log_working_2-way'!$D80="","",B81^('Log_working_2-way'!$D80))</f>
        <v/>
      </c>
    </row>
    <row r="82" spans="3:11" x14ac:dyDescent="0.2">
      <c r="C82" s="20" t="str">
        <f t="shared" si="51"/>
        <v/>
      </c>
      <c r="D82" s="17" t="str">
        <f>IF(OR($A82="",$B82=""),"",A82*'MPTO_working_2-way'!$G81)</f>
        <v/>
      </c>
      <c r="E82" s="22" t="str">
        <f>IF(OR($A82="",$B82=""),"",B82*'MPTO_working_2-way'!$G81)</f>
        <v/>
      </c>
      <c r="F82" s="17" t="str">
        <f>IF(OR($A82="",$B82=""),"",'MPTO_working_2-way'!D81)</f>
        <v/>
      </c>
      <c r="G82" s="22" t="str">
        <f>IF(OR($A82="",$B82=""),"",'MPTO_working_2-way'!E81)</f>
        <v/>
      </c>
      <c r="H82" s="17" t="str">
        <f>IF(OR($A82="",$B82=""),"",'OddsRatio_working_2-way'!M81)</f>
        <v/>
      </c>
      <c r="I82" s="17" t="str">
        <f>IF(OR($A82="",$B82=""),"",'OddsRatio_working_2-way'!N81)</f>
        <v/>
      </c>
      <c r="J82" s="17" t="str">
        <f>IF('Log_working_2-way'!$D81="","",A82^('Log_working_2-way'!$D81))</f>
        <v/>
      </c>
      <c r="K82" s="22" t="str">
        <f>IF('Log_working_2-way'!$D81="","",B82^('Log_working_2-way'!$D81))</f>
        <v/>
      </c>
    </row>
    <row r="83" spans="3:11" x14ac:dyDescent="0.2">
      <c r="C83" s="20" t="str">
        <f t="shared" si="51"/>
        <v/>
      </c>
      <c r="D83" s="17" t="str">
        <f>IF(OR($A83="",$B83=""),"",A83*'MPTO_working_2-way'!$G82)</f>
        <v/>
      </c>
      <c r="E83" s="22" t="str">
        <f>IF(OR($A83="",$B83=""),"",B83*'MPTO_working_2-way'!$G82)</f>
        <v/>
      </c>
      <c r="F83" s="17" t="str">
        <f>IF(OR($A83="",$B83=""),"",'MPTO_working_2-way'!D82)</f>
        <v/>
      </c>
      <c r="G83" s="22" t="str">
        <f>IF(OR($A83="",$B83=""),"",'MPTO_working_2-way'!E82)</f>
        <v/>
      </c>
      <c r="H83" s="17" t="str">
        <f>IF(OR($A83="",$B83=""),"",'OddsRatio_working_2-way'!M82)</f>
        <v/>
      </c>
      <c r="I83" s="17" t="str">
        <f>IF(OR($A83="",$B83=""),"",'OddsRatio_working_2-way'!N82)</f>
        <v/>
      </c>
      <c r="J83" s="17" t="str">
        <f>IF('Log_working_2-way'!$D82="","",A83^('Log_working_2-way'!$D82))</f>
        <v/>
      </c>
      <c r="K83" s="22" t="str">
        <f>IF('Log_working_2-way'!$D82="","",B83^('Log_working_2-way'!$D82))</f>
        <v/>
      </c>
    </row>
    <row r="84" spans="3:11" x14ac:dyDescent="0.2">
      <c r="C84" s="20" t="str">
        <f t="shared" si="51"/>
        <v/>
      </c>
      <c r="D84" s="17" t="str">
        <f>IF(OR($A84="",$B84=""),"",A84*'MPTO_working_2-way'!$G83)</f>
        <v/>
      </c>
      <c r="E84" s="22" t="str">
        <f>IF(OR($A84="",$B84=""),"",B84*'MPTO_working_2-way'!$G83)</f>
        <v/>
      </c>
      <c r="F84" s="17" t="str">
        <f>IF(OR($A84="",$B84=""),"",'MPTO_working_2-way'!D83)</f>
        <v/>
      </c>
      <c r="G84" s="22" t="str">
        <f>IF(OR($A84="",$B84=""),"",'MPTO_working_2-way'!E83)</f>
        <v/>
      </c>
      <c r="H84" s="17" t="str">
        <f>IF(OR($A84="",$B84=""),"",'OddsRatio_working_2-way'!M83)</f>
        <v/>
      </c>
      <c r="I84" s="17" t="str">
        <f>IF(OR($A84="",$B84=""),"",'OddsRatio_working_2-way'!N83)</f>
        <v/>
      </c>
      <c r="J84" s="17" t="str">
        <f>IF('Log_working_2-way'!$D83="","",A84^('Log_working_2-way'!$D83))</f>
        <v/>
      </c>
      <c r="K84" s="22" t="str">
        <f>IF('Log_working_2-way'!$D83="","",B84^('Log_working_2-way'!$D83))</f>
        <v/>
      </c>
    </row>
    <row r="85" spans="3:11" x14ac:dyDescent="0.2">
      <c r="C85" s="20" t="str">
        <f t="shared" si="51"/>
        <v/>
      </c>
      <c r="D85" s="17" t="str">
        <f>IF(OR($A85="",$B85=""),"",A85*'MPTO_working_2-way'!$G84)</f>
        <v/>
      </c>
      <c r="E85" s="22" t="str">
        <f>IF(OR($A85="",$B85=""),"",B85*'MPTO_working_2-way'!$G84)</f>
        <v/>
      </c>
      <c r="F85" s="17" t="str">
        <f>IF(OR($A85="",$B85=""),"",'MPTO_working_2-way'!D84)</f>
        <v/>
      </c>
      <c r="G85" s="22" t="str">
        <f>IF(OR($A85="",$B85=""),"",'MPTO_working_2-way'!E84)</f>
        <v/>
      </c>
      <c r="H85" s="17" t="str">
        <f>IF(OR($A85="",$B85=""),"",'OddsRatio_working_2-way'!M84)</f>
        <v/>
      </c>
      <c r="I85" s="17" t="str">
        <f>IF(OR($A85="",$B85=""),"",'OddsRatio_working_2-way'!N84)</f>
        <v/>
      </c>
      <c r="J85" s="17" t="str">
        <f>IF('Log_working_2-way'!$D84="","",A85^('Log_working_2-way'!$D84))</f>
        <v/>
      </c>
      <c r="K85" s="22" t="str">
        <f>IF('Log_working_2-way'!$D84="","",B85^('Log_working_2-way'!$D84))</f>
        <v/>
      </c>
    </row>
    <row r="86" spans="3:11" x14ac:dyDescent="0.2">
      <c r="C86" s="20" t="str">
        <f t="shared" si="51"/>
        <v/>
      </c>
      <c r="D86" s="17" t="str">
        <f>IF(OR($A86="",$B86=""),"",A86*'MPTO_working_2-way'!$G85)</f>
        <v/>
      </c>
      <c r="E86" s="22" t="str">
        <f>IF(OR($A86="",$B86=""),"",B86*'MPTO_working_2-way'!$G85)</f>
        <v/>
      </c>
      <c r="F86" s="17" t="str">
        <f>IF(OR($A86="",$B86=""),"",'MPTO_working_2-way'!D85)</f>
        <v/>
      </c>
      <c r="G86" s="22" t="str">
        <f>IF(OR($A86="",$B86=""),"",'MPTO_working_2-way'!E85)</f>
        <v/>
      </c>
      <c r="H86" s="17" t="str">
        <f>IF(OR($A86="",$B86=""),"",'OddsRatio_working_2-way'!M85)</f>
        <v/>
      </c>
      <c r="I86" s="17" t="str">
        <f>IF(OR($A86="",$B86=""),"",'OddsRatio_working_2-way'!N85)</f>
        <v/>
      </c>
      <c r="J86" s="17" t="str">
        <f>IF('Log_working_2-way'!$D85="","",A86^('Log_working_2-way'!$D85))</f>
        <v/>
      </c>
      <c r="K86" s="22" t="str">
        <f>IF('Log_working_2-way'!$D85="","",B86^('Log_working_2-way'!$D85))</f>
        <v/>
      </c>
    </row>
    <row r="87" spans="3:11" x14ac:dyDescent="0.2">
      <c r="C87" s="20" t="str">
        <f t="shared" si="51"/>
        <v/>
      </c>
      <c r="D87" s="17" t="str">
        <f>IF(OR($A87="",$B87=""),"",A87*'MPTO_working_2-way'!$G86)</f>
        <v/>
      </c>
      <c r="E87" s="22" t="str">
        <f>IF(OR($A87="",$B87=""),"",B87*'MPTO_working_2-way'!$G86)</f>
        <v/>
      </c>
      <c r="F87" s="17" t="str">
        <f>IF(OR($A87="",$B87=""),"",'MPTO_working_2-way'!D86)</f>
        <v/>
      </c>
      <c r="G87" s="22" t="str">
        <f>IF(OR($A87="",$B87=""),"",'MPTO_working_2-way'!E86)</f>
        <v/>
      </c>
      <c r="H87" s="17" t="str">
        <f>IF(OR($A87="",$B87=""),"",'OddsRatio_working_2-way'!M86)</f>
        <v/>
      </c>
      <c r="I87" s="17" t="str">
        <f>IF(OR($A87="",$B87=""),"",'OddsRatio_working_2-way'!N86)</f>
        <v/>
      </c>
      <c r="J87" s="17" t="str">
        <f>IF('Log_working_2-way'!$D86="","",A87^('Log_working_2-way'!$D86))</f>
        <v/>
      </c>
      <c r="K87" s="22" t="str">
        <f>IF('Log_working_2-way'!$D86="","",B87^('Log_working_2-way'!$D86))</f>
        <v/>
      </c>
    </row>
    <row r="88" spans="3:11" x14ac:dyDescent="0.2">
      <c r="C88" s="20" t="str">
        <f t="shared" si="51"/>
        <v/>
      </c>
      <c r="D88" s="17" t="str">
        <f>IF(OR($A88="",$B88=""),"",A88*'MPTO_working_2-way'!$G87)</f>
        <v/>
      </c>
      <c r="E88" s="22" t="str">
        <f>IF(OR($A88="",$B88=""),"",B88*'MPTO_working_2-way'!$G87)</f>
        <v/>
      </c>
      <c r="F88" s="17" t="str">
        <f>IF(OR($A88="",$B88=""),"",'MPTO_working_2-way'!D87)</f>
        <v/>
      </c>
      <c r="G88" s="22" t="str">
        <f>IF(OR($A88="",$B88=""),"",'MPTO_working_2-way'!E87)</f>
        <v/>
      </c>
      <c r="H88" s="17" t="str">
        <f>IF(OR($A88="",$B88=""),"",'OddsRatio_working_2-way'!M87)</f>
        <v/>
      </c>
      <c r="I88" s="17" t="str">
        <f>IF(OR($A88="",$B88=""),"",'OddsRatio_working_2-way'!N87)</f>
        <v/>
      </c>
      <c r="J88" s="17" t="str">
        <f>IF('Log_working_2-way'!$D87="","",A88^('Log_working_2-way'!$D87))</f>
        <v/>
      </c>
      <c r="K88" s="22" t="str">
        <f>IF('Log_working_2-way'!$D87="","",B88^('Log_working_2-way'!$D87))</f>
        <v/>
      </c>
    </row>
    <row r="89" spans="3:11" x14ac:dyDescent="0.2">
      <c r="C89" s="20" t="str">
        <f t="shared" si="51"/>
        <v/>
      </c>
      <c r="D89" s="17" t="str">
        <f>IF(OR($A89="",$B89=""),"",A89*'MPTO_working_2-way'!$G88)</f>
        <v/>
      </c>
      <c r="E89" s="22" t="str">
        <f>IF(OR($A89="",$B89=""),"",B89*'MPTO_working_2-way'!$G88)</f>
        <v/>
      </c>
      <c r="F89" s="17" t="str">
        <f>IF(OR($A89="",$B89=""),"",'MPTO_working_2-way'!D88)</f>
        <v/>
      </c>
      <c r="G89" s="22" t="str">
        <f>IF(OR($A89="",$B89=""),"",'MPTO_working_2-way'!E88)</f>
        <v/>
      </c>
      <c r="H89" s="17" t="str">
        <f>IF(OR($A89="",$B89=""),"",'OddsRatio_working_2-way'!M88)</f>
        <v/>
      </c>
      <c r="I89" s="17" t="str">
        <f>IF(OR($A89="",$B89=""),"",'OddsRatio_working_2-way'!N88)</f>
        <v/>
      </c>
      <c r="J89" s="17" t="str">
        <f>IF('Log_working_2-way'!$D88="","",A89^('Log_working_2-way'!$D88))</f>
        <v/>
      </c>
      <c r="K89" s="22" t="str">
        <f>IF('Log_working_2-way'!$D88="","",B89^('Log_working_2-way'!$D88))</f>
        <v/>
      </c>
    </row>
    <row r="90" spans="3:11" x14ac:dyDescent="0.2">
      <c r="C90" s="20" t="str">
        <f t="shared" si="51"/>
        <v/>
      </c>
      <c r="D90" s="17" t="str">
        <f>IF(OR($A90="",$B90=""),"",A90*'MPTO_working_2-way'!$G89)</f>
        <v/>
      </c>
      <c r="E90" s="22" t="str">
        <f>IF(OR($A90="",$B90=""),"",B90*'MPTO_working_2-way'!$G89)</f>
        <v/>
      </c>
      <c r="F90" s="17" t="str">
        <f>IF(OR($A90="",$B90=""),"",'MPTO_working_2-way'!D89)</f>
        <v/>
      </c>
      <c r="G90" s="22" t="str">
        <f>IF(OR($A90="",$B90=""),"",'MPTO_working_2-way'!E89)</f>
        <v/>
      </c>
      <c r="H90" s="17" t="str">
        <f>IF(OR($A90="",$B90=""),"",'OddsRatio_working_2-way'!M89)</f>
        <v/>
      </c>
      <c r="I90" s="17" t="str">
        <f>IF(OR($A90="",$B90=""),"",'OddsRatio_working_2-way'!N89)</f>
        <v/>
      </c>
      <c r="J90" s="17" t="str">
        <f>IF('Log_working_2-way'!$D89="","",A90^('Log_working_2-way'!$D89))</f>
        <v/>
      </c>
      <c r="K90" s="22" t="str">
        <f>IF('Log_working_2-way'!$D89="","",B90^('Log_working_2-way'!$D89))</f>
        <v/>
      </c>
    </row>
    <row r="91" spans="3:11" x14ac:dyDescent="0.2">
      <c r="C91" s="20" t="str">
        <f t="shared" si="51"/>
        <v/>
      </c>
      <c r="D91" s="17" t="str">
        <f>IF(OR($A91="",$B91=""),"",A91*'MPTO_working_2-way'!$G90)</f>
        <v/>
      </c>
      <c r="E91" s="22" t="str">
        <f>IF(OR($A91="",$B91=""),"",B91*'MPTO_working_2-way'!$G90)</f>
        <v/>
      </c>
      <c r="F91" s="17" t="str">
        <f>IF(OR($A91="",$B91=""),"",'MPTO_working_2-way'!D90)</f>
        <v/>
      </c>
      <c r="G91" s="22" t="str">
        <f>IF(OR($A91="",$B91=""),"",'MPTO_working_2-way'!E90)</f>
        <v/>
      </c>
      <c r="H91" s="17" t="str">
        <f>IF(OR($A91="",$B91=""),"",'OddsRatio_working_2-way'!M90)</f>
        <v/>
      </c>
      <c r="I91" s="17" t="str">
        <f>IF(OR($A91="",$B91=""),"",'OddsRatio_working_2-way'!N90)</f>
        <v/>
      </c>
      <c r="J91" s="17" t="str">
        <f>IF('Log_working_2-way'!$D90="","",A91^('Log_working_2-way'!$D90))</f>
        <v/>
      </c>
      <c r="K91" s="22" t="str">
        <f>IF('Log_working_2-way'!$D90="","",B91^('Log_working_2-way'!$D90))</f>
        <v/>
      </c>
    </row>
    <row r="92" spans="3:11" x14ac:dyDescent="0.2">
      <c r="C92" s="20" t="str">
        <f t="shared" si="51"/>
        <v/>
      </c>
      <c r="D92" s="17" t="str">
        <f>IF(OR($A92="",$B92=""),"",A92*'MPTO_working_2-way'!$G91)</f>
        <v/>
      </c>
      <c r="E92" s="22" t="str">
        <f>IF(OR($A92="",$B92=""),"",B92*'MPTO_working_2-way'!$G91)</f>
        <v/>
      </c>
      <c r="F92" s="17" t="str">
        <f>IF(OR($A92="",$B92=""),"",'MPTO_working_2-way'!D91)</f>
        <v/>
      </c>
      <c r="G92" s="22" t="str">
        <f>IF(OR($A92="",$B92=""),"",'MPTO_working_2-way'!E91)</f>
        <v/>
      </c>
      <c r="H92" s="17" t="str">
        <f>IF(OR($A92="",$B92=""),"",'OddsRatio_working_2-way'!M91)</f>
        <v/>
      </c>
      <c r="I92" s="17" t="str">
        <f>IF(OR($A92="",$B92=""),"",'OddsRatio_working_2-way'!N91)</f>
        <v/>
      </c>
      <c r="J92" s="17" t="str">
        <f>IF('Log_working_2-way'!$D91="","",A92^('Log_working_2-way'!$D91))</f>
        <v/>
      </c>
      <c r="K92" s="22" t="str">
        <f>IF('Log_working_2-way'!$D91="","",B92^('Log_working_2-way'!$D91))</f>
        <v/>
      </c>
    </row>
    <row r="93" spans="3:11" x14ac:dyDescent="0.2">
      <c r="C93" s="20" t="str">
        <f t="shared" si="51"/>
        <v/>
      </c>
      <c r="D93" s="17" t="str">
        <f>IF(OR($A93="",$B93=""),"",A93*'MPTO_working_2-way'!$G92)</f>
        <v/>
      </c>
      <c r="E93" s="22" t="str">
        <f>IF(OR($A93="",$B93=""),"",B93*'MPTO_working_2-way'!$G92)</f>
        <v/>
      </c>
      <c r="F93" s="17" t="str">
        <f>IF(OR($A93="",$B93=""),"",'MPTO_working_2-way'!D92)</f>
        <v/>
      </c>
      <c r="G93" s="22" t="str">
        <f>IF(OR($A93="",$B93=""),"",'MPTO_working_2-way'!E92)</f>
        <v/>
      </c>
      <c r="H93" s="17" t="str">
        <f>IF(OR($A93="",$B93=""),"",'OddsRatio_working_2-way'!M92)</f>
        <v/>
      </c>
      <c r="I93" s="17" t="str">
        <f>IF(OR($A93="",$B93=""),"",'OddsRatio_working_2-way'!N92)</f>
        <v/>
      </c>
      <c r="J93" s="17" t="str">
        <f>IF('Log_working_2-way'!$D92="","",A93^('Log_working_2-way'!$D92))</f>
        <v/>
      </c>
      <c r="K93" s="22" t="str">
        <f>IF('Log_working_2-way'!$D92="","",B93^('Log_working_2-way'!$D92))</f>
        <v/>
      </c>
    </row>
    <row r="94" spans="3:11" x14ac:dyDescent="0.2">
      <c r="C94" s="20" t="str">
        <f t="shared" si="51"/>
        <v/>
      </c>
      <c r="D94" s="17" t="str">
        <f>IF(OR($A94="",$B94=""),"",A94*'MPTO_working_2-way'!$G93)</f>
        <v/>
      </c>
      <c r="E94" s="22" t="str">
        <f>IF(OR($A94="",$B94=""),"",B94*'MPTO_working_2-way'!$G93)</f>
        <v/>
      </c>
      <c r="F94" s="17" t="str">
        <f>IF(OR($A94="",$B94=""),"",'MPTO_working_2-way'!D93)</f>
        <v/>
      </c>
      <c r="G94" s="22" t="str">
        <f>IF(OR($A94="",$B94=""),"",'MPTO_working_2-way'!E93)</f>
        <v/>
      </c>
      <c r="H94" s="17" t="str">
        <f>IF(OR($A94="",$B94=""),"",'OddsRatio_working_2-way'!M93)</f>
        <v/>
      </c>
      <c r="I94" s="17" t="str">
        <f>IF(OR($A94="",$B94=""),"",'OddsRatio_working_2-way'!N93)</f>
        <v/>
      </c>
      <c r="J94" s="17" t="str">
        <f>IF('Log_working_2-way'!$D93="","",A94^('Log_working_2-way'!$D93))</f>
        <v/>
      </c>
      <c r="K94" s="22" t="str">
        <f>IF('Log_working_2-way'!$D93="","",B94^('Log_working_2-way'!$D93))</f>
        <v/>
      </c>
    </row>
    <row r="95" spans="3:11" x14ac:dyDescent="0.2">
      <c r="C95" s="20" t="str">
        <f t="shared" si="51"/>
        <v/>
      </c>
      <c r="D95" s="17" t="str">
        <f>IF(OR($A95="",$B95=""),"",A95*'MPTO_working_2-way'!$G94)</f>
        <v/>
      </c>
      <c r="E95" s="22" t="str">
        <f>IF(OR($A95="",$B95=""),"",B95*'MPTO_working_2-way'!$G94)</f>
        <v/>
      </c>
      <c r="F95" s="17" t="str">
        <f>IF(OR($A95="",$B95=""),"",'MPTO_working_2-way'!D94)</f>
        <v/>
      </c>
      <c r="G95" s="22" t="str">
        <f>IF(OR($A95="",$B95=""),"",'MPTO_working_2-way'!E94)</f>
        <v/>
      </c>
      <c r="H95" s="17" t="str">
        <f>IF(OR($A95="",$B95=""),"",'OddsRatio_working_2-way'!M94)</f>
        <v/>
      </c>
      <c r="I95" s="17" t="str">
        <f>IF(OR($A95="",$B95=""),"",'OddsRatio_working_2-way'!N94)</f>
        <v/>
      </c>
      <c r="J95" s="17" t="str">
        <f>IF('Log_working_2-way'!$D94="","",A95^('Log_working_2-way'!$D94))</f>
        <v/>
      </c>
      <c r="K95" s="22" t="str">
        <f>IF('Log_working_2-way'!$D94="","",B95^('Log_working_2-way'!$D94))</f>
        <v/>
      </c>
    </row>
    <row r="96" spans="3:11" x14ac:dyDescent="0.2">
      <c r="C96" s="20" t="str">
        <f t="shared" si="51"/>
        <v/>
      </c>
      <c r="D96" s="17" t="str">
        <f>IF(OR($A96="",$B96=""),"",A96*'MPTO_working_2-way'!$G95)</f>
        <v/>
      </c>
      <c r="E96" s="22" t="str">
        <f>IF(OR($A96="",$B96=""),"",B96*'MPTO_working_2-way'!$G95)</f>
        <v/>
      </c>
      <c r="F96" s="17" t="str">
        <f>IF(OR($A96="",$B96=""),"",'MPTO_working_2-way'!D95)</f>
        <v/>
      </c>
      <c r="G96" s="22" t="str">
        <f>IF(OR($A96="",$B96=""),"",'MPTO_working_2-way'!E95)</f>
        <v/>
      </c>
      <c r="H96" s="17" t="str">
        <f>IF(OR($A96="",$B96=""),"",'OddsRatio_working_2-way'!M95)</f>
        <v/>
      </c>
      <c r="I96" s="17" t="str">
        <f>IF(OR($A96="",$B96=""),"",'OddsRatio_working_2-way'!N95)</f>
        <v/>
      </c>
      <c r="J96" s="17" t="str">
        <f>IF('Log_working_2-way'!$D95="","",A96^('Log_working_2-way'!$D95))</f>
        <v/>
      </c>
      <c r="K96" s="22" t="str">
        <f>IF('Log_working_2-way'!$D95="","",B96^('Log_working_2-way'!$D95))</f>
        <v/>
      </c>
    </row>
    <row r="97" spans="3:11" x14ac:dyDescent="0.2">
      <c r="C97" s="20" t="str">
        <f t="shared" si="51"/>
        <v/>
      </c>
      <c r="D97" s="17" t="str">
        <f>IF(OR($A97="",$B97=""),"",A97*'MPTO_working_2-way'!$G96)</f>
        <v/>
      </c>
      <c r="E97" s="22" t="str">
        <f>IF(OR($A97="",$B97=""),"",B97*'MPTO_working_2-way'!$G96)</f>
        <v/>
      </c>
      <c r="F97" s="17" t="str">
        <f>IF(OR($A97="",$B97=""),"",'MPTO_working_2-way'!D96)</f>
        <v/>
      </c>
      <c r="G97" s="22" t="str">
        <f>IF(OR($A97="",$B97=""),"",'MPTO_working_2-way'!E96)</f>
        <v/>
      </c>
      <c r="H97" s="17" t="str">
        <f>IF(OR($A97="",$B97=""),"",'OddsRatio_working_2-way'!M96)</f>
        <v/>
      </c>
      <c r="I97" s="17" t="str">
        <f>IF(OR($A97="",$B97=""),"",'OddsRatio_working_2-way'!N96)</f>
        <v/>
      </c>
      <c r="J97" s="17" t="str">
        <f>IF('Log_working_2-way'!$D96="","",A97^('Log_working_2-way'!$D96))</f>
        <v/>
      </c>
      <c r="K97" s="22" t="str">
        <f>IF('Log_working_2-way'!$D96="","",B97^('Log_working_2-way'!$D96))</f>
        <v/>
      </c>
    </row>
    <row r="98" spans="3:11" x14ac:dyDescent="0.2">
      <c r="C98" s="20" t="str">
        <f t="shared" si="51"/>
        <v/>
      </c>
      <c r="D98" s="17" t="str">
        <f>IF(OR($A98="",$B98=""),"",A98*'MPTO_working_2-way'!$G97)</f>
        <v/>
      </c>
      <c r="E98" s="22" t="str">
        <f>IF(OR($A98="",$B98=""),"",B98*'MPTO_working_2-way'!$G97)</f>
        <v/>
      </c>
      <c r="F98" s="17" t="str">
        <f>IF(OR($A98="",$B98=""),"",'MPTO_working_2-way'!D97)</f>
        <v/>
      </c>
      <c r="G98" s="22" t="str">
        <f>IF(OR($A98="",$B98=""),"",'MPTO_working_2-way'!E97)</f>
        <v/>
      </c>
      <c r="H98" s="17" t="str">
        <f>IF(OR($A98="",$B98=""),"",'OddsRatio_working_2-way'!M97)</f>
        <v/>
      </c>
      <c r="I98" s="17" t="str">
        <f>IF(OR($A98="",$B98=""),"",'OddsRatio_working_2-way'!N97)</f>
        <v/>
      </c>
      <c r="J98" s="17" t="str">
        <f>IF('Log_working_2-way'!$D97="","",A98^('Log_working_2-way'!$D97))</f>
        <v/>
      </c>
      <c r="K98" s="22" t="str">
        <f>IF('Log_working_2-way'!$D97="","",B98^('Log_working_2-way'!$D97))</f>
        <v/>
      </c>
    </row>
    <row r="99" spans="3:11" x14ac:dyDescent="0.2">
      <c r="C99" s="20" t="str">
        <f t="shared" si="51"/>
        <v/>
      </c>
      <c r="D99" s="17" t="str">
        <f>IF(OR($A99="",$B99=""),"",A99*'MPTO_working_2-way'!$G98)</f>
        <v/>
      </c>
      <c r="E99" s="22" t="str">
        <f>IF(OR($A99="",$B99=""),"",B99*'MPTO_working_2-way'!$G98)</f>
        <v/>
      </c>
      <c r="F99" s="17" t="str">
        <f>IF(OR($A99="",$B99=""),"",'MPTO_working_2-way'!D98)</f>
        <v/>
      </c>
      <c r="G99" s="22" t="str">
        <f>IF(OR($A99="",$B99=""),"",'MPTO_working_2-way'!E98)</f>
        <v/>
      </c>
      <c r="H99" s="17" t="str">
        <f>IF(OR($A99="",$B99=""),"",'OddsRatio_working_2-way'!M98)</f>
        <v/>
      </c>
      <c r="I99" s="17" t="str">
        <f>IF(OR($A99="",$B99=""),"",'OddsRatio_working_2-way'!N98)</f>
        <v/>
      </c>
      <c r="J99" s="17" t="str">
        <f>IF('Log_working_2-way'!$D98="","",A99^('Log_working_2-way'!$D98))</f>
        <v/>
      </c>
      <c r="K99" s="22" t="str">
        <f>IF('Log_working_2-way'!$D98="","",B99^('Log_working_2-way'!$D98))</f>
        <v/>
      </c>
    </row>
    <row r="100" spans="3:11" x14ac:dyDescent="0.2">
      <c r="C100" s="20" t="str">
        <f t="shared" si="51"/>
        <v/>
      </c>
      <c r="D100" s="17" t="str">
        <f>IF(OR($A100="",$B100=""),"",A100*'MPTO_working_2-way'!$G99)</f>
        <v/>
      </c>
      <c r="E100" s="22" t="str">
        <f>IF(OR($A100="",$B100=""),"",B100*'MPTO_working_2-way'!$G99)</f>
        <v/>
      </c>
      <c r="F100" s="17" t="str">
        <f>IF(OR($A100="",$B100=""),"",'MPTO_working_2-way'!D99)</f>
        <v/>
      </c>
      <c r="G100" s="22" t="str">
        <f>IF(OR($A100="",$B100=""),"",'MPTO_working_2-way'!E99)</f>
        <v/>
      </c>
      <c r="H100" s="17" t="str">
        <f>IF(OR($A100="",$B100=""),"",'OddsRatio_working_2-way'!M99)</f>
        <v/>
      </c>
      <c r="I100" s="17" t="str">
        <f>IF(OR($A100="",$B100=""),"",'OddsRatio_working_2-way'!N99)</f>
        <v/>
      </c>
      <c r="J100" s="17" t="str">
        <f>IF('Log_working_2-way'!$D99="","",A100^('Log_working_2-way'!$D99))</f>
        <v/>
      </c>
      <c r="K100" s="22" t="str">
        <f>IF('Log_working_2-way'!$D99="","",B100^('Log_working_2-way'!$D99))</f>
        <v/>
      </c>
    </row>
    <row r="101" spans="3:11" x14ac:dyDescent="0.2">
      <c r="C101" s="20" t="str">
        <f t="shared" si="51"/>
        <v/>
      </c>
      <c r="D101" s="17" t="str">
        <f>IF(OR($A101="",$B101=""),"",A101*'MPTO_working_2-way'!$G100)</f>
        <v/>
      </c>
      <c r="E101" s="22" t="str">
        <f>IF(OR($A101="",$B101=""),"",B101*'MPTO_working_2-way'!$G100)</f>
        <v/>
      </c>
      <c r="F101" s="17" t="str">
        <f>IF(OR($A101="",$B101=""),"",'MPTO_working_2-way'!D100)</f>
        <v/>
      </c>
      <c r="G101" s="22" t="str">
        <f>IF(OR($A101="",$B101=""),"",'MPTO_working_2-way'!E100)</f>
        <v/>
      </c>
      <c r="H101" s="17" t="str">
        <f>IF(OR($A101="",$B101=""),"",'OddsRatio_working_2-way'!M100)</f>
        <v/>
      </c>
      <c r="I101" s="17" t="str">
        <f>IF(OR($A101="",$B101=""),"",'OddsRatio_working_2-way'!N100)</f>
        <v/>
      </c>
      <c r="J101" s="17" t="str">
        <f>IF('Log_working_2-way'!$D100="","",A101^('Log_working_2-way'!$D100))</f>
        <v/>
      </c>
      <c r="K101" s="22" t="str">
        <f>IF('Log_working_2-way'!$D100="","",B101^('Log_working_2-way'!$D100))</f>
        <v/>
      </c>
    </row>
    <row r="102" spans="3:11" x14ac:dyDescent="0.2">
      <c r="C102" s="20" t="str">
        <f t="shared" si="51"/>
        <v/>
      </c>
      <c r="D102" s="17" t="str">
        <f>IF(OR($A102="",$B102=""),"",A102*'MPTO_working_2-way'!$G101)</f>
        <v/>
      </c>
      <c r="E102" s="22" t="str">
        <f>IF(OR($A102="",$B102=""),"",B102*'MPTO_working_2-way'!$G101)</f>
        <v/>
      </c>
      <c r="F102" s="17" t="str">
        <f>IF(OR($A102="",$B102=""),"",'MPTO_working_2-way'!D101)</f>
        <v/>
      </c>
      <c r="G102" s="22" t="str">
        <f>IF(OR($A102="",$B102=""),"",'MPTO_working_2-way'!E101)</f>
        <v/>
      </c>
      <c r="H102" s="17" t="str">
        <f>IF(OR($A102="",$B102=""),"",'OddsRatio_working_2-way'!M101)</f>
        <v/>
      </c>
      <c r="I102" s="17" t="str">
        <f>IF(OR($A102="",$B102=""),"",'OddsRatio_working_2-way'!N101)</f>
        <v/>
      </c>
      <c r="J102" s="17" t="str">
        <f>IF('Log_working_2-way'!$D101="","",A102^('Log_working_2-way'!$D101))</f>
        <v/>
      </c>
      <c r="K102" s="22" t="str">
        <f>IF('Log_working_2-way'!$D101="","",B102^('Log_working_2-way'!$D101))</f>
        <v/>
      </c>
    </row>
    <row r="103" spans="3:11" x14ac:dyDescent="0.2">
      <c r="C103" s="20" t="str">
        <f t="shared" si="51"/>
        <v/>
      </c>
      <c r="D103" s="17" t="str">
        <f>IF(OR($A103="",$B103=""),"",A103*'MPTO_working_2-way'!$G102)</f>
        <v/>
      </c>
      <c r="E103" s="22" t="str">
        <f>IF(OR($A103="",$B103=""),"",B103*'MPTO_working_2-way'!$G102)</f>
        <v/>
      </c>
      <c r="F103" s="17" t="str">
        <f>IF(OR($A103="",$B103=""),"",'MPTO_working_2-way'!D102)</f>
        <v/>
      </c>
      <c r="G103" s="22" t="str">
        <f>IF(OR($A103="",$B103=""),"",'MPTO_working_2-way'!E102)</f>
        <v/>
      </c>
      <c r="H103" s="17" t="str">
        <f>IF(OR($A103="",$B103=""),"",'OddsRatio_working_2-way'!M102)</f>
        <v/>
      </c>
      <c r="I103" s="17" t="str">
        <f>IF(OR($A103="",$B103=""),"",'OddsRatio_working_2-way'!N102)</f>
        <v/>
      </c>
      <c r="J103" s="17" t="str">
        <f>IF('Log_working_2-way'!$D102="","",A103^('Log_working_2-way'!$D102))</f>
        <v/>
      </c>
      <c r="K103" s="22" t="str">
        <f>IF('Log_working_2-way'!$D102="","",B103^('Log_working_2-way'!$D102))</f>
        <v/>
      </c>
    </row>
    <row r="104" spans="3:11" x14ac:dyDescent="0.2">
      <c r="C104" s="20" t="str">
        <f t="shared" si="51"/>
        <v/>
      </c>
      <c r="D104" s="17" t="str">
        <f>IF(OR($A104="",$B104=""),"",A104*'MPTO_working_2-way'!$G103)</f>
        <v/>
      </c>
      <c r="E104" s="22" t="str">
        <f>IF(OR($A104="",$B104=""),"",B104*'MPTO_working_2-way'!$G103)</f>
        <v/>
      </c>
      <c r="F104" s="17" t="str">
        <f>IF(OR($A104="",$B104=""),"",'MPTO_working_2-way'!D103)</f>
        <v/>
      </c>
      <c r="G104" s="22" t="str">
        <f>IF(OR($A104="",$B104=""),"",'MPTO_working_2-way'!E103)</f>
        <v/>
      </c>
      <c r="H104" s="17" t="str">
        <f>IF(OR($A104="",$B104=""),"",'OddsRatio_working_2-way'!M103)</f>
        <v/>
      </c>
      <c r="I104" s="17" t="str">
        <f>IF(OR($A104="",$B104=""),"",'OddsRatio_working_2-way'!N103)</f>
        <v/>
      </c>
      <c r="J104" s="17" t="str">
        <f>IF('Log_working_2-way'!$D103="","",A104^('Log_working_2-way'!$D103))</f>
        <v/>
      </c>
      <c r="K104" s="22" t="str">
        <f>IF('Log_working_2-way'!$D103="","",B104^('Log_working_2-way'!$D103))</f>
        <v/>
      </c>
    </row>
    <row r="105" spans="3:11" x14ac:dyDescent="0.2">
      <c r="C105" s="20" t="str">
        <f t="shared" si="51"/>
        <v/>
      </c>
      <c r="D105" s="17" t="str">
        <f>IF(OR($A105="",$B105=""),"",A105*'MPTO_working_2-way'!$G104)</f>
        <v/>
      </c>
      <c r="E105" s="22" t="str">
        <f>IF(OR($A105="",$B105=""),"",B105*'MPTO_working_2-way'!$G104)</f>
        <v/>
      </c>
      <c r="F105" s="17" t="str">
        <f>IF(OR($A105="",$B105=""),"",'MPTO_working_2-way'!D104)</f>
        <v/>
      </c>
      <c r="G105" s="22" t="str">
        <f>IF(OR($A105="",$B105=""),"",'MPTO_working_2-way'!E104)</f>
        <v/>
      </c>
      <c r="H105" s="17" t="str">
        <f>IF(OR($A105="",$B105=""),"",'OddsRatio_working_2-way'!M104)</f>
        <v/>
      </c>
      <c r="I105" s="17" t="str">
        <f>IF(OR($A105="",$B105=""),"",'OddsRatio_working_2-way'!N104)</f>
        <v/>
      </c>
      <c r="J105" s="17" t="str">
        <f>IF('Log_working_2-way'!$D104="","",A105^('Log_working_2-way'!$D104))</f>
        <v/>
      </c>
      <c r="K105" s="22" t="str">
        <f>IF('Log_working_2-way'!$D104="","",B105^('Log_working_2-way'!$D104))</f>
        <v/>
      </c>
    </row>
    <row r="106" spans="3:11" x14ac:dyDescent="0.2">
      <c r="C106" s="20" t="str">
        <f t="shared" si="51"/>
        <v/>
      </c>
      <c r="D106" s="17" t="str">
        <f>IF(OR($A106="",$B106=""),"",A106*'MPTO_working_2-way'!$G105)</f>
        <v/>
      </c>
      <c r="E106" s="22" t="str">
        <f>IF(OR($A106="",$B106=""),"",B106*'MPTO_working_2-way'!$G105)</f>
        <v/>
      </c>
      <c r="F106" s="17" t="str">
        <f>IF(OR($A106="",$B106=""),"",'MPTO_working_2-way'!D105)</f>
        <v/>
      </c>
      <c r="G106" s="22" t="str">
        <f>IF(OR($A106="",$B106=""),"",'MPTO_working_2-way'!E105)</f>
        <v/>
      </c>
      <c r="H106" s="17" t="str">
        <f>IF(OR($A106="",$B106=""),"",'OddsRatio_working_2-way'!M105)</f>
        <v/>
      </c>
      <c r="I106" s="17" t="str">
        <f>IF(OR($A106="",$B106=""),"",'OddsRatio_working_2-way'!N105)</f>
        <v/>
      </c>
      <c r="J106" s="17" t="str">
        <f>IF('Log_working_2-way'!$D105="","",A106^('Log_working_2-way'!$D105))</f>
        <v/>
      </c>
      <c r="K106" s="22" t="str">
        <f>IF('Log_working_2-way'!$D105="","",B106^('Log_working_2-way'!$D105))</f>
        <v/>
      </c>
    </row>
    <row r="107" spans="3:11" x14ac:dyDescent="0.2">
      <c r="C107" s="20" t="str">
        <f t="shared" si="51"/>
        <v/>
      </c>
      <c r="D107" s="17" t="str">
        <f>IF(OR($A107="",$B107=""),"",A107*'MPTO_working_2-way'!$G106)</f>
        <v/>
      </c>
      <c r="E107" s="22" t="str">
        <f>IF(OR($A107="",$B107=""),"",B107*'MPTO_working_2-way'!$G106)</f>
        <v/>
      </c>
      <c r="F107" s="17" t="str">
        <f>IF(OR($A107="",$B107=""),"",'MPTO_working_2-way'!D106)</f>
        <v/>
      </c>
      <c r="G107" s="22" t="str">
        <f>IF(OR($A107="",$B107=""),"",'MPTO_working_2-way'!E106)</f>
        <v/>
      </c>
      <c r="H107" s="17" t="str">
        <f>IF(OR($A107="",$B107=""),"",'OddsRatio_working_2-way'!M106)</f>
        <v/>
      </c>
      <c r="I107" s="17" t="str">
        <f>IF(OR($A107="",$B107=""),"",'OddsRatio_working_2-way'!N106)</f>
        <v/>
      </c>
      <c r="J107" s="17" t="str">
        <f>IF('Log_working_2-way'!$D106="","",A107^('Log_working_2-way'!$D106))</f>
        <v/>
      </c>
      <c r="K107" s="22" t="str">
        <f>IF('Log_working_2-way'!$D106="","",B107^('Log_working_2-way'!$D106))</f>
        <v/>
      </c>
    </row>
    <row r="108" spans="3:11" x14ac:dyDescent="0.2">
      <c r="C108" s="20" t="str">
        <f t="shared" si="51"/>
        <v/>
      </c>
      <c r="D108" s="17" t="str">
        <f>IF(OR($A108="",$B108=""),"",A108*'MPTO_working_2-way'!$G107)</f>
        <v/>
      </c>
      <c r="E108" s="22" t="str">
        <f>IF(OR($A108="",$B108=""),"",B108*'MPTO_working_2-way'!$G107)</f>
        <v/>
      </c>
      <c r="F108" s="17" t="str">
        <f>IF(OR($A108="",$B108=""),"",'MPTO_working_2-way'!D107)</f>
        <v/>
      </c>
      <c r="G108" s="22" t="str">
        <f>IF(OR($A108="",$B108=""),"",'MPTO_working_2-way'!E107)</f>
        <v/>
      </c>
      <c r="H108" s="17" t="str">
        <f>IF(OR($A108="",$B108=""),"",'OddsRatio_working_2-way'!M107)</f>
        <v/>
      </c>
      <c r="I108" s="17" t="str">
        <f>IF(OR($A108="",$B108=""),"",'OddsRatio_working_2-way'!N107)</f>
        <v/>
      </c>
      <c r="J108" s="17" t="str">
        <f>IF('Log_working_2-way'!$D107="","",A108^('Log_working_2-way'!$D107))</f>
        <v/>
      </c>
      <c r="K108" s="22" t="str">
        <f>IF('Log_working_2-way'!$D107="","",B108^('Log_working_2-way'!$D107))</f>
        <v/>
      </c>
    </row>
    <row r="109" spans="3:11" x14ac:dyDescent="0.2">
      <c r="C109" s="20" t="str">
        <f t="shared" si="51"/>
        <v/>
      </c>
      <c r="D109" s="17" t="str">
        <f>IF(OR($A109="",$B109=""),"",A109*'MPTO_working_2-way'!$G108)</f>
        <v/>
      </c>
      <c r="E109" s="22" t="str">
        <f>IF(OR($A109="",$B109=""),"",B109*'MPTO_working_2-way'!$G108)</f>
        <v/>
      </c>
      <c r="F109" s="17" t="str">
        <f>IF(OR($A109="",$B109=""),"",'MPTO_working_2-way'!D108)</f>
        <v/>
      </c>
      <c r="G109" s="22" t="str">
        <f>IF(OR($A109="",$B109=""),"",'MPTO_working_2-way'!E108)</f>
        <v/>
      </c>
      <c r="H109" s="17" t="str">
        <f>IF(OR($A109="",$B109=""),"",'OddsRatio_working_2-way'!M108)</f>
        <v/>
      </c>
      <c r="I109" s="17" t="str">
        <f>IF(OR($A109="",$B109=""),"",'OddsRatio_working_2-way'!N108)</f>
        <v/>
      </c>
      <c r="J109" s="17" t="str">
        <f>IF('Log_working_2-way'!$D108="","",A109^('Log_working_2-way'!$D108))</f>
        <v/>
      </c>
      <c r="K109" s="22" t="str">
        <f>IF('Log_working_2-way'!$D108="","",B109^('Log_working_2-way'!$D108))</f>
        <v/>
      </c>
    </row>
    <row r="110" spans="3:11" x14ac:dyDescent="0.2">
      <c r="C110" s="20" t="str">
        <f t="shared" si="51"/>
        <v/>
      </c>
      <c r="D110" s="17" t="str">
        <f>IF(OR($A110="",$B110=""),"",A110*'MPTO_working_2-way'!$G109)</f>
        <v/>
      </c>
      <c r="E110" s="22" t="str">
        <f>IF(OR($A110="",$B110=""),"",B110*'MPTO_working_2-way'!$G109)</f>
        <v/>
      </c>
      <c r="F110" s="17" t="str">
        <f>IF(OR($A110="",$B110=""),"",'MPTO_working_2-way'!D109)</f>
        <v/>
      </c>
      <c r="G110" s="22" t="str">
        <f>IF(OR($A110="",$B110=""),"",'MPTO_working_2-way'!E109)</f>
        <v/>
      </c>
      <c r="H110" s="17" t="str">
        <f>IF(OR($A110="",$B110=""),"",'OddsRatio_working_2-way'!M109)</f>
        <v/>
      </c>
      <c r="I110" s="17" t="str">
        <f>IF(OR($A110="",$B110=""),"",'OddsRatio_working_2-way'!N109)</f>
        <v/>
      </c>
      <c r="J110" s="17" t="str">
        <f>IF('Log_working_2-way'!$D109="","",A110^('Log_working_2-way'!$D109))</f>
        <v/>
      </c>
      <c r="K110" s="22" t="str">
        <f>IF('Log_working_2-way'!$D109="","",B110^('Log_working_2-way'!$D109))</f>
        <v/>
      </c>
    </row>
    <row r="111" spans="3:11" x14ac:dyDescent="0.2">
      <c r="C111" s="20" t="str">
        <f t="shared" si="51"/>
        <v/>
      </c>
      <c r="D111" s="17" t="str">
        <f>IF(OR($A111="",$B111=""),"",A111*'MPTO_working_2-way'!$G110)</f>
        <v/>
      </c>
      <c r="E111" s="22" t="str">
        <f>IF(OR($A111="",$B111=""),"",B111*'MPTO_working_2-way'!$G110)</f>
        <v/>
      </c>
      <c r="F111" s="17" t="str">
        <f>IF(OR($A111="",$B111=""),"",'MPTO_working_2-way'!D110)</f>
        <v/>
      </c>
      <c r="G111" s="22" t="str">
        <f>IF(OR($A111="",$B111=""),"",'MPTO_working_2-way'!E110)</f>
        <v/>
      </c>
      <c r="H111" s="17" t="str">
        <f>IF(OR($A111="",$B111=""),"",'OddsRatio_working_2-way'!M110)</f>
        <v/>
      </c>
      <c r="I111" s="17" t="str">
        <f>IF(OR($A111="",$B111=""),"",'OddsRatio_working_2-way'!N110)</f>
        <v/>
      </c>
      <c r="J111" s="17" t="str">
        <f>IF('Log_working_2-way'!$D110="","",A111^('Log_working_2-way'!$D110))</f>
        <v/>
      </c>
      <c r="K111" s="22" t="str">
        <f>IF('Log_working_2-way'!$D110="","",B111^('Log_working_2-way'!$D110))</f>
        <v/>
      </c>
    </row>
    <row r="112" spans="3:11" x14ac:dyDescent="0.2">
      <c r="C112" s="20" t="str">
        <f t="shared" si="51"/>
        <v/>
      </c>
      <c r="D112" s="17" t="str">
        <f>IF(OR($A112="",$B112=""),"",A112*'MPTO_working_2-way'!$G111)</f>
        <v/>
      </c>
      <c r="E112" s="22" t="str">
        <f>IF(OR($A112="",$B112=""),"",B112*'MPTO_working_2-way'!$G111)</f>
        <v/>
      </c>
      <c r="F112" s="17" t="str">
        <f>IF(OR($A112="",$B112=""),"",'MPTO_working_2-way'!D111)</f>
        <v/>
      </c>
      <c r="G112" s="22" t="str">
        <f>IF(OR($A112="",$B112=""),"",'MPTO_working_2-way'!E111)</f>
        <v/>
      </c>
      <c r="H112" s="17" t="str">
        <f>IF(OR($A112="",$B112=""),"",'OddsRatio_working_2-way'!M111)</f>
        <v/>
      </c>
      <c r="I112" s="17" t="str">
        <f>IF(OR($A112="",$B112=""),"",'OddsRatio_working_2-way'!N111)</f>
        <v/>
      </c>
      <c r="J112" s="17" t="str">
        <f>IF('Log_working_2-way'!$D111="","",A112^('Log_working_2-way'!$D111))</f>
        <v/>
      </c>
      <c r="K112" s="22" t="str">
        <f>IF('Log_working_2-way'!$D111="","",B112^('Log_working_2-way'!$D111))</f>
        <v/>
      </c>
    </row>
    <row r="113" spans="3:11" x14ac:dyDescent="0.2">
      <c r="C113" s="20" t="str">
        <f t="shared" si="51"/>
        <v/>
      </c>
      <c r="D113" s="17" t="str">
        <f>IF(OR($A113="",$B113=""),"",A113*'MPTO_working_2-way'!$G112)</f>
        <v/>
      </c>
      <c r="E113" s="22" t="str">
        <f>IF(OR($A113="",$B113=""),"",B113*'MPTO_working_2-way'!$G112)</f>
        <v/>
      </c>
      <c r="F113" s="17" t="str">
        <f>IF(OR($A113="",$B113=""),"",'MPTO_working_2-way'!D112)</f>
        <v/>
      </c>
      <c r="G113" s="22" t="str">
        <f>IF(OR($A113="",$B113=""),"",'MPTO_working_2-way'!E112)</f>
        <v/>
      </c>
      <c r="H113" s="17" t="str">
        <f>IF(OR($A113="",$B113=""),"",'OddsRatio_working_2-way'!M112)</f>
        <v/>
      </c>
      <c r="I113" s="17" t="str">
        <f>IF(OR($A113="",$B113=""),"",'OddsRatio_working_2-way'!N112)</f>
        <v/>
      </c>
      <c r="J113" s="17" t="str">
        <f>IF('Log_working_2-way'!$D112="","",A113^('Log_working_2-way'!$D112))</f>
        <v/>
      </c>
      <c r="K113" s="22" t="str">
        <f>IF('Log_working_2-way'!$D112="","",B113^('Log_working_2-way'!$D112))</f>
        <v/>
      </c>
    </row>
    <row r="114" spans="3:11" x14ac:dyDescent="0.2">
      <c r="C114" s="20" t="str">
        <f t="shared" si="51"/>
        <v/>
      </c>
      <c r="D114" s="17" t="str">
        <f>IF(OR($A114="",$B114=""),"",A114*'MPTO_working_2-way'!$G113)</f>
        <v/>
      </c>
      <c r="E114" s="22" t="str">
        <f>IF(OR($A114="",$B114=""),"",B114*'MPTO_working_2-way'!$G113)</f>
        <v/>
      </c>
      <c r="F114" s="17" t="str">
        <f>IF(OR($A114="",$B114=""),"",'MPTO_working_2-way'!D113)</f>
        <v/>
      </c>
      <c r="G114" s="22" t="str">
        <f>IF(OR($A114="",$B114=""),"",'MPTO_working_2-way'!E113)</f>
        <v/>
      </c>
      <c r="H114" s="17" t="str">
        <f>IF(OR($A114="",$B114=""),"",'OddsRatio_working_2-way'!M113)</f>
        <v/>
      </c>
      <c r="I114" s="17" t="str">
        <f>IF(OR($A114="",$B114=""),"",'OddsRatio_working_2-way'!N113)</f>
        <v/>
      </c>
      <c r="J114" s="17" t="str">
        <f>IF('Log_working_2-way'!$D113="","",A114^('Log_working_2-way'!$D113))</f>
        <v/>
      </c>
      <c r="K114" s="22" t="str">
        <f>IF('Log_working_2-way'!$D113="","",B114^('Log_working_2-way'!$D113))</f>
        <v/>
      </c>
    </row>
    <row r="115" spans="3:11" x14ac:dyDescent="0.2">
      <c r="C115" s="20" t="str">
        <f t="shared" si="51"/>
        <v/>
      </c>
      <c r="D115" s="17" t="str">
        <f>IF(OR($A115="",$B115=""),"",A115*'MPTO_working_2-way'!$G114)</f>
        <v/>
      </c>
      <c r="E115" s="22" t="str">
        <f>IF(OR($A115="",$B115=""),"",B115*'MPTO_working_2-way'!$G114)</f>
        <v/>
      </c>
      <c r="F115" s="17" t="str">
        <f>IF(OR($A115="",$B115=""),"",'MPTO_working_2-way'!D114)</f>
        <v/>
      </c>
      <c r="G115" s="22" t="str">
        <f>IF(OR($A115="",$B115=""),"",'MPTO_working_2-way'!E114)</f>
        <v/>
      </c>
      <c r="H115" s="17" t="str">
        <f>IF(OR($A115="",$B115=""),"",'OddsRatio_working_2-way'!M114)</f>
        <v/>
      </c>
      <c r="I115" s="17" t="str">
        <f>IF(OR($A115="",$B115=""),"",'OddsRatio_working_2-way'!N114)</f>
        <v/>
      </c>
      <c r="J115" s="17" t="str">
        <f>IF('Log_working_2-way'!$D114="","",A115^('Log_working_2-way'!$D114))</f>
        <v/>
      </c>
      <c r="K115" s="22" t="str">
        <f>IF('Log_working_2-way'!$D114="","",B115^('Log_working_2-way'!$D114))</f>
        <v/>
      </c>
    </row>
    <row r="116" spans="3:11" x14ac:dyDescent="0.2">
      <c r="C116" s="20" t="str">
        <f t="shared" si="51"/>
        <v/>
      </c>
      <c r="D116" s="17" t="str">
        <f>IF(OR($A116="",$B116=""),"",A116*'MPTO_working_2-way'!$G115)</f>
        <v/>
      </c>
      <c r="E116" s="22" t="str">
        <f>IF(OR($A116="",$B116=""),"",B116*'MPTO_working_2-way'!$G115)</f>
        <v/>
      </c>
      <c r="F116" s="17" t="str">
        <f>IF(OR($A116="",$B116=""),"",'MPTO_working_2-way'!D115)</f>
        <v/>
      </c>
      <c r="G116" s="22" t="str">
        <f>IF(OR($A116="",$B116=""),"",'MPTO_working_2-way'!E115)</f>
        <v/>
      </c>
      <c r="H116" s="17" t="str">
        <f>IF(OR($A116="",$B116=""),"",'OddsRatio_working_2-way'!M115)</f>
        <v/>
      </c>
      <c r="I116" s="17" t="str">
        <f>IF(OR($A116="",$B116=""),"",'OddsRatio_working_2-way'!N115)</f>
        <v/>
      </c>
      <c r="J116" s="17" t="str">
        <f>IF('Log_working_2-way'!$D115="","",A116^('Log_working_2-way'!$D115))</f>
        <v/>
      </c>
      <c r="K116" s="22" t="str">
        <f>IF('Log_working_2-way'!$D115="","",B116^('Log_working_2-way'!$D115))</f>
        <v/>
      </c>
    </row>
    <row r="117" spans="3:11" x14ac:dyDescent="0.2">
      <c r="C117" s="20" t="str">
        <f t="shared" si="51"/>
        <v/>
      </c>
      <c r="D117" s="17" t="str">
        <f>IF(OR($A117="",$B117=""),"",A117*'MPTO_working_2-way'!$G116)</f>
        <v/>
      </c>
      <c r="E117" s="22" t="str">
        <f>IF(OR($A117="",$B117=""),"",B117*'MPTO_working_2-way'!$G116)</f>
        <v/>
      </c>
      <c r="F117" s="17" t="str">
        <f>IF(OR($A117="",$B117=""),"",'MPTO_working_2-way'!D116)</f>
        <v/>
      </c>
      <c r="G117" s="22" t="str">
        <f>IF(OR($A117="",$B117=""),"",'MPTO_working_2-way'!E116)</f>
        <v/>
      </c>
      <c r="H117" s="17" t="str">
        <f>IF(OR($A117="",$B117=""),"",'OddsRatio_working_2-way'!M116)</f>
        <v/>
      </c>
      <c r="I117" s="17" t="str">
        <f>IF(OR($A117="",$B117=""),"",'OddsRatio_working_2-way'!N116)</f>
        <v/>
      </c>
      <c r="J117" s="17" t="str">
        <f>IF('Log_working_2-way'!$D116="","",A117^('Log_working_2-way'!$D116))</f>
        <v/>
      </c>
      <c r="K117" s="22" t="str">
        <f>IF('Log_working_2-way'!$D116="","",B117^('Log_working_2-way'!$D116))</f>
        <v/>
      </c>
    </row>
    <row r="118" spans="3:11" x14ac:dyDescent="0.2">
      <c r="C118" s="20" t="str">
        <f t="shared" si="51"/>
        <v/>
      </c>
      <c r="D118" s="17" t="str">
        <f>IF(OR($A118="",$B118=""),"",A118*'MPTO_working_2-way'!$G117)</f>
        <v/>
      </c>
      <c r="E118" s="22" t="str">
        <f>IF(OR($A118="",$B118=""),"",B118*'MPTO_working_2-way'!$G117)</f>
        <v/>
      </c>
      <c r="F118" s="17" t="str">
        <f>IF(OR($A118="",$B118=""),"",'MPTO_working_2-way'!D117)</f>
        <v/>
      </c>
      <c r="G118" s="22" t="str">
        <f>IF(OR($A118="",$B118=""),"",'MPTO_working_2-way'!E117)</f>
        <v/>
      </c>
      <c r="H118" s="17" t="str">
        <f>IF(OR($A118="",$B118=""),"",'OddsRatio_working_2-way'!M117)</f>
        <v/>
      </c>
      <c r="I118" s="17" t="str">
        <f>IF(OR($A118="",$B118=""),"",'OddsRatio_working_2-way'!N117)</f>
        <v/>
      </c>
      <c r="J118" s="17" t="str">
        <f>IF('Log_working_2-way'!$D117="","",A118^('Log_working_2-way'!$D117))</f>
        <v/>
      </c>
      <c r="K118" s="22" t="str">
        <f>IF('Log_working_2-way'!$D117="","",B118^('Log_working_2-way'!$D117))</f>
        <v/>
      </c>
    </row>
    <row r="119" spans="3:11" x14ac:dyDescent="0.2">
      <c r="C119" s="20" t="str">
        <f t="shared" si="51"/>
        <v/>
      </c>
      <c r="D119" s="17" t="str">
        <f>IF(OR($A119="",$B119=""),"",A119*'MPTO_working_2-way'!$G118)</f>
        <v/>
      </c>
      <c r="E119" s="22" t="str">
        <f>IF(OR($A119="",$B119=""),"",B119*'MPTO_working_2-way'!$G118)</f>
        <v/>
      </c>
      <c r="F119" s="17" t="str">
        <f>IF(OR($A119="",$B119=""),"",'MPTO_working_2-way'!D118)</f>
        <v/>
      </c>
      <c r="G119" s="22" t="str">
        <f>IF(OR($A119="",$B119=""),"",'MPTO_working_2-way'!E118)</f>
        <v/>
      </c>
      <c r="H119" s="17" t="str">
        <f>IF(OR($A119="",$B119=""),"",'OddsRatio_working_2-way'!M118)</f>
        <v/>
      </c>
      <c r="I119" s="17" t="str">
        <f>IF(OR($A119="",$B119=""),"",'OddsRatio_working_2-way'!N118)</f>
        <v/>
      </c>
      <c r="J119" s="17" t="str">
        <f>IF('Log_working_2-way'!$D118="","",A119^('Log_working_2-way'!$D118))</f>
        <v/>
      </c>
      <c r="K119" s="22" t="str">
        <f>IF('Log_working_2-way'!$D118="","",B119^('Log_working_2-way'!$D118))</f>
        <v/>
      </c>
    </row>
    <row r="120" spans="3:11" x14ac:dyDescent="0.2">
      <c r="C120" s="20" t="str">
        <f t="shared" si="51"/>
        <v/>
      </c>
      <c r="D120" s="17" t="str">
        <f>IF(OR($A120="",$B120=""),"",A120*'MPTO_working_2-way'!$G119)</f>
        <v/>
      </c>
      <c r="E120" s="22" t="str">
        <f>IF(OR($A120="",$B120=""),"",B120*'MPTO_working_2-way'!$G119)</f>
        <v/>
      </c>
      <c r="F120" s="17" t="str">
        <f>IF(OR($A120="",$B120=""),"",'MPTO_working_2-way'!D119)</f>
        <v/>
      </c>
      <c r="G120" s="22" t="str">
        <f>IF(OR($A120="",$B120=""),"",'MPTO_working_2-way'!E119)</f>
        <v/>
      </c>
      <c r="H120" s="17" t="str">
        <f>IF(OR($A120="",$B120=""),"",'OddsRatio_working_2-way'!M119)</f>
        <v/>
      </c>
      <c r="I120" s="17" t="str">
        <f>IF(OR($A120="",$B120=""),"",'OddsRatio_working_2-way'!N119)</f>
        <v/>
      </c>
      <c r="J120" s="17" t="str">
        <f>IF('Log_working_2-way'!$D119="","",A120^('Log_working_2-way'!$D119))</f>
        <v/>
      </c>
      <c r="K120" s="22" t="str">
        <f>IF('Log_working_2-way'!$D119="","",B120^('Log_working_2-way'!$D119))</f>
        <v/>
      </c>
    </row>
    <row r="121" spans="3:11" x14ac:dyDescent="0.2">
      <c r="C121" s="20" t="str">
        <f t="shared" si="51"/>
        <v/>
      </c>
      <c r="D121" s="17" t="str">
        <f>IF(OR($A121="",$B121=""),"",A121*'MPTO_working_2-way'!$G120)</f>
        <v/>
      </c>
      <c r="E121" s="22" t="str">
        <f>IF(OR($A121="",$B121=""),"",B121*'MPTO_working_2-way'!$G120)</f>
        <v/>
      </c>
      <c r="F121" s="17" t="str">
        <f>IF(OR($A121="",$B121=""),"",'MPTO_working_2-way'!D120)</f>
        <v/>
      </c>
      <c r="G121" s="22" t="str">
        <f>IF(OR($A121="",$B121=""),"",'MPTO_working_2-way'!E120)</f>
        <v/>
      </c>
      <c r="H121" s="17" t="str">
        <f>IF(OR($A121="",$B121=""),"",'OddsRatio_working_2-way'!M120)</f>
        <v/>
      </c>
      <c r="I121" s="17" t="str">
        <f>IF(OR($A121="",$B121=""),"",'OddsRatio_working_2-way'!N120)</f>
        <v/>
      </c>
      <c r="J121" s="17" t="str">
        <f>IF('Log_working_2-way'!$D120="","",A121^('Log_working_2-way'!$D120))</f>
        <v/>
      </c>
      <c r="K121" s="22" t="str">
        <f>IF('Log_working_2-way'!$D120="","",B121^('Log_working_2-way'!$D120))</f>
        <v/>
      </c>
    </row>
    <row r="122" spans="3:11" x14ac:dyDescent="0.2">
      <c r="C122" s="20" t="str">
        <f t="shared" si="51"/>
        <v/>
      </c>
      <c r="D122" s="17" t="str">
        <f>IF(OR($A122="",$B122=""),"",A122*'MPTO_working_2-way'!$G121)</f>
        <v/>
      </c>
      <c r="E122" s="22" t="str">
        <f>IF(OR($A122="",$B122=""),"",B122*'MPTO_working_2-way'!$G121)</f>
        <v/>
      </c>
      <c r="F122" s="17" t="str">
        <f>IF(OR($A122="",$B122=""),"",'MPTO_working_2-way'!D121)</f>
        <v/>
      </c>
      <c r="G122" s="22" t="str">
        <f>IF(OR($A122="",$B122=""),"",'MPTO_working_2-way'!E121)</f>
        <v/>
      </c>
      <c r="H122" s="17" t="str">
        <f>IF(OR($A122="",$B122=""),"",'OddsRatio_working_2-way'!M121)</f>
        <v/>
      </c>
      <c r="I122" s="17" t="str">
        <f>IF(OR($A122="",$B122=""),"",'OddsRatio_working_2-way'!N121)</f>
        <v/>
      </c>
      <c r="J122" s="17" t="str">
        <f>IF('Log_working_2-way'!$D121="","",A122^('Log_working_2-way'!$D121))</f>
        <v/>
      </c>
      <c r="K122" s="22" t="str">
        <f>IF('Log_working_2-way'!$D121="","",B122^('Log_working_2-way'!$D121))</f>
        <v/>
      </c>
    </row>
    <row r="123" spans="3:11" x14ac:dyDescent="0.2">
      <c r="C123" s="20" t="str">
        <f t="shared" si="51"/>
        <v/>
      </c>
      <c r="D123" s="17" t="str">
        <f>IF(OR($A123="",$B123=""),"",A123*'MPTO_working_2-way'!$G122)</f>
        <v/>
      </c>
      <c r="E123" s="22" t="str">
        <f>IF(OR($A123="",$B123=""),"",B123*'MPTO_working_2-way'!$G122)</f>
        <v/>
      </c>
      <c r="F123" s="17" t="str">
        <f>IF(OR($A123="",$B123=""),"",'MPTO_working_2-way'!D122)</f>
        <v/>
      </c>
      <c r="G123" s="22" t="str">
        <f>IF(OR($A123="",$B123=""),"",'MPTO_working_2-way'!E122)</f>
        <v/>
      </c>
      <c r="H123" s="17" t="str">
        <f>IF(OR($A123="",$B123=""),"",'OddsRatio_working_2-way'!M122)</f>
        <v/>
      </c>
      <c r="I123" s="17" t="str">
        <f>IF(OR($A123="",$B123=""),"",'OddsRatio_working_2-way'!N122)</f>
        <v/>
      </c>
      <c r="J123" s="17" t="str">
        <f>IF('Log_working_2-way'!$D122="","",A123^('Log_working_2-way'!$D122))</f>
        <v/>
      </c>
      <c r="K123" s="22" t="str">
        <f>IF('Log_working_2-way'!$D122="","",B123^('Log_working_2-way'!$D122))</f>
        <v/>
      </c>
    </row>
    <row r="124" spans="3:11" x14ac:dyDescent="0.2">
      <c r="C124" s="20" t="str">
        <f t="shared" si="51"/>
        <v/>
      </c>
      <c r="D124" s="17" t="str">
        <f>IF(OR($A124="",$B124=""),"",A124*'MPTO_working_2-way'!$G123)</f>
        <v/>
      </c>
      <c r="E124" s="22" t="str">
        <f>IF(OR($A124="",$B124=""),"",B124*'MPTO_working_2-way'!$G123)</f>
        <v/>
      </c>
      <c r="F124" s="17" t="str">
        <f>IF(OR($A124="",$B124=""),"",'MPTO_working_2-way'!D123)</f>
        <v/>
      </c>
      <c r="G124" s="22" t="str">
        <f>IF(OR($A124="",$B124=""),"",'MPTO_working_2-way'!E123)</f>
        <v/>
      </c>
      <c r="H124" s="17" t="str">
        <f>IF(OR($A124="",$B124=""),"",'OddsRatio_working_2-way'!M123)</f>
        <v/>
      </c>
      <c r="I124" s="17" t="str">
        <f>IF(OR($A124="",$B124=""),"",'OddsRatio_working_2-way'!N123)</f>
        <v/>
      </c>
      <c r="J124" s="17" t="str">
        <f>IF('Log_working_2-way'!$D123="","",A124^('Log_working_2-way'!$D123))</f>
        <v/>
      </c>
      <c r="K124" s="22" t="str">
        <f>IF('Log_working_2-way'!$D123="","",B124^('Log_working_2-way'!$D123))</f>
        <v/>
      </c>
    </row>
    <row r="125" spans="3:11" x14ac:dyDescent="0.2">
      <c r="C125" s="20" t="str">
        <f t="shared" si="51"/>
        <v/>
      </c>
      <c r="D125" s="17" t="str">
        <f>IF(OR($A125="",$B125=""),"",A125*'MPTO_working_2-way'!$G124)</f>
        <v/>
      </c>
      <c r="E125" s="22" t="str">
        <f>IF(OR($A125="",$B125=""),"",B125*'MPTO_working_2-way'!$G124)</f>
        <v/>
      </c>
      <c r="F125" s="17" t="str">
        <f>IF(OR($A125="",$B125=""),"",'MPTO_working_2-way'!D124)</f>
        <v/>
      </c>
      <c r="G125" s="22" t="str">
        <f>IF(OR($A125="",$B125=""),"",'MPTO_working_2-way'!E124)</f>
        <v/>
      </c>
      <c r="H125" s="17" t="str">
        <f>IF(OR($A125="",$B125=""),"",'OddsRatio_working_2-way'!M124)</f>
        <v/>
      </c>
      <c r="I125" s="17" t="str">
        <f>IF(OR($A125="",$B125=""),"",'OddsRatio_working_2-way'!N124)</f>
        <v/>
      </c>
      <c r="J125" s="17" t="str">
        <f>IF('Log_working_2-way'!$D124="","",A125^('Log_working_2-way'!$D124))</f>
        <v/>
      </c>
      <c r="K125" s="22" t="str">
        <f>IF('Log_working_2-way'!$D124="","",B125^('Log_working_2-way'!$D124))</f>
        <v/>
      </c>
    </row>
    <row r="126" spans="3:11" x14ac:dyDescent="0.2">
      <c r="C126" s="20" t="str">
        <f t="shared" si="51"/>
        <v/>
      </c>
      <c r="D126" s="17" t="str">
        <f>IF(OR($A126="",$B126=""),"",A126*'MPTO_working_2-way'!$G125)</f>
        <v/>
      </c>
      <c r="E126" s="22" t="str">
        <f>IF(OR($A126="",$B126=""),"",B126*'MPTO_working_2-way'!$G125)</f>
        <v/>
      </c>
      <c r="F126" s="17" t="str">
        <f>IF(OR($A126="",$B126=""),"",'MPTO_working_2-way'!D125)</f>
        <v/>
      </c>
      <c r="G126" s="22" t="str">
        <f>IF(OR($A126="",$B126=""),"",'MPTO_working_2-way'!E125)</f>
        <v/>
      </c>
      <c r="H126" s="17" t="str">
        <f>IF(OR($A126="",$B126=""),"",'OddsRatio_working_2-way'!M125)</f>
        <v/>
      </c>
      <c r="I126" s="17" t="str">
        <f>IF(OR($A126="",$B126=""),"",'OddsRatio_working_2-way'!N125)</f>
        <v/>
      </c>
      <c r="J126" s="17" t="str">
        <f>IF('Log_working_2-way'!$D125="","",A126^('Log_working_2-way'!$D125))</f>
        <v/>
      </c>
      <c r="K126" s="22" t="str">
        <f>IF('Log_working_2-way'!$D125="","",B126^('Log_working_2-way'!$D125))</f>
        <v/>
      </c>
    </row>
    <row r="127" spans="3:11" x14ac:dyDescent="0.2">
      <c r="C127" s="20" t="str">
        <f t="shared" si="51"/>
        <v/>
      </c>
      <c r="D127" s="17" t="str">
        <f>IF(OR($A127="",$B127=""),"",A127*'MPTO_working_2-way'!$G126)</f>
        <v/>
      </c>
      <c r="E127" s="22" t="str">
        <f>IF(OR($A127="",$B127=""),"",B127*'MPTO_working_2-way'!$G126)</f>
        <v/>
      </c>
      <c r="F127" s="17" t="str">
        <f>IF(OR($A127="",$B127=""),"",'MPTO_working_2-way'!D126)</f>
        <v/>
      </c>
      <c r="G127" s="22" t="str">
        <f>IF(OR($A127="",$B127=""),"",'MPTO_working_2-way'!E126)</f>
        <v/>
      </c>
      <c r="H127" s="17" t="str">
        <f>IF(OR($A127="",$B127=""),"",'OddsRatio_working_2-way'!M126)</f>
        <v/>
      </c>
      <c r="I127" s="17" t="str">
        <f>IF(OR($A127="",$B127=""),"",'OddsRatio_working_2-way'!N126)</f>
        <v/>
      </c>
      <c r="J127" s="17" t="str">
        <f>IF('Log_working_2-way'!$D126="","",A127^('Log_working_2-way'!$D126))</f>
        <v/>
      </c>
      <c r="K127" s="22" t="str">
        <f>IF('Log_working_2-way'!$D126="","",B127^('Log_working_2-way'!$D126))</f>
        <v/>
      </c>
    </row>
    <row r="128" spans="3:11" x14ac:dyDescent="0.2">
      <c r="C128" s="20" t="str">
        <f t="shared" si="51"/>
        <v/>
      </c>
      <c r="D128" s="17" t="str">
        <f>IF(OR($A128="",$B128=""),"",A128*'MPTO_working_2-way'!$G127)</f>
        <v/>
      </c>
      <c r="E128" s="22" t="str">
        <f>IF(OR($A128="",$B128=""),"",B128*'MPTO_working_2-way'!$G127)</f>
        <v/>
      </c>
      <c r="F128" s="17" t="str">
        <f>IF(OR($A128="",$B128=""),"",'MPTO_working_2-way'!D127)</f>
        <v/>
      </c>
      <c r="G128" s="22" t="str">
        <f>IF(OR($A128="",$B128=""),"",'MPTO_working_2-way'!E127)</f>
        <v/>
      </c>
      <c r="H128" s="17" t="str">
        <f>IF(OR($A128="",$B128=""),"",'OddsRatio_working_2-way'!M127)</f>
        <v/>
      </c>
      <c r="I128" s="17" t="str">
        <f>IF(OR($A128="",$B128=""),"",'OddsRatio_working_2-way'!N127)</f>
        <v/>
      </c>
      <c r="J128" s="17" t="str">
        <f>IF('Log_working_2-way'!$D127="","",A128^('Log_working_2-way'!$D127))</f>
        <v/>
      </c>
      <c r="K128" s="22" t="str">
        <f>IF('Log_working_2-way'!$D127="","",B128^('Log_working_2-way'!$D127))</f>
        <v/>
      </c>
    </row>
    <row r="129" spans="3:11" x14ac:dyDescent="0.2">
      <c r="C129" s="20" t="str">
        <f t="shared" si="51"/>
        <v/>
      </c>
      <c r="D129" s="17" t="str">
        <f>IF(OR($A129="",$B129=""),"",A129*'MPTO_working_2-way'!$G128)</f>
        <v/>
      </c>
      <c r="E129" s="22" t="str">
        <f>IF(OR($A129="",$B129=""),"",B129*'MPTO_working_2-way'!$G128)</f>
        <v/>
      </c>
      <c r="F129" s="17" t="str">
        <f>IF(OR($A129="",$B129=""),"",'MPTO_working_2-way'!D128)</f>
        <v/>
      </c>
      <c r="G129" s="22" t="str">
        <f>IF(OR($A129="",$B129=""),"",'MPTO_working_2-way'!E128)</f>
        <v/>
      </c>
      <c r="H129" s="17" t="str">
        <f>IF(OR($A129="",$B129=""),"",'OddsRatio_working_2-way'!M128)</f>
        <v/>
      </c>
      <c r="I129" s="17" t="str">
        <f>IF(OR($A129="",$B129=""),"",'OddsRatio_working_2-way'!N128)</f>
        <v/>
      </c>
      <c r="J129" s="17" t="str">
        <f>IF('Log_working_2-way'!$D128="","",A129^('Log_working_2-way'!$D128))</f>
        <v/>
      </c>
      <c r="K129" s="22" t="str">
        <f>IF('Log_working_2-way'!$D128="","",B129^('Log_working_2-way'!$D128))</f>
        <v/>
      </c>
    </row>
    <row r="130" spans="3:11" x14ac:dyDescent="0.2">
      <c r="C130" s="20" t="str">
        <f t="shared" si="51"/>
        <v/>
      </c>
      <c r="D130" s="17" t="str">
        <f>IF(OR($A130="",$B130=""),"",A130*'MPTO_working_2-way'!$G129)</f>
        <v/>
      </c>
      <c r="E130" s="22" t="str">
        <f>IF(OR($A130="",$B130=""),"",B130*'MPTO_working_2-way'!$G129)</f>
        <v/>
      </c>
      <c r="F130" s="17" t="str">
        <f>IF(OR($A130="",$B130=""),"",'MPTO_working_2-way'!D129)</f>
        <v/>
      </c>
      <c r="G130" s="22" t="str">
        <f>IF(OR($A130="",$B130=""),"",'MPTO_working_2-way'!E129)</f>
        <v/>
      </c>
      <c r="H130" s="17" t="str">
        <f>IF(OR($A130="",$B130=""),"",'OddsRatio_working_2-way'!M129)</f>
        <v/>
      </c>
      <c r="I130" s="17" t="str">
        <f>IF(OR($A130="",$B130=""),"",'OddsRatio_working_2-way'!N129)</f>
        <v/>
      </c>
      <c r="J130" s="17" t="str">
        <f>IF('Log_working_2-way'!$D129="","",A130^('Log_working_2-way'!$D129))</f>
        <v/>
      </c>
      <c r="K130" s="22" t="str">
        <f>IF('Log_working_2-way'!$D129="","",B130^('Log_working_2-way'!$D129))</f>
        <v/>
      </c>
    </row>
    <row r="131" spans="3:11" x14ac:dyDescent="0.2">
      <c r="C131" s="20" t="str">
        <f t="shared" ref="C131:C194" si="52">IF(OR($A131="",$B131=""),"",(1/A131)+(1/B131)-1)</f>
        <v/>
      </c>
      <c r="D131" s="17" t="str">
        <f>IF(OR($A131="",$B131=""),"",A131*'MPTO_working_2-way'!$G130)</f>
        <v/>
      </c>
      <c r="E131" s="22" t="str">
        <f>IF(OR($A131="",$B131=""),"",B131*'MPTO_working_2-way'!$G130)</f>
        <v/>
      </c>
      <c r="F131" s="17" t="str">
        <f>IF(OR($A131="",$B131=""),"",'MPTO_working_2-way'!D130)</f>
        <v/>
      </c>
      <c r="G131" s="22" t="str">
        <f>IF(OR($A131="",$B131=""),"",'MPTO_working_2-way'!E130)</f>
        <v/>
      </c>
      <c r="H131" s="17" t="str">
        <f>IF(OR($A131="",$B131=""),"",'OddsRatio_working_2-way'!M130)</f>
        <v/>
      </c>
      <c r="I131" s="17" t="str">
        <f>IF(OR($A131="",$B131=""),"",'OddsRatio_working_2-way'!N130)</f>
        <v/>
      </c>
      <c r="J131" s="17" t="str">
        <f>IF('Log_working_2-way'!$D130="","",A131^('Log_working_2-way'!$D130))</f>
        <v/>
      </c>
      <c r="K131" s="22" t="str">
        <f>IF('Log_working_2-way'!$D130="","",B131^('Log_working_2-way'!$D130))</f>
        <v/>
      </c>
    </row>
    <row r="132" spans="3:11" x14ac:dyDescent="0.2">
      <c r="C132" s="20" t="str">
        <f t="shared" si="52"/>
        <v/>
      </c>
      <c r="D132" s="17" t="str">
        <f>IF(OR($A132="",$B132=""),"",A132*'MPTO_working_2-way'!$G131)</f>
        <v/>
      </c>
      <c r="E132" s="22" t="str">
        <f>IF(OR($A132="",$B132=""),"",B132*'MPTO_working_2-way'!$G131)</f>
        <v/>
      </c>
      <c r="F132" s="17" t="str">
        <f>IF(OR($A132="",$B132=""),"",'MPTO_working_2-way'!D131)</f>
        <v/>
      </c>
      <c r="G132" s="22" t="str">
        <f>IF(OR($A132="",$B132=""),"",'MPTO_working_2-way'!E131)</f>
        <v/>
      </c>
      <c r="H132" s="17" t="str">
        <f>IF(OR($A132="",$B132=""),"",'OddsRatio_working_2-way'!M131)</f>
        <v/>
      </c>
      <c r="I132" s="17" t="str">
        <f>IF(OR($A132="",$B132=""),"",'OddsRatio_working_2-way'!N131)</f>
        <v/>
      </c>
      <c r="J132" s="17" t="str">
        <f>IF('Log_working_2-way'!$D131="","",A132^('Log_working_2-way'!$D131))</f>
        <v/>
      </c>
      <c r="K132" s="22" t="str">
        <f>IF('Log_working_2-way'!$D131="","",B132^('Log_working_2-way'!$D131))</f>
        <v/>
      </c>
    </row>
    <row r="133" spans="3:11" x14ac:dyDescent="0.2">
      <c r="C133" s="20" t="str">
        <f t="shared" si="52"/>
        <v/>
      </c>
      <c r="D133" s="17" t="str">
        <f>IF(OR($A133="",$B133=""),"",A133*'MPTO_working_2-way'!$G132)</f>
        <v/>
      </c>
      <c r="E133" s="22" t="str">
        <f>IF(OR($A133="",$B133=""),"",B133*'MPTO_working_2-way'!$G132)</f>
        <v/>
      </c>
      <c r="F133" s="17" t="str">
        <f>IF(OR($A133="",$B133=""),"",'MPTO_working_2-way'!D132)</f>
        <v/>
      </c>
      <c r="G133" s="22" t="str">
        <f>IF(OR($A133="",$B133=""),"",'MPTO_working_2-way'!E132)</f>
        <v/>
      </c>
      <c r="H133" s="17" t="str">
        <f>IF(OR($A133="",$B133=""),"",'OddsRatio_working_2-way'!M132)</f>
        <v/>
      </c>
      <c r="I133" s="17" t="str">
        <f>IF(OR($A133="",$B133=""),"",'OddsRatio_working_2-way'!N132)</f>
        <v/>
      </c>
      <c r="J133" s="17" t="str">
        <f>IF('Log_working_2-way'!$D132="","",A133^('Log_working_2-way'!$D132))</f>
        <v/>
      </c>
      <c r="K133" s="22" t="str">
        <f>IF('Log_working_2-way'!$D132="","",B133^('Log_working_2-way'!$D132))</f>
        <v/>
      </c>
    </row>
    <row r="134" spans="3:11" x14ac:dyDescent="0.2">
      <c r="C134" s="20" t="str">
        <f t="shared" si="52"/>
        <v/>
      </c>
      <c r="D134" s="17" t="str">
        <f>IF(OR($A134="",$B134=""),"",A134*'MPTO_working_2-way'!$G133)</f>
        <v/>
      </c>
      <c r="E134" s="22" t="str">
        <f>IF(OR($A134="",$B134=""),"",B134*'MPTO_working_2-way'!$G133)</f>
        <v/>
      </c>
      <c r="F134" s="17" t="str">
        <f>IF(OR($A134="",$B134=""),"",'MPTO_working_2-way'!D133)</f>
        <v/>
      </c>
      <c r="G134" s="22" t="str">
        <f>IF(OR($A134="",$B134=""),"",'MPTO_working_2-way'!E133)</f>
        <v/>
      </c>
      <c r="H134" s="17" t="str">
        <f>IF(OR($A134="",$B134=""),"",'OddsRatio_working_2-way'!M133)</f>
        <v/>
      </c>
      <c r="I134" s="17" t="str">
        <f>IF(OR($A134="",$B134=""),"",'OddsRatio_working_2-way'!N133)</f>
        <v/>
      </c>
      <c r="J134" s="17" t="str">
        <f>IF('Log_working_2-way'!$D133="","",A134^('Log_working_2-way'!$D133))</f>
        <v/>
      </c>
      <c r="K134" s="22" t="str">
        <f>IF('Log_working_2-way'!$D133="","",B134^('Log_working_2-way'!$D133))</f>
        <v/>
      </c>
    </row>
    <row r="135" spans="3:11" x14ac:dyDescent="0.2">
      <c r="C135" s="20" t="str">
        <f t="shared" si="52"/>
        <v/>
      </c>
      <c r="D135" s="17" t="str">
        <f>IF(OR($A135="",$B135=""),"",A135*'MPTO_working_2-way'!$G134)</f>
        <v/>
      </c>
      <c r="E135" s="22" t="str">
        <f>IF(OR($A135="",$B135=""),"",B135*'MPTO_working_2-way'!$G134)</f>
        <v/>
      </c>
      <c r="F135" s="17" t="str">
        <f>IF(OR($A135="",$B135=""),"",'MPTO_working_2-way'!D134)</f>
        <v/>
      </c>
      <c r="G135" s="22" t="str">
        <f>IF(OR($A135="",$B135=""),"",'MPTO_working_2-way'!E134)</f>
        <v/>
      </c>
      <c r="H135" s="17" t="str">
        <f>IF(OR($A135="",$B135=""),"",'OddsRatio_working_2-way'!M134)</f>
        <v/>
      </c>
      <c r="I135" s="17" t="str">
        <f>IF(OR($A135="",$B135=""),"",'OddsRatio_working_2-way'!N134)</f>
        <v/>
      </c>
      <c r="J135" s="17" t="str">
        <f>IF('Log_working_2-way'!$D134="","",A135^('Log_working_2-way'!$D134))</f>
        <v/>
      </c>
      <c r="K135" s="22" t="str">
        <f>IF('Log_working_2-way'!$D134="","",B135^('Log_working_2-way'!$D134))</f>
        <v/>
      </c>
    </row>
    <row r="136" spans="3:11" x14ac:dyDescent="0.2">
      <c r="C136" s="20" t="str">
        <f t="shared" si="52"/>
        <v/>
      </c>
      <c r="D136" s="17" t="str">
        <f>IF(OR($A136="",$B136=""),"",A136*'MPTO_working_2-way'!$G135)</f>
        <v/>
      </c>
      <c r="E136" s="22" t="str">
        <f>IF(OR($A136="",$B136=""),"",B136*'MPTO_working_2-way'!$G135)</f>
        <v/>
      </c>
      <c r="F136" s="17" t="str">
        <f>IF(OR($A136="",$B136=""),"",'MPTO_working_2-way'!D135)</f>
        <v/>
      </c>
      <c r="G136" s="22" t="str">
        <f>IF(OR($A136="",$B136=""),"",'MPTO_working_2-way'!E135)</f>
        <v/>
      </c>
      <c r="H136" s="17" t="str">
        <f>IF(OR($A136="",$B136=""),"",'OddsRatio_working_2-way'!M135)</f>
        <v/>
      </c>
      <c r="I136" s="17" t="str">
        <f>IF(OR($A136="",$B136=""),"",'OddsRatio_working_2-way'!N135)</f>
        <v/>
      </c>
      <c r="J136" s="17" t="str">
        <f>IF('Log_working_2-way'!$D135="","",A136^('Log_working_2-way'!$D135))</f>
        <v/>
      </c>
      <c r="K136" s="22" t="str">
        <f>IF('Log_working_2-way'!$D135="","",B136^('Log_working_2-way'!$D135))</f>
        <v/>
      </c>
    </row>
    <row r="137" spans="3:11" x14ac:dyDescent="0.2">
      <c r="C137" s="20" t="str">
        <f t="shared" si="52"/>
        <v/>
      </c>
      <c r="D137" s="17" t="str">
        <f>IF(OR($A137="",$B137=""),"",A137*'MPTO_working_2-way'!$G136)</f>
        <v/>
      </c>
      <c r="E137" s="22" t="str">
        <f>IF(OR($A137="",$B137=""),"",B137*'MPTO_working_2-way'!$G136)</f>
        <v/>
      </c>
      <c r="F137" s="17" t="str">
        <f>IF(OR($A137="",$B137=""),"",'MPTO_working_2-way'!D136)</f>
        <v/>
      </c>
      <c r="G137" s="22" t="str">
        <f>IF(OR($A137="",$B137=""),"",'MPTO_working_2-way'!E136)</f>
        <v/>
      </c>
      <c r="H137" s="17" t="str">
        <f>IF(OR($A137="",$B137=""),"",'OddsRatio_working_2-way'!M136)</f>
        <v/>
      </c>
      <c r="I137" s="17" t="str">
        <f>IF(OR($A137="",$B137=""),"",'OddsRatio_working_2-way'!N136)</f>
        <v/>
      </c>
      <c r="J137" s="17" t="str">
        <f>IF('Log_working_2-way'!$D136="","",A137^('Log_working_2-way'!$D136))</f>
        <v/>
      </c>
      <c r="K137" s="22" t="str">
        <f>IF('Log_working_2-way'!$D136="","",B137^('Log_working_2-way'!$D136))</f>
        <v/>
      </c>
    </row>
    <row r="138" spans="3:11" x14ac:dyDescent="0.2">
      <c r="C138" s="20" t="str">
        <f t="shared" si="52"/>
        <v/>
      </c>
      <c r="D138" s="17" t="str">
        <f>IF(OR($A138="",$B138=""),"",A138*'MPTO_working_2-way'!$G137)</f>
        <v/>
      </c>
      <c r="E138" s="22" t="str">
        <f>IF(OR($A138="",$B138=""),"",B138*'MPTO_working_2-way'!$G137)</f>
        <v/>
      </c>
      <c r="F138" s="17" t="str">
        <f>IF(OR($A138="",$B138=""),"",'MPTO_working_2-way'!D137)</f>
        <v/>
      </c>
      <c r="G138" s="22" t="str">
        <f>IF(OR($A138="",$B138=""),"",'MPTO_working_2-way'!E137)</f>
        <v/>
      </c>
      <c r="H138" s="17" t="str">
        <f>IF(OR($A138="",$B138=""),"",'OddsRatio_working_2-way'!M137)</f>
        <v/>
      </c>
      <c r="I138" s="17" t="str">
        <f>IF(OR($A138="",$B138=""),"",'OddsRatio_working_2-way'!N137)</f>
        <v/>
      </c>
      <c r="J138" s="17" t="str">
        <f>IF('Log_working_2-way'!$D137="","",A138^('Log_working_2-way'!$D137))</f>
        <v/>
      </c>
      <c r="K138" s="22" t="str">
        <f>IF('Log_working_2-way'!$D137="","",B138^('Log_working_2-way'!$D137))</f>
        <v/>
      </c>
    </row>
    <row r="139" spans="3:11" x14ac:dyDescent="0.2">
      <c r="C139" s="20" t="str">
        <f t="shared" si="52"/>
        <v/>
      </c>
      <c r="D139" s="17" t="str">
        <f>IF(OR($A139="",$B139=""),"",A139*'MPTO_working_2-way'!$G138)</f>
        <v/>
      </c>
      <c r="E139" s="22" t="str">
        <f>IF(OR($A139="",$B139=""),"",B139*'MPTO_working_2-way'!$G138)</f>
        <v/>
      </c>
      <c r="F139" s="17" t="str">
        <f>IF(OR($A139="",$B139=""),"",'MPTO_working_2-way'!D138)</f>
        <v/>
      </c>
      <c r="G139" s="22" t="str">
        <f>IF(OR($A139="",$B139=""),"",'MPTO_working_2-way'!E138)</f>
        <v/>
      </c>
      <c r="H139" s="17" t="str">
        <f>IF(OR($A139="",$B139=""),"",'OddsRatio_working_2-way'!M138)</f>
        <v/>
      </c>
      <c r="I139" s="17" t="str">
        <f>IF(OR($A139="",$B139=""),"",'OddsRatio_working_2-way'!N138)</f>
        <v/>
      </c>
      <c r="J139" s="17" t="str">
        <f>IF('Log_working_2-way'!$D138="","",A139^('Log_working_2-way'!$D138))</f>
        <v/>
      </c>
      <c r="K139" s="22" t="str">
        <f>IF('Log_working_2-way'!$D138="","",B139^('Log_working_2-way'!$D138))</f>
        <v/>
      </c>
    </row>
    <row r="140" spans="3:11" x14ac:dyDescent="0.2">
      <c r="C140" s="20" t="str">
        <f t="shared" si="52"/>
        <v/>
      </c>
      <c r="D140" s="17" t="str">
        <f>IF(OR($A140="",$B140=""),"",A140*'MPTO_working_2-way'!$G139)</f>
        <v/>
      </c>
      <c r="E140" s="22" t="str">
        <f>IF(OR($A140="",$B140=""),"",B140*'MPTO_working_2-way'!$G139)</f>
        <v/>
      </c>
      <c r="F140" s="17" t="str">
        <f>IF(OR($A140="",$B140=""),"",'MPTO_working_2-way'!D139)</f>
        <v/>
      </c>
      <c r="G140" s="22" t="str">
        <f>IF(OR($A140="",$B140=""),"",'MPTO_working_2-way'!E139)</f>
        <v/>
      </c>
      <c r="H140" s="17" t="str">
        <f>IF(OR($A140="",$B140=""),"",'OddsRatio_working_2-way'!M139)</f>
        <v/>
      </c>
      <c r="I140" s="17" t="str">
        <f>IF(OR($A140="",$B140=""),"",'OddsRatio_working_2-way'!N139)</f>
        <v/>
      </c>
      <c r="J140" s="17" t="str">
        <f>IF('Log_working_2-way'!$D139="","",A140^('Log_working_2-way'!$D139))</f>
        <v/>
      </c>
      <c r="K140" s="22" t="str">
        <f>IF('Log_working_2-way'!$D139="","",B140^('Log_working_2-way'!$D139))</f>
        <v/>
      </c>
    </row>
    <row r="141" spans="3:11" x14ac:dyDescent="0.2">
      <c r="C141" s="20" t="str">
        <f t="shared" si="52"/>
        <v/>
      </c>
      <c r="D141" s="17" t="str">
        <f>IF(OR($A141="",$B141=""),"",A141*'MPTO_working_2-way'!$G140)</f>
        <v/>
      </c>
      <c r="E141" s="22" t="str">
        <f>IF(OR($A141="",$B141=""),"",B141*'MPTO_working_2-way'!$G140)</f>
        <v/>
      </c>
      <c r="F141" s="17" t="str">
        <f>IF(OR($A141="",$B141=""),"",'MPTO_working_2-way'!D140)</f>
        <v/>
      </c>
      <c r="G141" s="22" t="str">
        <f>IF(OR($A141="",$B141=""),"",'MPTO_working_2-way'!E140)</f>
        <v/>
      </c>
      <c r="H141" s="17" t="str">
        <f>IF(OR($A141="",$B141=""),"",'OddsRatio_working_2-way'!M140)</f>
        <v/>
      </c>
      <c r="I141" s="17" t="str">
        <f>IF(OR($A141="",$B141=""),"",'OddsRatio_working_2-way'!N140)</f>
        <v/>
      </c>
      <c r="J141" s="17" t="str">
        <f>IF('Log_working_2-way'!$D140="","",A141^('Log_working_2-way'!$D140))</f>
        <v/>
      </c>
      <c r="K141" s="22" t="str">
        <f>IF('Log_working_2-way'!$D140="","",B141^('Log_working_2-way'!$D140))</f>
        <v/>
      </c>
    </row>
    <row r="142" spans="3:11" x14ac:dyDescent="0.2">
      <c r="C142" s="20" t="str">
        <f t="shared" si="52"/>
        <v/>
      </c>
      <c r="D142" s="17" t="str">
        <f>IF(OR($A142="",$B142=""),"",A142*'MPTO_working_2-way'!$G141)</f>
        <v/>
      </c>
      <c r="E142" s="22" t="str">
        <f>IF(OR($A142="",$B142=""),"",B142*'MPTO_working_2-way'!$G141)</f>
        <v/>
      </c>
      <c r="F142" s="17" t="str">
        <f>IF(OR($A142="",$B142=""),"",'MPTO_working_2-way'!D141)</f>
        <v/>
      </c>
      <c r="G142" s="22" t="str">
        <f>IF(OR($A142="",$B142=""),"",'MPTO_working_2-way'!E141)</f>
        <v/>
      </c>
      <c r="H142" s="17" t="str">
        <f>IF(OR($A142="",$B142=""),"",'OddsRatio_working_2-way'!M141)</f>
        <v/>
      </c>
      <c r="I142" s="17" t="str">
        <f>IF(OR($A142="",$B142=""),"",'OddsRatio_working_2-way'!N141)</f>
        <v/>
      </c>
      <c r="J142" s="17" t="str">
        <f>IF('Log_working_2-way'!$D141="","",A142^('Log_working_2-way'!$D141))</f>
        <v/>
      </c>
      <c r="K142" s="22" t="str">
        <f>IF('Log_working_2-way'!$D141="","",B142^('Log_working_2-way'!$D141))</f>
        <v/>
      </c>
    </row>
    <row r="143" spans="3:11" x14ac:dyDescent="0.2">
      <c r="C143" s="20" t="str">
        <f t="shared" si="52"/>
        <v/>
      </c>
      <c r="D143" s="17" t="str">
        <f>IF(OR($A143="",$B143=""),"",A143*'MPTO_working_2-way'!$G142)</f>
        <v/>
      </c>
      <c r="E143" s="22" t="str">
        <f>IF(OR($A143="",$B143=""),"",B143*'MPTO_working_2-way'!$G142)</f>
        <v/>
      </c>
      <c r="F143" s="17" t="str">
        <f>IF(OR($A143="",$B143=""),"",'MPTO_working_2-way'!D142)</f>
        <v/>
      </c>
      <c r="G143" s="22" t="str">
        <f>IF(OR($A143="",$B143=""),"",'MPTO_working_2-way'!E142)</f>
        <v/>
      </c>
      <c r="H143" s="17" t="str">
        <f>IF(OR($A143="",$B143=""),"",'OddsRatio_working_2-way'!M142)</f>
        <v/>
      </c>
      <c r="I143" s="17" t="str">
        <f>IF(OR($A143="",$B143=""),"",'OddsRatio_working_2-way'!N142)</f>
        <v/>
      </c>
      <c r="J143" s="17" t="str">
        <f>IF('Log_working_2-way'!$D142="","",A143^('Log_working_2-way'!$D142))</f>
        <v/>
      </c>
      <c r="K143" s="22" t="str">
        <f>IF('Log_working_2-way'!$D142="","",B143^('Log_working_2-way'!$D142))</f>
        <v/>
      </c>
    </row>
    <row r="144" spans="3:11" x14ac:dyDescent="0.2">
      <c r="C144" s="20" t="str">
        <f t="shared" si="52"/>
        <v/>
      </c>
      <c r="D144" s="17" t="str">
        <f>IF(OR($A144="",$B144=""),"",A144*'MPTO_working_2-way'!$G143)</f>
        <v/>
      </c>
      <c r="E144" s="22" t="str">
        <f>IF(OR($A144="",$B144=""),"",B144*'MPTO_working_2-way'!$G143)</f>
        <v/>
      </c>
      <c r="F144" s="17" t="str">
        <f>IF(OR($A144="",$B144=""),"",'MPTO_working_2-way'!D143)</f>
        <v/>
      </c>
      <c r="G144" s="22" t="str">
        <f>IF(OR($A144="",$B144=""),"",'MPTO_working_2-way'!E143)</f>
        <v/>
      </c>
      <c r="H144" s="17" t="str">
        <f>IF(OR($A144="",$B144=""),"",'OddsRatio_working_2-way'!M143)</f>
        <v/>
      </c>
      <c r="I144" s="17" t="str">
        <f>IF(OR($A144="",$B144=""),"",'OddsRatio_working_2-way'!N143)</f>
        <v/>
      </c>
      <c r="J144" s="17" t="str">
        <f>IF('Log_working_2-way'!$D143="","",A144^('Log_working_2-way'!$D143))</f>
        <v/>
      </c>
      <c r="K144" s="22" t="str">
        <f>IF('Log_working_2-way'!$D143="","",B144^('Log_working_2-way'!$D143))</f>
        <v/>
      </c>
    </row>
    <row r="145" spans="3:11" x14ac:dyDescent="0.2">
      <c r="C145" s="20" t="str">
        <f t="shared" si="52"/>
        <v/>
      </c>
      <c r="D145" s="17" t="str">
        <f>IF(OR($A145="",$B145=""),"",A145*'MPTO_working_2-way'!$G144)</f>
        <v/>
      </c>
      <c r="E145" s="22" t="str">
        <f>IF(OR($A145="",$B145=""),"",B145*'MPTO_working_2-way'!$G144)</f>
        <v/>
      </c>
      <c r="F145" s="17" t="str">
        <f>IF(OR($A145="",$B145=""),"",'MPTO_working_2-way'!D144)</f>
        <v/>
      </c>
      <c r="G145" s="22" t="str">
        <f>IF(OR($A145="",$B145=""),"",'MPTO_working_2-way'!E144)</f>
        <v/>
      </c>
      <c r="H145" s="17" t="str">
        <f>IF(OR($A145="",$B145=""),"",'OddsRatio_working_2-way'!M144)</f>
        <v/>
      </c>
      <c r="I145" s="17" t="str">
        <f>IF(OR($A145="",$B145=""),"",'OddsRatio_working_2-way'!N144)</f>
        <v/>
      </c>
      <c r="J145" s="17" t="str">
        <f>IF('Log_working_2-way'!$D144="","",A145^('Log_working_2-way'!$D144))</f>
        <v/>
      </c>
      <c r="K145" s="22" t="str">
        <f>IF('Log_working_2-way'!$D144="","",B145^('Log_working_2-way'!$D144))</f>
        <v/>
      </c>
    </row>
    <row r="146" spans="3:11" x14ac:dyDescent="0.2">
      <c r="C146" s="20" t="str">
        <f t="shared" si="52"/>
        <v/>
      </c>
      <c r="D146" s="17" t="str">
        <f>IF(OR($A146="",$B146=""),"",A146*'MPTO_working_2-way'!$G145)</f>
        <v/>
      </c>
      <c r="E146" s="22" t="str">
        <f>IF(OR($A146="",$B146=""),"",B146*'MPTO_working_2-way'!$G145)</f>
        <v/>
      </c>
      <c r="F146" s="17" t="str">
        <f>IF(OR($A146="",$B146=""),"",'MPTO_working_2-way'!D145)</f>
        <v/>
      </c>
      <c r="G146" s="22" t="str">
        <f>IF(OR($A146="",$B146=""),"",'MPTO_working_2-way'!E145)</f>
        <v/>
      </c>
      <c r="H146" s="17" t="str">
        <f>IF(OR($A146="",$B146=""),"",'OddsRatio_working_2-way'!M145)</f>
        <v/>
      </c>
      <c r="I146" s="17" t="str">
        <f>IF(OR($A146="",$B146=""),"",'OddsRatio_working_2-way'!N145)</f>
        <v/>
      </c>
      <c r="J146" s="17" t="str">
        <f>IF('Log_working_2-way'!$D145="","",A146^('Log_working_2-way'!$D145))</f>
        <v/>
      </c>
      <c r="K146" s="22" t="str">
        <f>IF('Log_working_2-way'!$D145="","",B146^('Log_working_2-way'!$D145))</f>
        <v/>
      </c>
    </row>
    <row r="147" spans="3:11" x14ac:dyDescent="0.2">
      <c r="C147" s="20" t="str">
        <f t="shared" si="52"/>
        <v/>
      </c>
      <c r="D147" s="17" t="str">
        <f>IF(OR($A147="",$B147=""),"",A147*'MPTO_working_2-way'!$G146)</f>
        <v/>
      </c>
      <c r="E147" s="22" t="str">
        <f>IF(OR($A147="",$B147=""),"",B147*'MPTO_working_2-way'!$G146)</f>
        <v/>
      </c>
      <c r="F147" s="17" t="str">
        <f>IF(OR($A147="",$B147=""),"",'MPTO_working_2-way'!D146)</f>
        <v/>
      </c>
      <c r="G147" s="22" t="str">
        <f>IF(OR($A147="",$B147=""),"",'MPTO_working_2-way'!E146)</f>
        <v/>
      </c>
      <c r="H147" s="17" t="str">
        <f>IF(OR($A147="",$B147=""),"",'OddsRatio_working_2-way'!M146)</f>
        <v/>
      </c>
      <c r="I147" s="17" t="str">
        <f>IF(OR($A147="",$B147=""),"",'OddsRatio_working_2-way'!N146)</f>
        <v/>
      </c>
      <c r="J147" s="17" t="str">
        <f>IF('Log_working_2-way'!$D146="","",A147^('Log_working_2-way'!$D146))</f>
        <v/>
      </c>
      <c r="K147" s="22" t="str">
        <f>IF('Log_working_2-way'!$D146="","",B147^('Log_working_2-way'!$D146))</f>
        <v/>
      </c>
    </row>
    <row r="148" spans="3:11" x14ac:dyDescent="0.2">
      <c r="C148" s="20" t="str">
        <f t="shared" si="52"/>
        <v/>
      </c>
      <c r="D148" s="17" t="str">
        <f>IF(OR($A148="",$B148=""),"",A148*'MPTO_working_2-way'!$G147)</f>
        <v/>
      </c>
      <c r="E148" s="22" t="str">
        <f>IF(OR($A148="",$B148=""),"",B148*'MPTO_working_2-way'!$G147)</f>
        <v/>
      </c>
      <c r="F148" s="17" t="str">
        <f>IF(OR($A148="",$B148=""),"",'MPTO_working_2-way'!D147)</f>
        <v/>
      </c>
      <c r="G148" s="22" t="str">
        <f>IF(OR($A148="",$B148=""),"",'MPTO_working_2-way'!E147)</f>
        <v/>
      </c>
      <c r="H148" s="17" t="str">
        <f>IF(OR($A148="",$B148=""),"",'OddsRatio_working_2-way'!M147)</f>
        <v/>
      </c>
      <c r="I148" s="17" t="str">
        <f>IF(OR($A148="",$B148=""),"",'OddsRatio_working_2-way'!N147)</f>
        <v/>
      </c>
      <c r="J148" s="17" t="str">
        <f>IF('Log_working_2-way'!$D147="","",A148^('Log_working_2-way'!$D147))</f>
        <v/>
      </c>
      <c r="K148" s="22" t="str">
        <f>IF('Log_working_2-way'!$D147="","",B148^('Log_working_2-way'!$D147))</f>
        <v/>
      </c>
    </row>
    <row r="149" spans="3:11" x14ac:dyDescent="0.2">
      <c r="C149" s="20" t="str">
        <f t="shared" si="52"/>
        <v/>
      </c>
      <c r="D149" s="17" t="str">
        <f>IF(OR($A149="",$B149=""),"",A149*'MPTO_working_2-way'!$G148)</f>
        <v/>
      </c>
      <c r="E149" s="22" t="str">
        <f>IF(OR($A149="",$B149=""),"",B149*'MPTO_working_2-way'!$G148)</f>
        <v/>
      </c>
      <c r="F149" s="17" t="str">
        <f>IF(OR($A149="",$B149=""),"",'MPTO_working_2-way'!D148)</f>
        <v/>
      </c>
      <c r="G149" s="22" t="str">
        <f>IF(OR($A149="",$B149=""),"",'MPTO_working_2-way'!E148)</f>
        <v/>
      </c>
      <c r="H149" s="17" t="str">
        <f>IF(OR($A149="",$B149=""),"",'OddsRatio_working_2-way'!M148)</f>
        <v/>
      </c>
      <c r="I149" s="17" t="str">
        <f>IF(OR($A149="",$B149=""),"",'OddsRatio_working_2-way'!N148)</f>
        <v/>
      </c>
      <c r="J149" s="17" t="str">
        <f>IF('Log_working_2-way'!$D148="","",A149^('Log_working_2-way'!$D148))</f>
        <v/>
      </c>
      <c r="K149" s="22" t="str">
        <f>IF('Log_working_2-way'!$D148="","",B149^('Log_working_2-way'!$D148))</f>
        <v/>
      </c>
    </row>
    <row r="150" spans="3:11" x14ac:dyDescent="0.2">
      <c r="C150" s="20" t="str">
        <f t="shared" si="52"/>
        <v/>
      </c>
      <c r="D150" s="17" t="str">
        <f>IF(OR($A150="",$B150=""),"",A150*'MPTO_working_2-way'!$G149)</f>
        <v/>
      </c>
      <c r="E150" s="22" t="str">
        <f>IF(OR($A150="",$B150=""),"",B150*'MPTO_working_2-way'!$G149)</f>
        <v/>
      </c>
      <c r="F150" s="17" t="str">
        <f>IF(OR($A150="",$B150=""),"",'MPTO_working_2-way'!D149)</f>
        <v/>
      </c>
      <c r="G150" s="22" t="str">
        <f>IF(OR($A150="",$B150=""),"",'MPTO_working_2-way'!E149)</f>
        <v/>
      </c>
      <c r="H150" s="17" t="str">
        <f>IF(OR($A150="",$B150=""),"",'OddsRatio_working_2-way'!M149)</f>
        <v/>
      </c>
      <c r="I150" s="17" t="str">
        <f>IF(OR($A150="",$B150=""),"",'OddsRatio_working_2-way'!N149)</f>
        <v/>
      </c>
      <c r="J150" s="17" t="str">
        <f>IF('Log_working_2-way'!$D149="","",A150^('Log_working_2-way'!$D149))</f>
        <v/>
      </c>
      <c r="K150" s="22" t="str">
        <f>IF('Log_working_2-way'!$D149="","",B150^('Log_working_2-way'!$D149))</f>
        <v/>
      </c>
    </row>
    <row r="151" spans="3:11" x14ac:dyDescent="0.2">
      <c r="C151" s="20" t="str">
        <f t="shared" si="52"/>
        <v/>
      </c>
      <c r="D151" s="17" t="str">
        <f>IF(OR($A151="",$B151=""),"",A151*'MPTO_working_2-way'!$G150)</f>
        <v/>
      </c>
      <c r="E151" s="22" t="str">
        <f>IF(OR($A151="",$B151=""),"",B151*'MPTO_working_2-way'!$G150)</f>
        <v/>
      </c>
      <c r="F151" s="17" t="str">
        <f>IF(OR($A151="",$B151=""),"",'MPTO_working_2-way'!D150)</f>
        <v/>
      </c>
      <c r="G151" s="22" t="str">
        <f>IF(OR($A151="",$B151=""),"",'MPTO_working_2-way'!E150)</f>
        <v/>
      </c>
      <c r="H151" s="17" t="str">
        <f>IF(OR($A151="",$B151=""),"",'OddsRatio_working_2-way'!M150)</f>
        <v/>
      </c>
      <c r="I151" s="17" t="str">
        <f>IF(OR($A151="",$B151=""),"",'OddsRatio_working_2-way'!N150)</f>
        <v/>
      </c>
      <c r="J151" s="17" t="str">
        <f>IF('Log_working_2-way'!$D150="","",A151^('Log_working_2-way'!$D150))</f>
        <v/>
      </c>
      <c r="K151" s="22" t="str">
        <f>IF('Log_working_2-way'!$D150="","",B151^('Log_working_2-way'!$D150))</f>
        <v/>
      </c>
    </row>
    <row r="152" spans="3:11" x14ac:dyDescent="0.2">
      <c r="C152" s="20" t="str">
        <f t="shared" si="52"/>
        <v/>
      </c>
      <c r="D152" s="17" t="str">
        <f>IF(OR($A152="",$B152=""),"",A152*'MPTO_working_2-way'!$G151)</f>
        <v/>
      </c>
      <c r="E152" s="22" t="str">
        <f>IF(OR($A152="",$B152=""),"",B152*'MPTO_working_2-way'!$G151)</f>
        <v/>
      </c>
      <c r="F152" s="17" t="str">
        <f>IF(OR($A152="",$B152=""),"",'MPTO_working_2-way'!D151)</f>
        <v/>
      </c>
      <c r="G152" s="22" t="str">
        <f>IF(OR($A152="",$B152=""),"",'MPTO_working_2-way'!E151)</f>
        <v/>
      </c>
      <c r="H152" s="17" t="str">
        <f>IF(OR($A152="",$B152=""),"",'OddsRatio_working_2-way'!M151)</f>
        <v/>
      </c>
      <c r="I152" s="17" t="str">
        <f>IF(OR($A152="",$B152=""),"",'OddsRatio_working_2-way'!N151)</f>
        <v/>
      </c>
      <c r="J152" s="17" t="str">
        <f>IF('Log_working_2-way'!$D151="","",A152^('Log_working_2-way'!$D151))</f>
        <v/>
      </c>
      <c r="K152" s="22" t="str">
        <f>IF('Log_working_2-way'!$D151="","",B152^('Log_working_2-way'!$D151))</f>
        <v/>
      </c>
    </row>
    <row r="153" spans="3:11" x14ac:dyDescent="0.2">
      <c r="C153" s="20" t="str">
        <f t="shared" si="52"/>
        <v/>
      </c>
      <c r="D153" s="17" t="str">
        <f>IF(OR($A153="",$B153=""),"",A153*'MPTO_working_2-way'!$G152)</f>
        <v/>
      </c>
      <c r="E153" s="22" t="str">
        <f>IF(OR($A153="",$B153=""),"",B153*'MPTO_working_2-way'!$G152)</f>
        <v/>
      </c>
      <c r="F153" s="17" t="str">
        <f>IF(OR($A153="",$B153=""),"",'MPTO_working_2-way'!D152)</f>
        <v/>
      </c>
      <c r="G153" s="22" t="str">
        <f>IF(OR($A153="",$B153=""),"",'MPTO_working_2-way'!E152)</f>
        <v/>
      </c>
      <c r="H153" s="17" t="str">
        <f>IF(OR($A153="",$B153=""),"",'OddsRatio_working_2-way'!M152)</f>
        <v/>
      </c>
      <c r="I153" s="17" t="str">
        <f>IF(OR($A153="",$B153=""),"",'OddsRatio_working_2-way'!N152)</f>
        <v/>
      </c>
      <c r="J153" s="17" t="str">
        <f>IF('Log_working_2-way'!$D152="","",A153^('Log_working_2-way'!$D152))</f>
        <v/>
      </c>
      <c r="K153" s="22" t="str">
        <f>IF('Log_working_2-way'!$D152="","",B153^('Log_working_2-way'!$D152))</f>
        <v/>
      </c>
    </row>
    <row r="154" spans="3:11" x14ac:dyDescent="0.2">
      <c r="C154" s="20" t="str">
        <f t="shared" si="52"/>
        <v/>
      </c>
      <c r="D154" s="17" t="str">
        <f>IF(OR($A154="",$B154=""),"",A154*'MPTO_working_2-way'!$G153)</f>
        <v/>
      </c>
      <c r="E154" s="22" t="str">
        <f>IF(OR($A154="",$B154=""),"",B154*'MPTO_working_2-way'!$G153)</f>
        <v/>
      </c>
      <c r="F154" s="17" t="str">
        <f>IF(OR($A154="",$B154=""),"",'MPTO_working_2-way'!D153)</f>
        <v/>
      </c>
      <c r="G154" s="22" t="str">
        <f>IF(OR($A154="",$B154=""),"",'MPTO_working_2-way'!E153)</f>
        <v/>
      </c>
      <c r="H154" s="17" t="str">
        <f>IF(OR($A154="",$B154=""),"",'OddsRatio_working_2-way'!M153)</f>
        <v/>
      </c>
      <c r="I154" s="17" t="str">
        <f>IF(OR($A154="",$B154=""),"",'OddsRatio_working_2-way'!N153)</f>
        <v/>
      </c>
      <c r="J154" s="17" t="str">
        <f>IF('Log_working_2-way'!$D153="","",A154^('Log_working_2-way'!$D153))</f>
        <v/>
      </c>
      <c r="K154" s="22" t="str">
        <f>IF('Log_working_2-way'!$D153="","",B154^('Log_working_2-way'!$D153))</f>
        <v/>
      </c>
    </row>
    <row r="155" spans="3:11" x14ac:dyDescent="0.2">
      <c r="C155" s="20" t="str">
        <f t="shared" si="52"/>
        <v/>
      </c>
      <c r="D155" s="17" t="str">
        <f>IF(OR($A155="",$B155=""),"",A155*'MPTO_working_2-way'!$G154)</f>
        <v/>
      </c>
      <c r="E155" s="22" t="str">
        <f>IF(OR($A155="",$B155=""),"",B155*'MPTO_working_2-way'!$G154)</f>
        <v/>
      </c>
      <c r="F155" s="17" t="str">
        <f>IF(OR($A155="",$B155=""),"",'MPTO_working_2-way'!D154)</f>
        <v/>
      </c>
      <c r="G155" s="22" t="str">
        <f>IF(OR($A155="",$B155=""),"",'MPTO_working_2-way'!E154)</f>
        <v/>
      </c>
      <c r="H155" s="17" t="str">
        <f>IF(OR($A155="",$B155=""),"",'OddsRatio_working_2-way'!M154)</f>
        <v/>
      </c>
      <c r="I155" s="17" t="str">
        <f>IF(OR($A155="",$B155=""),"",'OddsRatio_working_2-way'!N154)</f>
        <v/>
      </c>
      <c r="J155" s="17" t="str">
        <f>IF('Log_working_2-way'!$D154="","",A155^('Log_working_2-way'!$D154))</f>
        <v/>
      </c>
      <c r="K155" s="22" t="str">
        <f>IF('Log_working_2-way'!$D154="","",B155^('Log_working_2-way'!$D154))</f>
        <v/>
      </c>
    </row>
    <row r="156" spans="3:11" x14ac:dyDescent="0.2">
      <c r="C156" s="20" t="str">
        <f t="shared" si="52"/>
        <v/>
      </c>
      <c r="D156" s="17" t="str">
        <f>IF(OR($A156="",$B156=""),"",A156*'MPTO_working_2-way'!$G155)</f>
        <v/>
      </c>
      <c r="E156" s="22" t="str">
        <f>IF(OR($A156="",$B156=""),"",B156*'MPTO_working_2-way'!$G155)</f>
        <v/>
      </c>
      <c r="F156" s="17" t="str">
        <f>IF(OR($A156="",$B156=""),"",'MPTO_working_2-way'!D155)</f>
        <v/>
      </c>
      <c r="G156" s="22" t="str">
        <f>IF(OR($A156="",$B156=""),"",'MPTO_working_2-way'!E155)</f>
        <v/>
      </c>
      <c r="H156" s="17" t="str">
        <f>IF(OR($A156="",$B156=""),"",'OddsRatio_working_2-way'!M155)</f>
        <v/>
      </c>
      <c r="I156" s="17" t="str">
        <f>IF(OR($A156="",$B156=""),"",'OddsRatio_working_2-way'!N155)</f>
        <v/>
      </c>
      <c r="J156" s="17" t="str">
        <f>IF('Log_working_2-way'!$D155="","",A156^('Log_working_2-way'!$D155))</f>
        <v/>
      </c>
      <c r="K156" s="22" t="str">
        <f>IF('Log_working_2-way'!$D155="","",B156^('Log_working_2-way'!$D155))</f>
        <v/>
      </c>
    </row>
    <row r="157" spans="3:11" x14ac:dyDescent="0.2">
      <c r="C157" s="20" t="str">
        <f t="shared" si="52"/>
        <v/>
      </c>
      <c r="D157" s="17" t="str">
        <f>IF(OR($A157="",$B157=""),"",A157*'MPTO_working_2-way'!$G156)</f>
        <v/>
      </c>
      <c r="E157" s="22" t="str">
        <f>IF(OR($A157="",$B157=""),"",B157*'MPTO_working_2-way'!$G156)</f>
        <v/>
      </c>
      <c r="F157" s="17" t="str">
        <f>IF(OR($A157="",$B157=""),"",'MPTO_working_2-way'!D156)</f>
        <v/>
      </c>
      <c r="G157" s="22" t="str">
        <f>IF(OR($A157="",$B157=""),"",'MPTO_working_2-way'!E156)</f>
        <v/>
      </c>
      <c r="H157" s="17" t="str">
        <f>IF(OR($A157="",$B157=""),"",'OddsRatio_working_2-way'!M156)</f>
        <v/>
      </c>
      <c r="I157" s="17" t="str">
        <f>IF(OR($A157="",$B157=""),"",'OddsRatio_working_2-way'!N156)</f>
        <v/>
      </c>
      <c r="J157" s="17" t="str">
        <f>IF('Log_working_2-way'!$D156="","",A157^('Log_working_2-way'!$D156))</f>
        <v/>
      </c>
      <c r="K157" s="22" t="str">
        <f>IF('Log_working_2-way'!$D156="","",B157^('Log_working_2-way'!$D156))</f>
        <v/>
      </c>
    </row>
    <row r="158" spans="3:11" x14ac:dyDescent="0.2">
      <c r="C158" s="20" t="str">
        <f t="shared" si="52"/>
        <v/>
      </c>
      <c r="D158" s="17" t="str">
        <f>IF(OR($A158="",$B158=""),"",A158*'MPTO_working_2-way'!$G157)</f>
        <v/>
      </c>
      <c r="E158" s="22" t="str">
        <f>IF(OR($A158="",$B158=""),"",B158*'MPTO_working_2-way'!$G157)</f>
        <v/>
      </c>
      <c r="F158" s="17" t="str">
        <f>IF(OR($A158="",$B158=""),"",'MPTO_working_2-way'!D157)</f>
        <v/>
      </c>
      <c r="G158" s="22" t="str">
        <f>IF(OR($A158="",$B158=""),"",'MPTO_working_2-way'!E157)</f>
        <v/>
      </c>
      <c r="H158" s="17" t="str">
        <f>IF(OR($A158="",$B158=""),"",'OddsRatio_working_2-way'!M157)</f>
        <v/>
      </c>
      <c r="I158" s="17" t="str">
        <f>IF(OR($A158="",$B158=""),"",'OddsRatio_working_2-way'!N157)</f>
        <v/>
      </c>
      <c r="J158" s="17" t="str">
        <f>IF('Log_working_2-way'!$D157="","",A158^('Log_working_2-way'!$D157))</f>
        <v/>
      </c>
      <c r="K158" s="22" t="str">
        <f>IF('Log_working_2-way'!$D157="","",B158^('Log_working_2-way'!$D157))</f>
        <v/>
      </c>
    </row>
    <row r="159" spans="3:11" x14ac:dyDescent="0.2">
      <c r="C159" s="20" t="str">
        <f t="shared" si="52"/>
        <v/>
      </c>
      <c r="D159" s="17" t="str">
        <f>IF(OR($A159="",$B159=""),"",A159*'MPTO_working_2-way'!$G158)</f>
        <v/>
      </c>
      <c r="E159" s="22" t="str">
        <f>IF(OR($A159="",$B159=""),"",B159*'MPTO_working_2-way'!$G158)</f>
        <v/>
      </c>
      <c r="F159" s="17" t="str">
        <f>IF(OR($A159="",$B159=""),"",'MPTO_working_2-way'!D158)</f>
        <v/>
      </c>
      <c r="G159" s="22" t="str">
        <f>IF(OR($A159="",$B159=""),"",'MPTO_working_2-way'!E158)</f>
        <v/>
      </c>
      <c r="H159" s="17" t="str">
        <f>IF(OR($A159="",$B159=""),"",'OddsRatio_working_2-way'!M158)</f>
        <v/>
      </c>
      <c r="I159" s="17" t="str">
        <f>IF(OR($A159="",$B159=""),"",'OddsRatio_working_2-way'!N158)</f>
        <v/>
      </c>
      <c r="J159" s="17" t="str">
        <f>IF('Log_working_2-way'!$D158="","",A159^('Log_working_2-way'!$D158))</f>
        <v/>
      </c>
      <c r="K159" s="22" t="str">
        <f>IF('Log_working_2-way'!$D158="","",B159^('Log_working_2-way'!$D158))</f>
        <v/>
      </c>
    </row>
    <row r="160" spans="3:11" x14ac:dyDescent="0.2">
      <c r="C160" s="20" t="str">
        <f t="shared" si="52"/>
        <v/>
      </c>
      <c r="D160" s="17" t="str">
        <f>IF(OR($A160="",$B160=""),"",A160*'MPTO_working_2-way'!$G159)</f>
        <v/>
      </c>
      <c r="E160" s="22" t="str">
        <f>IF(OR($A160="",$B160=""),"",B160*'MPTO_working_2-way'!$G159)</f>
        <v/>
      </c>
      <c r="F160" s="17" t="str">
        <f>IF(OR($A160="",$B160=""),"",'MPTO_working_2-way'!D159)</f>
        <v/>
      </c>
      <c r="G160" s="22" t="str">
        <f>IF(OR($A160="",$B160=""),"",'MPTO_working_2-way'!E159)</f>
        <v/>
      </c>
      <c r="H160" s="17" t="str">
        <f>IF(OR($A160="",$B160=""),"",'OddsRatio_working_2-way'!M159)</f>
        <v/>
      </c>
      <c r="I160" s="17" t="str">
        <f>IF(OR($A160="",$B160=""),"",'OddsRatio_working_2-way'!N159)</f>
        <v/>
      </c>
      <c r="J160" s="17" t="str">
        <f>IF('Log_working_2-way'!$D159="","",A160^('Log_working_2-way'!$D159))</f>
        <v/>
      </c>
      <c r="K160" s="22" t="str">
        <f>IF('Log_working_2-way'!$D159="","",B160^('Log_working_2-way'!$D159))</f>
        <v/>
      </c>
    </row>
    <row r="161" spans="3:11" x14ac:dyDescent="0.2">
      <c r="C161" s="20" t="str">
        <f t="shared" si="52"/>
        <v/>
      </c>
      <c r="D161" s="17" t="str">
        <f>IF(OR($A161="",$B161=""),"",A161*'MPTO_working_2-way'!$G160)</f>
        <v/>
      </c>
      <c r="E161" s="22" t="str">
        <f>IF(OR($A161="",$B161=""),"",B161*'MPTO_working_2-way'!$G160)</f>
        <v/>
      </c>
      <c r="F161" s="17" t="str">
        <f>IF(OR($A161="",$B161=""),"",'MPTO_working_2-way'!D160)</f>
        <v/>
      </c>
      <c r="G161" s="22" t="str">
        <f>IF(OR($A161="",$B161=""),"",'MPTO_working_2-way'!E160)</f>
        <v/>
      </c>
      <c r="H161" s="17" t="str">
        <f>IF(OR($A161="",$B161=""),"",'OddsRatio_working_2-way'!M160)</f>
        <v/>
      </c>
      <c r="I161" s="17" t="str">
        <f>IF(OR($A161="",$B161=""),"",'OddsRatio_working_2-way'!N160)</f>
        <v/>
      </c>
      <c r="J161" s="17" t="str">
        <f>IF('Log_working_2-way'!$D160="","",A161^('Log_working_2-way'!$D160))</f>
        <v/>
      </c>
      <c r="K161" s="22" t="str">
        <f>IF('Log_working_2-way'!$D160="","",B161^('Log_working_2-way'!$D160))</f>
        <v/>
      </c>
    </row>
    <row r="162" spans="3:11" x14ac:dyDescent="0.2">
      <c r="C162" s="20" t="str">
        <f t="shared" si="52"/>
        <v/>
      </c>
      <c r="D162" s="17" t="str">
        <f>IF(OR($A162="",$B162=""),"",A162*'MPTO_working_2-way'!$G161)</f>
        <v/>
      </c>
      <c r="E162" s="22" t="str">
        <f>IF(OR($A162="",$B162=""),"",B162*'MPTO_working_2-way'!$G161)</f>
        <v/>
      </c>
      <c r="F162" s="17" t="str">
        <f>IF(OR($A162="",$B162=""),"",'MPTO_working_2-way'!D161)</f>
        <v/>
      </c>
      <c r="G162" s="22" t="str">
        <f>IF(OR($A162="",$B162=""),"",'MPTO_working_2-way'!E161)</f>
        <v/>
      </c>
      <c r="H162" s="17" t="str">
        <f>IF(OR($A162="",$B162=""),"",'OddsRatio_working_2-way'!M161)</f>
        <v/>
      </c>
      <c r="I162" s="17" t="str">
        <f>IF(OR($A162="",$B162=""),"",'OddsRatio_working_2-way'!N161)</f>
        <v/>
      </c>
      <c r="J162" s="17" t="str">
        <f>IF('Log_working_2-way'!$D161="","",A162^('Log_working_2-way'!$D161))</f>
        <v/>
      </c>
      <c r="K162" s="22" t="str">
        <f>IF('Log_working_2-way'!$D161="","",B162^('Log_working_2-way'!$D161))</f>
        <v/>
      </c>
    </row>
    <row r="163" spans="3:11" x14ac:dyDescent="0.2">
      <c r="C163" s="20" t="str">
        <f t="shared" si="52"/>
        <v/>
      </c>
      <c r="D163" s="17" t="str">
        <f>IF(OR($A163="",$B163=""),"",A163*'MPTO_working_2-way'!$G162)</f>
        <v/>
      </c>
      <c r="E163" s="22" t="str">
        <f>IF(OR($A163="",$B163=""),"",B163*'MPTO_working_2-way'!$G162)</f>
        <v/>
      </c>
      <c r="F163" s="17" t="str">
        <f>IF(OR($A163="",$B163=""),"",'MPTO_working_2-way'!D162)</f>
        <v/>
      </c>
      <c r="G163" s="22" t="str">
        <f>IF(OR($A163="",$B163=""),"",'MPTO_working_2-way'!E162)</f>
        <v/>
      </c>
      <c r="H163" s="17" t="str">
        <f>IF(OR($A163="",$B163=""),"",'OddsRatio_working_2-way'!M162)</f>
        <v/>
      </c>
      <c r="I163" s="17" t="str">
        <f>IF(OR($A163="",$B163=""),"",'OddsRatio_working_2-way'!N162)</f>
        <v/>
      </c>
      <c r="J163" s="17" t="str">
        <f>IF('Log_working_2-way'!$D162="","",A163^('Log_working_2-way'!$D162))</f>
        <v/>
      </c>
      <c r="K163" s="22" t="str">
        <f>IF('Log_working_2-way'!$D162="","",B163^('Log_working_2-way'!$D162))</f>
        <v/>
      </c>
    </row>
    <row r="164" spans="3:11" x14ac:dyDescent="0.2">
      <c r="C164" s="20" t="str">
        <f t="shared" si="52"/>
        <v/>
      </c>
      <c r="D164" s="17" t="str">
        <f>IF(OR($A164="",$B164=""),"",A164*'MPTO_working_2-way'!$G163)</f>
        <v/>
      </c>
      <c r="E164" s="22" t="str">
        <f>IF(OR($A164="",$B164=""),"",B164*'MPTO_working_2-way'!$G163)</f>
        <v/>
      </c>
      <c r="F164" s="17" t="str">
        <f>IF(OR($A164="",$B164=""),"",'MPTO_working_2-way'!D163)</f>
        <v/>
      </c>
      <c r="G164" s="22" t="str">
        <f>IF(OR($A164="",$B164=""),"",'MPTO_working_2-way'!E163)</f>
        <v/>
      </c>
      <c r="H164" s="17" t="str">
        <f>IF(OR($A164="",$B164=""),"",'OddsRatio_working_2-way'!M163)</f>
        <v/>
      </c>
      <c r="I164" s="17" t="str">
        <f>IF(OR($A164="",$B164=""),"",'OddsRatio_working_2-way'!N163)</f>
        <v/>
      </c>
      <c r="J164" s="17" t="str">
        <f>IF('Log_working_2-way'!$D163="","",A164^('Log_working_2-way'!$D163))</f>
        <v/>
      </c>
      <c r="K164" s="22" t="str">
        <f>IF('Log_working_2-way'!$D163="","",B164^('Log_working_2-way'!$D163))</f>
        <v/>
      </c>
    </row>
    <row r="165" spans="3:11" x14ac:dyDescent="0.2">
      <c r="C165" s="20" t="str">
        <f t="shared" si="52"/>
        <v/>
      </c>
      <c r="D165" s="17" t="str">
        <f>IF(OR($A165="",$B165=""),"",A165*'MPTO_working_2-way'!$G164)</f>
        <v/>
      </c>
      <c r="E165" s="22" t="str">
        <f>IF(OR($A165="",$B165=""),"",B165*'MPTO_working_2-way'!$G164)</f>
        <v/>
      </c>
      <c r="F165" s="17" t="str">
        <f>IF(OR($A165="",$B165=""),"",'MPTO_working_2-way'!D164)</f>
        <v/>
      </c>
      <c r="G165" s="22" t="str">
        <f>IF(OR($A165="",$B165=""),"",'MPTO_working_2-way'!E164)</f>
        <v/>
      </c>
      <c r="H165" s="17" t="str">
        <f>IF(OR($A165="",$B165=""),"",'OddsRatio_working_2-way'!M164)</f>
        <v/>
      </c>
      <c r="I165" s="17" t="str">
        <f>IF(OR($A165="",$B165=""),"",'OddsRatio_working_2-way'!N164)</f>
        <v/>
      </c>
      <c r="J165" s="17" t="str">
        <f>IF('Log_working_2-way'!$D164="","",A165^('Log_working_2-way'!$D164))</f>
        <v/>
      </c>
      <c r="K165" s="22" t="str">
        <f>IF('Log_working_2-way'!$D164="","",B165^('Log_working_2-way'!$D164))</f>
        <v/>
      </c>
    </row>
    <row r="166" spans="3:11" x14ac:dyDescent="0.2">
      <c r="C166" s="20" t="str">
        <f t="shared" si="52"/>
        <v/>
      </c>
      <c r="D166" s="17" t="str">
        <f>IF(OR($A166="",$B166=""),"",A166*'MPTO_working_2-way'!$G165)</f>
        <v/>
      </c>
      <c r="E166" s="22" t="str">
        <f>IF(OR($A166="",$B166=""),"",B166*'MPTO_working_2-way'!$G165)</f>
        <v/>
      </c>
      <c r="F166" s="17" t="str">
        <f>IF(OR($A166="",$B166=""),"",'MPTO_working_2-way'!D165)</f>
        <v/>
      </c>
      <c r="G166" s="22" t="str">
        <f>IF(OR($A166="",$B166=""),"",'MPTO_working_2-way'!E165)</f>
        <v/>
      </c>
      <c r="H166" s="17" t="str">
        <f>IF(OR($A166="",$B166=""),"",'OddsRatio_working_2-way'!M165)</f>
        <v/>
      </c>
      <c r="I166" s="17" t="str">
        <f>IF(OR($A166="",$B166=""),"",'OddsRatio_working_2-way'!N165)</f>
        <v/>
      </c>
      <c r="J166" s="17" t="str">
        <f>IF('Log_working_2-way'!$D165="","",A166^('Log_working_2-way'!$D165))</f>
        <v/>
      </c>
      <c r="K166" s="22" t="str">
        <f>IF('Log_working_2-way'!$D165="","",B166^('Log_working_2-way'!$D165))</f>
        <v/>
      </c>
    </row>
    <row r="167" spans="3:11" x14ac:dyDescent="0.2">
      <c r="C167" s="20" t="str">
        <f t="shared" si="52"/>
        <v/>
      </c>
      <c r="D167" s="17" t="str">
        <f>IF(OR($A167="",$B167=""),"",A167*'MPTO_working_2-way'!$G166)</f>
        <v/>
      </c>
      <c r="E167" s="22" t="str">
        <f>IF(OR($A167="",$B167=""),"",B167*'MPTO_working_2-way'!$G166)</f>
        <v/>
      </c>
      <c r="F167" s="17" t="str">
        <f>IF(OR($A167="",$B167=""),"",'MPTO_working_2-way'!D166)</f>
        <v/>
      </c>
      <c r="G167" s="22" t="str">
        <f>IF(OR($A167="",$B167=""),"",'MPTO_working_2-way'!E166)</f>
        <v/>
      </c>
      <c r="H167" s="17" t="str">
        <f>IF(OR($A167="",$B167=""),"",'OddsRatio_working_2-way'!M166)</f>
        <v/>
      </c>
      <c r="I167" s="17" t="str">
        <f>IF(OR($A167="",$B167=""),"",'OddsRatio_working_2-way'!N166)</f>
        <v/>
      </c>
      <c r="J167" s="17" t="str">
        <f>IF('Log_working_2-way'!$D166="","",A167^('Log_working_2-way'!$D166))</f>
        <v/>
      </c>
      <c r="K167" s="22" t="str">
        <f>IF('Log_working_2-way'!$D166="","",B167^('Log_working_2-way'!$D166))</f>
        <v/>
      </c>
    </row>
    <row r="168" spans="3:11" x14ac:dyDescent="0.2">
      <c r="C168" s="20" t="str">
        <f t="shared" si="52"/>
        <v/>
      </c>
      <c r="D168" s="17" t="str">
        <f>IF(OR($A168="",$B168=""),"",A168*'MPTO_working_2-way'!$G167)</f>
        <v/>
      </c>
      <c r="E168" s="22" t="str">
        <f>IF(OR($A168="",$B168=""),"",B168*'MPTO_working_2-way'!$G167)</f>
        <v/>
      </c>
      <c r="F168" s="17" t="str">
        <f>IF(OR($A168="",$B168=""),"",'MPTO_working_2-way'!D167)</f>
        <v/>
      </c>
      <c r="G168" s="22" t="str">
        <f>IF(OR($A168="",$B168=""),"",'MPTO_working_2-way'!E167)</f>
        <v/>
      </c>
      <c r="H168" s="17" t="str">
        <f>IF(OR($A168="",$B168=""),"",'OddsRatio_working_2-way'!M167)</f>
        <v/>
      </c>
      <c r="I168" s="17" t="str">
        <f>IF(OR($A168="",$B168=""),"",'OddsRatio_working_2-way'!N167)</f>
        <v/>
      </c>
      <c r="J168" s="17" t="str">
        <f>IF('Log_working_2-way'!$D167="","",A168^('Log_working_2-way'!$D167))</f>
        <v/>
      </c>
      <c r="K168" s="22" t="str">
        <f>IF('Log_working_2-way'!$D167="","",B168^('Log_working_2-way'!$D167))</f>
        <v/>
      </c>
    </row>
    <row r="169" spans="3:11" x14ac:dyDescent="0.2">
      <c r="C169" s="20" t="str">
        <f t="shared" si="52"/>
        <v/>
      </c>
      <c r="D169" s="17" t="str">
        <f>IF(OR($A169="",$B169=""),"",A169*'MPTO_working_2-way'!$G168)</f>
        <v/>
      </c>
      <c r="E169" s="22" t="str">
        <f>IF(OR($A169="",$B169=""),"",B169*'MPTO_working_2-way'!$G168)</f>
        <v/>
      </c>
      <c r="F169" s="17" t="str">
        <f>IF(OR($A169="",$B169=""),"",'MPTO_working_2-way'!D168)</f>
        <v/>
      </c>
      <c r="G169" s="22" t="str">
        <f>IF(OR($A169="",$B169=""),"",'MPTO_working_2-way'!E168)</f>
        <v/>
      </c>
      <c r="H169" s="17" t="str">
        <f>IF(OR($A169="",$B169=""),"",'OddsRatio_working_2-way'!M168)</f>
        <v/>
      </c>
      <c r="I169" s="17" t="str">
        <f>IF(OR($A169="",$B169=""),"",'OddsRatio_working_2-way'!N168)</f>
        <v/>
      </c>
      <c r="J169" s="17" t="str">
        <f>IF('Log_working_2-way'!$D168="","",A169^('Log_working_2-way'!$D168))</f>
        <v/>
      </c>
      <c r="K169" s="22" t="str">
        <f>IF('Log_working_2-way'!$D168="","",B169^('Log_working_2-way'!$D168))</f>
        <v/>
      </c>
    </row>
    <row r="170" spans="3:11" x14ac:dyDescent="0.2">
      <c r="C170" s="20" t="str">
        <f t="shared" si="52"/>
        <v/>
      </c>
      <c r="D170" s="17" t="str">
        <f>IF(OR($A170="",$B170=""),"",A170*'MPTO_working_2-way'!$G169)</f>
        <v/>
      </c>
      <c r="E170" s="22" t="str">
        <f>IF(OR($A170="",$B170=""),"",B170*'MPTO_working_2-way'!$G169)</f>
        <v/>
      </c>
      <c r="F170" s="17" t="str">
        <f>IF(OR($A170="",$B170=""),"",'MPTO_working_2-way'!D169)</f>
        <v/>
      </c>
      <c r="G170" s="22" t="str">
        <f>IF(OR($A170="",$B170=""),"",'MPTO_working_2-way'!E169)</f>
        <v/>
      </c>
      <c r="H170" s="17" t="str">
        <f>IF(OR($A170="",$B170=""),"",'OddsRatio_working_2-way'!M169)</f>
        <v/>
      </c>
      <c r="I170" s="17" t="str">
        <f>IF(OR($A170="",$B170=""),"",'OddsRatio_working_2-way'!N169)</f>
        <v/>
      </c>
      <c r="J170" s="17" t="str">
        <f>IF('Log_working_2-way'!$D169="","",A170^('Log_working_2-way'!$D169))</f>
        <v/>
      </c>
      <c r="K170" s="22" t="str">
        <f>IF('Log_working_2-way'!$D169="","",B170^('Log_working_2-way'!$D169))</f>
        <v/>
      </c>
    </row>
    <row r="171" spans="3:11" x14ac:dyDescent="0.2">
      <c r="C171" s="20" t="str">
        <f t="shared" si="52"/>
        <v/>
      </c>
      <c r="D171" s="17" t="str">
        <f>IF(OR($A171="",$B171=""),"",A171*'MPTO_working_2-way'!$G170)</f>
        <v/>
      </c>
      <c r="E171" s="22" t="str">
        <f>IF(OR($A171="",$B171=""),"",B171*'MPTO_working_2-way'!$G170)</f>
        <v/>
      </c>
      <c r="F171" s="17" t="str">
        <f>IF(OR($A171="",$B171=""),"",'MPTO_working_2-way'!D170)</f>
        <v/>
      </c>
      <c r="G171" s="22" t="str">
        <f>IF(OR($A171="",$B171=""),"",'MPTO_working_2-way'!E170)</f>
        <v/>
      </c>
      <c r="H171" s="17" t="str">
        <f>IF(OR($A171="",$B171=""),"",'OddsRatio_working_2-way'!M170)</f>
        <v/>
      </c>
      <c r="I171" s="17" t="str">
        <f>IF(OR($A171="",$B171=""),"",'OddsRatio_working_2-way'!N170)</f>
        <v/>
      </c>
      <c r="J171" s="17" t="str">
        <f>IF('Log_working_2-way'!$D170="","",A171^('Log_working_2-way'!$D170))</f>
        <v/>
      </c>
      <c r="K171" s="22" t="str">
        <f>IF('Log_working_2-way'!$D170="","",B171^('Log_working_2-way'!$D170))</f>
        <v/>
      </c>
    </row>
    <row r="172" spans="3:11" x14ac:dyDescent="0.2">
      <c r="C172" s="20" t="str">
        <f t="shared" si="52"/>
        <v/>
      </c>
      <c r="D172" s="17" t="str">
        <f>IF(OR($A172="",$B172=""),"",A172*'MPTO_working_2-way'!$G171)</f>
        <v/>
      </c>
      <c r="E172" s="22" t="str">
        <f>IF(OR($A172="",$B172=""),"",B172*'MPTO_working_2-way'!$G171)</f>
        <v/>
      </c>
      <c r="F172" s="17" t="str">
        <f>IF(OR($A172="",$B172=""),"",'MPTO_working_2-way'!D171)</f>
        <v/>
      </c>
      <c r="G172" s="22" t="str">
        <f>IF(OR($A172="",$B172=""),"",'MPTO_working_2-way'!E171)</f>
        <v/>
      </c>
      <c r="H172" s="17" t="str">
        <f>IF(OR($A172="",$B172=""),"",'OddsRatio_working_2-way'!M171)</f>
        <v/>
      </c>
      <c r="I172" s="17" t="str">
        <f>IF(OR($A172="",$B172=""),"",'OddsRatio_working_2-way'!N171)</f>
        <v/>
      </c>
      <c r="J172" s="17" t="str">
        <f>IF('Log_working_2-way'!$D171="","",A172^('Log_working_2-way'!$D171))</f>
        <v/>
      </c>
      <c r="K172" s="22" t="str">
        <f>IF('Log_working_2-way'!$D171="","",B172^('Log_working_2-way'!$D171))</f>
        <v/>
      </c>
    </row>
    <row r="173" spans="3:11" x14ac:dyDescent="0.2">
      <c r="C173" s="20" t="str">
        <f t="shared" si="52"/>
        <v/>
      </c>
      <c r="D173" s="17" t="str">
        <f>IF(OR($A173="",$B173=""),"",A173*'MPTO_working_2-way'!$G172)</f>
        <v/>
      </c>
      <c r="E173" s="22" t="str">
        <f>IF(OR($A173="",$B173=""),"",B173*'MPTO_working_2-way'!$G172)</f>
        <v/>
      </c>
      <c r="F173" s="17" t="str">
        <f>IF(OR($A173="",$B173=""),"",'MPTO_working_2-way'!D172)</f>
        <v/>
      </c>
      <c r="G173" s="22" t="str">
        <f>IF(OR($A173="",$B173=""),"",'MPTO_working_2-way'!E172)</f>
        <v/>
      </c>
      <c r="H173" s="17" t="str">
        <f>IF(OR($A173="",$B173=""),"",'OddsRatio_working_2-way'!M172)</f>
        <v/>
      </c>
      <c r="I173" s="17" t="str">
        <f>IF(OR($A173="",$B173=""),"",'OddsRatio_working_2-way'!N172)</f>
        <v/>
      </c>
      <c r="J173" s="17" t="str">
        <f>IF('Log_working_2-way'!$D172="","",A173^('Log_working_2-way'!$D172))</f>
        <v/>
      </c>
      <c r="K173" s="22" t="str">
        <f>IF('Log_working_2-way'!$D172="","",B173^('Log_working_2-way'!$D172))</f>
        <v/>
      </c>
    </row>
    <row r="174" spans="3:11" x14ac:dyDescent="0.2">
      <c r="C174" s="20" t="str">
        <f t="shared" si="52"/>
        <v/>
      </c>
      <c r="D174" s="17" t="str">
        <f>IF(OR($A174="",$B174=""),"",A174*'MPTO_working_2-way'!$G173)</f>
        <v/>
      </c>
      <c r="E174" s="22" t="str">
        <f>IF(OR($A174="",$B174=""),"",B174*'MPTO_working_2-way'!$G173)</f>
        <v/>
      </c>
      <c r="F174" s="17" t="str">
        <f>IF(OR($A174="",$B174=""),"",'MPTO_working_2-way'!D173)</f>
        <v/>
      </c>
      <c r="G174" s="22" t="str">
        <f>IF(OR($A174="",$B174=""),"",'MPTO_working_2-way'!E173)</f>
        <v/>
      </c>
      <c r="H174" s="17" t="str">
        <f>IF(OR($A174="",$B174=""),"",'OddsRatio_working_2-way'!M173)</f>
        <v/>
      </c>
      <c r="I174" s="17" t="str">
        <f>IF(OR($A174="",$B174=""),"",'OddsRatio_working_2-way'!N173)</f>
        <v/>
      </c>
      <c r="J174" s="17" t="str">
        <f>IF('Log_working_2-way'!$D173="","",A174^('Log_working_2-way'!$D173))</f>
        <v/>
      </c>
      <c r="K174" s="22" t="str">
        <f>IF('Log_working_2-way'!$D173="","",B174^('Log_working_2-way'!$D173))</f>
        <v/>
      </c>
    </row>
    <row r="175" spans="3:11" x14ac:dyDescent="0.2">
      <c r="C175" s="20" t="str">
        <f t="shared" si="52"/>
        <v/>
      </c>
      <c r="D175" s="17" t="str">
        <f>IF(OR($A175="",$B175=""),"",A175*'MPTO_working_2-way'!$G174)</f>
        <v/>
      </c>
      <c r="E175" s="22" t="str">
        <f>IF(OR($A175="",$B175=""),"",B175*'MPTO_working_2-way'!$G174)</f>
        <v/>
      </c>
      <c r="F175" s="17" t="str">
        <f>IF(OR($A175="",$B175=""),"",'MPTO_working_2-way'!D174)</f>
        <v/>
      </c>
      <c r="G175" s="22" t="str">
        <f>IF(OR($A175="",$B175=""),"",'MPTO_working_2-way'!E174)</f>
        <v/>
      </c>
      <c r="H175" s="17" t="str">
        <f>IF(OR($A175="",$B175=""),"",'OddsRatio_working_2-way'!M174)</f>
        <v/>
      </c>
      <c r="I175" s="17" t="str">
        <f>IF(OR($A175="",$B175=""),"",'OddsRatio_working_2-way'!N174)</f>
        <v/>
      </c>
      <c r="J175" s="17" t="str">
        <f>IF('Log_working_2-way'!$D174="","",A175^('Log_working_2-way'!$D174))</f>
        <v/>
      </c>
      <c r="K175" s="22" t="str">
        <f>IF('Log_working_2-way'!$D174="","",B175^('Log_working_2-way'!$D174))</f>
        <v/>
      </c>
    </row>
    <row r="176" spans="3:11" x14ac:dyDescent="0.2">
      <c r="C176" s="20" t="str">
        <f t="shared" si="52"/>
        <v/>
      </c>
      <c r="D176" s="17" t="str">
        <f>IF(OR($A176="",$B176=""),"",A176*'MPTO_working_2-way'!$G175)</f>
        <v/>
      </c>
      <c r="E176" s="22" t="str">
        <f>IF(OR($A176="",$B176=""),"",B176*'MPTO_working_2-way'!$G175)</f>
        <v/>
      </c>
      <c r="F176" s="17" t="str">
        <f>IF(OR($A176="",$B176=""),"",'MPTO_working_2-way'!D175)</f>
        <v/>
      </c>
      <c r="G176" s="22" t="str">
        <f>IF(OR($A176="",$B176=""),"",'MPTO_working_2-way'!E175)</f>
        <v/>
      </c>
      <c r="H176" s="17" t="str">
        <f>IF(OR($A176="",$B176=""),"",'OddsRatio_working_2-way'!M175)</f>
        <v/>
      </c>
      <c r="I176" s="17" t="str">
        <f>IF(OR($A176="",$B176=""),"",'OddsRatio_working_2-way'!N175)</f>
        <v/>
      </c>
      <c r="J176" s="17" t="str">
        <f>IF('Log_working_2-way'!$D175="","",A176^('Log_working_2-way'!$D175))</f>
        <v/>
      </c>
      <c r="K176" s="22" t="str">
        <f>IF('Log_working_2-way'!$D175="","",B176^('Log_working_2-way'!$D175))</f>
        <v/>
      </c>
    </row>
    <row r="177" spans="3:11" x14ac:dyDescent="0.2">
      <c r="C177" s="20" t="str">
        <f t="shared" si="52"/>
        <v/>
      </c>
      <c r="D177" s="17" t="str">
        <f>IF(OR($A177="",$B177=""),"",A177*'MPTO_working_2-way'!$G176)</f>
        <v/>
      </c>
      <c r="E177" s="22" t="str">
        <f>IF(OR($A177="",$B177=""),"",B177*'MPTO_working_2-way'!$G176)</f>
        <v/>
      </c>
      <c r="F177" s="17" t="str">
        <f>IF(OR($A177="",$B177=""),"",'MPTO_working_2-way'!D176)</f>
        <v/>
      </c>
      <c r="G177" s="22" t="str">
        <f>IF(OR($A177="",$B177=""),"",'MPTO_working_2-way'!E176)</f>
        <v/>
      </c>
      <c r="H177" s="17" t="str">
        <f>IF(OR($A177="",$B177=""),"",'OddsRatio_working_2-way'!M176)</f>
        <v/>
      </c>
      <c r="I177" s="17" t="str">
        <f>IF(OR($A177="",$B177=""),"",'OddsRatio_working_2-way'!N176)</f>
        <v/>
      </c>
      <c r="J177" s="17" t="str">
        <f>IF('Log_working_2-way'!$D176="","",A177^('Log_working_2-way'!$D176))</f>
        <v/>
      </c>
      <c r="K177" s="22" t="str">
        <f>IF('Log_working_2-way'!$D176="","",B177^('Log_working_2-way'!$D176))</f>
        <v/>
      </c>
    </row>
    <row r="178" spans="3:11" x14ac:dyDescent="0.2">
      <c r="C178" s="20" t="str">
        <f t="shared" si="52"/>
        <v/>
      </c>
      <c r="D178" s="17" t="str">
        <f>IF(OR($A178="",$B178=""),"",A178*'MPTO_working_2-way'!$G177)</f>
        <v/>
      </c>
      <c r="E178" s="22" t="str">
        <f>IF(OR($A178="",$B178=""),"",B178*'MPTO_working_2-way'!$G177)</f>
        <v/>
      </c>
      <c r="F178" s="17" t="str">
        <f>IF(OR($A178="",$B178=""),"",'MPTO_working_2-way'!D177)</f>
        <v/>
      </c>
      <c r="G178" s="22" t="str">
        <f>IF(OR($A178="",$B178=""),"",'MPTO_working_2-way'!E177)</f>
        <v/>
      </c>
      <c r="H178" s="17" t="str">
        <f>IF(OR($A178="",$B178=""),"",'OddsRatio_working_2-way'!M177)</f>
        <v/>
      </c>
      <c r="I178" s="17" t="str">
        <f>IF(OR($A178="",$B178=""),"",'OddsRatio_working_2-way'!N177)</f>
        <v/>
      </c>
      <c r="J178" s="17" t="str">
        <f>IF('Log_working_2-way'!$D177="","",A178^('Log_working_2-way'!$D177))</f>
        <v/>
      </c>
      <c r="K178" s="22" t="str">
        <f>IF('Log_working_2-way'!$D177="","",B178^('Log_working_2-way'!$D177))</f>
        <v/>
      </c>
    </row>
    <row r="179" spans="3:11" x14ac:dyDescent="0.2">
      <c r="C179" s="20" t="str">
        <f t="shared" si="52"/>
        <v/>
      </c>
      <c r="D179" s="17" t="str">
        <f>IF(OR($A179="",$B179=""),"",A179*'MPTO_working_2-way'!$G178)</f>
        <v/>
      </c>
      <c r="E179" s="22" t="str">
        <f>IF(OR($A179="",$B179=""),"",B179*'MPTO_working_2-way'!$G178)</f>
        <v/>
      </c>
      <c r="F179" s="17" t="str">
        <f>IF(OR($A179="",$B179=""),"",'MPTO_working_2-way'!D178)</f>
        <v/>
      </c>
      <c r="G179" s="22" t="str">
        <f>IF(OR($A179="",$B179=""),"",'MPTO_working_2-way'!E178)</f>
        <v/>
      </c>
      <c r="H179" s="17" t="str">
        <f>IF(OR($A179="",$B179=""),"",'OddsRatio_working_2-way'!M178)</f>
        <v/>
      </c>
      <c r="I179" s="17" t="str">
        <f>IF(OR($A179="",$B179=""),"",'OddsRatio_working_2-way'!N178)</f>
        <v/>
      </c>
      <c r="J179" s="17" t="str">
        <f>IF('Log_working_2-way'!$D178="","",A179^('Log_working_2-way'!$D178))</f>
        <v/>
      </c>
      <c r="K179" s="22" t="str">
        <f>IF('Log_working_2-way'!$D178="","",B179^('Log_working_2-way'!$D178))</f>
        <v/>
      </c>
    </row>
    <row r="180" spans="3:11" x14ac:dyDescent="0.2">
      <c r="C180" s="20" t="str">
        <f t="shared" si="52"/>
        <v/>
      </c>
      <c r="D180" s="17" t="str">
        <f>IF(OR($A180="",$B180=""),"",A180*'MPTO_working_2-way'!$G179)</f>
        <v/>
      </c>
      <c r="E180" s="22" t="str">
        <f>IF(OR($A180="",$B180=""),"",B180*'MPTO_working_2-way'!$G179)</f>
        <v/>
      </c>
      <c r="F180" s="17" t="str">
        <f>IF(OR($A180="",$B180=""),"",'MPTO_working_2-way'!D179)</f>
        <v/>
      </c>
      <c r="G180" s="22" t="str">
        <f>IF(OR($A180="",$B180=""),"",'MPTO_working_2-way'!E179)</f>
        <v/>
      </c>
      <c r="H180" s="17" t="str">
        <f>IF(OR($A180="",$B180=""),"",'OddsRatio_working_2-way'!M179)</f>
        <v/>
      </c>
      <c r="I180" s="17" t="str">
        <f>IF(OR($A180="",$B180=""),"",'OddsRatio_working_2-way'!N179)</f>
        <v/>
      </c>
      <c r="J180" s="17" t="str">
        <f>IF('Log_working_2-way'!$D179="","",A180^('Log_working_2-way'!$D179))</f>
        <v/>
      </c>
      <c r="K180" s="22" t="str">
        <f>IF('Log_working_2-way'!$D179="","",B180^('Log_working_2-way'!$D179))</f>
        <v/>
      </c>
    </row>
    <row r="181" spans="3:11" x14ac:dyDescent="0.2">
      <c r="C181" s="20" t="str">
        <f t="shared" si="52"/>
        <v/>
      </c>
      <c r="D181" s="17" t="str">
        <f>IF(OR($A181="",$B181=""),"",A181*'MPTO_working_2-way'!$G180)</f>
        <v/>
      </c>
      <c r="E181" s="22" t="str">
        <f>IF(OR($A181="",$B181=""),"",B181*'MPTO_working_2-way'!$G180)</f>
        <v/>
      </c>
      <c r="F181" s="17" t="str">
        <f>IF(OR($A181="",$B181=""),"",'MPTO_working_2-way'!D180)</f>
        <v/>
      </c>
      <c r="G181" s="22" t="str">
        <f>IF(OR($A181="",$B181=""),"",'MPTO_working_2-way'!E180)</f>
        <v/>
      </c>
      <c r="H181" s="17" t="str">
        <f>IF(OR($A181="",$B181=""),"",'OddsRatio_working_2-way'!M180)</f>
        <v/>
      </c>
      <c r="I181" s="17" t="str">
        <f>IF(OR($A181="",$B181=""),"",'OddsRatio_working_2-way'!N180)</f>
        <v/>
      </c>
      <c r="J181" s="17" t="str">
        <f>IF('Log_working_2-way'!$D180="","",A181^('Log_working_2-way'!$D180))</f>
        <v/>
      </c>
      <c r="K181" s="22" t="str">
        <f>IF('Log_working_2-way'!$D180="","",B181^('Log_working_2-way'!$D180))</f>
        <v/>
      </c>
    </row>
    <row r="182" spans="3:11" x14ac:dyDescent="0.2">
      <c r="C182" s="20" t="str">
        <f t="shared" si="52"/>
        <v/>
      </c>
      <c r="D182" s="17" t="str">
        <f>IF(OR($A182="",$B182=""),"",A182*'MPTO_working_2-way'!$G181)</f>
        <v/>
      </c>
      <c r="E182" s="22" t="str">
        <f>IF(OR($A182="",$B182=""),"",B182*'MPTO_working_2-way'!$G181)</f>
        <v/>
      </c>
      <c r="F182" s="17" t="str">
        <f>IF(OR($A182="",$B182=""),"",'MPTO_working_2-way'!D181)</f>
        <v/>
      </c>
      <c r="G182" s="22" t="str">
        <f>IF(OR($A182="",$B182=""),"",'MPTO_working_2-way'!E181)</f>
        <v/>
      </c>
      <c r="H182" s="17" t="str">
        <f>IF(OR($A182="",$B182=""),"",'OddsRatio_working_2-way'!M181)</f>
        <v/>
      </c>
      <c r="I182" s="17" t="str">
        <f>IF(OR($A182="",$B182=""),"",'OddsRatio_working_2-way'!N181)</f>
        <v/>
      </c>
      <c r="J182" s="17" t="str">
        <f>IF('Log_working_2-way'!$D181="","",A182^('Log_working_2-way'!$D181))</f>
        <v/>
      </c>
      <c r="K182" s="22" t="str">
        <f>IF('Log_working_2-way'!$D181="","",B182^('Log_working_2-way'!$D181))</f>
        <v/>
      </c>
    </row>
    <row r="183" spans="3:11" x14ac:dyDescent="0.2">
      <c r="C183" s="20" t="str">
        <f t="shared" si="52"/>
        <v/>
      </c>
      <c r="D183" s="17" t="str">
        <f>IF(OR($A183="",$B183=""),"",A183*'MPTO_working_2-way'!$G182)</f>
        <v/>
      </c>
      <c r="E183" s="22" t="str">
        <f>IF(OR($A183="",$B183=""),"",B183*'MPTO_working_2-way'!$G182)</f>
        <v/>
      </c>
      <c r="F183" s="17" t="str">
        <f>IF(OR($A183="",$B183=""),"",'MPTO_working_2-way'!D182)</f>
        <v/>
      </c>
      <c r="G183" s="22" t="str">
        <f>IF(OR($A183="",$B183=""),"",'MPTO_working_2-way'!E182)</f>
        <v/>
      </c>
      <c r="H183" s="17" t="str">
        <f>IF(OR($A183="",$B183=""),"",'OddsRatio_working_2-way'!M182)</f>
        <v/>
      </c>
      <c r="I183" s="17" t="str">
        <f>IF(OR($A183="",$B183=""),"",'OddsRatio_working_2-way'!N182)</f>
        <v/>
      </c>
      <c r="J183" s="17" t="str">
        <f>IF('Log_working_2-way'!$D182="","",A183^('Log_working_2-way'!$D182))</f>
        <v/>
      </c>
      <c r="K183" s="22" t="str">
        <f>IF('Log_working_2-way'!$D182="","",B183^('Log_working_2-way'!$D182))</f>
        <v/>
      </c>
    </row>
    <row r="184" spans="3:11" x14ac:dyDescent="0.2">
      <c r="C184" s="20" t="str">
        <f t="shared" si="52"/>
        <v/>
      </c>
      <c r="D184" s="17" t="str">
        <f>IF(OR($A184="",$B184=""),"",A184*'MPTO_working_2-way'!$G183)</f>
        <v/>
      </c>
      <c r="E184" s="22" t="str">
        <f>IF(OR($A184="",$B184=""),"",B184*'MPTO_working_2-way'!$G183)</f>
        <v/>
      </c>
      <c r="F184" s="17" t="str">
        <f>IF(OR($A184="",$B184=""),"",'MPTO_working_2-way'!D183)</f>
        <v/>
      </c>
      <c r="G184" s="22" t="str">
        <f>IF(OR($A184="",$B184=""),"",'MPTO_working_2-way'!E183)</f>
        <v/>
      </c>
      <c r="H184" s="17" t="str">
        <f>IF(OR($A184="",$B184=""),"",'OddsRatio_working_2-way'!M183)</f>
        <v/>
      </c>
      <c r="I184" s="17" t="str">
        <f>IF(OR($A184="",$B184=""),"",'OddsRatio_working_2-way'!N183)</f>
        <v/>
      </c>
      <c r="J184" s="17" t="str">
        <f>IF('Log_working_2-way'!$D183="","",A184^('Log_working_2-way'!$D183))</f>
        <v/>
      </c>
      <c r="K184" s="22" t="str">
        <f>IF('Log_working_2-way'!$D183="","",B184^('Log_working_2-way'!$D183))</f>
        <v/>
      </c>
    </row>
    <row r="185" spans="3:11" x14ac:dyDescent="0.2">
      <c r="C185" s="20" t="str">
        <f t="shared" si="52"/>
        <v/>
      </c>
      <c r="D185" s="17" t="str">
        <f>IF(OR($A185="",$B185=""),"",A185*'MPTO_working_2-way'!$G184)</f>
        <v/>
      </c>
      <c r="E185" s="22" t="str">
        <f>IF(OR($A185="",$B185=""),"",B185*'MPTO_working_2-way'!$G184)</f>
        <v/>
      </c>
      <c r="F185" s="17" t="str">
        <f>IF(OR($A185="",$B185=""),"",'MPTO_working_2-way'!D184)</f>
        <v/>
      </c>
      <c r="G185" s="22" t="str">
        <f>IF(OR($A185="",$B185=""),"",'MPTO_working_2-way'!E184)</f>
        <v/>
      </c>
      <c r="H185" s="17" t="str">
        <f>IF(OR($A185="",$B185=""),"",'OddsRatio_working_2-way'!M184)</f>
        <v/>
      </c>
      <c r="I185" s="17" t="str">
        <f>IF(OR($A185="",$B185=""),"",'OddsRatio_working_2-way'!N184)</f>
        <v/>
      </c>
      <c r="J185" s="17" t="str">
        <f>IF('Log_working_2-way'!$D184="","",A185^('Log_working_2-way'!$D184))</f>
        <v/>
      </c>
      <c r="K185" s="22" t="str">
        <f>IF('Log_working_2-way'!$D184="","",B185^('Log_working_2-way'!$D184))</f>
        <v/>
      </c>
    </row>
    <row r="186" spans="3:11" x14ac:dyDescent="0.2">
      <c r="C186" s="20" t="str">
        <f t="shared" si="52"/>
        <v/>
      </c>
      <c r="D186" s="17" t="str">
        <f>IF(OR($A186="",$B186=""),"",A186*'MPTO_working_2-way'!$G185)</f>
        <v/>
      </c>
      <c r="E186" s="22" t="str">
        <f>IF(OR($A186="",$B186=""),"",B186*'MPTO_working_2-way'!$G185)</f>
        <v/>
      </c>
      <c r="F186" s="17" t="str">
        <f>IF(OR($A186="",$B186=""),"",'MPTO_working_2-way'!D185)</f>
        <v/>
      </c>
      <c r="G186" s="22" t="str">
        <f>IF(OR($A186="",$B186=""),"",'MPTO_working_2-way'!E185)</f>
        <v/>
      </c>
      <c r="H186" s="17" t="str">
        <f>IF(OR($A186="",$B186=""),"",'OddsRatio_working_2-way'!M185)</f>
        <v/>
      </c>
      <c r="I186" s="17" t="str">
        <f>IF(OR($A186="",$B186=""),"",'OddsRatio_working_2-way'!N185)</f>
        <v/>
      </c>
      <c r="J186" s="17" t="str">
        <f>IF('Log_working_2-way'!$D185="","",A186^('Log_working_2-way'!$D185))</f>
        <v/>
      </c>
      <c r="K186" s="22" t="str">
        <f>IF('Log_working_2-way'!$D185="","",B186^('Log_working_2-way'!$D185))</f>
        <v/>
      </c>
    </row>
    <row r="187" spans="3:11" x14ac:dyDescent="0.2">
      <c r="C187" s="20" t="str">
        <f t="shared" si="52"/>
        <v/>
      </c>
      <c r="D187" s="17" t="str">
        <f>IF(OR($A187="",$B187=""),"",A187*'MPTO_working_2-way'!$G186)</f>
        <v/>
      </c>
      <c r="E187" s="22" t="str">
        <f>IF(OR($A187="",$B187=""),"",B187*'MPTO_working_2-way'!$G186)</f>
        <v/>
      </c>
      <c r="F187" s="17" t="str">
        <f>IF(OR($A187="",$B187=""),"",'MPTO_working_2-way'!D186)</f>
        <v/>
      </c>
      <c r="G187" s="22" t="str">
        <f>IF(OR($A187="",$B187=""),"",'MPTO_working_2-way'!E186)</f>
        <v/>
      </c>
      <c r="H187" s="17" t="str">
        <f>IF(OR($A187="",$B187=""),"",'OddsRatio_working_2-way'!M186)</f>
        <v/>
      </c>
      <c r="I187" s="17" t="str">
        <f>IF(OR($A187="",$B187=""),"",'OddsRatio_working_2-way'!N186)</f>
        <v/>
      </c>
      <c r="J187" s="17" t="str">
        <f>IF('Log_working_2-way'!$D186="","",A187^('Log_working_2-way'!$D186))</f>
        <v/>
      </c>
      <c r="K187" s="22" t="str">
        <f>IF('Log_working_2-way'!$D186="","",B187^('Log_working_2-way'!$D186))</f>
        <v/>
      </c>
    </row>
    <row r="188" spans="3:11" x14ac:dyDescent="0.2">
      <c r="C188" s="20" t="str">
        <f t="shared" si="52"/>
        <v/>
      </c>
      <c r="D188" s="17" t="str">
        <f>IF(OR($A188="",$B188=""),"",A188*'MPTO_working_2-way'!$G187)</f>
        <v/>
      </c>
      <c r="E188" s="22" t="str">
        <f>IF(OR($A188="",$B188=""),"",B188*'MPTO_working_2-way'!$G187)</f>
        <v/>
      </c>
      <c r="F188" s="17" t="str">
        <f>IF(OR($A188="",$B188=""),"",'MPTO_working_2-way'!D187)</f>
        <v/>
      </c>
      <c r="G188" s="22" t="str">
        <f>IF(OR($A188="",$B188=""),"",'MPTO_working_2-way'!E187)</f>
        <v/>
      </c>
      <c r="H188" s="17" t="str">
        <f>IF(OR($A188="",$B188=""),"",'OddsRatio_working_2-way'!M187)</f>
        <v/>
      </c>
      <c r="I188" s="17" t="str">
        <f>IF(OR($A188="",$B188=""),"",'OddsRatio_working_2-way'!N187)</f>
        <v/>
      </c>
      <c r="J188" s="17" t="str">
        <f>IF('Log_working_2-way'!$D187="","",A188^('Log_working_2-way'!$D187))</f>
        <v/>
      </c>
      <c r="K188" s="22" t="str">
        <f>IF('Log_working_2-way'!$D187="","",B188^('Log_working_2-way'!$D187))</f>
        <v/>
      </c>
    </row>
    <row r="189" spans="3:11" x14ac:dyDescent="0.2">
      <c r="C189" s="20" t="str">
        <f t="shared" si="52"/>
        <v/>
      </c>
      <c r="D189" s="17" t="str">
        <f>IF(OR($A189="",$B189=""),"",A189*'MPTO_working_2-way'!$G188)</f>
        <v/>
      </c>
      <c r="E189" s="22" t="str">
        <f>IF(OR($A189="",$B189=""),"",B189*'MPTO_working_2-way'!$G188)</f>
        <v/>
      </c>
      <c r="F189" s="17" t="str">
        <f>IF(OR($A189="",$B189=""),"",'MPTO_working_2-way'!D188)</f>
        <v/>
      </c>
      <c r="G189" s="22" t="str">
        <f>IF(OR($A189="",$B189=""),"",'MPTO_working_2-way'!E188)</f>
        <v/>
      </c>
      <c r="H189" s="17" t="str">
        <f>IF(OR($A189="",$B189=""),"",'OddsRatio_working_2-way'!M188)</f>
        <v/>
      </c>
      <c r="I189" s="17" t="str">
        <f>IF(OR($A189="",$B189=""),"",'OddsRatio_working_2-way'!N188)</f>
        <v/>
      </c>
      <c r="J189" s="17" t="str">
        <f>IF('Log_working_2-way'!$D188="","",A189^('Log_working_2-way'!$D188))</f>
        <v/>
      </c>
      <c r="K189" s="22" t="str">
        <f>IF('Log_working_2-way'!$D188="","",B189^('Log_working_2-way'!$D188))</f>
        <v/>
      </c>
    </row>
    <row r="190" spans="3:11" x14ac:dyDescent="0.2">
      <c r="C190" s="20" t="str">
        <f t="shared" si="52"/>
        <v/>
      </c>
      <c r="D190" s="17" t="str">
        <f>IF(OR($A190="",$B190=""),"",A190*'MPTO_working_2-way'!$G189)</f>
        <v/>
      </c>
      <c r="E190" s="22" t="str">
        <f>IF(OR($A190="",$B190=""),"",B190*'MPTO_working_2-way'!$G189)</f>
        <v/>
      </c>
      <c r="F190" s="17" t="str">
        <f>IF(OR($A190="",$B190=""),"",'MPTO_working_2-way'!D189)</f>
        <v/>
      </c>
      <c r="G190" s="22" t="str">
        <f>IF(OR($A190="",$B190=""),"",'MPTO_working_2-way'!E189)</f>
        <v/>
      </c>
      <c r="H190" s="17" t="str">
        <f>IF(OR($A190="",$B190=""),"",'OddsRatio_working_2-way'!M189)</f>
        <v/>
      </c>
      <c r="I190" s="17" t="str">
        <f>IF(OR($A190="",$B190=""),"",'OddsRatio_working_2-way'!N189)</f>
        <v/>
      </c>
      <c r="J190" s="17" t="str">
        <f>IF('Log_working_2-way'!$D189="","",A190^('Log_working_2-way'!$D189))</f>
        <v/>
      </c>
      <c r="K190" s="22" t="str">
        <f>IF('Log_working_2-way'!$D189="","",B190^('Log_working_2-way'!$D189))</f>
        <v/>
      </c>
    </row>
    <row r="191" spans="3:11" x14ac:dyDescent="0.2">
      <c r="C191" s="20" t="str">
        <f t="shared" si="52"/>
        <v/>
      </c>
      <c r="D191" s="17" t="str">
        <f>IF(OR($A191="",$B191=""),"",A191*'MPTO_working_2-way'!$G190)</f>
        <v/>
      </c>
      <c r="E191" s="22" t="str">
        <f>IF(OR($A191="",$B191=""),"",B191*'MPTO_working_2-way'!$G190)</f>
        <v/>
      </c>
      <c r="F191" s="17" t="str">
        <f>IF(OR($A191="",$B191=""),"",'MPTO_working_2-way'!D190)</f>
        <v/>
      </c>
      <c r="G191" s="22" t="str">
        <f>IF(OR($A191="",$B191=""),"",'MPTO_working_2-way'!E190)</f>
        <v/>
      </c>
      <c r="H191" s="17" t="str">
        <f>IF(OR($A191="",$B191=""),"",'OddsRatio_working_2-way'!M190)</f>
        <v/>
      </c>
      <c r="I191" s="17" t="str">
        <f>IF(OR($A191="",$B191=""),"",'OddsRatio_working_2-way'!N190)</f>
        <v/>
      </c>
      <c r="J191" s="17" t="str">
        <f>IF('Log_working_2-way'!$D190="","",A191^('Log_working_2-way'!$D190))</f>
        <v/>
      </c>
      <c r="K191" s="22" t="str">
        <f>IF('Log_working_2-way'!$D190="","",B191^('Log_working_2-way'!$D190))</f>
        <v/>
      </c>
    </row>
    <row r="192" spans="3:11" x14ac:dyDescent="0.2">
      <c r="C192" s="20" t="str">
        <f t="shared" si="52"/>
        <v/>
      </c>
      <c r="D192" s="17" t="str">
        <f>IF(OR($A192="",$B192=""),"",A192*'MPTO_working_2-way'!$G191)</f>
        <v/>
      </c>
      <c r="E192" s="22" t="str">
        <f>IF(OR($A192="",$B192=""),"",B192*'MPTO_working_2-way'!$G191)</f>
        <v/>
      </c>
      <c r="F192" s="17" t="str">
        <f>IF(OR($A192="",$B192=""),"",'MPTO_working_2-way'!D191)</f>
        <v/>
      </c>
      <c r="G192" s="22" t="str">
        <f>IF(OR($A192="",$B192=""),"",'MPTO_working_2-way'!E191)</f>
        <v/>
      </c>
      <c r="H192" s="17" t="str">
        <f>IF(OR($A192="",$B192=""),"",'OddsRatio_working_2-way'!M191)</f>
        <v/>
      </c>
      <c r="I192" s="17" t="str">
        <f>IF(OR($A192="",$B192=""),"",'OddsRatio_working_2-way'!N191)</f>
        <v/>
      </c>
      <c r="J192" s="17" t="str">
        <f>IF('Log_working_2-way'!$D191="","",A192^('Log_working_2-way'!$D191))</f>
        <v/>
      </c>
      <c r="K192" s="22" t="str">
        <f>IF('Log_working_2-way'!$D191="","",B192^('Log_working_2-way'!$D191))</f>
        <v/>
      </c>
    </row>
    <row r="193" spans="3:11" x14ac:dyDescent="0.2">
      <c r="C193" s="20" t="str">
        <f t="shared" si="52"/>
        <v/>
      </c>
      <c r="D193" s="17" t="str">
        <f>IF(OR($A193="",$B193=""),"",A193*'MPTO_working_2-way'!$G192)</f>
        <v/>
      </c>
      <c r="E193" s="22" t="str">
        <f>IF(OR($A193="",$B193=""),"",B193*'MPTO_working_2-way'!$G192)</f>
        <v/>
      </c>
      <c r="F193" s="17" t="str">
        <f>IF(OR($A193="",$B193=""),"",'MPTO_working_2-way'!D192)</f>
        <v/>
      </c>
      <c r="G193" s="22" t="str">
        <f>IF(OR($A193="",$B193=""),"",'MPTO_working_2-way'!E192)</f>
        <v/>
      </c>
      <c r="H193" s="17" t="str">
        <f>IF(OR($A193="",$B193=""),"",'OddsRatio_working_2-way'!M192)</f>
        <v/>
      </c>
      <c r="I193" s="17" t="str">
        <f>IF(OR($A193="",$B193=""),"",'OddsRatio_working_2-way'!N192)</f>
        <v/>
      </c>
      <c r="J193" s="17" t="str">
        <f>IF('Log_working_2-way'!$D192="","",A193^('Log_working_2-way'!$D192))</f>
        <v/>
      </c>
      <c r="K193" s="22" t="str">
        <f>IF('Log_working_2-way'!$D192="","",B193^('Log_working_2-way'!$D192))</f>
        <v/>
      </c>
    </row>
    <row r="194" spans="3:11" x14ac:dyDescent="0.2">
      <c r="C194" s="20" t="str">
        <f t="shared" si="52"/>
        <v/>
      </c>
      <c r="D194" s="17" t="str">
        <f>IF(OR($A194="",$B194=""),"",A194*'MPTO_working_2-way'!$G193)</f>
        <v/>
      </c>
      <c r="E194" s="22" t="str">
        <f>IF(OR($A194="",$B194=""),"",B194*'MPTO_working_2-way'!$G193)</f>
        <v/>
      </c>
      <c r="F194" s="17" t="str">
        <f>IF(OR($A194="",$B194=""),"",'MPTO_working_2-way'!D193)</f>
        <v/>
      </c>
      <c r="G194" s="22" t="str">
        <f>IF(OR($A194="",$B194=""),"",'MPTO_working_2-way'!E193)</f>
        <v/>
      </c>
      <c r="H194" s="17" t="str">
        <f>IF(OR($A194="",$B194=""),"",'OddsRatio_working_2-way'!M193)</f>
        <v/>
      </c>
      <c r="I194" s="17" t="str">
        <f>IF(OR($A194="",$B194=""),"",'OddsRatio_working_2-way'!N193)</f>
        <v/>
      </c>
      <c r="J194" s="17" t="str">
        <f>IF('Log_working_2-way'!$D193="","",A194^('Log_working_2-way'!$D193))</f>
        <v/>
      </c>
      <c r="K194" s="22" t="str">
        <f>IF('Log_working_2-way'!$D193="","",B194^('Log_working_2-way'!$D193))</f>
        <v/>
      </c>
    </row>
    <row r="195" spans="3:11" x14ac:dyDescent="0.2">
      <c r="C195" s="20" t="str">
        <f t="shared" ref="C195:C258" si="53">IF(OR($A195="",$B195=""),"",(1/A195)+(1/B195)-1)</f>
        <v/>
      </c>
      <c r="D195" s="17" t="str">
        <f>IF(OR($A195="",$B195=""),"",A195*'MPTO_working_2-way'!$G194)</f>
        <v/>
      </c>
      <c r="E195" s="22" t="str">
        <f>IF(OR($A195="",$B195=""),"",B195*'MPTO_working_2-way'!$G194)</f>
        <v/>
      </c>
      <c r="F195" s="17" t="str">
        <f>IF(OR($A195="",$B195=""),"",'MPTO_working_2-way'!D194)</f>
        <v/>
      </c>
      <c r="G195" s="22" t="str">
        <f>IF(OR($A195="",$B195=""),"",'MPTO_working_2-way'!E194)</f>
        <v/>
      </c>
      <c r="H195" s="17" t="str">
        <f>IF(OR($A195="",$B195=""),"",'OddsRatio_working_2-way'!M194)</f>
        <v/>
      </c>
      <c r="I195" s="17" t="str">
        <f>IF(OR($A195="",$B195=""),"",'OddsRatio_working_2-way'!N194)</f>
        <v/>
      </c>
      <c r="J195" s="17" t="str">
        <f>IF('Log_working_2-way'!$D194="","",A195^('Log_working_2-way'!$D194))</f>
        <v/>
      </c>
      <c r="K195" s="22" t="str">
        <f>IF('Log_working_2-way'!$D194="","",B195^('Log_working_2-way'!$D194))</f>
        <v/>
      </c>
    </row>
    <row r="196" spans="3:11" x14ac:dyDescent="0.2">
      <c r="C196" s="20" t="str">
        <f t="shared" si="53"/>
        <v/>
      </c>
      <c r="D196" s="17" t="str">
        <f>IF(OR($A196="",$B196=""),"",A196*'MPTO_working_2-way'!$G195)</f>
        <v/>
      </c>
      <c r="E196" s="22" t="str">
        <f>IF(OR($A196="",$B196=""),"",B196*'MPTO_working_2-way'!$G195)</f>
        <v/>
      </c>
      <c r="F196" s="17" t="str">
        <f>IF(OR($A196="",$B196=""),"",'MPTO_working_2-way'!D195)</f>
        <v/>
      </c>
      <c r="G196" s="22" t="str">
        <f>IF(OR($A196="",$B196=""),"",'MPTO_working_2-way'!E195)</f>
        <v/>
      </c>
      <c r="H196" s="17" t="str">
        <f>IF(OR($A196="",$B196=""),"",'OddsRatio_working_2-way'!M195)</f>
        <v/>
      </c>
      <c r="I196" s="17" t="str">
        <f>IF(OR($A196="",$B196=""),"",'OddsRatio_working_2-way'!N195)</f>
        <v/>
      </c>
      <c r="J196" s="17" t="str">
        <f>IF('Log_working_2-way'!$D195="","",A196^('Log_working_2-way'!$D195))</f>
        <v/>
      </c>
      <c r="K196" s="22" t="str">
        <f>IF('Log_working_2-way'!$D195="","",B196^('Log_working_2-way'!$D195))</f>
        <v/>
      </c>
    </row>
    <row r="197" spans="3:11" x14ac:dyDescent="0.2">
      <c r="C197" s="20" t="str">
        <f t="shared" si="53"/>
        <v/>
      </c>
      <c r="D197" s="17" t="str">
        <f>IF(OR($A197="",$B197=""),"",A197*'MPTO_working_2-way'!$G196)</f>
        <v/>
      </c>
      <c r="E197" s="22" t="str">
        <f>IF(OR($A197="",$B197=""),"",B197*'MPTO_working_2-way'!$G196)</f>
        <v/>
      </c>
      <c r="F197" s="17" t="str">
        <f>IF(OR($A197="",$B197=""),"",'MPTO_working_2-way'!D196)</f>
        <v/>
      </c>
      <c r="G197" s="22" t="str">
        <f>IF(OR($A197="",$B197=""),"",'MPTO_working_2-way'!E196)</f>
        <v/>
      </c>
      <c r="H197" s="17" t="str">
        <f>IF(OR($A197="",$B197=""),"",'OddsRatio_working_2-way'!M196)</f>
        <v/>
      </c>
      <c r="I197" s="17" t="str">
        <f>IF(OR($A197="",$B197=""),"",'OddsRatio_working_2-way'!N196)</f>
        <v/>
      </c>
      <c r="J197" s="17" t="str">
        <f>IF('Log_working_2-way'!$D196="","",A197^('Log_working_2-way'!$D196))</f>
        <v/>
      </c>
      <c r="K197" s="22" t="str">
        <f>IF('Log_working_2-way'!$D196="","",B197^('Log_working_2-way'!$D196))</f>
        <v/>
      </c>
    </row>
    <row r="198" spans="3:11" x14ac:dyDescent="0.2">
      <c r="C198" s="20" t="str">
        <f t="shared" si="53"/>
        <v/>
      </c>
      <c r="D198" s="17" t="str">
        <f>IF(OR($A198="",$B198=""),"",A198*'MPTO_working_2-way'!$G197)</f>
        <v/>
      </c>
      <c r="E198" s="22" t="str">
        <f>IF(OR($A198="",$B198=""),"",B198*'MPTO_working_2-way'!$G197)</f>
        <v/>
      </c>
      <c r="F198" s="17" t="str">
        <f>IF(OR($A198="",$B198=""),"",'MPTO_working_2-way'!D197)</f>
        <v/>
      </c>
      <c r="G198" s="22" t="str">
        <f>IF(OR($A198="",$B198=""),"",'MPTO_working_2-way'!E197)</f>
        <v/>
      </c>
      <c r="H198" s="17" t="str">
        <f>IF(OR($A198="",$B198=""),"",'OddsRatio_working_2-way'!M197)</f>
        <v/>
      </c>
      <c r="I198" s="17" t="str">
        <f>IF(OR($A198="",$B198=""),"",'OddsRatio_working_2-way'!N197)</f>
        <v/>
      </c>
      <c r="J198" s="17" t="str">
        <f>IF('Log_working_2-way'!$D197="","",A198^('Log_working_2-way'!$D197))</f>
        <v/>
      </c>
      <c r="K198" s="22" t="str">
        <f>IF('Log_working_2-way'!$D197="","",B198^('Log_working_2-way'!$D197))</f>
        <v/>
      </c>
    </row>
    <row r="199" spans="3:11" x14ac:dyDescent="0.2">
      <c r="C199" s="20" t="str">
        <f t="shared" si="53"/>
        <v/>
      </c>
      <c r="D199" s="17" t="str">
        <f>IF(OR($A199="",$B199=""),"",A199*'MPTO_working_2-way'!$G198)</f>
        <v/>
      </c>
      <c r="E199" s="22" t="str">
        <f>IF(OR($A199="",$B199=""),"",B199*'MPTO_working_2-way'!$G198)</f>
        <v/>
      </c>
      <c r="F199" s="17" t="str">
        <f>IF(OR($A199="",$B199=""),"",'MPTO_working_2-way'!D198)</f>
        <v/>
      </c>
      <c r="G199" s="22" t="str">
        <f>IF(OR($A199="",$B199=""),"",'MPTO_working_2-way'!E198)</f>
        <v/>
      </c>
      <c r="H199" s="17" t="str">
        <f>IF(OR($A199="",$B199=""),"",'OddsRatio_working_2-way'!M198)</f>
        <v/>
      </c>
      <c r="I199" s="17" t="str">
        <f>IF(OR($A199="",$B199=""),"",'OddsRatio_working_2-way'!N198)</f>
        <v/>
      </c>
      <c r="J199" s="17" t="str">
        <f>IF('Log_working_2-way'!$D198="","",A199^('Log_working_2-way'!$D198))</f>
        <v/>
      </c>
      <c r="K199" s="22" t="str">
        <f>IF('Log_working_2-way'!$D198="","",B199^('Log_working_2-way'!$D198))</f>
        <v/>
      </c>
    </row>
    <row r="200" spans="3:11" x14ac:dyDescent="0.2">
      <c r="C200" s="20" t="str">
        <f t="shared" si="53"/>
        <v/>
      </c>
      <c r="D200" s="17" t="str">
        <f>IF(OR($A200="",$B200=""),"",A200*'MPTO_working_2-way'!$G199)</f>
        <v/>
      </c>
      <c r="E200" s="22" t="str">
        <f>IF(OR($A200="",$B200=""),"",B200*'MPTO_working_2-way'!$G199)</f>
        <v/>
      </c>
      <c r="F200" s="17" t="str">
        <f>IF(OR($A200="",$B200=""),"",'MPTO_working_2-way'!D199)</f>
        <v/>
      </c>
      <c r="G200" s="22" t="str">
        <f>IF(OR($A200="",$B200=""),"",'MPTO_working_2-way'!E199)</f>
        <v/>
      </c>
      <c r="H200" s="17" t="str">
        <f>IF(OR($A200="",$B200=""),"",'OddsRatio_working_2-way'!M199)</f>
        <v/>
      </c>
      <c r="I200" s="17" t="str">
        <f>IF(OR($A200="",$B200=""),"",'OddsRatio_working_2-way'!N199)</f>
        <v/>
      </c>
      <c r="J200" s="17" t="str">
        <f>IF('Log_working_2-way'!$D199="","",A200^('Log_working_2-way'!$D199))</f>
        <v/>
      </c>
      <c r="K200" s="22" t="str">
        <f>IF('Log_working_2-way'!$D199="","",B200^('Log_working_2-way'!$D199))</f>
        <v/>
      </c>
    </row>
    <row r="201" spans="3:11" x14ac:dyDescent="0.2">
      <c r="C201" s="20" t="str">
        <f t="shared" si="53"/>
        <v/>
      </c>
      <c r="D201" s="17" t="str">
        <f>IF(OR($A201="",$B201=""),"",A201*'MPTO_working_2-way'!$G200)</f>
        <v/>
      </c>
      <c r="E201" s="22" t="str">
        <f>IF(OR($A201="",$B201=""),"",B201*'MPTO_working_2-way'!$G200)</f>
        <v/>
      </c>
      <c r="F201" s="17" t="str">
        <f>IF(OR($A201="",$B201=""),"",'MPTO_working_2-way'!D200)</f>
        <v/>
      </c>
      <c r="G201" s="22" t="str">
        <f>IF(OR($A201="",$B201=""),"",'MPTO_working_2-way'!E200)</f>
        <v/>
      </c>
      <c r="H201" s="17" t="str">
        <f>IF(OR($A201="",$B201=""),"",'OddsRatio_working_2-way'!M200)</f>
        <v/>
      </c>
      <c r="I201" s="17" t="str">
        <f>IF(OR($A201="",$B201=""),"",'OddsRatio_working_2-way'!N200)</f>
        <v/>
      </c>
      <c r="J201" s="17" t="str">
        <f>IF('Log_working_2-way'!$D200="","",A201^('Log_working_2-way'!$D200))</f>
        <v/>
      </c>
      <c r="K201" s="22" t="str">
        <f>IF('Log_working_2-way'!$D200="","",B201^('Log_working_2-way'!$D200))</f>
        <v/>
      </c>
    </row>
    <row r="202" spans="3:11" x14ac:dyDescent="0.2">
      <c r="C202" s="20" t="str">
        <f t="shared" si="53"/>
        <v/>
      </c>
      <c r="D202" s="17" t="str">
        <f>IF(OR($A202="",$B202=""),"",A202*'MPTO_working_2-way'!$G201)</f>
        <v/>
      </c>
      <c r="E202" s="22" t="str">
        <f>IF(OR($A202="",$B202=""),"",B202*'MPTO_working_2-way'!$G201)</f>
        <v/>
      </c>
      <c r="F202" s="17" t="str">
        <f>IF(OR($A202="",$B202=""),"",'MPTO_working_2-way'!D201)</f>
        <v/>
      </c>
      <c r="G202" s="22" t="str">
        <f>IF(OR($A202="",$B202=""),"",'MPTO_working_2-way'!E201)</f>
        <v/>
      </c>
      <c r="H202" s="17" t="str">
        <f>IF(OR($A202="",$B202=""),"",'OddsRatio_working_2-way'!M201)</f>
        <v/>
      </c>
      <c r="I202" s="17" t="str">
        <f>IF(OR($A202="",$B202=""),"",'OddsRatio_working_2-way'!N201)</f>
        <v/>
      </c>
      <c r="J202" s="17" t="str">
        <f>IF('Log_working_2-way'!$D201="","",A202^('Log_working_2-way'!$D201))</f>
        <v/>
      </c>
      <c r="K202" s="22" t="str">
        <f>IF('Log_working_2-way'!$D201="","",B202^('Log_working_2-way'!$D201))</f>
        <v/>
      </c>
    </row>
    <row r="203" spans="3:11" x14ac:dyDescent="0.2">
      <c r="C203" s="20" t="str">
        <f t="shared" si="53"/>
        <v/>
      </c>
      <c r="D203" s="17" t="str">
        <f>IF(OR($A203="",$B203=""),"",A203*'MPTO_working_2-way'!$G202)</f>
        <v/>
      </c>
      <c r="E203" s="22" t="str">
        <f>IF(OR($A203="",$B203=""),"",B203*'MPTO_working_2-way'!$G202)</f>
        <v/>
      </c>
      <c r="F203" s="17" t="str">
        <f>IF(OR($A203="",$B203=""),"",'MPTO_working_2-way'!D202)</f>
        <v/>
      </c>
      <c r="G203" s="22" t="str">
        <f>IF(OR($A203="",$B203=""),"",'MPTO_working_2-way'!E202)</f>
        <v/>
      </c>
      <c r="H203" s="17" t="str">
        <f>IF(OR($A203="",$B203=""),"",'OddsRatio_working_2-way'!M202)</f>
        <v/>
      </c>
      <c r="I203" s="17" t="str">
        <f>IF(OR($A203="",$B203=""),"",'OddsRatio_working_2-way'!N202)</f>
        <v/>
      </c>
      <c r="J203" s="17" t="str">
        <f>IF('Log_working_2-way'!$D202="","",A203^('Log_working_2-way'!$D202))</f>
        <v/>
      </c>
      <c r="K203" s="22" t="str">
        <f>IF('Log_working_2-way'!$D202="","",B203^('Log_working_2-way'!$D202))</f>
        <v/>
      </c>
    </row>
    <row r="204" spans="3:11" x14ac:dyDescent="0.2">
      <c r="C204" s="20" t="str">
        <f t="shared" si="53"/>
        <v/>
      </c>
      <c r="D204" s="17" t="str">
        <f>IF(OR($A204="",$B204=""),"",A204*'MPTO_working_2-way'!$G203)</f>
        <v/>
      </c>
      <c r="E204" s="22" t="str">
        <f>IF(OR($A204="",$B204=""),"",B204*'MPTO_working_2-way'!$G203)</f>
        <v/>
      </c>
      <c r="F204" s="17" t="str">
        <f>IF(OR($A204="",$B204=""),"",'MPTO_working_2-way'!D203)</f>
        <v/>
      </c>
      <c r="G204" s="22" t="str">
        <f>IF(OR($A204="",$B204=""),"",'MPTO_working_2-way'!E203)</f>
        <v/>
      </c>
      <c r="H204" s="17" t="str">
        <f>IF(OR($A204="",$B204=""),"",'OddsRatio_working_2-way'!M203)</f>
        <v/>
      </c>
      <c r="I204" s="17" t="str">
        <f>IF(OR($A204="",$B204=""),"",'OddsRatio_working_2-way'!N203)</f>
        <v/>
      </c>
      <c r="J204" s="17" t="str">
        <f>IF('Log_working_2-way'!$D203="","",A204^('Log_working_2-way'!$D203))</f>
        <v/>
      </c>
      <c r="K204" s="22" t="str">
        <f>IF('Log_working_2-way'!$D203="","",B204^('Log_working_2-way'!$D203))</f>
        <v/>
      </c>
    </row>
    <row r="205" spans="3:11" x14ac:dyDescent="0.2">
      <c r="C205" s="20" t="str">
        <f t="shared" si="53"/>
        <v/>
      </c>
      <c r="D205" s="17" t="str">
        <f>IF(OR($A205="",$B205=""),"",A205*'MPTO_working_2-way'!$G204)</f>
        <v/>
      </c>
      <c r="E205" s="22" t="str">
        <f>IF(OR($A205="",$B205=""),"",B205*'MPTO_working_2-way'!$G204)</f>
        <v/>
      </c>
      <c r="F205" s="17" t="str">
        <f>IF(OR($A205="",$B205=""),"",'MPTO_working_2-way'!D204)</f>
        <v/>
      </c>
      <c r="G205" s="22" t="str">
        <f>IF(OR($A205="",$B205=""),"",'MPTO_working_2-way'!E204)</f>
        <v/>
      </c>
      <c r="H205" s="17" t="str">
        <f>IF(OR($A205="",$B205=""),"",'OddsRatio_working_2-way'!M204)</f>
        <v/>
      </c>
      <c r="I205" s="17" t="str">
        <f>IF(OR($A205="",$B205=""),"",'OddsRatio_working_2-way'!N204)</f>
        <v/>
      </c>
      <c r="J205" s="17" t="str">
        <f>IF('Log_working_2-way'!$D204="","",A205^('Log_working_2-way'!$D204))</f>
        <v/>
      </c>
      <c r="K205" s="22" t="str">
        <f>IF('Log_working_2-way'!$D204="","",B205^('Log_working_2-way'!$D204))</f>
        <v/>
      </c>
    </row>
    <row r="206" spans="3:11" x14ac:dyDescent="0.2">
      <c r="C206" s="20" t="str">
        <f t="shared" si="53"/>
        <v/>
      </c>
      <c r="D206" s="17" t="str">
        <f>IF(OR($A206="",$B206=""),"",A206*'MPTO_working_2-way'!$G205)</f>
        <v/>
      </c>
      <c r="E206" s="22" t="str">
        <f>IF(OR($A206="",$B206=""),"",B206*'MPTO_working_2-way'!$G205)</f>
        <v/>
      </c>
      <c r="F206" s="17" t="str">
        <f>IF(OR($A206="",$B206=""),"",'MPTO_working_2-way'!D205)</f>
        <v/>
      </c>
      <c r="G206" s="22" t="str">
        <f>IF(OR($A206="",$B206=""),"",'MPTO_working_2-way'!E205)</f>
        <v/>
      </c>
      <c r="H206" s="17" t="str">
        <f>IF(OR($A206="",$B206=""),"",'OddsRatio_working_2-way'!M205)</f>
        <v/>
      </c>
      <c r="I206" s="17" t="str">
        <f>IF(OR($A206="",$B206=""),"",'OddsRatio_working_2-way'!N205)</f>
        <v/>
      </c>
      <c r="J206" s="17" t="str">
        <f>IF('Log_working_2-way'!$D205="","",A206^('Log_working_2-way'!$D205))</f>
        <v/>
      </c>
      <c r="K206" s="22" t="str">
        <f>IF('Log_working_2-way'!$D205="","",B206^('Log_working_2-way'!$D205))</f>
        <v/>
      </c>
    </row>
    <row r="207" spans="3:11" x14ac:dyDescent="0.2">
      <c r="C207" s="20" t="str">
        <f t="shared" si="53"/>
        <v/>
      </c>
      <c r="D207" s="17" t="str">
        <f>IF(OR($A207="",$B207=""),"",A207*'MPTO_working_2-way'!$G206)</f>
        <v/>
      </c>
      <c r="E207" s="22" t="str">
        <f>IF(OR($A207="",$B207=""),"",B207*'MPTO_working_2-way'!$G206)</f>
        <v/>
      </c>
      <c r="F207" s="17" t="str">
        <f>IF(OR($A207="",$B207=""),"",'MPTO_working_2-way'!D206)</f>
        <v/>
      </c>
      <c r="G207" s="22" t="str">
        <f>IF(OR($A207="",$B207=""),"",'MPTO_working_2-way'!E206)</f>
        <v/>
      </c>
      <c r="H207" s="17" t="str">
        <f>IF(OR($A207="",$B207=""),"",'OddsRatio_working_2-way'!M206)</f>
        <v/>
      </c>
      <c r="I207" s="17" t="str">
        <f>IF(OR($A207="",$B207=""),"",'OddsRatio_working_2-way'!N206)</f>
        <v/>
      </c>
      <c r="J207" s="17" t="str">
        <f>IF('Log_working_2-way'!$D206="","",A207^('Log_working_2-way'!$D206))</f>
        <v/>
      </c>
      <c r="K207" s="22" t="str">
        <f>IF('Log_working_2-way'!$D206="","",B207^('Log_working_2-way'!$D206))</f>
        <v/>
      </c>
    </row>
    <row r="208" spans="3:11" x14ac:dyDescent="0.2">
      <c r="C208" s="20" t="str">
        <f t="shared" si="53"/>
        <v/>
      </c>
      <c r="D208" s="17" t="str">
        <f>IF(OR($A208="",$B208=""),"",A208*'MPTO_working_2-way'!$G207)</f>
        <v/>
      </c>
      <c r="E208" s="22" t="str">
        <f>IF(OR($A208="",$B208=""),"",B208*'MPTO_working_2-way'!$G207)</f>
        <v/>
      </c>
      <c r="F208" s="17" t="str">
        <f>IF(OR($A208="",$B208=""),"",'MPTO_working_2-way'!D207)</f>
        <v/>
      </c>
      <c r="G208" s="22" t="str">
        <f>IF(OR($A208="",$B208=""),"",'MPTO_working_2-way'!E207)</f>
        <v/>
      </c>
      <c r="H208" s="17" t="str">
        <f>IF(OR($A208="",$B208=""),"",'OddsRatio_working_2-way'!M207)</f>
        <v/>
      </c>
      <c r="I208" s="17" t="str">
        <f>IF(OR($A208="",$B208=""),"",'OddsRatio_working_2-way'!N207)</f>
        <v/>
      </c>
      <c r="J208" s="17" t="str">
        <f>IF('Log_working_2-way'!$D207="","",A208^('Log_working_2-way'!$D207))</f>
        <v/>
      </c>
      <c r="K208" s="22" t="str">
        <f>IF('Log_working_2-way'!$D207="","",B208^('Log_working_2-way'!$D207))</f>
        <v/>
      </c>
    </row>
    <row r="209" spans="3:11" x14ac:dyDescent="0.2">
      <c r="C209" s="20" t="str">
        <f t="shared" si="53"/>
        <v/>
      </c>
      <c r="D209" s="17" t="str">
        <f>IF(OR($A209="",$B209=""),"",A209*'MPTO_working_2-way'!$G208)</f>
        <v/>
      </c>
      <c r="E209" s="22" t="str">
        <f>IF(OR($A209="",$B209=""),"",B209*'MPTO_working_2-way'!$G208)</f>
        <v/>
      </c>
      <c r="F209" s="17" t="str">
        <f>IF(OR($A209="",$B209=""),"",'MPTO_working_2-way'!D208)</f>
        <v/>
      </c>
      <c r="G209" s="22" t="str">
        <f>IF(OR($A209="",$B209=""),"",'MPTO_working_2-way'!E208)</f>
        <v/>
      </c>
      <c r="H209" s="17" t="str">
        <f>IF(OR($A209="",$B209=""),"",'OddsRatio_working_2-way'!M208)</f>
        <v/>
      </c>
      <c r="I209" s="17" t="str">
        <f>IF(OR($A209="",$B209=""),"",'OddsRatio_working_2-way'!N208)</f>
        <v/>
      </c>
      <c r="J209" s="17" t="str">
        <f>IF('Log_working_2-way'!$D208="","",A209^('Log_working_2-way'!$D208))</f>
        <v/>
      </c>
      <c r="K209" s="22" t="str">
        <f>IF('Log_working_2-way'!$D208="","",B209^('Log_working_2-way'!$D208))</f>
        <v/>
      </c>
    </row>
    <row r="210" spans="3:11" x14ac:dyDescent="0.2">
      <c r="C210" s="20" t="str">
        <f t="shared" si="53"/>
        <v/>
      </c>
      <c r="D210" s="17" t="str">
        <f>IF(OR($A210="",$B210=""),"",A210*'MPTO_working_2-way'!$G209)</f>
        <v/>
      </c>
      <c r="E210" s="22" t="str">
        <f>IF(OR($A210="",$B210=""),"",B210*'MPTO_working_2-way'!$G209)</f>
        <v/>
      </c>
      <c r="F210" s="17" t="str">
        <f>IF(OR($A210="",$B210=""),"",'MPTO_working_2-way'!D209)</f>
        <v/>
      </c>
      <c r="G210" s="22" t="str">
        <f>IF(OR($A210="",$B210=""),"",'MPTO_working_2-way'!E209)</f>
        <v/>
      </c>
      <c r="H210" s="17" t="str">
        <f>IF(OR($A210="",$B210=""),"",'OddsRatio_working_2-way'!M209)</f>
        <v/>
      </c>
      <c r="I210" s="17" t="str">
        <f>IF(OR($A210="",$B210=""),"",'OddsRatio_working_2-way'!N209)</f>
        <v/>
      </c>
      <c r="J210" s="17" t="str">
        <f>IF('Log_working_2-way'!$D209="","",A210^('Log_working_2-way'!$D209))</f>
        <v/>
      </c>
      <c r="K210" s="22" t="str">
        <f>IF('Log_working_2-way'!$D209="","",B210^('Log_working_2-way'!$D209))</f>
        <v/>
      </c>
    </row>
    <row r="211" spans="3:11" x14ac:dyDescent="0.2">
      <c r="C211" s="20" t="str">
        <f t="shared" si="53"/>
        <v/>
      </c>
      <c r="D211" s="17" t="str">
        <f>IF(OR($A211="",$B211=""),"",A211*'MPTO_working_2-way'!$G210)</f>
        <v/>
      </c>
      <c r="E211" s="22" t="str">
        <f>IF(OR($A211="",$B211=""),"",B211*'MPTO_working_2-way'!$G210)</f>
        <v/>
      </c>
      <c r="F211" s="17" t="str">
        <f>IF(OR($A211="",$B211=""),"",'MPTO_working_2-way'!D210)</f>
        <v/>
      </c>
      <c r="G211" s="22" t="str">
        <f>IF(OR($A211="",$B211=""),"",'MPTO_working_2-way'!E210)</f>
        <v/>
      </c>
      <c r="H211" s="17" t="str">
        <f>IF(OR($A211="",$B211=""),"",'OddsRatio_working_2-way'!M210)</f>
        <v/>
      </c>
      <c r="I211" s="17" t="str">
        <f>IF(OR($A211="",$B211=""),"",'OddsRatio_working_2-way'!N210)</f>
        <v/>
      </c>
      <c r="J211" s="17" t="str">
        <f>IF('Log_working_2-way'!$D210="","",A211^('Log_working_2-way'!$D210))</f>
        <v/>
      </c>
      <c r="K211" s="22" t="str">
        <f>IF('Log_working_2-way'!$D210="","",B211^('Log_working_2-way'!$D210))</f>
        <v/>
      </c>
    </row>
    <row r="212" spans="3:11" x14ac:dyDescent="0.2">
      <c r="C212" s="20" t="str">
        <f t="shared" si="53"/>
        <v/>
      </c>
      <c r="D212" s="17" t="str">
        <f>IF(OR($A212="",$B212=""),"",A212*'MPTO_working_2-way'!$G211)</f>
        <v/>
      </c>
      <c r="E212" s="22" t="str">
        <f>IF(OR($A212="",$B212=""),"",B212*'MPTO_working_2-way'!$G211)</f>
        <v/>
      </c>
      <c r="F212" s="17" t="str">
        <f>IF(OR($A212="",$B212=""),"",'MPTO_working_2-way'!D211)</f>
        <v/>
      </c>
      <c r="G212" s="22" t="str">
        <f>IF(OR($A212="",$B212=""),"",'MPTO_working_2-way'!E211)</f>
        <v/>
      </c>
      <c r="H212" s="17" t="str">
        <f>IF(OR($A212="",$B212=""),"",'OddsRatio_working_2-way'!M211)</f>
        <v/>
      </c>
      <c r="I212" s="17" t="str">
        <f>IF(OR($A212="",$B212=""),"",'OddsRatio_working_2-way'!N211)</f>
        <v/>
      </c>
      <c r="J212" s="17" t="str">
        <f>IF('Log_working_2-way'!$D211="","",A212^('Log_working_2-way'!$D211))</f>
        <v/>
      </c>
      <c r="K212" s="22" t="str">
        <f>IF('Log_working_2-way'!$D211="","",B212^('Log_working_2-way'!$D211))</f>
        <v/>
      </c>
    </row>
    <row r="213" spans="3:11" x14ac:dyDescent="0.2">
      <c r="C213" s="20" t="str">
        <f t="shared" si="53"/>
        <v/>
      </c>
      <c r="D213" s="17" t="str">
        <f>IF(OR($A213="",$B213=""),"",A213*'MPTO_working_2-way'!$G212)</f>
        <v/>
      </c>
      <c r="E213" s="22" t="str">
        <f>IF(OR($A213="",$B213=""),"",B213*'MPTO_working_2-way'!$G212)</f>
        <v/>
      </c>
      <c r="F213" s="17" t="str">
        <f>IF(OR($A213="",$B213=""),"",'MPTO_working_2-way'!D212)</f>
        <v/>
      </c>
      <c r="G213" s="22" t="str">
        <f>IF(OR($A213="",$B213=""),"",'MPTO_working_2-way'!E212)</f>
        <v/>
      </c>
      <c r="H213" s="17" t="str">
        <f>IF(OR($A213="",$B213=""),"",'OddsRatio_working_2-way'!M212)</f>
        <v/>
      </c>
      <c r="I213" s="17" t="str">
        <f>IF(OR($A213="",$B213=""),"",'OddsRatio_working_2-way'!N212)</f>
        <v/>
      </c>
      <c r="J213" s="17" t="str">
        <f>IF('Log_working_2-way'!$D212="","",A213^('Log_working_2-way'!$D212))</f>
        <v/>
      </c>
      <c r="K213" s="22" t="str">
        <f>IF('Log_working_2-way'!$D212="","",B213^('Log_working_2-way'!$D212))</f>
        <v/>
      </c>
    </row>
    <row r="214" spans="3:11" x14ac:dyDescent="0.2">
      <c r="C214" s="20" t="str">
        <f t="shared" si="53"/>
        <v/>
      </c>
      <c r="D214" s="17" t="str">
        <f>IF(OR($A214="",$B214=""),"",A214*'MPTO_working_2-way'!$G213)</f>
        <v/>
      </c>
      <c r="E214" s="22" t="str">
        <f>IF(OR($A214="",$B214=""),"",B214*'MPTO_working_2-way'!$G213)</f>
        <v/>
      </c>
      <c r="F214" s="17" t="str">
        <f>IF(OR($A214="",$B214=""),"",'MPTO_working_2-way'!D213)</f>
        <v/>
      </c>
      <c r="G214" s="22" t="str">
        <f>IF(OR($A214="",$B214=""),"",'MPTO_working_2-way'!E213)</f>
        <v/>
      </c>
      <c r="H214" s="17" t="str">
        <f>IF(OR($A214="",$B214=""),"",'OddsRatio_working_2-way'!M213)</f>
        <v/>
      </c>
      <c r="I214" s="17" t="str">
        <f>IF(OR($A214="",$B214=""),"",'OddsRatio_working_2-way'!N213)</f>
        <v/>
      </c>
      <c r="J214" s="17" t="str">
        <f>IF('Log_working_2-way'!$D213="","",A214^('Log_working_2-way'!$D213))</f>
        <v/>
      </c>
      <c r="K214" s="22" t="str">
        <f>IF('Log_working_2-way'!$D213="","",B214^('Log_working_2-way'!$D213))</f>
        <v/>
      </c>
    </row>
    <row r="215" spans="3:11" x14ac:dyDescent="0.2">
      <c r="C215" s="20" t="str">
        <f t="shared" si="53"/>
        <v/>
      </c>
      <c r="D215" s="17" t="str">
        <f>IF(OR($A215="",$B215=""),"",A215*'MPTO_working_2-way'!$G214)</f>
        <v/>
      </c>
      <c r="E215" s="22" t="str">
        <f>IF(OR($A215="",$B215=""),"",B215*'MPTO_working_2-way'!$G214)</f>
        <v/>
      </c>
      <c r="F215" s="17" t="str">
        <f>IF(OR($A215="",$B215=""),"",'MPTO_working_2-way'!D214)</f>
        <v/>
      </c>
      <c r="G215" s="22" t="str">
        <f>IF(OR($A215="",$B215=""),"",'MPTO_working_2-way'!E214)</f>
        <v/>
      </c>
      <c r="H215" s="17" t="str">
        <f>IF(OR($A215="",$B215=""),"",'OddsRatio_working_2-way'!M214)</f>
        <v/>
      </c>
      <c r="I215" s="17" t="str">
        <f>IF(OR($A215="",$B215=""),"",'OddsRatio_working_2-way'!N214)</f>
        <v/>
      </c>
      <c r="J215" s="17" t="str">
        <f>IF('Log_working_2-way'!$D214="","",A215^('Log_working_2-way'!$D214))</f>
        <v/>
      </c>
      <c r="K215" s="22" t="str">
        <f>IF('Log_working_2-way'!$D214="","",B215^('Log_working_2-way'!$D214))</f>
        <v/>
      </c>
    </row>
    <row r="216" spans="3:11" x14ac:dyDescent="0.2">
      <c r="C216" s="20" t="str">
        <f t="shared" si="53"/>
        <v/>
      </c>
      <c r="D216" s="17" t="str">
        <f>IF(OR($A216="",$B216=""),"",A216*'MPTO_working_2-way'!$G215)</f>
        <v/>
      </c>
      <c r="E216" s="22" t="str">
        <f>IF(OR($A216="",$B216=""),"",B216*'MPTO_working_2-way'!$G215)</f>
        <v/>
      </c>
      <c r="F216" s="17" t="str">
        <f>IF(OR($A216="",$B216=""),"",'MPTO_working_2-way'!D215)</f>
        <v/>
      </c>
      <c r="G216" s="22" t="str">
        <f>IF(OR($A216="",$B216=""),"",'MPTO_working_2-way'!E215)</f>
        <v/>
      </c>
      <c r="H216" s="17" t="str">
        <f>IF(OR($A216="",$B216=""),"",'OddsRatio_working_2-way'!M215)</f>
        <v/>
      </c>
      <c r="I216" s="17" t="str">
        <f>IF(OR($A216="",$B216=""),"",'OddsRatio_working_2-way'!N215)</f>
        <v/>
      </c>
      <c r="J216" s="17" t="str">
        <f>IF('Log_working_2-way'!$D215="","",A216^('Log_working_2-way'!$D215))</f>
        <v/>
      </c>
      <c r="K216" s="22" t="str">
        <f>IF('Log_working_2-way'!$D215="","",B216^('Log_working_2-way'!$D215))</f>
        <v/>
      </c>
    </row>
    <row r="217" spans="3:11" x14ac:dyDescent="0.2">
      <c r="C217" s="20" t="str">
        <f t="shared" si="53"/>
        <v/>
      </c>
      <c r="D217" s="17" t="str">
        <f>IF(OR($A217="",$B217=""),"",A217*'MPTO_working_2-way'!$G216)</f>
        <v/>
      </c>
      <c r="E217" s="22" t="str">
        <f>IF(OR($A217="",$B217=""),"",B217*'MPTO_working_2-way'!$G216)</f>
        <v/>
      </c>
      <c r="F217" s="17" t="str">
        <f>IF(OR($A217="",$B217=""),"",'MPTO_working_2-way'!D216)</f>
        <v/>
      </c>
      <c r="G217" s="22" t="str">
        <f>IF(OR($A217="",$B217=""),"",'MPTO_working_2-way'!E216)</f>
        <v/>
      </c>
      <c r="H217" s="17" t="str">
        <f>IF(OR($A217="",$B217=""),"",'OddsRatio_working_2-way'!M216)</f>
        <v/>
      </c>
      <c r="I217" s="17" t="str">
        <f>IF(OR($A217="",$B217=""),"",'OddsRatio_working_2-way'!N216)</f>
        <v/>
      </c>
      <c r="J217" s="17" t="str">
        <f>IF('Log_working_2-way'!$D216="","",A217^('Log_working_2-way'!$D216))</f>
        <v/>
      </c>
      <c r="K217" s="22" t="str">
        <f>IF('Log_working_2-way'!$D216="","",B217^('Log_working_2-way'!$D216))</f>
        <v/>
      </c>
    </row>
    <row r="218" spans="3:11" x14ac:dyDescent="0.2">
      <c r="C218" s="20" t="str">
        <f t="shared" si="53"/>
        <v/>
      </c>
      <c r="D218" s="17" t="str">
        <f>IF(OR($A218="",$B218=""),"",A218*'MPTO_working_2-way'!$G217)</f>
        <v/>
      </c>
      <c r="E218" s="22" t="str">
        <f>IF(OR($A218="",$B218=""),"",B218*'MPTO_working_2-way'!$G217)</f>
        <v/>
      </c>
      <c r="F218" s="17" t="str">
        <f>IF(OR($A218="",$B218=""),"",'MPTO_working_2-way'!D217)</f>
        <v/>
      </c>
      <c r="G218" s="22" t="str">
        <f>IF(OR($A218="",$B218=""),"",'MPTO_working_2-way'!E217)</f>
        <v/>
      </c>
      <c r="H218" s="17" t="str">
        <f>IF(OR($A218="",$B218=""),"",'OddsRatio_working_2-way'!M217)</f>
        <v/>
      </c>
      <c r="I218" s="17" t="str">
        <f>IF(OR($A218="",$B218=""),"",'OddsRatio_working_2-way'!N217)</f>
        <v/>
      </c>
      <c r="J218" s="17" t="str">
        <f>IF('Log_working_2-way'!$D217="","",A218^('Log_working_2-way'!$D217))</f>
        <v/>
      </c>
      <c r="K218" s="22" t="str">
        <f>IF('Log_working_2-way'!$D217="","",B218^('Log_working_2-way'!$D217))</f>
        <v/>
      </c>
    </row>
    <row r="219" spans="3:11" x14ac:dyDescent="0.2">
      <c r="C219" s="20" t="str">
        <f t="shared" si="53"/>
        <v/>
      </c>
      <c r="D219" s="17" t="str">
        <f>IF(OR($A219="",$B219=""),"",A219*'MPTO_working_2-way'!$G218)</f>
        <v/>
      </c>
      <c r="E219" s="22" t="str">
        <f>IF(OR($A219="",$B219=""),"",B219*'MPTO_working_2-way'!$G218)</f>
        <v/>
      </c>
      <c r="F219" s="17" t="str">
        <f>IF(OR($A219="",$B219=""),"",'MPTO_working_2-way'!D218)</f>
        <v/>
      </c>
      <c r="G219" s="22" t="str">
        <f>IF(OR($A219="",$B219=""),"",'MPTO_working_2-way'!E218)</f>
        <v/>
      </c>
      <c r="H219" s="17" t="str">
        <f>IF(OR($A219="",$B219=""),"",'OddsRatio_working_2-way'!M218)</f>
        <v/>
      </c>
      <c r="I219" s="17" t="str">
        <f>IF(OR($A219="",$B219=""),"",'OddsRatio_working_2-way'!N218)</f>
        <v/>
      </c>
      <c r="J219" s="17" t="str">
        <f>IF('Log_working_2-way'!$D218="","",A219^('Log_working_2-way'!$D218))</f>
        <v/>
      </c>
      <c r="K219" s="22" t="str">
        <f>IF('Log_working_2-way'!$D218="","",B219^('Log_working_2-way'!$D218))</f>
        <v/>
      </c>
    </row>
    <row r="220" spans="3:11" x14ac:dyDescent="0.2">
      <c r="C220" s="20" t="str">
        <f t="shared" si="53"/>
        <v/>
      </c>
      <c r="D220" s="17" t="str">
        <f>IF(OR($A220="",$B220=""),"",A220*'MPTO_working_2-way'!$G219)</f>
        <v/>
      </c>
      <c r="E220" s="22" t="str">
        <f>IF(OR($A220="",$B220=""),"",B220*'MPTO_working_2-way'!$G219)</f>
        <v/>
      </c>
      <c r="F220" s="17" t="str">
        <f>IF(OR($A220="",$B220=""),"",'MPTO_working_2-way'!D219)</f>
        <v/>
      </c>
      <c r="G220" s="22" t="str">
        <f>IF(OR($A220="",$B220=""),"",'MPTO_working_2-way'!E219)</f>
        <v/>
      </c>
      <c r="H220" s="17" t="str">
        <f>IF(OR($A220="",$B220=""),"",'OddsRatio_working_2-way'!M219)</f>
        <v/>
      </c>
      <c r="I220" s="17" t="str">
        <f>IF(OR($A220="",$B220=""),"",'OddsRatio_working_2-way'!N219)</f>
        <v/>
      </c>
      <c r="J220" s="17" t="str">
        <f>IF('Log_working_2-way'!$D219="","",A220^('Log_working_2-way'!$D219))</f>
        <v/>
      </c>
      <c r="K220" s="22" t="str">
        <f>IF('Log_working_2-way'!$D219="","",B220^('Log_working_2-way'!$D219))</f>
        <v/>
      </c>
    </row>
    <row r="221" spans="3:11" x14ac:dyDescent="0.2">
      <c r="C221" s="20" t="str">
        <f t="shared" si="53"/>
        <v/>
      </c>
      <c r="D221" s="17" t="str">
        <f>IF(OR($A221="",$B221=""),"",A221*'MPTO_working_2-way'!$G220)</f>
        <v/>
      </c>
      <c r="E221" s="22" t="str">
        <f>IF(OR($A221="",$B221=""),"",B221*'MPTO_working_2-way'!$G220)</f>
        <v/>
      </c>
      <c r="F221" s="17" t="str">
        <f>IF(OR($A221="",$B221=""),"",'MPTO_working_2-way'!D220)</f>
        <v/>
      </c>
      <c r="G221" s="22" t="str">
        <f>IF(OR($A221="",$B221=""),"",'MPTO_working_2-way'!E220)</f>
        <v/>
      </c>
      <c r="H221" s="17" t="str">
        <f>IF(OR($A221="",$B221=""),"",'OddsRatio_working_2-way'!M220)</f>
        <v/>
      </c>
      <c r="I221" s="17" t="str">
        <f>IF(OR($A221="",$B221=""),"",'OddsRatio_working_2-way'!N220)</f>
        <v/>
      </c>
      <c r="J221" s="17" t="str">
        <f>IF('Log_working_2-way'!$D220="","",A221^('Log_working_2-way'!$D220))</f>
        <v/>
      </c>
      <c r="K221" s="22" t="str">
        <f>IF('Log_working_2-way'!$D220="","",B221^('Log_working_2-way'!$D220))</f>
        <v/>
      </c>
    </row>
    <row r="222" spans="3:11" x14ac:dyDescent="0.2">
      <c r="C222" s="20" t="str">
        <f t="shared" si="53"/>
        <v/>
      </c>
      <c r="D222" s="17" t="str">
        <f>IF(OR($A222="",$B222=""),"",A222*'MPTO_working_2-way'!$G221)</f>
        <v/>
      </c>
      <c r="E222" s="22" t="str">
        <f>IF(OR($A222="",$B222=""),"",B222*'MPTO_working_2-way'!$G221)</f>
        <v/>
      </c>
      <c r="F222" s="17" t="str">
        <f>IF(OR($A222="",$B222=""),"",'MPTO_working_2-way'!D221)</f>
        <v/>
      </c>
      <c r="G222" s="22" t="str">
        <f>IF(OR($A222="",$B222=""),"",'MPTO_working_2-way'!E221)</f>
        <v/>
      </c>
      <c r="H222" s="17" t="str">
        <f>IF(OR($A222="",$B222=""),"",'OddsRatio_working_2-way'!M221)</f>
        <v/>
      </c>
      <c r="I222" s="17" t="str">
        <f>IF(OR($A222="",$B222=""),"",'OddsRatio_working_2-way'!N221)</f>
        <v/>
      </c>
      <c r="J222" s="17" t="str">
        <f>IF('Log_working_2-way'!$D221="","",A222^('Log_working_2-way'!$D221))</f>
        <v/>
      </c>
      <c r="K222" s="22" t="str">
        <f>IF('Log_working_2-way'!$D221="","",B222^('Log_working_2-way'!$D221))</f>
        <v/>
      </c>
    </row>
    <row r="223" spans="3:11" x14ac:dyDescent="0.2">
      <c r="C223" s="20" t="str">
        <f t="shared" si="53"/>
        <v/>
      </c>
      <c r="D223" s="17" t="str">
        <f>IF(OR($A223="",$B223=""),"",A223*'MPTO_working_2-way'!$G222)</f>
        <v/>
      </c>
      <c r="E223" s="22" t="str">
        <f>IF(OR($A223="",$B223=""),"",B223*'MPTO_working_2-way'!$G222)</f>
        <v/>
      </c>
      <c r="F223" s="17" t="str">
        <f>IF(OR($A223="",$B223=""),"",'MPTO_working_2-way'!D222)</f>
        <v/>
      </c>
      <c r="G223" s="22" t="str">
        <f>IF(OR($A223="",$B223=""),"",'MPTO_working_2-way'!E222)</f>
        <v/>
      </c>
      <c r="H223" s="17" t="str">
        <f>IF(OR($A223="",$B223=""),"",'OddsRatio_working_2-way'!M222)</f>
        <v/>
      </c>
      <c r="I223" s="17" t="str">
        <f>IF(OR($A223="",$B223=""),"",'OddsRatio_working_2-way'!N222)</f>
        <v/>
      </c>
      <c r="J223" s="17" t="str">
        <f>IF('Log_working_2-way'!$D222="","",A223^('Log_working_2-way'!$D222))</f>
        <v/>
      </c>
      <c r="K223" s="22" t="str">
        <f>IF('Log_working_2-way'!$D222="","",B223^('Log_working_2-way'!$D222))</f>
        <v/>
      </c>
    </row>
    <row r="224" spans="3:11" x14ac:dyDescent="0.2">
      <c r="C224" s="20" t="str">
        <f t="shared" si="53"/>
        <v/>
      </c>
      <c r="D224" s="17" t="str">
        <f>IF(OR($A224="",$B224=""),"",A224*'MPTO_working_2-way'!$G223)</f>
        <v/>
      </c>
      <c r="E224" s="22" t="str">
        <f>IF(OR($A224="",$B224=""),"",B224*'MPTO_working_2-way'!$G223)</f>
        <v/>
      </c>
      <c r="F224" s="17" t="str">
        <f>IF(OR($A224="",$B224=""),"",'MPTO_working_2-way'!D223)</f>
        <v/>
      </c>
      <c r="G224" s="22" t="str">
        <f>IF(OR($A224="",$B224=""),"",'MPTO_working_2-way'!E223)</f>
        <v/>
      </c>
      <c r="H224" s="17" t="str">
        <f>IF(OR($A224="",$B224=""),"",'OddsRatio_working_2-way'!M223)</f>
        <v/>
      </c>
      <c r="I224" s="17" t="str">
        <f>IF(OR($A224="",$B224=""),"",'OddsRatio_working_2-way'!N223)</f>
        <v/>
      </c>
      <c r="J224" s="17" t="str">
        <f>IF('Log_working_2-way'!$D223="","",A224^('Log_working_2-way'!$D223))</f>
        <v/>
      </c>
      <c r="K224" s="22" t="str">
        <f>IF('Log_working_2-way'!$D223="","",B224^('Log_working_2-way'!$D223))</f>
        <v/>
      </c>
    </row>
    <row r="225" spans="3:11" x14ac:dyDescent="0.2">
      <c r="C225" s="20" t="str">
        <f t="shared" si="53"/>
        <v/>
      </c>
      <c r="D225" s="17" t="str">
        <f>IF(OR($A225="",$B225=""),"",A225*'MPTO_working_2-way'!$G224)</f>
        <v/>
      </c>
      <c r="E225" s="22" t="str">
        <f>IF(OR($A225="",$B225=""),"",B225*'MPTO_working_2-way'!$G224)</f>
        <v/>
      </c>
      <c r="F225" s="17" t="str">
        <f>IF(OR($A225="",$B225=""),"",'MPTO_working_2-way'!D224)</f>
        <v/>
      </c>
      <c r="G225" s="22" t="str">
        <f>IF(OR($A225="",$B225=""),"",'MPTO_working_2-way'!E224)</f>
        <v/>
      </c>
      <c r="H225" s="17" t="str">
        <f>IF(OR($A225="",$B225=""),"",'OddsRatio_working_2-way'!M224)</f>
        <v/>
      </c>
      <c r="I225" s="17" t="str">
        <f>IF(OR($A225="",$B225=""),"",'OddsRatio_working_2-way'!N224)</f>
        <v/>
      </c>
      <c r="J225" s="17" t="str">
        <f>IF('Log_working_2-way'!$D224="","",A225^('Log_working_2-way'!$D224))</f>
        <v/>
      </c>
      <c r="K225" s="22" t="str">
        <f>IF('Log_working_2-way'!$D224="","",B225^('Log_working_2-way'!$D224))</f>
        <v/>
      </c>
    </row>
    <row r="226" spans="3:11" x14ac:dyDescent="0.2">
      <c r="C226" s="20" t="str">
        <f t="shared" si="53"/>
        <v/>
      </c>
      <c r="D226" s="17" t="str">
        <f>IF(OR($A226="",$B226=""),"",A226*'MPTO_working_2-way'!$G225)</f>
        <v/>
      </c>
      <c r="E226" s="22" t="str">
        <f>IF(OR($A226="",$B226=""),"",B226*'MPTO_working_2-way'!$G225)</f>
        <v/>
      </c>
      <c r="F226" s="17" t="str">
        <f>IF(OR($A226="",$B226=""),"",'MPTO_working_2-way'!D225)</f>
        <v/>
      </c>
      <c r="G226" s="22" t="str">
        <f>IF(OR($A226="",$B226=""),"",'MPTO_working_2-way'!E225)</f>
        <v/>
      </c>
      <c r="H226" s="17" t="str">
        <f>IF(OR($A226="",$B226=""),"",'OddsRatio_working_2-way'!M225)</f>
        <v/>
      </c>
      <c r="I226" s="17" t="str">
        <f>IF(OR($A226="",$B226=""),"",'OddsRatio_working_2-way'!N225)</f>
        <v/>
      </c>
      <c r="J226" s="17" t="str">
        <f>IF('Log_working_2-way'!$D225="","",A226^('Log_working_2-way'!$D225))</f>
        <v/>
      </c>
      <c r="K226" s="22" t="str">
        <f>IF('Log_working_2-way'!$D225="","",B226^('Log_working_2-way'!$D225))</f>
        <v/>
      </c>
    </row>
    <row r="227" spans="3:11" x14ac:dyDescent="0.2">
      <c r="C227" s="20" t="str">
        <f t="shared" si="53"/>
        <v/>
      </c>
      <c r="D227" s="17" t="str">
        <f>IF(OR($A227="",$B227=""),"",A227*'MPTO_working_2-way'!$G226)</f>
        <v/>
      </c>
      <c r="E227" s="22" t="str">
        <f>IF(OR($A227="",$B227=""),"",B227*'MPTO_working_2-way'!$G226)</f>
        <v/>
      </c>
      <c r="F227" s="17" t="str">
        <f>IF(OR($A227="",$B227=""),"",'MPTO_working_2-way'!D226)</f>
        <v/>
      </c>
      <c r="G227" s="22" t="str">
        <f>IF(OR($A227="",$B227=""),"",'MPTO_working_2-way'!E226)</f>
        <v/>
      </c>
      <c r="H227" s="17" t="str">
        <f>IF(OR($A227="",$B227=""),"",'OddsRatio_working_2-way'!M226)</f>
        <v/>
      </c>
      <c r="I227" s="17" t="str">
        <f>IF(OR($A227="",$B227=""),"",'OddsRatio_working_2-way'!N226)</f>
        <v/>
      </c>
      <c r="J227" s="17" t="str">
        <f>IF('Log_working_2-way'!$D226="","",A227^('Log_working_2-way'!$D226))</f>
        <v/>
      </c>
      <c r="K227" s="22" t="str">
        <f>IF('Log_working_2-way'!$D226="","",B227^('Log_working_2-way'!$D226))</f>
        <v/>
      </c>
    </row>
    <row r="228" spans="3:11" x14ac:dyDescent="0.2">
      <c r="C228" s="20" t="str">
        <f t="shared" si="53"/>
        <v/>
      </c>
      <c r="D228" s="17" t="str">
        <f>IF(OR($A228="",$B228=""),"",A228*'MPTO_working_2-way'!$G227)</f>
        <v/>
      </c>
      <c r="E228" s="22" t="str">
        <f>IF(OR($A228="",$B228=""),"",B228*'MPTO_working_2-way'!$G227)</f>
        <v/>
      </c>
      <c r="F228" s="17" t="str">
        <f>IF(OR($A228="",$B228=""),"",'MPTO_working_2-way'!D227)</f>
        <v/>
      </c>
      <c r="G228" s="22" t="str">
        <f>IF(OR($A228="",$B228=""),"",'MPTO_working_2-way'!E227)</f>
        <v/>
      </c>
      <c r="H228" s="17" t="str">
        <f>IF(OR($A228="",$B228=""),"",'OddsRatio_working_2-way'!M227)</f>
        <v/>
      </c>
      <c r="I228" s="17" t="str">
        <f>IF(OR($A228="",$B228=""),"",'OddsRatio_working_2-way'!N227)</f>
        <v/>
      </c>
      <c r="J228" s="17" t="str">
        <f>IF('Log_working_2-way'!$D227="","",A228^('Log_working_2-way'!$D227))</f>
        <v/>
      </c>
      <c r="K228" s="22" t="str">
        <f>IF('Log_working_2-way'!$D227="","",B228^('Log_working_2-way'!$D227))</f>
        <v/>
      </c>
    </row>
    <row r="229" spans="3:11" x14ac:dyDescent="0.2">
      <c r="C229" s="20" t="str">
        <f t="shared" si="53"/>
        <v/>
      </c>
      <c r="D229" s="17" t="str">
        <f>IF(OR($A229="",$B229=""),"",A229*'MPTO_working_2-way'!$G228)</f>
        <v/>
      </c>
      <c r="E229" s="22" t="str">
        <f>IF(OR($A229="",$B229=""),"",B229*'MPTO_working_2-way'!$G228)</f>
        <v/>
      </c>
      <c r="F229" s="17" t="str">
        <f>IF(OR($A229="",$B229=""),"",'MPTO_working_2-way'!D228)</f>
        <v/>
      </c>
      <c r="G229" s="22" t="str">
        <f>IF(OR($A229="",$B229=""),"",'MPTO_working_2-way'!E228)</f>
        <v/>
      </c>
      <c r="H229" s="17" t="str">
        <f>IF(OR($A229="",$B229=""),"",'OddsRatio_working_2-way'!M228)</f>
        <v/>
      </c>
      <c r="I229" s="17" t="str">
        <f>IF(OR($A229="",$B229=""),"",'OddsRatio_working_2-way'!N228)</f>
        <v/>
      </c>
      <c r="J229" s="17" t="str">
        <f>IF('Log_working_2-way'!$D228="","",A229^('Log_working_2-way'!$D228))</f>
        <v/>
      </c>
      <c r="K229" s="22" t="str">
        <f>IF('Log_working_2-way'!$D228="","",B229^('Log_working_2-way'!$D228))</f>
        <v/>
      </c>
    </row>
    <row r="230" spans="3:11" x14ac:dyDescent="0.2">
      <c r="C230" s="20" t="str">
        <f t="shared" si="53"/>
        <v/>
      </c>
      <c r="D230" s="17" t="str">
        <f>IF(OR($A230="",$B230=""),"",A230*'MPTO_working_2-way'!$G229)</f>
        <v/>
      </c>
      <c r="E230" s="22" t="str">
        <f>IF(OR($A230="",$B230=""),"",B230*'MPTO_working_2-way'!$G229)</f>
        <v/>
      </c>
      <c r="F230" s="17" t="str">
        <f>IF(OR($A230="",$B230=""),"",'MPTO_working_2-way'!D229)</f>
        <v/>
      </c>
      <c r="G230" s="22" t="str">
        <f>IF(OR($A230="",$B230=""),"",'MPTO_working_2-way'!E229)</f>
        <v/>
      </c>
      <c r="H230" s="17" t="str">
        <f>IF(OR($A230="",$B230=""),"",'OddsRatio_working_2-way'!M229)</f>
        <v/>
      </c>
      <c r="I230" s="17" t="str">
        <f>IF(OR($A230="",$B230=""),"",'OddsRatio_working_2-way'!N229)</f>
        <v/>
      </c>
      <c r="J230" s="17" t="str">
        <f>IF('Log_working_2-way'!$D229="","",A230^('Log_working_2-way'!$D229))</f>
        <v/>
      </c>
      <c r="K230" s="22" t="str">
        <f>IF('Log_working_2-way'!$D229="","",B230^('Log_working_2-way'!$D229))</f>
        <v/>
      </c>
    </row>
    <row r="231" spans="3:11" x14ac:dyDescent="0.2">
      <c r="C231" s="20" t="str">
        <f t="shared" si="53"/>
        <v/>
      </c>
      <c r="D231" s="17" t="str">
        <f>IF(OR($A231="",$B231=""),"",A231*'MPTO_working_2-way'!$G230)</f>
        <v/>
      </c>
      <c r="E231" s="22" t="str">
        <f>IF(OR($A231="",$B231=""),"",B231*'MPTO_working_2-way'!$G230)</f>
        <v/>
      </c>
      <c r="F231" s="17" t="str">
        <f>IF(OR($A231="",$B231=""),"",'MPTO_working_2-way'!D230)</f>
        <v/>
      </c>
      <c r="G231" s="22" t="str">
        <f>IF(OR($A231="",$B231=""),"",'MPTO_working_2-way'!E230)</f>
        <v/>
      </c>
      <c r="H231" s="17" t="str">
        <f>IF(OR($A231="",$B231=""),"",'OddsRatio_working_2-way'!M230)</f>
        <v/>
      </c>
      <c r="I231" s="17" t="str">
        <f>IF(OR($A231="",$B231=""),"",'OddsRatio_working_2-way'!N230)</f>
        <v/>
      </c>
      <c r="J231" s="17" t="str">
        <f>IF('Log_working_2-way'!$D230="","",A231^('Log_working_2-way'!$D230))</f>
        <v/>
      </c>
      <c r="K231" s="22" t="str">
        <f>IF('Log_working_2-way'!$D230="","",B231^('Log_working_2-way'!$D230))</f>
        <v/>
      </c>
    </row>
    <row r="232" spans="3:11" x14ac:dyDescent="0.2">
      <c r="C232" s="20" t="str">
        <f t="shared" si="53"/>
        <v/>
      </c>
      <c r="D232" s="17" t="str">
        <f>IF(OR($A232="",$B232=""),"",A232*'MPTO_working_2-way'!$G231)</f>
        <v/>
      </c>
      <c r="E232" s="22" t="str">
        <f>IF(OR($A232="",$B232=""),"",B232*'MPTO_working_2-way'!$G231)</f>
        <v/>
      </c>
      <c r="F232" s="17" t="str">
        <f>IF(OR($A232="",$B232=""),"",'MPTO_working_2-way'!D231)</f>
        <v/>
      </c>
      <c r="G232" s="22" t="str">
        <f>IF(OR($A232="",$B232=""),"",'MPTO_working_2-way'!E231)</f>
        <v/>
      </c>
      <c r="H232" s="17" t="str">
        <f>IF(OR($A232="",$B232=""),"",'OddsRatio_working_2-way'!M231)</f>
        <v/>
      </c>
      <c r="I232" s="17" t="str">
        <f>IF(OR($A232="",$B232=""),"",'OddsRatio_working_2-way'!N231)</f>
        <v/>
      </c>
      <c r="J232" s="17" t="str">
        <f>IF('Log_working_2-way'!$D231="","",A232^('Log_working_2-way'!$D231))</f>
        <v/>
      </c>
      <c r="K232" s="22" t="str">
        <f>IF('Log_working_2-way'!$D231="","",B232^('Log_working_2-way'!$D231))</f>
        <v/>
      </c>
    </row>
    <row r="233" spans="3:11" x14ac:dyDescent="0.2">
      <c r="C233" s="20" t="str">
        <f t="shared" si="53"/>
        <v/>
      </c>
      <c r="D233" s="17" t="str">
        <f>IF(OR($A233="",$B233=""),"",A233*'MPTO_working_2-way'!$G232)</f>
        <v/>
      </c>
      <c r="E233" s="22" t="str">
        <f>IF(OR($A233="",$B233=""),"",B233*'MPTO_working_2-way'!$G232)</f>
        <v/>
      </c>
      <c r="F233" s="17" t="str">
        <f>IF(OR($A233="",$B233=""),"",'MPTO_working_2-way'!D232)</f>
        <v/>
      </c>
      <c r="G233" s="22" t="str">
        <f>IF(OR($A233="",$B233=""),"",'MPTO_working_2-way'!E232)</f>
        <v/>
      </c>
      <c r="H233" s="17" t="str">
        <f>IF(OR($A233="",$B233=""),"",'OddsRatio_working_2-way'!M232)</f>
        <v/>
      </c>
      <c r="I233" s="17" t="str">
        <f>IF(OR($A233="",$B233=""),"",'OddsRatio_working_2-way'!N232)</f>
        <v/>
      </c>
      <c r="J233" s="17" t="str">
        <f>IF('Log_working_2-way'!$D232="","",A233^('Log_working_2-way'!$D232))</f>
        <v/>
      </c>
      <c r="K233" s="22" t="str">
        <f>IF('Log_working_2-way'!$D232="","",B233^('Log_working_2-way'!$D232))</f>
        <v/>
      </c>
    </row>
    <row r="234" spans="3:11" x14ac:dyDescent="0.2">
      <c r="C234" s="20" t="str">
        <f t="shared" si="53"/>
        <v/>
      </c>
      <c r="D234" s="17" t="str">
        <f>IF(OR($A234="",$B234=""),"",A234*'MPTO_working_2-way'!$G233)</f>
        <v/>
      </c>
      <c r="E234" s="22" t="str">
        <f>IF(OR($A234="",$B234=""),"",B234*'MPTO_working_2-way'!$G233)</f>
        <v/>
      </c>
      <c r="F234" s="17" t="str">
        <f>IF(OR($A234="",$B234=""),"",'MPTO_working_2-way'!D233)</f>
        <v/>
      </c>
      <c r="G234" s="22" t="str">
        <f>IF(OR($A234="",$B234=""),"",'MPTO_working_2-way'!E233)</f>
        <v/>
      </c>
      <c r="H234" s="17" t="str">
        <f>IF(OR($A234="",$B234=""),"",'OddsRatio_working_2-way'!M233)</f>
        <v/>
      </c>
      <c r="I234" s="17" t="str">
        <f>IF(OR($A234="",$B234=""),"",'OddsRatio_working_2-way'!N233)</f>
        <v/>
      </c>
      <c r="J234" s="17" t="str">
        <f>IF('Log_working_2-way'!$D233="","",A234^('Log_working_2-way'!$D233))</f>
        <v/>
      </c>
      <c r="K234" s="22" t="str">
        <f>IF('Log_working_2-way'!$D233="","",B234^('Log_working_2-way'!$D233))</f>
        <v/>
      </c>
    </row>
    <row r="235" spans="3:11" x14ac:dyDescent="0.2">
      <c r="C235" s="20" t="str">
        <f t="shared" si="53"/>
        <v/>
      </c>
      <c r="D235" s="17" t="str">
        <f>IF(OR($A235="",$B235=""),"",A235*'MPTO_working_2-way'!$G234)</f>
        <v/>
      </c>
      <c r="E235" s="22" t="str">
        <f>IF(OR($A235="",$B235=""),"",B235*'MPTO_working_2-way'!$G234)</f>
        <v/>
      </c>
      <c r="F235" s="17" t="str">
        <f>IF(OR($A235="",$B235=""),"",'MPTO_working_2-way'!D234)</f>
        <v/>
      </c>
      <c r="G235" s="22" t="str">
        <f>IF(OR($A235="",$B235=""),"",'MPTO_working_2-way'!E234)</f>
        <v/>
      </c>
      <c r="H235" s="17" t="str">
        <f>IF(OR($A235="",$B235=""),"",'OddsRatio_working_2-way'!M234)</f>
        <v/>
      </c>
      <c r="I235" s="17" t="str">
        <f>IF(OR($A235="",$B235=""),"",'OddsRatio_working_2-way'!N234)</f>
        <v/>
      </c>
      <c r="J235" s="17" t="str">
        <f>IF('Log_working_2-way'!$D234="","",A235^('Log_working_2-way'!$D234))</f>
        <v/>
      </c>
      <c r="K235" s="22" t="str">
        <f>IF('Log_working_2-way'!$D234="","",B235^('Log_working_2-way'!$D234))</f>
        <v/>
      </c>
    </row>
    <row r="236" spans="3:11" x14ac:dyDescent="0.2">
      <c r="C236" s="20" t="str">
        <f t="shared" si="53"/>
        <v/>
      </c>
      <c r="D236" s="17" t="str">
        <f>IF(OR($A236="",$B236=""),"",A236*'MPTO_working_2-way'!$G235)</f>
        <v/>
      </c>
      <c r="E236" s="22" t="str">
        <f>IF(OR($A236="",$B236=""),"",B236*'MPTO_working_2-way'!$G235)</f>
        <v/>
      </c>
      <c r="F236" s="17" t="str">
        <f>IF(OR($A236="",$B236=""),"",'MPTO_working_2-way'!D235)</f>
        <v/>
      </c>
      <c r="G236" s="22" t="str">
        <f>IF(OR($A236="",$B236=""),"",'MPTO_working_2-way'!E235)</f>
        <v/>
      </c>
      <c r="H236" s="17" t="str">
        <f>IF(OR($A236="",$B236=""),"",'OddsRatio_working_2-way'!M235)</f>
        <v/>
      </c>
      <c r="I236" s="17" t="str">
        <f>IF(OR($A236="",$B236=""),"",'OddsRatio_working_2-way'!N235)</f>
        <v/>
      </c>
      <c r="J236" s="17" t="str">
        <f>IF('Log_working_2-way'!$D235="","",A236^('Log_working_2-way'!$D235))</f>
        <v/>
      </c>
      <c r="K236" s="22" t="str">
        <f>IF('Log_working_2-way'!$D235="","",B236^('Log_working_2-way'!$D235))</f>
        <v/>
      </c>
    </row>
    <row r="237" spans="3:11" x14ac:dyDescent="0.2">
      <c r="C237" s="20" t="str">
        <f t="shared" si="53"/>
        <v/>
      </c>
      <c r="D237" s="17" t="str">
        <f>IF(OR($A237="",$B237=""),"",A237*'MPTO_working_2-way'!$G236)</f>
        <v/>
      </c>
      <c r="E237" s="22" t="str">
        <f>IF(OR($A237="",$B237=""),"",B237*'MPTO_working_2-way'!$G236)</f>
        <v/>
      </c>
      <c r="F237" s="17" t="str">
        <f>IF(OR($A237="",$B237=""),"",'MPTO_working_2-way'!D236)</f>
        <v/>
      </c>
      <c r="G237" s="22" t="str">
        <f>IF(OR($A237="",$B237=""),"",'MPTO_working_2-way'!E236)</f>
        <v/>
      </c>
      <c r="H237" s="17" t="str">
        <f>IF(OR($A237="",$B237=""),"",'OddsRatio_working_2-way'!M236)</f>
        <v/>
      </c>
      <c r="I237" s="17" t="str">
        <f>IF(OR($A237="",$B237=""),"",'OddsRatio_working_2-way'!N236)</f>
        <v/>
      </c>
      <c r="J237" s="17" t="str">
        <f>IF('Log_working_2-way'!$D236="","",A237^('Log_working_2-way'!$D236))</f>
        <v/>
      </c>
      <c r="K237" s="22" t="str">
        <f>IF('Log_working_2-way'!$D236="","",B237^('Log_working_2-way'!$D236))</f>
        <v/>
      </c>
    </row>
    <row r="238" spans="3:11" x14ac:dyDescent="0.2">
      <c r="C238" s="20" t="str">
        <f t="shared" si="53"/>
        <v/>
      </c>
      <c r="D238" s="17" t="str">
        <f>IF(OR($A238="",$B238=""),"",A238*'MPTO_working_2-way'!$G237)</f>
        <v/>
      </c>
      <c r="E238" s="22" t="str">
        <f>IF(OR($A238="",$B238=""),"",B238*'MPTO_working_2-way'!$G237)</f>
        <v/>
      </c>
      <c r="F238" s="17" t="str">
        <f>IF(OR($A238="",$B238=""),"",'MPTO_working_2-way'!D237)</f>
        <v/>
      </c>
      <c r="G238" s="22" t="str">
        <f>IF(OR($A238="",$B238=""),"",'MPTO_working_2-way'!E237)</f>
        <v/>
      </c>
      <c r="H238" s="17" t="str">
        <f>IF(OR($A238="",$B238=""),"",'OddsRatio_working_2-way'!M237)</f>
        <v/>
      </c>
      <c r="I238" s="17" t="str">
        <f>IF(OR($A238="",$B238=""),"",'OddsRatio_working_2-way'!N237)</f>
        <v/>
      </c>
      <c r="J238" s="17" t="str">
        <f>IF('Log_working_2-way'!$D237="","",A238^('Log_working_2-way'!$D237))</f>
        <v/>
      </c>
      <c r="K238" s="22" t="str">
        <f>IF('Log_working_2-way'!$D237="","",B238^('Log_working_2-way'!$D237))</f>
        <v/>
      </c>
    </row>
    <row r="239" spans="3:11" x14ac:dyDescent="0.2">
      <c r="C239" s="20" t="str">
        <f t="shared" si="53"/>
        <v/>
      </c>
      <c r="D239" s="17" t="str">
        <f>IF(OR($A239="",$B239=""),"",A239*'MPTO_working_2-way'!$G238)</f>
        <v/>
      </c>
      <c r="E239" s="22" t="str">
        <f>IF(OR($A239="",$B239=""),"",B239*'MPTO_working_2-way'!$G238)</f>
        <v/>
      </c>
      <c r="F239" s="17" t="str">
        <f>IF(OR($A239="",$B239=""),"",'MPTO_working_2-way'!D238)</f>
        <v/>
      </c>
      <c r="G239" s="22" t="str">
        <f>IF(OR($A239="",$B239=""),"",'MPTO_working_2-way'!E238)</f>
        <v/>
      </c>
      <c r="H239" s="17" t="str">
        <f>IF(OR($A239="",$B239=""),"",'OddsRatio_working_2-way'!M238)</f>
        <v/>
      </c>
      <c r="I239" s="17" t="str">
        <f>IF(OR($A239="",$B239=""),"",'OddsRatio_working_2-way'!N238)</f>
        <v/>
      </c>
      <c r="J239" s="17" t="str">
        <f>IF('Log_working_2-way'!$D238="","",A239^('Log_working_2-way'!$D238))</f>
        <v/>
      </c>
      <c r="K239" s="22" t="str">
        <f>IF('Log_working_2-way'!$D238="","",B239^('Log_working_2-way'!$D238))</f>
        <v/>
      </c>
    </row>
    <row r="240" spans="3:11" x14ac:dyDescent="0.2">
      <c r="C240" s="20" t="str">
        <f t="shared" si="53"/>
        <v/>
      </c>
      <c r="D240" s="17" t="str">
        <f>IF(OR($A240="",$B240=""),"",A240*'MPTO_working_2-way'!$G239)</f>
        <v/>
      </c>
      <c r="E240" s="22" t="str">
        <f>IF(OR($A240="",$B240=""),"",B240*'MPTO_working_2-way'!$G239)</f>
        <v/>
      </c>
      <c r="F240" s="17" t="str">
        <f>IF(OR($A240="",$B240=""),"",'MPTO_working_2-way'!D239)</f>
        <v/>
      </c>
      <c r="G240" s="22" t="str">
        <f>IF(OR($A240="",$B240=""),"",'MPTO_working_2-way'!E239)</f>
        <v/>
      </c>
      <c r="H240" s="17" t="str">
        <f>IF(OR($A240="",$B240=""),"",'OddsRatio_working_2-way'!M239)</f>
        <v/>
      </c>
      <c r="I240" s="17" t="str">
        <f>IF(OR($A240="",$B240=""),"",'OddsRatio_working_2-way'!N239)</f>
        <v/>
      </c>
      <c r="J240" s="17" t="str">
        <f>IF('Log_working_2-way'!$D239="","",A240^('Log_working_2-way'!$D239))</f>
        <v/>
      </c>
      <c r="K240" s="22" t="str">
        <f>IF('Log_working_2-way'!$D239="","",B240^('Log_working_2-way'!$D239))</f>
        <v/>
      </c>
    </row>
    <row r="241" spans="3:11" x14ac:dyDescent="0.2">
      <c r="C241" s="20" t="str">
        <f t="shared" si="53"/>
        <v/>
      </c>
      <c r="D241" s="17" t="str">
        <f>IF(OR($A241="",$B241=""),"",A241*'MPTO_working_2-way'!$G240)</f>
        <v/>
      </c>
      <c r="E241" s="22" t="str">
        <f>IF(OR($A241="",$B241=""),"",B241*'MPTO_working_2-way'!$G240)</f>
        <v/>
      </c>
      <c r="F241" s="17" t="str">
        <f>IF(OR($A241="",$B241=""),"",'MPTO_working_2-way'!D240)</f>
        <v/>
      </c>
      <c r="G241" s="22" t="str">
        <f>IF(OR($A241="",$B241=""),"",'MPTO_working_2-way'!E240)</f>
        <v/>
      </c>
      <c r="H241" s="17" t="str">
        <f>IF(OR($A241="",$B241=""),"",'OddsRatio_working_2-way'!M240)</f>
        <v/>
      </c>
      <c r="I241" s="17" t="str">
        <f>IF(OR($A241="",$B241=""),"",'OddsRatio_working_2-way'!N240)</f>
        <v/>
      </c>
      <c r="J241" s="17" t="str">
        <f>IF('Log_working_2-way'!$D240="","",A241^('Log_working_2-way'!$D240))</f>
        <v/>
      </c>
      <c r="K241" s="22" t="str">
        <f>IF('Log_working_2-way'!$D240="","",B241^('Log_working_2-way'!$D240))</f>
        <v/>
      </c>
    </row>
    <row r="242" spans="3:11" x14ac:dyDescent="0.2">
      <c r="C242" s="20" t="str">
        <f t="shared" si="53"/>
        <v/>
      </c>
      <c r="D242" s="17" t="str">
        <f>IF(OR($A242="",$B242=""),"",A242*'MPTO_working_2-way'!$G241)</f>
        <v/>
      </c>
      <c r="E242" s="22" t="str">
        <f>IF(OR($A242="",$B242=""),"",B242*'MPTO_working_2-way'!$G241)</f>
        <v/>
      </c>
      <c r="F242" s="17" t="str">
        <f>IF(OR($A242="",$B242=""),"",'MPTO_working_2-way'!D241)</f>
        <v/>
      </c>
      <c r="G242" s="22" t="str">
        <f>IF(OR($A242="",$B242=""),"",'MPTO_working_2-way'!E241)</f>
        <v/>
      </c>
      <c r="H242" s="17" t="str">
        <f>IF(OR($A242="",$B242=""),"",'OddsRatio_working_2-way'!M241)</f>
        <v/>
      </c>
      <c r="I242" s="17" t="str">
        <f>IF(OR($A242="",$B242=""),"",'OddsRatio_working_2-way'!N241)</f>
        <v/>
      </c>
      <c r="J242" s="17" t="str">
        <f>IF('Log_working_2-way'!$D241="","",A242^('Log_working_2-way'!$D241))</f>
        <v/>
      </c>
      <c r="K242" s="22" t="str">
        <f>IF('Log_working_2-way'!$D241="","",B242^('Log_working_2-way'!$D241))</f>
        <v/>
      </c>
    </row>
    <row r="243" spans="3:11" x14ac:dyDescent="0.2">
      <c r="C243" s="20" t="str">
        <f t="shared" si="53"/>
        <v/>
      </c>
      <c r="D243" s="17" t="str">
        <f>IF(OR($A243="",$B243=""),"",A243*'MPTO_working_2-way'!$G242)</f>
        <v/>
      </c>
      <c r="E243" s="22" t="str">
        <f>IF(OR($A243="",$B243=""),"",B243*'MPTO_working_2-way'!$G242)</f>
        <v/>
      </c>
      <c r="F243" s="17" t="str">
        <f>IF(OR($A243="",$B243=""),"",'MPTO_working_2-way'!D242)</f>
        <v/>
      </c>
      <c r="G243" s="22" t="str">
        <f>IF(OR($A243="",$B243=""),"",'MPTO_working_2-way'!E242)</f>
        <v/>
      </c>
      <c r="H243" s="17" t="str">
        <f>IF(OR($A243="",$B243=""),"",'OddsRatio_working_2-way'!M242)</f>
        <v/>
      </c>
      <c r="I243" s="17" t="str">
        <f>IF(OR($A243="",$B243=""),"",'OddsRatio_working_2-way'!N242)</f>
        <v/>
      </c>
      <c r="J243" s="17" t="str">
        <f>IF('Log_working_2-way'!$D242="","",A243^('Log_working_2-way'!$D242))</f>
        <v/>
      </c>
      <c r="K243" s="22" t="str">
        <f>IF('Log_working_2-way'!$D242="","",B243^('Log_working_2-way'!$D242))</f>
        <v/>
      </c>
    </row>
    <row r="244" spans="3:11" x14ac:dyDescent="0.2">
      <c r="C244" s="20" t="str">
        <f t="shared" si="53"/>
        <v/>
      </c>
      <c r="D244" s="17" t="str">
        <f>IF(OR($A244="",$B244=""),"",A244*'MPTO_working_2-way'!$G243)</f>
        <v/>
      </c>
      <c r="E244" s="22" t="str">
        <f>IF(OR($A244="",$B244=""),"",B244*'MPTO_working_2-way'!$G243)</f>
        <v/>
      </c>
      <c r="F244" s="17" t="str">
        <f>IF(OR($A244="",$B244=""),"",'MPTO_working_2-way'!D243)</f>
        <v/>
      </c>
      <c r="G244" s="22" t="str">
        <f>IF(OR($A244="",$B244=""),"",'MPTO_working_2-way'!E243)</f>
        <v/>
      </c>
      <c r="H244" s="17" t="str">
        <f>IF(OR($A244="",$B244=""),"",'OddsRatio_working_2-way'!M243)</f>
        <v/>
      </c>
      <c r="I244" s="17" t="str">
        <f>IF(OR($A244="",$B244=""),"",'OddsRatio_working_2-way'!N243)</f>
        <v/>
      </c>
      <c r="J244" s="17" t="str">
        <f>IF('Log_working_2-way'!$D243="","",A244^('Log_working_2-way'!$D243))</f>
        <v/>
      </c>
      <c r="K244" s="22" t="str">
        <f>IF('Log_working_2-way'!$D243="","",B244^('Log_working_2-way'!$D243))</f>
        <v/>
      </c>
    </row>
    <row r="245" spans="3:11" x14ac:dyDescent="0.2">
      <c r="C245" s="20" t="str">
        <f t="shared" si="53"/>
        <v/>
      </c>
      <c r="D245" s="17" t="str">
        <f>IF(OR($A245="",$B245=""),"",A245*'MPTO_working_2-way'!$G244)</f>
        <v/>
      </c>
      <c r="E245" s="22" t="str">
        <f>IF(OR($A245="",$B245=""),"",B245*'MPTO_working_2-way'!$G244)</f>
        <v/>
      </c>
      <c r="F245" s="17" t="str">
        <f>IF(OR($A245="",$B245=""),"",'MPTO_working_2-way'!D244)</f>
        <v/>
      </c>
      <c r="G245" s="22" t="str">
        <f>IF(OR($A245="",$B245=""),"",'MPTO_working_2-way'!E244)</f>
        <v/>
      </c>
      <c r="H245" s="17" t="str">
        <f>IF(OR($A245="",$B245=""),"",'OddsRatio_working_2-way'!M244)</f>
        <v/>
      </c>
      <c r="I245" s="17" t="str">
        <f>IF(OR($A245="",$B245=""),"",'OddsRatio_working_2-way'!N244)</f>
        <v/>
      </c>
      <c r="J245" s="17" t="str">
        <f>IF('Log_working_2-way'!$D244="","",A245^('Log_working_2-way'!$D244))</f>
        <v/>
      </c>
      <c r="K245" s="22" t="str">
        <f>IF('Log_working_2-way'!$D244="","",B245^('Log_working_2-way'!$D244))</f>
        <v/>
      </c>
    </row>
    <row r="246" spans="3:11" x14ac:dyDescent="0.2">
      <c r="C246" s="20" t="str">
        <f t="shared" si="53"/>
        <v/>
      </c>
      <c r="D246" s="17" t="str">
        <f>IF(OR($A246="",$B246=""),"",A246*'MPTO_working_2-way'!$G245)</f>
        <v/>
      </c>
      <c r="E246" s="22" t="str">
        <f>IF(OR($A246="",$B246=""),"",B246*'MPTO_working_2-way'!$G245)</f>
        <v/>
      </c>
      <c r="F246" s="17" t="str">
        <f>IF(OR($A246="",$B246=""),"",'MPTO_working_2-way'!D245)</f>
        <v/>
      </c>
      <c r="G246" s="22" t="str">
        <f>IF(OR($A246="",$B246=""),"",'MPTO_working_2-way'!E245)</f>
        <v/>
      </c>
      <c r="H246" s="17" t="str">
        <f>IF(OR($A246="",$B246=""),"",'OddsRatio_working_2-way'!M245)</f>
        <v/>
      </c>
      <c r="I246" s="17" t="str">
        <f>IF(OR($A246="",$B246=""),"",'OddsRatio_working_2-way'!N245)</f>
        <v/>
      </c>
      <c r="J246" s="17" t="str">
        <f>IF('Log_working_2-way'!$D245="","",A246^('Log_working_2-way'!$D245))</f>
        <v/>
      </c>
      <c r="K246" s="22" t="str">
        <f>IF('Log_working_2-way'!$D245="","",B246^('Log_working_2-way'!$D245))</f>
        <v/>
      </c>
    </row>
    <row r="247" spans="3:11" x14ac:dyDescent="0.2">
      <c r="C247" s="20" t="str">
        <f t="shared" si="53"/>
        <v/>
      </c>
      <c r="D247" s="17" t="str">
        <f>IF(OR($A247="",$B247=""),"",A247*'MPTO_working_2-way'!$G246)</f>
        <v/>
      </c>
      <c r="E247" s="22" t="str">
        <f>IF(OR($A247="",$B247=""),"",B247*'MPTO_working_2-way'!$G246)</f>
        <v/>
      </c>
      <c r="F247" s="17" t="str">
        <f>IF(OR($A247="",$B247=""),"",'MPTO_working_2-way'!D246)</f>
        <v/>
      </c>
      <c r="G247" s="22" t="str">
        <f>IF(OR($A247="",$B247=""),"",'MPTO_working_2-way'!E246)</f>
        <v/>
      </c>
      <c r="H247" s="17" t="str">
        <f>IF(OR($A247="",$B247=""),"",'OddsRatio_working_2-way'!M246)</f>
        <v/>
      </c>
      <c r="I247" s="17" t="str">
        <f>IF(OR($A247="",$B247=""),"",'OddsRatio_working_2-way'!N246)</f>
        <v/>
      </c>
      <c r="J247" s="17" t="str">
        <f>IF('Log_working_2-way'!$D246="","",A247^('Log_working_2-way'!$D246))</f>
        <v/>
      </c>
      <c r="K247" s="22" t="str">
        <f>IF('Log_working_2-way'!$D246="","",B247^('Log_working_2-way'!$D246))</f>
        <v/>
      </c>
    </row>
    <row r="248" spans="3:11" x14ac:dyDescent="0.2">
      <c r="C248" s="20" t="str">
        <f t="shared" si="53"/>
        <v/>
      </c>
      <c r="D248" s="17" t="str">
        <f>IF(OR($A248="",$B248=""),"",A248*'MPTO_working_2-way'!$G247)</f>
        <v/>
      </c>
      <c r="E248" s="22" t="str">
        <f>IF(OR($A248="",$B248=""),"",B248*'MPTO_working_2-way'!$G247)</f>
        <v/>
      </c>
      <c r="F248" s="17" t="str">
        <f>IF(OR($A248="",$B248=""),"",'MPTO_working_2-way'!D247)</f>
        <v/>
      </c>
      <c r="G248" s="22" t="str">
        <f>IF(OR($A248="",$B248=""),"",'MPTO_working_2-way'!E247)</f>
        <v/>
      </c>
      <c r="H248" s="17" t="str">
        <f>IF(OR($A248="",$B248=""),"",'OddsRatio_working_2-way'!M247)</f>
        <v/>
      </c>
      <c r="I248" s="17" t="str">
        <f>IF(OR($A248="",$B248=""),"",'OddsRatio_working_2-way'!N247)</f>
        <v/>
      </c>
      <c r="J248" s="17" t="str">
        <f>IF('Log_working_2-way'!$D247="","",A248^('Log_working_2-way'!$D247))</f>
        <v/>
      </c>
      <c r="K248" s="22" t="str">
        <f>IF('Log_working_2-way'!$D247="","",B248^('Log_working_2-way'!$D247))</f>
        <v/>
      </c>
    </row>
    <row r="249" spans="3:11" x14ac:dyDescent="0.2">
      <c r="C249" s="20" t="str">
        <f t="shared" si="53"/>
        <v/>
      </c>
      <c r="D249" s="17" t="str">
        <f>IF(OR($A249="",$B249=""),"",A249*'MPTO_working_2-way'!$G248)</f>
        <v/>
      </c>
      <c r="E249" s="22" t="str">
        <f>IF(OR($A249="",$B249=""),"",B249*'MPTO_working_2-way'!$G248)</f>
        <v/>
      </c>
      <c r="F249" s="17" t="str">
        <f>IF(OR($A249="",$B249=""),"",'MPTO_working_2-way'!D248)</f>
        <v/>
      </c>
      <c r="G249" s="22" t="str">
        <f>IF(OR($A249="",$B249=""),"",'MPTO_working_2-way'!E248)</f>
        <v/>
      </c>
      <c r="H249" s="17" t="str">
        <f>IF(OR($A249="",$B249=""),"",'OddsRatio_working_2-way'!M248)</f>
        <v/>
      </c>
      <c r="I249" s="17" t="str">
        <f>IF(OR($A249="",$B249=""),"",'OddsRatio_working_2-way'!N248)</f>
        <v/>
      </c>
      <c r="J249" s="17" t="str">
        <f>IF('Log_working_2-way'!$D248="","",A249^('Log_working_2-way'!$D248))</f>
        <v/>
      </c>
      <c r="K249" s="22" t="str">
        <f>IF('Log_working_2-way'!$D248="","",B249^('Log_working_2-way'!$D248))</f>
        <v/>
      </c>
    </row>
    <row r="250" spans="3:11" x14ac:dyDescent="0.2">
      <c r="C250" s="20" t="str">
        <f t="shared" si="53"/>
        <v/>
      </c>
      <c r="D250" s="17" t="str">
        <f>IF(OR($A250="",$B250=""),"",A250*'MPTO_working_2-way'!$G249)</f>
        <v/>
      </c>
      <c r="E250" s="22" t="str">
        <f>IF(OR($A250="",$B250=""),"",B250*'MPTO_working_2-way'!$G249)</f>
        <v/>
      </c>
      <c r="F250" s="17" t="str">
        <f>IF(OR($A250="",$B250=""),"",'MPTO_working_2-way'!D249)</f>
        <v/>
      </c>
      <c r="G250" s="22" t="str">
        <f>IF(OR($A250="",$B250=""),"",'MPTO_working_2-way'!E249)</f>
        <v/>
      </c>
      <c r="H250" s="17" t="str">
        <f>IF(OR($A250="",$B250=""),"",'OddsRatio_working_2-way'!M249)</f>
        <v/>
      </c>
      <c r="I250" s="17" t="str">
        <f>IF(OR($A250="",$B250=""),"",'OddsRatio_working_2-way'!N249)</f>
        <v/>
      </c>
      <c r="J250" s="17" t="str">
        <f>IF('Log_working_2-way'!$D249="","",A250^('Log_working_2-way'!$D249))</f>
        <v/>
      </c>
      <c r="K250" s="22" t="str">
        <f>IF('Log_working_2-way'!$D249="","",B250^('Log_working_2-way'!$D249))</f>
        <v/>
      </c>
    </row>
    <row r="251" spans="3:11" x14ac:dyDescent="0.2">
      <c r="C251" s="20" t="str">
        <f t="shared" si="53"/>
        <v/>
      </c>
      <c r="D251" s="17" t="str">
        <f>IF(OR($A251="",$B251=""),"",A251*'MPTO_working_2-way'!$G250)</f>
        <v/>
      </c>
      <c r="E251" s="22" t="str">
        <f>IF(OR($A251="",$B251=""),"",B251*'MPTO_working_2-way'!$G250)</f>
        <v/>
      </c>
      <c r="F251" s="17" t="str">
        <f>IF(OR($A251="",$B251=""),"",'MPTO_working_2-way'!D250)</f>
        <v/>
      </c>
      <c r="G251" s="22" t="str">
        <f>IF(OR($A251="",$B251=""),"",'MPTO_working_2-way'!E250)</f>
        <v/>
      </c>
      <c r="H251" s="17" t="str">
        <f>IF(OR($A251="",$B251=""),"",'OddsRatio_working_2-way'!M250)</f>
        <v/>
      </c>
      <c r="I251" s="17" t="str">
        <f>IF(OR($A251="",$B251=""),"",'OddsRatio_working_2-way'!N250)</f>
        <v/>
      </c>
      <c r="J251" s="17" t="str">
        <f>IF('Log_working_2-way'!$D250="","",A251^('Log_working_2-way'!$D250))</f>
        <v/>
      </c>
      <c r="K251" s="22" t="str">
        <f>IF('Log_working_2-way'!$D250="","",B251^('Log_working_2-way'!$D250))</f>
        <v/>
      </c>
    </row>
    <row r="252" spans="3:11" x14ac:dyDescent="0.2">
      <c r="C252" s="20" t="str">
        <f t="shared" si="53"/>
        <v/>
      </c>
      <c r="D252" s="17" t="str">
        <f>IF(OR($A252="",$B252=""),"",A252*'MPTO_working_2-way'!$G251)</f>
        <v/>
      </c>
      <c r="E252" s="22" t="str">
        <f>IF(OR($A252="",$B252=""),"",B252*'MPTO_working_2-way'!$G251)</f>
        <v/>
      </c>
      <c r="F252" s="17" t="str">
        <f>IF(OR($A252="",$B252=""),"",'MPTO_working_2-way'!D251)</f>
        <v/>
      </c>
      <c r="G252" s="22" t="str">
        <f>IF(OR($A252="",$B252=""),"",'MPTO_working_2-way'!E251)</f>
        <v/>
      </c>
      <c r="H252" s="17" t="str">
        <f>IF(OR($A252="",$B252=""),"",'OddsRatio_working_2-way'!M251)</f>
        <v/>
      </c>
      <c r="I252" s="17" t="str">
        <f>IF(OR($A252="",$B252=""),"",'OddsRatio_working_2-way'!N251)</f>
        <v/>
      </c>
      <c r="J252" s="17" t="str">
        <f>IF('Log_working_2-way'!$D251="","",A252^('Log_working_2-way'!$D251))</f>
        <v/>
      </c>
      <c r="K252" s="22" t="str">
        <f>IF('Log_working_2-way'!$D251="","",B252^('Log_working_2-way'!$D251))</f>
        <v/>
      </c>
    </row>
    <row r="253" spans="3:11" x14ac:dyDescent="0.2">
      <c r="C253" s="20" t="str">
        <f t="shared" si="53"/>
        <v/>
      </c>
      <c r="D253" s="17" t="str">
        <f>IF(OR($A253="",$B253=""),"",A253*'MPTO_working_2-way'!$G252)</f>
        <v/>
      </c>
      <c r="E253" s="22" t="str">
        <f>IF(OR($A253="",$B253=""),"",B253*'MPTO_working_2-way'!$G252)</f>
        <v/>
      </c>
      <c r="F253" s="17" t="str">
        <f>IF(OR($A253="",$B253=""),"",'MPTO_working_2-way'!D252)</f>
        <v/>
      </c>
      <c r="G253" s="22" t="str">
        <f>IF(OR($A253="",$B253=""),"",'MPTO_working_2-way'!E252)</f>
        <v/>
      </c>
      <c r="H253" s="17" t="str">
        <f>IF(OR($A253="",$B253=""),"",'OddsRatio_working_2-way'!M252)</f>
        <v/>
      </c>
      <c r="I253" s="17" t="str">
        <f>IF(OR($A253="",$B253=""),"",'OddsRatio_working_2-way'!N252)</f>
        <v/>
      </c>
      <c r="J253" s="17" t="str">
        <f>IF('Log_working_2-way'!$D252="","",A253^('Log_working_2-way'!$D252))</f>
        <v/>
      </c>
      <c r="K253" s="22" t="str">
        <f>IF('Log_working_2-way'!$D252="","",B253^('Log_working_2-way'!$D252))</f>
        <v/>
      </c>
    </row>
    <row r="254" spans="3:11" x14ac:dyDescent="0.2">
      <c r="C254" s="20" t="str">
        <f t="shared" si="53"/>
        <v/>
      </c>
      <c r="D254" s="17" t="str">
        <f>IF(OR($A254="",$B254=""),"",A254*'MPTO_working_2-way'!$G253)</f>
        <v/>
      </c>
      <c r="E254" s="22" t="str">
        <f>IF(OR($A254="",$B254=""),"",B254*'MPTO_working_2-way'!$G253)</f>
        <v/>
      </c>
      <c r="F254" s="17" t="str">
        <f>IF(OR($A254="",$B254=""),"",'MPTO_working_2-way'!D253)</f>
        <v/>
      </c>
      <c r="G254" s="22" t="str">
        <f>IF(OR($A254="",$B254=""),"",'MPTO_working_2-way'!E253)</f>
        <v/>
      </c>
      <c r="H254" s="17" t="str">
        <f>IF(OR($A254="",$B254=""),"",'OddsRatio_working_2-way'!M253)</f>
        <v/>
      </c>
      <c r="I254" s="17" t="str">
        <f>IF(OR($A254="",$B254=""),"",'OddsRatio_working_2-way'!N253)</f>
        <v/>
      </c>
      <c r="J254" s="17" t="str">
        <f>IF('Log_working_2-way'!$D253="","",A254^('Log_working_2-way'!$D253))</f>
        <v/>
      </c>
      <c r="K254" s="22" t="str">
        <f>IF('Log_working_2-way'!$D253="","",B254^('Log_working_2-way'!$D253))</f>
        <v/>
      </c>
    </row>
    <row r="255" spans="3:11" x14ac:dyDescent="0.2">
      <c r="C255" s="20" t="str">
        <f t="shared" si="53"/>
        <v/>
      </c>
      <c r="D255" s="17" t="str">
        <f>IF(OR($A255="",$B255=""),"",A255*'MPTO_working_2-way'!$G254)</f>
        <v/>
      </c>
      <c r="E255" s="22" t="str">
        <f>IF(OR($A255="",$B255=""),"",B255*'MPTO_working_2-way'!$G254)</f>
        <v/>
      </c>
      <c r="F255" s="17" t="str">
        <f>IF(OR($A255="",$B255=""),"",'MPTO_working_2-way'!D254)</f>
        <v/>
      </c>
      <c r="G255" s="22" t="str">
        <f>IF(OR($A255="",$B255=""),"",'MPTO_working_2-way'!E254)</f>
        <v/>
      </c>
      <c r="H255" s="17" t="str">
        <f>IF(OR($A255="",$B255=""),"",'OddsRatio_working_2-way'!M254)</f>
        <v/>
      </c>
      <c r="I255" s="17" t="str">
        <f>IF(OR($A255="",$B255=""),"",'OddsRatio_working_2-way'!N254)</f>
        <v/>
      </c>
      <c r="J255" s="17" t="str">
        <f>IF('Log_working_2-way'!$D254="","",A255^('Log_working_2-way'!$D254))</f>
        <v/>
      </c>
      <c r="K255" s="22" t="str">
        <f>IF('Log_working_2-way'!$D254="","",B255^('Log_working_2-way'!$D254))</f>
        <v/>
      </c>
    </row>
    <row r="256" spans="3:11" x14ac:dyDescent="0.2">
      <c r="C256" s="20" t="str">
        <f t="shared" si="53"/>
        <v/>
      </c>
      <c r="D256" s="17" t="str">
        <f>IF(OR($A256="",$B256=""),"",A256*'MPTO_working_2-way'!$G255)</f>
        <v/>
      </c>
      <c r="E256" s="22" t="str">
        <f>IF(OR($A256="",$B256=""),"",B256*'MPTO_working_2-way'!$G255)</f>
        <v/>
      </c>
      <c r="F256" s="17" t="str">
        <f>IF(OR($A256="",$B256=""),"",'MPTO_working_2-way'!D255)</f>
        <v/>
      </c>
      <c r="G256" s="22" t="str">
        <f>IF(OR($A256="",$B256=""),"",'MPTO_working_2-way'!E255)</f>
        <v/>
      </c>
      <c r="H256" s="17" t="str">
        <f>IF(OR($A256="",$B256=""),"",'OddsRatio_working_2-way'!M255)</f>
        <v/>
      </c>
      <c r="I256" s="17" t="str">
        <f>IF(OR($A256="",$B256=""),"",'OddsRatio_working_2-way'!N255)</f>
        <v/>
      </c>
      <c r="J256" s="17" t="str">
        <f>IF('Log_working_2-way'!$D255="","",A256^('Log_working_2-way'!$D255))</f>
        <v/>
      </c>
      <c r="K256" s="22" t="str">
        <f>IF('Log_working_2-way'!$D255="","",B256^('Log_working_2-way'!$D255))</f>
        <v/>
      </c>
    </row>
    <row r="257" spans="3:11" x14ac:dyDescent="0.2">
      <c r="C257" s="20" t="str">
        <f t="shared" si="53"/>
        <v/>
      </c>
      <c r="D257" s="17" t="str">
        <f>IF(OR($A257="",$B257=""),"",A257*'MPTO_working_2-way'!$G256)</f>
        <v/>
      </c>
      <c r="E257" s="22" t="str">
        <f>IF(OR($A257="",$B257=""),"",B257*'MPTO_working_2-way'!$G256)</f>
        <v/>
      </c>
      <c r="F257" s="17" t="str">
        <f>IF(OR($A257="",$B257=""),"",'MPTO_working_2-way'!D256)</f>
        <v/>
      </c>
      <c r="G257" s="22" t="str">
        <f>IF(OR($A257="",$B257=""),"",'MPTO_working_2-way'!E256)</f>
        <v/>
      </c>
      <c r="H257" s="17" t="str">
        <f>IF(OR($A257="",$B257=""),"",'OddsRatio_working_2-way'!M256)</f>
        <v/>
      </c>
      <c r="I257" s="17" t="str">
        <f>IF(OR($A257="",$B257=""),"",'OddsRatio_working_2-way'!N256)</f>
        <v/>
      </c>
      <c r="J257" s="17" t="str">
        <f>IF('Log_working_2-way'!$D256="","",A257^('Log_working_2-way'!$D256))</f>
        <v/>
      </c>
      <c r="K257" s="22" t="str">
        <f>IF('Log_working_2-way'!$D256="","",B257^('Log_working_2-way'!$D256))</f>
        <v/>
      </c>
    </row>
    <row r="258" spans="3:11" x14ac:dyDescent="0.2">
      <c r="C258" s="20" t="str">
        <f t="shared" si="53"/>
        <v/>
      </c>
      <c r="D258" s="17" t="str">
        <f>IF(OR($A258="",$B258=""),"",A258*'MPTO_working_2-way'!$G257)</f>
        <v/>
      </c>
      <c r="E258" s="22" t="str">
        <f>IF(OR($A258="",$B258=""),"",B258*'MPTO_working_2-way'!$G257)</f>
        <v/>
      </c>
      <c r="F258" s="17" t="str">
        <f>IF(OR($A258="",$B258=""),"",'MPTO_working_2-way'!D257)</f>
        <v/>
      </c>
      <c r="G258" s="22" t="str">
        <f>IF(OR($A258="",$B258=""),"",'MPTO_working_2-way'!E257)</f>
        <v/>
      </c>
      <c r="H258" s="17" t="str">
        <f>IF(OR($A258="",$B258=""),"",'OddsRatio_working_2-way'!M257)</f>
        <v/>
      </c>
      <c r="I258" s="17" t="str">
        <f>IF(OR($A258="",$B258=""),"",'OddsRatio_working_2-way'!N257)</f>
        <v/>
      </c>
      <c r="J258" s="17" t="str">
        <f>IF('Log_working_2-way'!$D257="","",A258^('Log_working_2-way'!$D257))</f>
        <v/>
      </c>
      <c r="K258" s="22" t="str">
        <f>IF('Log_working_2-way'!$D257="","",B258^('Log_working_2-way'!$D257))</f>
        <v/>
      </c>
    </row>
    <row r="259" spans="3:11" x14ac:dyDescent="0.2">
      <c r="C259" s="20" t="str">
        <f t="shared" ref="C259:C322" si="54">IF(OR($A259="",$B259=""),"",(1/A259)+(1/B259)-1)</f>
        <v/>
      </c>
      <c r="D259" s="17" t="str">
        <f>IF(OR($A259="",$B259=""),"",A259*'MPTO_working_2-way'!$G258)</f>
        <v/>
      </c>
      <c r="E259" s="22" t="str">
        <f>IF(OR($A259="",$B259=""),"",B259*'MPTO_working_2-way'!$G258)</f>
        <v/>
      </c>
      <c r="F259" s="17" t="str">
        <f>IF(OR($A259="",$B259=""),"",'MPTO_working_2-way'!D258)</f>
        <v/>
      </c>
      <c r="G259" s="22" t="str">
        <f>IF(OR($A259="",$B259=""),"",'MPTO_working_2-way'!E258)</f>
        <v/>
      </c>
      <c r="H259" s="17" t="str">
        <f>IF(OR($A259="",$B259=""),"",'OddsRatio_working_2-way'!M258)</f>
        <v/>
      </c>
      <c r="I259" s="17" t="str">
        <f>IF(OR($A259="",$B259=""),"",'OddsRatio_working_2-way'!N258)</f>
        <v/>
      </c>
      <c r="J259" s="17" t="str">
        <f>IF('Log_working_2-way'!$D258="","",A259^('Log_working_2-way'!$D258))</f>
        <v/>
      </c>
      <c r="K259" s="22" t="str">
        <f>IF('Log_working_2-way'!$D258="","",B259^('Log_working_2-way'!$D258))</f>
        <v/>
      </c>
    </row>
    <row r="260" spans="3:11" x14ac:dyDescent="0.2">
      <c r="C260" s="20" t="str">
        <f t="shared" si="54"/>
        <v/>
      </c>
      <c r="D260" s="17" t="str">
        <f>IF(OR($A260="",$B260=""),"",A260*'MPTO_working_2-way'!$G259)</f>
        <v/>
      </c>
      <c r="E260" s="22" t="str">
        <f>IF(OR($A260="",$B260=""),"",B260*'MPTO_working_2-way'!$G259)</f>
        <v/>
      </c>
      <c r="F260" s="17" t="str">
        <f>IF(OR($A260="",$B260=""),"",'MPTO_working_2-way'!D259)</f>
        <v/>
      </c>
      <c r="G260" s="22" t="str">
        <f>IF(OR($A260="",$B260=""),"",'MPTO_working_2-way'!E259)</f>
        <v/>
      </c>
      <c r="H260" s="17" t="str">
        <f>IF(OR($A260="",$B260=""),"",'OddsRatio_working_2-way'!M259)</f>
        <v/>
      </c>
      <c r="I260" s="17" t="str">
        <f>IF(OR($A260="",$B260=""),"",'OddsRatio_working_2-way'!N259)</f>
        <v/>
      </c>
      <c r="J260" s="17" t="str">
        <f>IF('Log_working_2-way'!$D259="","",A260^('Log_working_2-way'!$D259))</f>
        <v/>
      </c>
      <c r="K260" s="22" t="str">
        <f>IF('Log_working_2-way'!$D259="","",B260^('Log_working_2-way'!$D259))</f>
        <v/>
      </c>
    </row>
    <row r="261" spans="3:11" x14ac:dyDescent="0.2">
      <c r="C261" s="20" t="str">
        <f t="shared" si="54"/>
        <v/>
      </c>
      <c r="D261" s="17" t="str">
        <f>IF(OR($A261="",$B261=""),"",A261*'MPTO_working_2-way'!$G260)</f>
        <v/>
      </c>
      <c r="E261" s="22" t="str">
        <f>IF(OR($A261="",$B261=""),"",B261*'MPTO_working_2-way'!$G260)</f>
        <v/>
      </c>
      <c r="F261" s="17" t="str">
        <f>IF(OR($A261="",$B261=""),"",'MPTO_working_2-way'!D260)</f>
        <v/>
      </c>
      <c r="G261" s="22" t="str">
        <f>IF(OR($A261="",$B261=""),"",'MPTO_working_2-way'!E260)</f>
        <v/>
      </c>
      <c r="H261" s="17" t="str">
        <f>IF(OR($A261="",$B261=""),"",'OddsRatio_working_2-way'!M260)</f>
        <v/>
      </c>
      <c r="I261" s="17" t="str">
        <f>IF(OR($A261="",$B261=""),"",'OddsRatio_working_2-way'!N260)</f>
        <v/>
      </c>
      <c r="J261" s="17" t="str">
        <f>IF('Log_working_2-way'!$D260="","",A261^('Log_working_2-way'!$D260))</f>
        <v/>
      </c>
      <c r="K261" s="22" t="str">
        <f>IF('Log_working_2-way'!$D260="","",B261^('Log_working_2-way'!$D260))</f>
        <v/>
      </c>
    </row>
    <row r="262" spans="3:11" x14ac:dyDescent="0.2">
      <c r="C262" s="20" t="str">
        <f t="shared" si="54"/>
        <v/>
      </c>
      <c r="D262" s="17" t="str">
        <f>IF(OR($A262="",$B262=""),"",A262*'MPTO_working_2-way'!$G261)</f>
        <v/>
      </c>
      <c r="E262" s="22" t="str">
        <f>IF(OR($A262="",$B262=""),"",B262*'MPTO_working_2-way'!$G261)</f>
        <v/>
      </c>
      <c r="F262" s="17" t="str">
        <f>IF(OR($A262="",$B262=""),"",'MPTO_working_2-way'!D261)</f>
        <v/>
      </c>
      <c r="G262" s="22" t="str">
        <f>IF(OR($A262="",$B262=""),"",'MPTO_working_2-way'!E261)</f>
        <v/>
      </c>
      <c r="H262" s="17" t="str">
        <f>IF(OR($A262="",$B262=""),"",'OddsRatio_working_2-way'!M261)</f>
        <v/>
      </c>
      <c r="I262" s="17" t="str">
        <f>IF(OR($A262="",$B262=""),"",'OddsRatio_working_2-way'!N261)</f>
        <v/>
      </c>
      <c r="J262" s="17" t="str">
        <f>IF('Log_working_2-way'!$D261="","",A262^('Log_working_2-way'!$D261))</f>
        <v/>
      </c>
      <c r="K262" s="22" t="str">
        <f>IF('Log_working_2-way'!$D261="","",B262^('Log_working_2-way'!$D261))</f>
        <v/>
      </c>
    </row>
    <row r="263" spans="3:11" x14ac:dyDescent="0.2">
      <c r="C263" s="20" t="str">
        <f t="shared" si="54"/>
        <v/>
      </c>
      <c r="D263" s="17" t="str">
        <f>IF(OR($A263="",$B263=""),"",A263*'MPTO_working_2-way'!$G262)</f>
        <v/>
      </c>
      <c r="E263" s="22" t="str">
        <f>IF(OR($A263="",$B263=""),"",B263*'MPTO_working_2-way'!$G262)</f>
        <v/>
      </c>
      <c r="F263" s="17" t="str">
        <f>IF(OR($A263="",$B263=""),"",'MPTO_working_2-way'!D262)</f>
        <v/>
      </c>
      <c r="G263" s="22" t="str">
        <f>IF(OR($A263="",$B263=""),"",'MPTO_working_2-way'!E262)</f>
        <v/>
      </c>
      <c r="H263" s="17" t="str">
        <f>IF(OR($A263="",$B263=""),"",'OddsRatio_working_2-way'!M262)</f>
        <v/>
      </c>
      <c r="I263" s="17" t="str">
        <f>IF(OR($A263="",$B263=""),"",'OddsRatio_working_2-way'!N262)</f>
        <v/>
      </c>
      <c r="J263" s="17" t="str">
        <f>IF('Log_working_2-way'!$D262="","",A263^('Log_working_2-way'!$D262))</f>
        <v/>
      </c>
      <c r="K263" s="22" t="str">
        <f>IF('Log_working_2-way'!$D262="","",B263^('Log_working_2-way'!$D262))</f>
        <v/>
      </c>
    </row>
    <row r="264" spans="3:11" x14ac:dyDescent="0.2">
      <c r="C264" s="20" t="str">
        <f t="shared" si="54"/>
        <v/>
      </c>
      <c r="D264" s="17" t="str">
        <f>IF(OR($A264="",$B264=""),"",A264*'MPTO_working_2-way'!$G263)</f>
        <v/>
      </c>
      <c r="E264" s="22" t="str">
        <f>IF(OR($A264="",$B264=""),"",B264*'MPTO_working_2-way'!$G263)</f>
        <v/>
      </c>
      <c r="F264" s="17" t="str">
        <f>IF(OR($A264="",$B264=""),"",'MPTO_working_2-way'!D263)</f>
        <v/>
      </c>
      <c r="G264" s="22" t="str">
        <f>IF(OR($A264="",$B264=""),"",'MPTO_working_2-way'!E263)</f>
        <v/>
      </c>
      <c r="H264" s="17" t="str">
        <f>IF(OR($A264="",$B264=""),"",'OddsRatio_working_2-way'!M263)</f>
        <v/>
      </c>
      <c r="I264" s="17" t="str">
        <f>IF(OR($A264="",$B264=""),"",'OddsRatio_working_2-way'!N263)</f>
        <v/>
      </c>
      <c r="J264" s="17" t="str">
        <f>IF('Log_working_2-way'!$D263="","",A264^('Log_working_2-way'!$D263))</f>
        <v/>
      </c>
      <c r="K264" s="22" t="str">
        <f>IF('Log_working_2-way'!$D263="","",B264^('Log_working_2-way'!$D263))</f>
        <v/>
      </c>
    </row>
    <row r="265" spans="3:11" x14ac:dyDescent="0.2">
      <c r="C265" s="20" t="str">
        <f t="shared" si="54"/>
        <v/>
      </c>
      <c r="D265" s="17" t="str">
        <f>IF(OR($A265="",$B265=""),"",A265*'MPTO_working_2-way'!$G264)</f>
        <v/>
      </c>
      <c r="E265" s="22" t="str">
        <f>IF(OR($A265="",$B265=""),"",B265*'MPTO_working_2-way'!$G264)</f>
        <v/>
      </c>
      <c r="F265" s="17" t="str">
        <f>IF(OR($A265="",$B265=""),"",'MPTO_working_2-way'!D264)</f>
        <v/>
      </c>
      <c r="G265" s="22" t="str">
        <f>IF(OR($A265="",$B265=""),"",'MPTO_working_2-way'!E264)</f>
        <v/>
      </c>
      <c r="H265" s="17" t="str">
        <f>IF(OR($A265="",$B265=""),"",'OddsRatio_working_2-way'!M264)</f>
        <v/>
      </c>
      <c r="I265" s="17" t="str">
        <f>IF(OR($A265="",$B265=""),"",'OddsRatio_working_2-way'!N264)</f>
        <v/>
      </c>
      <c r="J265" s="17" t="str">
        <f>IF('Log_working_2-way'!$D264="","",A265^('Log_working_2-way'!$D264))</f>
        <v/>
      </c>
      <c r="K265" s="22" t="str">
        <f>IF('Log_working_2-way'!$D264="","",B265^('Log_working_2-way'!$D264))</f>
        <v/>
      </c>
    </row>
    <row r="266" spans="3:11" x14ac:dyDescent="0.2">
      <c r="C266" s="20" t="str">
        <f t="shared" si="54"/>
        <v/>
      </c>
      <c r="D266" s="17" t="str">
        <f>IF(OR($A266="",$B266=""),"",A266*'MPTO_working_2-way'!$G265)</f>
        <v/>
      </c>
      <c r="E266" s="22" t="str">
        <f>IF(OR($A266="",$B266=""),"",B266*'MPTO_working_2-way'!$G265)</f>
        <v/>
      </c>
      <c r="F266" s="17" t="str">
        <f>IF(OR($A266="",$B266=""),"",'MPTO_working_2-way'!D265)</f>
        <v/>
      </c>
      <c r="G266" s="22" t="str">
        <f>IF(OR($A266="",$B266=""),"",'MPTO_working_2-way'!E265)</f>
        <v/>
      </c>
      <c r="H266" s="17" t="str">
        <f>IF(OR($A266="",$B266=""),"",'OddsRatio_working_2-way'!M265)</f>
        <v/>
      </c>
      <c r="I266" s="17" t="str">
        <f>IF(OR($A266="",$B266=""),"",'OddsRatio_working_2-way'!N265)</f>
        <v/>
      </c>
      <c r="J266" s="17" t="str">
        <f>IF('Log_working_2-way'!$D265="","",A266^('Log_working_2-way'!$D265))</f>
        <v/>
      </c>
      <c r="K266" s="22" t="str">
        <f>IF('Log_working_2-way'!$D265="","",B266^('Log_working_2-way'!$D265))</f>
        <v/>
      </c>
    </row>
    <row r="267" spans="3:11" x14ac:dyDescent="0.2">
      <c r="C267" s="20" t="str">
        <f t="shared" si="54"/>
        <v/>
      </c>
      <c r="D267" s="17" t="str">
        <f>IF(OR($A267="",$B267=""),"",A267*'MPTO_working_2-way'!$G266)</f>
        <v/>
      </c>
      <c r="E267" s="22" t="str">
        <f>IF(OR($A267="",$B267=""),"",B267*'MPTO_working_2-way'!$G266)</f>
        <v/>
      </c>
      <c r="F267" s="17" t="str">
        <f>IF(OR($A267="",$B267=""),"",'MPTO_working_2-way'!D266)</f>
        <v/>
      </c>
      <c r="G267" s="22" t="str">
        <f>IF(OR($A267="",$B267=""),"",'MPTO_working_2-way'!E266)</f>
        <v/>
      </c>
      <c r="H267" s="17" t="str">
        <f>IF(OR($A267="",$B267=""),"",'OddsRatio_working_2-way'!M266)</f>
        <v/>
      </c>
      <c r="I267" s="17" t="str">
        <f>IF(OR($A267="",$B267=""),"",'OddsRatio_working_2-way'!N266)</f>
        <v/>
      </c>
      <c r="J267" s="17" t="str">
        <f>IF('Log_working_2-way'!$D266="","",A267^('Log_working_2-way'!$D266))</f>
        <v/>
      </c>
      <c r="K267" s="22" t="str">
        <f>IF('Log_working_2-way'!$D266="","",B267^('Log_working_2-way'!$D266))</f>
        <v/>
      </c>
    </row>
    <row r="268" spans="3:11" x14ac:dyDescent="0.2">
      <c r="C268" s="20" t="str">
        <f t="shared" si="54"/>
        <v/>
      </c>
      <c r="D268" s="17" t="str">
        <f>IF(OR($A268="",$B268=""),"",A268*'MPTO_working_2-way'!$G267)</f>
        <v/>
      </c>
      <c r="E268" s="22" t="str">
        <f>IF(OR($A268="",$B268=""),"",B268*'MPTO_working_2-way'!$G267)</f>
        <v/>
      </c>
      <c r="F268" s="17" t="str">
        <f>IF(OR($A268="",$B268=""),"",'MPTO_working_2-way'!D267)</f>
        <v/>
      </c>
      <c r="G268" s="22" t="str">
        <f>IF(OR($A268="",$B268=""),"",'MPTO_working_2-way'!E267)</f>
        <v/>
      </c>
      <c r="H268" s="17" t="str">
        <f>IF(OR($A268="",$B268=""),"",'OddsRatio_working_2-way'!M267)</f>
        <v/>
      </c>
      <c r="I268" s="17" t="str">
        <f>IF(OR($A268="",$B268=""),"",'OddsRatio_working_2-way'!N267)</f>
        <v/>
      </c>
      <c r="J268" s="17" t="str">
        <f>IF('Log_working_2-way'!$D267="","",A268^('Log_working_2-way'!$D267))</f>
        <v/>
      </c>
      <c r="K268" s="22" t="str">
        <f>IF('Log_working_2-way'!$D267="","",B268^('Log_working_2-way'!$D267))</f>
        <v/>
      </c>
    </row>
    <row r="269" spans="3:11" x14ac:dyDescent="0.2">
      <c r="C269" s="20" t="str">
        <f t="shared" si="54"/>
        <v/>
      </c>
      <c r="D269" s="17" t="str">
        <f>IF(OR($A269="",$B269=""),"",A269*'MPTO_working_2-way'!$G268)</f>
        <v/>
      </c>
      <c r="E269" s="22" t="str">
        <f>IF(OR($A269="",$B269=""),"",B269*'MPTO_working_2-way'!$G268)</f>
        <v/>
      </c>
      <c r="F269" s="17" t="str">
        <f>IF(OR($A269="",$B269=""),"",'MPTO_working_2-way'!D268)</f>
        <v/>
      </c>
      <c r="G269" s="22" t="str">
        <f>IF(OR($A269="",$B269=""),"",'MPTO_working_2-way'!E268)</f>
        <v/>
      </c>
      <c r="H269" s="17" t="str">
        <f>IF(OR($A269="",$B269=""),"",'OddsRatio_working_2-way'!M268)</f>
        <v/>
      </c>
      <c r="I269" s="17" t="str">
        <f>IF(OR($A269="",$B269=""),"",'OddsRatio_working_2-way'!N268)</f>
        <v/>
      </c>
      <c r="J269" s="17" t="str">
        <f>IF('Log_working_2-way'!$D268="","",A269^('Log_working_2-way'!$D268))</f>
        <v/>
      </c>
      <c r="K269" s="22" t="str">
        <f>IF('Log_working_2-way'!$D268="","",B269^('Log_working_2-way'!$D268))</f>
        <v/>
      </c>
    </row>
    <row r="270" spans="3:11" x14ac:dyDescent="0.2">
      <c r="C270" s="20" t="str">
        <f t="shared" si="54"/>
        <v/>
      </c>
      <c r="D270" s="17" t="str">
        <f>IF(OR($A270="",$B270=""),"",A270*'MPTO_working_2-way'!$G269)</f>
        <v/>
      </c>
      <c r="E270" s="22" t="str">
        <f>IF(OR($A270="",$B270=""),"",B270*'MPTO_working_2-way'!$G269)</f>
        <v/>
      </c>
      <c r="F270" s="17" t="str">
        <f>IF(OR($A270="",$B270=""),"",'MPTO_working_2-way'!D269)</f>
        <v/>
      </c>
      <c r="G270" s="22" t="str">
        <f>IF(OR($A270="",$B270=""),"",'MPTO_working_2-way'!E269)</f>
        <v/>
      </c>
      <c r="H270" s="17" t="str">
        <f>IF(OR($A270="",$B270=""),"",'OddsRatio_working_2-way'!M269)</f>
        <v/>
      </c>
      <c r="I270" s="17" t="str">
        <f>IF(OR($A270="",$B270=""),"",'OddsRatio_working_2-way'!N269)</f>
        <v/>
      </c>
      <c r="J270" s="17" t="str">
        <f>IF('Log_working_2-way'!$D269="","",A270^('Log_working_2-way'!$D269))</f>
        <v/>
      </c>
      <c r="K270" s="22" t="str">
        <f>IF('Log_working_2-way'!$D269="","",B270^('Log_working_2-way'!$D269))</f>
        <v/>
      </c>
    </row>
    <row r="271" spans="3:11" x14ac:dyDescent="0.2">
      <c r="C271" s="20" t="str">
        <f t="shared" si="54"/>
        <v/>
      </c>
      <c r="D271" s="17" t="str">
        <f>IF(OR($A271="",$B271=""),"",A271*'MPTO_working_2-way'!$G270)</f>
        <v/>
      </c>
      <c r="E271" s="22" t="str">
        <f>IF(OR($A271="",$B271=""),"",B271*'MPTO_working_2-way'!$G270)</f>
        <v/>
      </c>
      <c r="F271" s="17" t="str">
        <f>IF(OR($A271="",$B271=""),"",'MPTO_working_2-way'!D270)</f>
        <v/>
      </c>
      <c r="G271" s="22" t="str">
        <f>IF(OR($A271="",$B271=""),"",'MPTO_working_2-way'!E270)</f>
        <v/>
      </c>
      <c r="H271" s="17" t="str">
        <f>IF(OR($A271="",$B271=""),"",'OddsRatio_working_2-way'!M270)</f>
        <v/>
      </c>
      <c r="I271" s="17" t="str">
        <f>IF(OR($A271="",$B271=""),"",'OddsRatio_working_2-way'!N270)</f>
        <v/>
      </c>
      <c r="J271" s="17" t="str">
        <f>IF('Log_working_2-way'!$D270="","",A271^('Log_working_2-way'!$D270))</f>
        <v/>
      </c>
      <c r="K271" s="22" t="str">
        <f>IF('Log_working_2-way'!$D270="","",B271^('Log_working_2-way'!$D270))</f>
        <v/>
      </c>
    </row>
    <row r="272" spans="3:11" x14ac:dyDescent="0.2">
      <c r="C272" s="20" t="str">
        <f t="shared" si="54"/>
        <v/>
      </c>
      <c r="D272" s="17" t="str">
        <f>IF(OR($A272="",$B272=""),"",A272*'MPTO_working_2-way'!$G271)</f>
        <v/>
      </c>
      <c r="E272" s="22" t="str">
        <f>IF(OR($A272="",$B272=""),"",B272*'MPTO_working_2-way'!$G271)</f>
        <v/>
      </c>
      <c r="F272" s="17" t="str">
        <f>IF(OR($A272="",$B272=""),"",'MPTO_working_2-way'!D271)</f>
        <v/>
      </c>
      <c r="G272" s="22" t="str">
        <f>IF(OR($A272="",$B272=""),"",'MPTO_working_2-way'!E271)</f>
        <v/>
      </c>
      <c r="H272" s="17" t="str">
        <f>IF(OR($A272="",$B272=""),"",'OddsRatio_working_2-way'!M271)</f>
        <v/>
      </c>
      <c r="I272" s="17" t="str">
        <f>IF(OR($A272="",$B272=""),"",'OddsRatio_working_2-way'!N271)</f>
        <v/>
      </c>
      <c r="J272" s="17" t="str">
        <f>IF('Log_working_2-way'!$D271="","",A272^('Log_working_2-way'!$D271))</f>
        <v/>
      </c>
      <c r="K272" s="22" t="str">
        <f>IF('Log_working_2-way'!$D271="","",B272^('Log_working_2-way'!$D271))</f>
        <v/>
      </c>
    </row>
    <row r="273" spans="3:11" x14ac:dyDescent="0.2">
      <c r="C273" s="20" t="str">
        <f t="shared" si="54"/>
        <v/>
      </c>
      <c r="D273" s="17" t="str">
        <f>IF(OR($A273="",$B273=""),"",A273*'MPTO_working_2-way'!$G272)</f>
        <v/>
      </c>
      <c r="E273" s="22" t="str">
        <f>IF(OR($A273="",$B273=""),"",B273*'MPTO_working_2-way'!$G272)</f>
        <v/>
      </c>
      <c r="F273" s="17" t="str">
        <f>IF(OR($A273="",$B273=""),"",'MPTO_working_2-way'!D272)</f>
        <v/>
      </c>
      <c r="G273" s="22" t="str">
        <f>IF(OR($A273="",$B273=""),"",'MPTO_working_2-way'!E272)</f>
        <v/>
      </c>
      <c r="H273" s="17" t="str">
        <f>IF(OR($A273="",$B273=""),"",'OddsRatio_working_2-way'!M272)</f>
        <v/>
      </c>
      <c r="I273" s="17" t="str">
        <f>IF(OR($A273="",$B273=""),"",'OddsRatio_working_2-way'!N272)</f>
        <v/>
      </c>
      <c r="J273" s="17" t="str">
        <f>IF('Log_working_2-way'!$D272="","",A273^('Log_working_2-way'!$D272))</f>
        <v/>
      </c>
      <c r="K273" s="22" t="str">
        <f>IF('Log_working_2-way'!$D272="","",B273^('Log_working_2-way'!$D272))</f>
        <v/>
      </c>
    </row>
    <row r="274" spans="3:11" x14ac:dyDescent="0.2">
      <c r="C274" s="20" t="str">
        <f t="shared" si="54"/>
        <v/>
      </c>
      <c r="D274" s="17" t="str">
        <f>IF(OR($A274="",$B274=""),"",A274*'MPTO_working_2-way'!$G273)</f>
        <v/>
      </c>
      <c r="E274" s="22" t="str">
        <f>IF(OR($A274="",$B274=""),"",B274*'MPTO_working_2-way'!$G273)</f>
        <v/>
      </c>
      <c r="F274" s="17" t="str">
        <f>IF(OR($A274="",$B274=""),"",'MPTO_working_2-way'!D273)</f>
        <v/>
      </c>
      <c r="G274" s="22" t="str">
        <f>IF(OR($A274="",$B274=""),"",'MPTO_working_2-way'!E273)</f>
        <v/>
      </c>
      <c r="H274" s="17" t="str">
        <f>IF(OR($A274="",$B274=""),"",'OddsRatio_working_2-way'!M273)</f>
        <v/>
      </c>
      <c r="I274" s="17" t="str">
        <f>IF(OR($A274="",$B274=""),"",'OddsRatio_working_2-way'!N273)</f>
        <v/>
      </c>
      <c r="J274" s="17" t="str">
        <f>IF('Log_working_2-way'!$D273="","",A274^('Log_working_2-way'!$D273))</f>
        <v/>
      </c>
      <c r="K274" s="22" t="str">
        <f>IF('Log_working_2-way'!$D273="","",B274^('Log_working_2-way'!$D273))</f>
        <v/>
      </c>
    </row>
    <row r="275" spans="3:11" x14ac:dyDescent="0.2">
      <c r="C275" s="20" t="str">
        <f t="shared" si="54"/>
        <v/>
      </c>
      <c r="D275" s="17" t="str">
        <f>IF(OR($A275="",$B275=""),"",A275*'MPTO_working_2-way'!$G274)</f>
        <v/>
      </c>
      <c r="E275" s="22" t="str">
        <f>IF(OR($A275="",$B275=""),"",B275*'MPTO_working_2-way'!$G274)</f>
        <v/>
      </c>
      <c r="F275" s="17" t="str">
        <f>IF(OR($A275="",$B275=""),"",'MPTO_working_2-way'!D274)</f>
        <v/>
      </c>
      <c r="G275" s="22" t="str">
        <f>IF(OR($A275="",$B275=""),"",'MPTO_working_2-way'!E274)</f>
        <v/>
      </c>
      <c r="H275" s="17" t="str">
        <f>IF(OR($A275="",$B275=""),"",'OddsRatio_working_2-way'!M274)</f>
        <v/>
      </c>
      <c r="I275" s="17" t="str">
        <f>IF(OR($A275="",$B275=""),"",'OddsRatio_working_2-way'!N274)</f>
        <v/>
      </c>
      <c r="J275" s="17" t="str">
        <f>IF('Log_working_2-way'!$D274="","",A275^('Log_working_2-way'!$D274))</f>
        <v/>
      </c>
      <c r="K275" s="22" t="str">
        <f>IF('Log_working_2-way'!$D274="","",B275^('Log_working_2-way'!$D274))</f>
        <v/>
      </c>
    </row>
    <row r="276" spans="3:11" x14ac:dyDescent="0.2">
      <c r="C276" s="20" t="str">
        <f t="shared" si="54"/>
        <v/>
      </c>
      <c r="D276" s="17" t="str">
        <f>IF(OR($A276="",$B276=""),"",A276*'MPTO_working_2-way'!$G275)</f>
        <v/>
      </c>
      <c r="E276" s="22" t="str">
        <f>IF(OR($A276="",$B276=""),"",B276*'MPTO_working_2-way'!$G275)</f>
        <v/>
      </c>
      <c r="F276" s="17" t="str">
        <f>IF(OR($A276="",$B276=""),"",'MPTO_working_2-way'!D275)</f>
        <v/>
      </c>
      <c r="G276" s="22" t="str">
        <f>IF(OR($A276="",$B276=""),"",'MPTO_working_2-way'!E275)</f>
        <v/>
      </c>
      <c r="H276" s="17" t="str">
        <f>IF(OR($A276="",$B276=""),"",'OddsRatio_working_2-way'!M275)</f>
        <v/>
      </c>
      <c r="I276" s="17" t="str">
        <f>IF(OR($A276="",$B276=""),"",'OddsRatio_working_2-way'!N275)</f>
        <v/>
      </c>
      <c r="J276" s="17" t="str">
        <f>IF('Log_working_2-way'!$D275="","",A276^('Log_working_2-way'!$D275))</f>
        <v/>
      </c>
      <c r="K276" s="22" t="str">
        <f>IF('Log_working_2-way'!$D275="","",B276^('Log_working_2-way'!$D275))</f>
        <v/>
      </c>
    </row>
    <row r="277" spans="3:11" x14ac:dyDescent="0.2">
      <c r="C277" s="20" t="str">
        <f t="shared" si="54"/>
        <v/>
      </c>
      <c r="D277" s="17" t="str">
        <f>IF(OR($A277="",$B277=""),"",A277*'MPTO_working_2-way'!$G276)</f>
        <v/>
      </c>
      <c r="E277" s="22" t="str">
        <f>IF(OR($A277="",$B277=""),"",B277*'MPTO_working_2-way'!$G276)</f>
        <v/>
      </c>
      <c r="F277" s="17" t="str">
        <f>IF(OR($A277="",$B277=""),"",'MPTO_working_2-way'!D276)</f>
        <v/>
      </c>
      <c r="G277" s="22" t="str">
        <f>IF(OR($A277="",$B277=""),"",'MPTO_working_2-way'!E276)</f>
        <v/>
      </c>
      <c r="H277" s="17" t="str">
        <f>IF(OR($A277="",$B277=""),"",'OddsRatio_working_2-way'!M276)</f>
        <v/>
      </c>
      <c r="I277" s="17" t="str">
        <f>IF(OR($A277="",$B277=""),"",'OddsRatio_working_2-way'!N276)</f>
        <v/>
      </c>
      <c r="J277" s="17" t="str">
        <f>IF('Log_working_2-way'!$D276="","",A277^('Log_working_2-way'!$D276))</f>
        <v/>
      </c>
      <c r="K277" s="22" t="str">
        <f>IF('Log_working_2-way'!$D276="","",B277^('Log_working_2-way'!$D276))</f>
        <v/>
      </c>
    </row>
    <row r="278" spans="3:11" x14ac:dyDescent="0.2">
      <c r="C278" s="20" t="str">
        <f t="shared" si="54"/>
        <v/>
      </c>
      <c r="D278" s="17" t="str">
        <f>IF(OR($A278="",$B278=""),"",A278*'MPTO_working_2-way'!$G277)</f>
        <v/>
      </c>
      <c r="E278" s="22" t="str">
        <f>IF(OR($A278="",$B278=""),"",B278*'MPTO_working_2-way'!$G277)</f>
        <v/>
      </c>
      <c r="F278" s="17" t="str">
        <f>IF(OR($A278="",$B278=""),"",'MPTO_working_2-way'!D277)</f>
        <v/>
      </c>
      <c r="G278" s="22" t="str">
        <f>IF(OR($A278="",$B278=""),"",'MPTO_working_2-way'!E277)</f>
        <v/>
      </c>
      <c r="H278" s="17" t="str">
        <f>IF(OR($A278="",$B278=""),"",'OddsRatio_working_2-way'!M277)</f>
        <v/>
      </c>
      <c r="I278" s="17" t="str">
        <f>IF(OR($A278="",$B278=""),"",'OddsRatio_working_2-way'!N277)</f>
        <v/>
      </c>
      <c r="J278" s="17" t="str">
        <f>IF('Log_working_2-way'!$D277="","",A278^('Log_working_2-way'!$D277))</f>
        <v/>
      </c>
      <c r="K278" s="22" t="str">
        <f>IF('Log_working_2-way'!$D277="","",B278^('Log_working_2-way'!$D277))</f>
        <v/>
      </c>
    </row>
    <row r="279" spans="3:11" x14ac:dyDescent="0.2">
      <c r="C279" s="20" t="str">
        <f t="shared" si="54"/>
        <v/>
      </c>
      <c r="D279" s="17" t="str">
        <f>IF(OR($A279="",$B279=""),"",A279*'MPTO_working_2-way'!$G278)</f>
        <v/>
      </c>
      <c r="E279" s="22" t="str">
        <f>IF(OR($A279="",$B279=""),"",B279*'MPTO_working_2-way'!$G278)</f>
        <v/>
      </c>
      <c r="F279" s="17" t="str">
        <f>IF(OR($A279="",$B279=""),"",'MPTO_working_2-way'!D278)</f>
        <v/>
      </c>
      <c r="G279" s="22" t="str">
        <f>IF(OR($A279="",$B279=""),"",'MPTO_working_2-way'!E278)</f>
        <v/>
      </c>
      <c r="H279" s="17" t="str">
        <f>IF(OR($A279="",$B279=""),"",'OddsRatio_working_2-way'!M278)</f>
        <v/>
      </c>
      <c r="I279" s="17" t="str">
        <f>IF(OR($A279="",$B279=""),"",'OddsRatio_working_2-way'!N278)</f>
        <v/>
      </c>
      <c r="J279" s="17" t="str">
        <f>IF('Log_working_2-way'!$D278="","",A279^('Log_working_2-way'!$D278))</f>
        <v/>
      </c>
      <c r="K279" s="22" t="str">
        <f>IF('Log_working_2-way'!$D278="","",B279^('Log_working_2-way'!$D278))</f>
        <v/>
      </c>
    </row>
    <row r="280" spans="3:11" x14ac:dyDescent="0.2">
      <c r="C280" s="20" t="str">
        <f t="shared" si="54"/>
        <v/>
      </c>
      <c r="D280" s="17" t="str">
        <f>IF(OR($A280="",$B280=""),"",A280*'MPTO_working_2-way'!$G279)</f>
        <v/>
      </c>
      <c r="E280" s="22" t="str">
        <f>IF(OR($A280="",$B280=""),"",B280*'MPTO_working_2-way'!$G279)</f>
        <v/>
      </c>
      <c r="F280" s="17" t="str">
        <f>IF(OR($A280="",$B280=""),"",'MPTO_working_2-way'!D279)</f>
        <v/>
      </c>
      <c r="G280" s="22" t="str">
        <f>IF(OR($A280="",$B280=""),"",'MPTO_working_2-way'!E279)</f>
        <v/>
      </c>
      <c r="H280" s="17" t="str">
        <f>IF(OR($A280="",$B280=""),"",'OddsRatio_working_2-way'!M279)</f>
        <v/>
      </c>
      <c r="I280" s="17" t="str">
        <f>IF(OR($A280="",$B280=""),"",'OddsRatio_working_2-way'!N279)</f>
        <v/>
      </c>
      <c r="J280" s="17" t="str">
        <f>IF('Log_working_2-way'!$D279="","",A280^('Log_working_2-way'!$D279))</f>
        <v/>
      </c>
      <c r="K280" s="22" t="str">
        <f>IF('Log_working_2-way'!$D279="","",B280^('Log_working_2-way'!$D279))</f>
        <v/>
      </c>
    </row>
    <row r="281" spans="3:11" x14ac:dyDescent="0.2">
      <c r="C281" s="20" t="str">
        <f t="shared" si="54"/>
        <v/>
      </c>
      <c r="D281" s="17" t="str">
        <f>IF(OR($A281="",$B281=""),"",A281*'MPTO_working_2-way'!$G280)</f>
        <v/>
      </c>
      <c r="E281" s="22" t="str">
        <f>IF(OR($A281="",$B281=""),"",B281*'MPTO_working_2-way'!$G280)</f>
        <v/>
      </c>
      <c r="F281" s="17" t="str">
        <f>IF(OR($A281="",$B281=""),"",'MPTO_working_2-way'!D280)</f>
        <v/>
      </c>
      <c r="G281" s="22" t="str">
        <f>IF(OR($A281="",$B281=""),"",'MPTO_working_2-way'!E280)</f>
        <v/>
      </c>
      <c r="H281" s="17" t="str">
        <f>IF(OR($A281="",$B281=""),"",'OddsRatio_working_2-way'!M280)</f>
        <v/>
      </c>
      <c r="I281" s="17" t="str">
        <f>IF(OR($A281="",$B281=""),"",'OddsRatio_working_2-way'!N280)</f>
        <v/>
      </c>
      <c r="J281" s="17" t="str">
        <f>IF('Log_working_2-way'!$D280="","",A281^('Log_working_2-way'!$D280))</f>
        <v/>
      </c>
      <c r="K281" s="22" t="str">
        <f>IF('Log_working_2-way'!$D280="","",B281^('Log_working_2-way'!$D280))</f>
        <v/>
      </c>
    </row>
    <row r="282" spans="3:11" x14ac:dyDescent="0.2">
      <c r="C282" s="20" t="str">
        <f t="shared" si="54"/>
        <v/>
      </c>
      <c r="D282" s="17" t="str">
        <f>IF(OR($A282="",$B282=""),"",A282*'MPTO_working_2-way'!$G281)</f>
        <v/>
      </c>
      <c r="E282" s="22" t="str">
        <f>IF(OR($A282="",$B282=""),"",B282*'MPTO_working_2-way'!$G281)</f>
        <v/>
      </c>
      <c r="F282" s="17" t="str">
        <f>IF(OR($A282="",$B282=""),"",'MPTO_working_2-way'!D281)</f>
        <v/>
      </c>
      <c r="G282" s="22" t="str">
        <f>IF(OR($A282="",$B282=""),"",'MPTO_working_2-way'!E281)</f>
        <v/>
      </c>
      <c r="H282" s="17" t="str">
        <f>IF(OR($A282="",$B282=""),"",'OddsRatio_working_2-way'!M281)</f>
        <v/>
      </c>
      <c r="I282" s="17" t="str">
        <f>IF(OR($A282="",$B282=""),"",'OddsRatio_working_2-way'!N281)</f>
        <v/>
      </c>
      <c r="J282" s="17" t="str">
        <f>IF('Log_working_2-way'!$D281="","",A282^('Log_working_2-way'!$D281))</f>
        <v/>
      </c>
      <c r="K282" s="22" t="str">
        <f>IF('Log_working_2-way'!$D281="","",B282^('Log_working_2-way'!$D281))</f>
        <v/>
      </c>
    </row>
    <row r="283" spans="3:11" x14ac:dyDescent="0.2">
      <c r="C283" s="20" t="str">
        <f t="shared" si="54"/>
        <v/>
      </c>
      <c r="D283" s="17" t="str">
        <f>IF(OR($A283="",$B283=""),"",A283*'MPTO_working_2-way'!$G282)</f>
        <v/>
      </c>
      <c r="E283" s="22" t="str">
        <f>IF(OR($A283="",$B283=""),"",B283*'MPTO_working_2-way'!$G282)</f>
        <v/>
      </c>
      <c r="F283" s="17" t="str">
        <f>IF(OR($A283="",$B283=""),"",'MPTO_working_2-way'!D282)</f>
        <v/>
      </c>
      <c r="G283" s="22" t="str">
        <f>IF(OR($A283="",$B283=""),"",'MPTO_working_2-way'!E282)</f>
        <v/>
      </c>
      <c r="H283" s="17" t="str">
        <f>IF(OR($A283="",$B283=""),"",'OddsRatio_working_2-way'!M282)</f>
        <v/>
      </c>
      <c r="I283" s="17" t="str">
        <f>IF(OR($A283="",$B283=""),"",'OddsRatio_working_2-way'!N282)</f>
        <v/>
      </c>
      <c r="J283" s="17" t="str">
        <f>IF('Log_working_2-way'!$D282="","",A283^('Log_working_2-way'!$D282))</f>
        <v/>
      </c>
      <c r="K283" s="22" t="str">
        <f>IF('Log_working_2-way'!$D282="","",B283^('Log_working_2-way'!$D282))</f>
        <v/>
      </c>
    </row>
    <row r="284" spans="3:11" x14ac:dyDescent="0.2">
      <c r="C284" s="20" t="str">
        <f t="shared" si="54"/>
        <v/>
      </c>
      <c r="D284" s="17" t="str">
        <f>IF(OR($A284="",$B284=""),"",A284*'MPTO_working_2-way'!$G283)</f>
        <v/>
      </c>
      <c r="E284" s="22" t="str">
        <f>IF(OR($A284="",$B284=""),"",B284*'MPTO_working_2-way'!$G283)</f>
        <v/>
      </c>
      <c r="F284" s="17" t="str">
        <f>IF(OR($A284="",$B284=""),"",'MPTO_working_2-way'!D283)</f>
        <v/>
      </c>
      <c r="G284" s="22" t="str">
        <f>IF(OR($A284="",$B284=""),"",'MPTO_working_2-way'!E283)</f>
        <v/>
      </c>
      <c r="H284" s="17" t="str">
        <f>IF(OR($A284="",$B284=""),"",'OddsRatio_working_2-way'!M283)</f>
        <v/>
      </c>
      <c r="I284" s="17" t="str">
        <f>IF(OR($A284="",$B284=""),"",'OddsRatio_working_2-way'!N283)</f>
        <v/>
      </c>
      <c r="J284" s="17" t="str">
        <f>IF('Log_working_2-way'!$D283="","",A284^('Log_working_2-way'!$D283))</f>
        <v/>
      </c>
      <c r="K284" s="22" t="str">
        <f>IF('Log_working_2-way'!$D283="","",B284^('Log_working_2-way'!$D283))</f>
        <v/>
      </c>
    </row>
    <row r="285" spans="3:11" x14ac:dyDescent="0.2">
      <c r="C285" s="20" t="str">
        <f t="shared" si="54"/>
        <v/>
      </c>
      <c r="D285" s="17" t="str">
        <f>IF(OR($A285="",$B285=""),"",A285*'MPTO_working_2-way'!$G284)</f>
        <v/>
      </c>
      <c r="E285" s="22" t="str">
        <f>IF(OR($A285="",$B285=""),"",B285*'MPTO_working_2-way'!$G284)</f>
        <v/>
      </c>
      <c r="F285" s="17" t="str">
        <f>IF(OR($A285="",$B285=""),"",'MPTO_working_2-way'!D284)</f>
        <v/>
      </c>
      <c r="G285" s="22" t="str">
        <f>IF(OR($A285="",$B285=""),"",'MPTO_working_2-way'!E284)</f>
        <v/>
      </c>
      <c r="H285" s="17" t="str">
        <f>IF(OR($A285="",$B285=""),"",'OddsRatio_working_2-way'!M284)</f>
        <v/>
      </c>
      <c r="I285" s="17" t="str">
        <f>IF(OR($A285="",$B285=""),"",'OddsRatio_working_2-way'!N284)</f>
        <v/>
      </c>
      <c r="J285" s="17" t="str">
        <f>IF('Log_working_2-way'!$D284="","",A285^('Log_working_2-way'!$D284))</f>
        <v/>
      </c>
      <c r="K285" s="22" t="str">
        <f>IF('Log_working_2-way'!$D284="","",B285^('Log_working_2-way'!$D284))</f>
        <v/>
      </c>
    </row>
    <row r="286" spans="3:11" x14ac:dyDescent="0.2">
      <c r="C286" s="20" t="str">
        <f t="shared" si="54"/>
        <v/>
      </c>
      <c r="D286" s="17" t="str">
        <f>IF(OR($A286="",$B286=""),"",A286*'MPTO_working_2-way'!$G285)</f>
        <v/>
      </c>
      <c r="E286" s="22" t="str">
        <f>IF(OR($A286="",$B286=""),"",B286*'MPTO_working_2-way'!$G285)</f>
        <v/>
      </c>
      <c r="F286" s="17" t="str">
        <f>IF(OR($A286="",$B286=""),"",'MPTO_working_2-way'!D285)</f>
        <v/>
      </c>
      <c r="G286" s="22" t="str">
        <f>IF(OR($A286="",$B286=""),"",'MPTO_working_2-way'!E285)</f>
        <v/>
      </c>
      <c r="H286" s="17" t="str">
        <f>IF(OR($A286="",$B286=""),"",'OddsRatio_working_2-way'!M285)</f>
        <v/>
      </c>
      <c r="I286" s="17" t="str">
        <f>IF(OR($A286="",$B286=""),"",'OddsRatio_working_2-way'!N285)</f>
        <v/>
      </c>
      <c r="J286" s="17" t="str">
        <f>IF('Log_working_2-way'!$D285="","",A286^('Log_working_2-way'!$D285))</f>
        <v/>
      </c>
      <c r="K286" s="22" t="str">
        <f>IF('Log_working_2-way'!$D285="","",B286^('Log_working_2-way'!$D285))</f>
        <v/>
      </c>
    </row>
    <row r="287" spans="3:11" x14ac:dyDescent="0.2">
      <c r="C287" s="20" t="str">
        <f t="shared" si="54"/>
        <v/>
      </c>
      <c r="D287" s="17" t="str">
        <f>IF(OR($A287="",$B287=""),"",A287*'MPTO_working_2-way'!$G286)</f>
        <v/>
      </c>
      <c r="E287" s="22" t="str">
        <f>IF(OR($A287="",$B287=""),"",B287*'MPTO_working_2-way'!$G286)</f>
        <v/>
      </c>
      <c r="F287" s="17" t="str">
        <f>IF(OR($A287="",$B287=""),"",'MPTO_working_2-way'!D286)</f>
        <v/>
      </c>
      <c r="G287" s="22" t="str">
        <f>IF(OR($A287="",$B287=""),"",'MPTO_working_2-way'!E286)</f>
        <v/>
      </c>
      <c r="H287" s="17" t="str">
        <f>IF(OR($A287="",$B287=""),"",'OddsRatio_working_2-way'!M286)</f>
        <v/>
      </c>
      <c r="I287" s="17" t="str">
        <f>IF(OR($A287="",$B287=""),"",'OddsRatio_working_2-way'!N286)</f>
        <v/>
      </c>
      <c r="J287" s="17" t="str">
        <f>IF('Log_working_2-way'!$D286="","",A287^('Log_working_2-way'!$D286))</f>
        <v/>
      </c>
      <c r="K287" s="22" t="str">
        <f>IF('Log_working_2-way'!$D286="","",B287^('Log_working_2-way'!$D286))</f>
        <v/>
      </c>
    </row>
    <row r="288" spans="3:11" x14ac:dyDescent="0.2">
      <c r="C288" s="20" t="str">
        <f t="shared" si="54"/>
        <v/>
      </c>
      <c r="D288" s="17" t="str">
        <f>IF(OR($A288="",$B288=""),"",A288*'MPTO_working_2-way'!$G287)</f>
        <v/>
      </c>
      <c r="E288" s="22" t="str">
        <f>IF(OR($A288="",$B288=""),"",B288*'MPTO_working_2-way'!$G287)</f>
        <v/>
      </c>
      <c r="F288" s="17" t="str">
        <f>IF(OR($A288="",$B288=""),"",'MPTO_working_2-way'!D287)</f>
        <v/>
      </c>
      <c r="G288" s="22" t="str">
        <f>IF(OR($A288="",$B288=""),"",'MPTO_working_2-way'!E287)</f>
        <v/>
      </c>
      <c r="H288" s="17" t="str">
        <f>IF(OR($A288="",$B288=""),"",'OddsRatio_working_2-way'!M287)</f>
        <v/>
      </c>
      <c r="I288" s="17" t="str">
        <f>IF(OR($A288="",$B288=""),"",'OddsRatio_working_2-way'!N287)</f>
        <v/>
      </c>
      <c r="J288" s="17" t="str">
        <f>IF('Log_working_2-way'!$D287="","",A288^('Log_working_2-way'!$D287))</f>
        <v/>
      </c>
      <c r="K288" s="22" t="str">
        <f>IF('Log_working_2-way'!$D287="","",B288^('Log_working_2-way'!$D287))</f>
        <v/>
      </c>
    </row>
    <row r="289" spans="3:11" x14ac:dyDescent="0.2">
      <c r="C289" s="20" t="str">
        <f t="shared" si="54"/>
        <v/>
      </c>
      <c r="D289" s="17" t="str">
        <f>IF(OR($A289="",$B289=""),"",A289*'MPTO_working_2-way'!$G288)</f>
        <v/>
      </c>
      <c r="E289" s="22" t="str">
        <f>IF(OR($A289="",$B289=""),"",B289*'MPTO_working_2-way'!$G288)</f>
        <v/>
      </c>
      <c r="F289" s="17" t="str">
        <f>IF(OR($A289="",$B289=""),"",'MPTO_working_2-way'!D288)</f>
        <v/>
      </c>
      <c r="G289" s="22" t="str">
        <f>IF(OR($A289="",$B289=""),"",'MPTO_working_2-way'!E288)</f>
        <v/>
      </c>
      <c r="H289" s="17" t="str">
        <f>IF(OR($A289="",$B289=""),"",'OddsRatio_working_2-way'!M288)</f>
        <v/>
      </c>
      <c r="I289" s="17" t="str">
        <f>IF(OR($A289="",$B289=""),"",'OddsRatio_working_2-way'!N288)</f>
        <v/>
      </c>
      <c r="J289" s="17" t="str">
        <f>IF('Log_working_2-way'!$D288="","",A289^('Log_working_2-way'!$D288))</f>
        <v/>
      </c>
      <c r="K289" s="22" t="str">
        <f>IF('Log_working_2-way'!$D288="","",B289^('Log_working_2-way'!$D288))</f>
        <v/>
      </c>
    </row>
    <row r="290" spans="3:11" x14ac:dyDescent="0.2">
      <c r="C290" s="20" t="str">
        <f t="shared" si="54"/>
        <v/>
      </c>
      <c r="D290" s="17" t="str">
        <f>IF(OR($A290="",$B290=""),"",A290*'MPTO_working_2-way'!$G289)</f>
        <v/>
      </c>
      <c r="E290" s="22" t="str">
        <f>IF(OR($A290="",$B290=""),"",B290*'MPTO_working_2-way'!$G289)</f>
        <v/>
      </c>
      <c r="F290" s="17" t="str">
        <f>IF(OR($A290="",$B290=""),"",'MPTO_working_2-way'!D289)</f>
        <v/>
      </c>
      <c r="G290" s="22" t="str">
        <f>IF(OR($A290="",$B290=""),"",'MPTO_working_2-way'!E289)</f>
        <v/>
      </c>
      <c r="H290" s="17" t="str">
        <f>IF(OR($A290="",$B290=""),"",'OddsRatio_working_2-way'!M289)</f>
        <v/>
      </c>
      <c r="I290" s="17" t="str">
        <f>IF(OR($A290="",$B290=""),"",'OddsRatio_working_2-way'!N289)</f>
        <v/>
      </c>
      <c r="J290" s="17" t="str">
        <f>IF('Log_working_2-way'!$D289="","",A290^('Log_working_2-way'!$D289))</f>
        <v/>
      </c>
      <c r="K290" s="22" t="str">
        <f>IF('Log_working_2-way'!$D289="","",B290^('Log_working_2-way'!$D289))</f>
        <v/>
      </c>
    </row>
    <row r="291" spans="3:11" x14ac:dyDescent="0.2">
      <c r="C291" s="20" t="str">
        <f t="shared" si="54"/>
        <v/>
      </c>
      <c r="D291" s="17" t="str">
        <f>IF(OR($A291="",$B291=""),"",A291*'MPTO_working_2-way'!$G290)</f>
        <v/>
      </c>
      <c r="E291" s="22" t="str">
        <f>IF(OR($A291="",$B291=""),"",B291*'MPTO_working_2-way'!$G290)</f>
        <v/>
      </c>
      <c r="F291" s="17" t="str">
        <f>IF(OR($A291="",$B291=""),"",'MPTO_working_2-way'!D290)</f>
        <v/>
      </c>
      <c r="G291" s="22" t="str">
        <f>IF(OR($A291="",$B291=""),"",'MPTO_working_2-way'!E290)</f>
        <v/>
      </c>
      <c r="H291" s="17" t="str">
        <f>IF(OR($A291="",$B291=""),"",'OddsRatio_working_2-way'!M290)</f>
        <v/>
      </c>
      <c r="I291" s="17" t="str">
        <f>IF(OR($A291="",$B291=""),"",'OddsRatio_working_2-way'!N290)</f>
        <v/>
      </c>
      <c r="J291" s="17" t="str">
        <f>IF('Log_working_2-way'!$D290="","",A291^('Log_working_2-way'!$D290))</f>
        <v/>
      </c>
      <c r="K291" s="22" t="str">
        <f>IF('Log_working_2-way'!$D290="","",B291^('Log_working_2-way'!$D290))</f>
        <v/>
      </c>
    </row>
    <row r="292" spans="3:11" x14ac:dyDescent="0.2">
      <c r="C292" s="20" t="str">
        <f t="shared" si="54"/>
        <v/>
      </c>
      <c r="D292" s="17" t="str">
        <f>IF(OR($A292="",$B292=""),"",A292*'MPTO_working_2-way'!$G291)</f>
        <v/>
      </c>
      <c r="E292" s="22" t="str">
        <f>IF(OR($A292="",$B292=""),"",B292*'MPTO_working_2-way'!$G291)</f>
        <v/>
      </c>
      <c r="F292" s="17" t="str">
        <f>IF(OR($A292="",$B292=""),"",'MPTO_working_2-way'!D291)</f>
        <v/>
      </c>
      <c r="G292" s="22" t="str">
        <f>IF(OR($A292="",$B292=""),"",'MPTO_working_2-way'!E291)</f>
        <v/>
      </c>
      <c r="H292" s="17" t="str">
        <f>IF(OR($A292="",$B292=""),"",'OddsRatio_working_2-way'!M291)</f>
        <v/>
      </c>
      <c r="I292" s="17" t="str">
        <f>IF(OR($A292="",$B292=""),"",'OddsRatio_working_2-way'!N291)</f>
        <v/>
      </c>
      <c r="J292" s="17" t="str">
        <f>IF('Log_working_2-way'!$D291="","",A292^('Log_working_2-way'!$D291))</f>
        <v/>
      </c>
      <c r="K292" s="22" t="str">
        <f>IF('Log_working_2-way'!$D291="","",B292^('Log_working_2-way'!$D291))</f>
        <v/>
      </c>
    </row>
    <row r="293" spans="3:11" x14ac:dyDescent="0.2">
      <c r="C293" s="20" t="str">
        <f t="shared" si="54"/>
        <v/>
      </c>
      <c r="D293" s="17" t="str">
        <f>IF(OR($A293="",$B293=""),"",A293*'MPTO_working_2-way'!$G292)</f>
        <v/>
      </c>
      <c r="E293" s="22" t="str">
        <f>IF(OR($A293="",$B293=""),"",B293*'MPTO_working_2-way'!$G292)</f>
        <v/>
      </c>
      <c r="F293" s="17" t="str">
        <f>IF(OR($A293="",$B293=""),"",'MPTO_working_2-way'!D292)</f>
        <v/>
      </c>
      <c r="G293" s="22" t="str">
        <f>IF(OR($A293="",$B293=""),"",'MPTO_working_2-way'!E292)</f>
        <v/>
      </c>
      <c r="H293" s="17" t="str">
        <f>IF(OR($A293="",$B293=""),"",'OddsRatio_working_2-way'!M292)</f>
        <v/>
      </c>
      <c r="I293" s="17" t="str">
        <f>IF(OR($A293="",$B293=""),"",'OddsRatio_working_2-way'!N292)</f>
        <v/>
      </c>
      <c r="J293" s="17" t="str">
        <f>IF('Log_working_2-way'!$D292="","",A293^('Log_working_2-way'!$D292))</f>
        <v/>
      </c>
      <c r="K293" s="22" t="str">
        <f>IF('Log_working_2-way'!$D292="","",B293^('Log_working_2-way'!$D292))</f>
        <v/>
      </c>
    </row>
    <row r="294" spans="3:11" x14ac:dyDescent="0.2">
      <c r="C294" s="20" t="str">
        <f t="shared" si="54"/>
        <v/>
      </c>
      <c r="D294" s="17" t="str">
        <f>IF(OR($A294="",$B294=""),"",A294*'MPTO_working_2-way'!$G293)</f>
        <v/>
      </c>
      <c r="E294" s="22" t="str">
        <f>IF(OR($A294="",$B294=""),"",B294*'MPTO_working_2-way'!$G293)</f>
        <v/>
      </c>
      <c r="F294" s="17" t="str">
        <f>IF(OR($A294="",$B294=""),"",'MPTO_working_2-way'!D293)</f>
        <v/>
      </c>
      <c r="G294" s="22" t="str">
        <f>IF(OR($A294="",$B294=""),"",'MPTO_working_2-way'!E293)</f>
        <v/>
      </c>
      <c r="H294" s="17" t="str">
        <f>IF(OR($A294="",$B294=""),"",'OddsRatio_working_2-way'!M293)</f>
        <v/>
      </c>
      <c r="I294" s="17" t="str">
        <f>IF(OR($A294="",$B294=""),"",'OddsRatio_working_2-way'!N293)</f>
        <v/>
      </c>
      <c r="J294" s="17" t="str">
        <f>IF('Log_working_2-way'!$D293="","",A294^('Log_working_2-way'!$D293))</f>
        <v/>
      </c>
      <c r="K294" s="22" t="str">
        <f>IF('Log_working_2-way'!$D293="","",B294^('Log_working_2-way'!$D293))</f>
        <v/>
      </c>
    </row>
    <row r="295" spans="3:11" x14ac:dyDescent="0.2">
      <c r="C295" s="20" t="str">
        <f t="shared" si="54"/>
        <v/>
      </c>
      <c r="D295" s="17" t="str">
        <f>IF(OR($A295="",$B295=""),"",A295*'MPTO_working_2-way'!$G294)</f>
        <v/>
      </c>
      <c r="E295" s="22" t="str">
        <f>IF(OR($A295="",$B295=""),"",B295*'MPTO_working_2-way'!$G294)</f>
        <v/>
      </c>
      <c r="F295" s="17" t="str">
        <f>IF(OR($A295="",$B295=""),"",'MPTO_working_2-way'!D294)</f>
        <v/>
      </c>
      <c r="G295" s="22" t="str">
        <f>IF(OR($A295="",$B295=""),"",'MPTO_working_2-way'!E294)</f>
        <v/>
      </c>
      <c r="H295" s="17" t="str">
        <f>IF(OR($A295="",$B295=""),"",'OddsRatio_working_2-way'!M294)</f>
        <v/>
      </c>
      <c r="I295" s="17" t="str">
        <f>IF(OR($A295="",$B295=""),"",'OddsRatio_working_2-way'!N294)</f>
        <v/>
      </c>
      <c r="J295" s="17" t="str">
        <f>IF('Log_working_2-way'!$D294="","",A295^('Log_working_2-way'!$D294))</f>
        <v/>
      </c>
      <c r="K295" s="22" t="str">
        <f>IF('Log_working_2-way'!$D294="","",B295^('Log_working_2-way'!$D294))</f>
        <v/>
      </c>
    </row>
    <row r="296" spans="3:11" x14ac:dyDescent="0.2">
      <c r="C296" s="20" t="str">
        <f t="shared" si="54"/>
        <v/>
      </c>
      <c r="D296" s="17" t="str">
        <f>IF(OR($A296="",$B296=""),"",A296*'MPTO_working_2-way'!$G295)</f>
        <v/>
      </c>
      <c r="E296" s="22" t="str">
        <f>IF(OR($A296="",$B296=""),"",B296*'MPTO_working_2-way'!$G295)</f>
        <v/>
      </c>
      <c r="F296" s="17" t="str">
        <f>IF(OR($A296="",$B296=""),"",'MPTO_working_2-way'!D295)</f>
        <v/>
      </c>
      <c r="G296" s="22" t="str">
        <f>IF(OR($A296="",$B296=""),"",'MPTO_working_2-way'!E295)</f>
        <v/>
      </c>
      <c r="H296" s="17" t="str">
        <f>IF(OR($A296="",$B296=""),"",'OddsRatio_working_2-way'!M295)</f>
        <v/>
      </c>
      <c r="I296" s="17" t="str">
        <f>IF(OR($A296="",$B296=""),"",'OddsRatio_working_2-way'!N295)</f>
        <v/>
      </c>
      <c r="J296" s="17" t="str">
        <f>IF('Log_working_2-way'!$D295="","",A296^('Log_working_2-way'!$D295))</f>
        <v/>
      </c>
      <c r="K296" s="22" t="str">
        <f>IF('Log_working_2-way'!$D295="","",B296^('Log_working_2-way'!$D295))</f>
        <v/>
      </c>
    </row>
    <row r="297" spans="3:11" x14ac:dyDescent="0.2">
      <c r="C297" s="20" t="str">
        <f t="shared" si="54"/>
        <v/>
      </c>
      <c r="D297" s="17" t="str">
        <f>IF(OR($A297="",$B297=""),"",A297*'MPTO_working_2-way'!$G296)</f>
        <v/>
      </c>
      <c r="E297" s="22" t="str">
        <f>IF(OR($A297="",$B297=""),"",B297*'MPTO_working_2-way'!$G296)</f>
        <v/>
      </c>
      <c r="F297" s="17" t="str">
        <f>IF(OR($A297="",$B297=""),"",'MPTO_working_2-way'!D296)</f>
        <v/>
      </c>
      <c r="G297" s="22" t="str">
        <f>IF(OR($A297="",$B297=""),"",'MPTO_working_2-way'!E296)</f>
        <v/>
      </c>
      <c r="H297" s="17" t="str">
        <f>IF(OR($A297="",$B297=""),"",'OddsRatio_working_2-way'!M296)</f>
        <v/>
      </c>
      <c r="I297" s="17" t="str">
        <f>IF(OR($A297="",$B297=""),"",'OddsRatio_working_2-way'!N296)</f>
        <v/>
      </c>
      <c r="J297" s="17" t="str">
        <f>IF('Log_working_2-way'!$D296="","",A297^('Log_working_2-way'!$D296))</f>
        <v/>
      </c>
      <c r="K297" s="22" t="str">
        <f>IF('Log_working_2-way'!$D296="","",B297^('Log_working_2-way'!$D296))</f>
        <v/>
      </c>
    </row>
    <row r="298" spans="3:11" x14ac:dyDescent="0.2">
      <c r="C298" s="20" t="str">
        <f t="shared" si="54"/>
        <v/>
      </c>
      <c r="D298" s="17" t="str">
        <f>IF(OR($A298="",$B298=""),"",A298*'MPTO_working_2-way'!$G297)</f>
        <v/>
      </c>
      <c r="E298" s="22" t="str">
        <f>IF(OR($A298="",$B298=""),"",B298*'MPTO_working_2-way'!$G297)</f>
        <v/>
      </c>
      <c r="F298" s="17" t="str">
        <f>IF(OR($A298="",$B298=""),"",'MPTO_working_2-way'!D297)</f>
        <v/>
      </c>
      <c r="G298" s="22" t="str">
        <f>IF(OR($A298="",$B298=""),"",'MPTO_working_2-way'!E297)</f>
        <v/>
      </c>
      <c r="H298" s="17" t="str">
        <f>IF(OR($A298="",$B298=""),"",'OddsRatio_working_2-way'!M297)</f>
        <v/>
      </c>
      <c r="I298" s="17" t="str">
        <f>IF(OR($A298="",$B298=""),"",'OddsRatio_working_2-way'!N297)</f>
        <v/>
      </c>
      <c r="J298" s="17" t="str">
        <f>IF('Log_working_2-way'!$D297="","",A298^('Log_working_2-way'!$D297))</f>
        <v/>
      </c>
      <c r="K298" s="22" t="str">
        <f>IF('Log_working_2-way'!$D297="","",B298^('Log_working_2-way'!$D297))</f>
        <v/>
      </c>
    </row>
    <row r="299" spans="3:11" x14ac:dyDescent="0.2">
      <c r="C299" s="20" t="str">
        <f t="shared" si="54"/>
        <v/>
      </c>
      <c r="D299" s="17" t="str">
        <f>IF(OR($A299="",$B299=""),"",A299*'MPTO_working_2-way'!$G298)</f>
        <v/>
      </c>
      <c r="E299" s="22" t="str">
        <f>IF(OR($A299="",$B299=""),"",B299*'MPTO_working_2-way'!$G298)</f>
        <v/>
      </c>
      <c r="F299" s="17" t="str">
        <f>IF(OR($A299="",$B299=""),"",'MPTO_working_2-way'!D298)</f>
        <v/>
      </c>
      <c r="G299" s="22" t="str">
        <f>IF(OR($A299="",$B299=""),"",'MPTO_working_2-way'!E298)</f>
        <v/>
      </c>
      <c r="H299" s="17" t="str">
        <f>IF(OR($A299="",$B299=""),"",'OddsRatio_working_2-way'!M298)</f>
        <v/>
      </c>
      <c r="I299" s="17" t="str">
        <f>IF(OR($A299="",$B299=""),"",'OddsRatio_working_2-way'!N298)</f>
        <v/>
      </c>
      <c r="J299" s="17" t="str">
        <f>IF('Log_working_2-way'!$D298="","",A299^('Log_working_2-way'!$D298))</f>
        <v/>
      </c>
      <c r="K299" s="22" t="str">
        <f>IF('Log_working_2-way'!$D298="","",B299^('Log_working_2-way'!$D298))</f>
        <v/>
      </c>
    </row>
    <row r="300" spans="3:11" x14ac:dyDescent="0.2">
      <c r="C300" s="20" t="str">
        <f t="shared" si="54"/>
        <v/>
      </c>
      <c r="D300" s="17" t="str">
        <f>IF(OR($A300="",$B300=""),"",A300*'MPTO_working_2-way'!$G299)</f>
        <v/>
      </c>
      <c r="E300" s="22" t="str">
        <f>IF(OR($A300="",$B300=""),"",B300*'MPTO_working_2-way'!$G299)</f>
        <v/>
      </c>
      <c r="F300" s="17" t="str">
        <f>IF(OR($A300="",$B300=""),"",'MPTO_working_2-way'!D299)</f>
        <v/>
      </c>
      <c r="G300" s="22" t="str">
        <f>IF(OR($A300="",$B300=""),"",'MPTO_working_2-way'!E299)</f>
        <v/>
      </c>
      <c r="H300" s="17" t="str">
        <f>IF(OR($A300="",$B300=""),"",'OddsRatio_working_2-way'!M299)</f>
        <v/>
      </c>
      <c r="I300" s="17" t="str">
        <f>IF(OR($A300="",$B300=""),"",'OddsRatio_working_2-way'!N299)</f>
        <v/>
      </c>
      <c r="J300" s="17" t="str">
        <f>IF('Log_working_2-way'!$D299="","",A300^('Log_working_2-way'!$D299))</f>
        <v/>
      </c>
      <c r="K300" s="22" t="str">
        <f>IF('Log_working_2-way'!$D299="","",B300^('Log_working_2-way'!$D299))</f>
        <v/>
      </c>
    </row>
    <row r="301" spans="3:11" x14ac:dyDescent="0.2">
      <c r="C301" s="20" t="str">
        <f t="shared" si="54"/>
        <v/>
      </c>
      <c r="D301" s="17" t="str">
        <f>IF(OR($A301="",$B301=""),"",A301*'MPTO_working_2-way'!$G300)</f>
        <v/>
      </c>
      <c r="E301" s="22" t="str">
        <f>IF(OR($A301="",$B301=""),"",B301*'MPTO_working_2-way'!$G300)</f>
        <v/>
      </c>
      <c r="F301" s="17" t="str">
        <f>IF(OR($A301="",$B301=""),"",'MPTO_working_2-way'!D300)</f>
        <v/>
      </c>
      <c r="G301" s="22" t="str">
        <f>IF(OR($A301="",$B301=""),"",'MPTO_working_2-way'!E300)</f>
        <v/>
      </c>
      <c r="H301" s="17" t="str">
        <f>IF(OR($A301="",$B301=""),"",'OddsRatio_working_2-way'!M300)</f>
        <v/>
      </c>
      <c r="I301" s="17" t="str">
        <f>IF(OR($A301="",$B301=""),"",'OddsRatio_working_2-way'!N300)</f>
        <v/>
      </c>
      <c r="J301" s="17" t="str">
        <f>IF('Log_working_2-way'!$D300="","",A301^('Log_working_2-way'!$D300))</f>
        <v/>
      </c>
      <c r="K301" s="22" t="str">
        <f>IF('Log_working_2-way'!$D300="","",B301^('Log_working_2-way'!$D300))</f>
        <v/>
      </c>
    </row>
    <row r="302" spans="3:11" x14ac:dyDescent="0.2">
      <c r="C302" s="20" t="str">
        <f t="shared" si="54"/>
        <v/>
      </c>
      <c r="D302" s="17" t="str">
        <f>IF(OR($A302="",$B302=""),"",A302*'MPTO_working_2-way'!$G301)</f>
        <v/>
      </c>
      <c r="E302" s="22" t="str">
        <f>IF(OR($A302="",$B302=""),"",B302*'MPTO_working_2-way'!$G301)</f>
        <v/>
      </c>
      <c r="F302" s="17" t="str">
        <f>IF(OR($A302="",$B302=""),"",'MPTO_working_2-way'!D301)</f>
        <v/>
      </c>
      <c r="G302" s="22" t="str">
        <f>IF(OR($A302="",$B302=""),"",'MPTO_working_2-way'!E301)</f>
        <v/>
      </c>
      <c r="H302" s="17" t="str">
        <f>IF(OR($A302="",$B302=""),"",'OddsRatio_working_2-way'!M301)</f>
        <v/>
      </c>
      <c r="I302" s="17" t="str">
        <f>IF(OR($A302="",$B302=""),"",'OddsRatio_working_2-way'!N301)</f>
        <v/>
      </c>
      <c r="J302" s="17" t="str">
        <f>IF('Log_working_2-way'!$D301="","",A302^('Log_working_2-way'!$D301))</f>
        <v/>
      </c>
      <c r="K302" s="22" t="str">
        <f>IF('Log_working_2-way'!$D301="","",B302^('Log_working_2-way'!$D301))</f>
        <v/>
      </c>
    </row>
    <row r="303" spans="3:11" x14ac:dyDescent="0.2">
      <c r="C303" s="20" t="str">
        <f t="shared" si="54"/>
        <v/>
      </c>
      <c r="D303" s="17" t="str">
        <f>IF(OR($A303="",$B303=""),"",A303*'MPTO_working_2-way'!$G302)</f>
        <v/>
      </c>
      <c r="E303" s="22" t="str">
        <f>IF(OR($A303="",$B303=""),"",B303*'MPTO_working_2-way'!$G302)</f>
        <v/>
      </c>
      <c r="F303" s="17" t="str">
        <f>IF(OR($A303="",$B303=""),"",'MPTO_working_2-way'!D302)</f>
        <v/>
      </c>
      <c r="G303" s="22" t="str">
        <f>IF(OR($A303="",$B303=""),"",'MPTO_working_2-way'!E302)</f>
        <v/>
      </c>
      <c r="H303" s="17" t="str">
        <f>IF(OR($A303="",$B303=""),"",'OddsRatio_working_2-way'!M302)</f>
        <v/>
      </c>
      <c r="I303" s="17" t="str">
        <f>IF(OR($A303="",$B303=""),"",'OddsRatio_working_2-way'!N302)</f>
        <v/>
      </c>
      <c r="J303" s="17" t="str">
        <f>IF('Log_working_2-way'!$D302="","",A303^('Log_working_2-way'!$D302))</f>
        <v/>
      </c>
      <c r="K303" s="22" t="str">
        <f>IF('Log_working_2-way'!$D302="","",B303^('Log_working_2-way'!$D302))</f>
        <v/>
      </c>
    </row>
    <row r="304" spans="3:11" x14ac:dyDescent="0.2">
      <c r="C304" s="20" t="str">
        <f t="shared" si="54"/>
        <v/>
      </c>
      <c r="D304" s="17" t="str">
        <f>IF(OR($A304="",$B304=""),"",A304*'MPTO_working_2-way'!$G303)</f>
        <v/>
      </c>
      <c r="E304" s="22" t="str">
        <f>IF(OR($A304="",$B304=""),"",B304*'MPTO_working_2-way'!$G303)</f>
        <v/>
      </c>
      <c r="F304" s="17" t="str">
        <f>IF(OR($A304="",$B304=""),"",'MPTO_working_2-way'!D303)</f>
        <v/>
      </c>
      <c r="G304" s="22" t="str">
        <f>IF(OR($A304="",$B304=""),"",'MPTO_working_2-way'!E303)</f>
        <v/>
      </c>
      <c r="H304" s="17" t="str">
        <f>IF(OR($A304="",$B304=""),"",'OddsRatio_working_2-way'!M303)</f>
        <v/>
      </c>
      <c r="I304" s="17" t="str">
        <f>IF(OR($A304="",$B304=""),"",'OddsRatio_working_2-way'!N303)</f>
        <v/>
      </c>
      <c r="J304" s="17" t="str">
        <f>IF('Log_working_2-way'!$D303="","",A304^('Log_working_2-way'!$D303))</f>
        <v/>
      </c>
      <c r="K304" s="22" t="str">
        <f>IF('Log_working_2-way'!$D303="","",B304^('Log_working_2-way'!$D303))</f>
        <v/>
      </c>
    </row>
    <row r="305" spans="3:11" x14ac:dyDescent="0.2">
      <c r="C305" s="20" t="str">
        <f t="shared" si="54"/>
        <v/>
      </c>
      <c r="D305" s="17" t="str">
        <f>IF(OR($A305="",$B305=""),"",A305*'MPTO_working_2-way'!$G304)</f>
        <v/>
      </c>
      <c r="E305" s="22" t="str">
        <f>IF(OR($A305="",$B305=""),"",B305*'MPTO_working_2-way'!$G304)</f>
        <v/>
      </c>
      <c r="F305" s="17" t="str">
        <f>IF(OR($A305="",$B305=""),"",'MPTO_working_2-way'!D304)</f>
        <v/>
      </c>
      <c r="G305" s="22" t="str">
        <f>IF(OR($A305="",$B305=""),"",'MPTO_working_2-way'!E304)</f>
        <v/>
      </c>
      <c r="H305" s="17" t="str">
        <f>IF(OR($A305="",$B305=""),"",'OddsRatio_working_2-way'!M304)</f>
        <v/>
      </c>
      <c r="I305" s="17" t="str">
        <f>IF(OR($A305="",$B305=""),"",'OddsRatio_working_2-way'!N304)</f>
        <v/>
      </c>
      <c r="J305" s="17" t="str">
        <f>IF('Log_working_2-way'!$D304="","",A305^('Log_working_2-way'!$D304))</f>
        <v/>
      </c>
      <c r="K305" s="22" t="str">
        <f>IF('Log_working_2-way'!$D304="","",B305^('Log_working_2-way'!$D304))</f>
        <v/>
      </c>
    </row>
    <row r="306" spans="3:11" x14ac:dyDescent="0.2">
      <c r="C306" s="20" t="str">
        <f t="shared" si="54"/>
        <v/>
      </c>
      <c r="D306" s="17" t="str">
        <f>IF(OR($A306="",$B306=""),"",A306*'MPTO_working_2-way'!$G305)</f>
        <v/>
      </c>
      <c r="E306" s="22" t="str">
        <f>IF(OR($A306="",$B306=""),"",B306*'MPTO_working_2-way'!$G305)</f>
        <v/>
      </c>
      <c r="F306" s="17" t="str">
        <f>IF(OR($A306="",$B306=""),"",'MPTO_working_2-way'!D305)</f>
        <v/>
      </c>
      <c r="G306" s="22" t="str">
        <f>IF(OR($A306="",$B306=""),"",'MPTO_working_2-way'!E305)</f>
        <v/>
      </c>
      <c r="H306" s="17" t="str">
        <f>IF(OR($A306="",$B306=""),"",'OddsRatio_working_2-way'!M305)</f>
        <v/>
      </c>
      <c r="I306" s="17" t="str">
        <f>IF(OR($A306="",$B306=""),"",'OddsRatio_working_2-way'!N305)</f>
        <v/>
      </c>
      <c r="J306" s="17" t="str">
        <f>IF('Log_working_2-way'!$D305="","",A306^('Log_working_2-way'!$D305))</f>
        <v/>
      </c>
      <c r="K306" s="22" t="str">
        <f>IF('Log_working_2-way'!$D305="","",B306^('Log_working_2-way'!$D305))</f>
        <v/>
      </c>
    </row>
    <row r="307" spans="3:11" x14ac:dyDescent="0.2">
      <c r="C307" s="20" t="str">
        <f t="shared" si="54"/>
        <v/>
      </c>
      <c r="D307" s="17" t="str">
        <f>IF(OR($A307="",$B307=""),"",A307*'MPTO_working_2-way'!$G306)</f>
        <v/>
      </c>
      <c r="E307" s="22" t="str">
        <f>IF(OR($A307="",$B307=""),"",B307*'MPTO_working_2-way'!$G306)</f>
        <v/>
      </c>
      <c r="F307" s="17" t="str">
        <f>IF(OR($A307="",$B307=""),"",'MPTO_working_2-way'!D306)</f>
        <v/>
      </c>
      <c r="G307" s="22" t="str">
        <f>IF(OR($A307="",$B307=""),"",'MPTO_working_2-way'!E306)</f>
        <v/>
      </c>
      <c r="H307" s="17" t="str">
        <f>IF(OR($A307="",$B307=""),"",'OddsRatio_working_2-way'!M306)</f>
        <v/>
      </c>
      <c r="I307" s="17" t="str">
        <f>IF(OR($A307="",$B307=""),"",'OddsRatio_working_2-way'!N306)</f>
        <v/>
      </c>
      <c r="J307" s="17" t="str">
        <f>IF('Log_working_2-way'!$D306="","",A307^('Log_working_2-way'!$D306))</f>
        <v/>
      </c>
      <c r="K307" s="22" t="str">
        <f>IF('Log_working_2-way'!$D306="","",B307^('Log_working_2-way'!$D306))</f>
        <v/>
      </c>
    </row>
    <row r="308" spans="3:11" x14ac:dyDescent="0.2">
      <c r="C308" s="20" t="str">
        <f t="shared" si="54"/>
        <v/>
      </c>
      <c r="D308" s="17" t="str">
        <f>IF(OR($A308="",$B308=""),"",A308*'MPTO_working_2-way'!$G307)</f>
        <v/>
      </c>
      <c r="E308" s="22" t="str">
        <f>IF(OR($A308="",$B308=""),"",B308*'MPTO_working_2-way'!$G307)</f>
        <v/>
      </c>
      <c r="F308" s="17" t="str">
        <f>IF(OR($A308="",$B308=""),"",'MPTO_working_2-way'!D307)</f>
        <v/>
      </c>
      <c r="G308" s="22" t="str">
        <f>IF(OR($A308="",$B308=""),"",'MPTO_working_2-way'!E307)</f>
        <v/>
      </c>
      <c r="H308" s="17" t="str">
        <f>IF(OR($A308="",$B308=""),"",'OddsRatio_working_2-way'!M307)</f>
        <v/>
      </c>
      <c r="I308" s="17" t="str">
        <f>IF(OR($A308="",$B308=""),"",'OddsRatio_working_2-way'!N307)</f>
        <v/>
      </c>
      <c r="J308" s="17" t="str">
        <f>IF('Log_working_2-way'!$D307="","",A308^('Log_working_2-way'!$D307))</f>
        <v/>
      </c>
      <c r="K308" s="22" t="str">
        <f>IF('Log_working_2-way'!$D307="","",B308^('Log_working_2-way'!$D307))</f>
        <v/>
      </c>
    </row>
    <row r="309" spans="3:11" x14ac:dyDescent="0.2">
      <c r="C309" s="20" t="str">
        <f t="shared" si="54"/>
        <v/>
      </c>
      <c r="D309" s="17" t="str">
        <f>IF(OR($A309="",$B309=""),"",A309*'MPTO_working_2-way'!$G308)</f>
        <v/>
      </c>
      <c r="E309" s="22" t="str">
        <f>IF(OR($A309="",$B309=""),"",B309*'MPTO_working_2-way'!$G308)</f>
        <v/>
      </c>
      <c r="F309" s="17" t="str">
        <f>IF(OR($A309="",$B309=""),"",'MPTO_working_2-way'!D308)</f>
        <v/>
      </c>
      <c r="G309" s="22" t="str">
        <f>IF(OR($A309="",$B309=""),"",'MPTO_working_2-way'!E308)</f>
        <v/>
      </c>
      <c r="H309" s="17" t="str">
        <f>IF(OR($A309="",$B309=""),"",'OddsRatio_working_2-way'!M308)</f>
        <v/>
      </c>
      <c r="I309" s="17" t="str">
        <f>IF(OR($A309="",$B309=""),"",'OddsRatio_working_2-way'!N308)</f>
        <v/>
      </c>
      <c r="J309" s="17" t="str">
        <f>IF('Log_working_2-way'!$D308="","",A309^('Log_working_2-way'!$D308))</f>
        <v/>
      </c>
      <c r="K309" s="22" t="str">
        <f>IF('Log_working_2-way'!$D308="","",B309^('Log_working_2-way'!$D308))</f>
        <v/>
      </c>
    </row>
    <row r="310" spans="3:11" x14ac:dyDescent="0.2">
      <c r="C310" s="20" t="str">
        <f t="shared" si="54"/>
        <v/>
      </c>
      <c r="D310" s="17" t="str">
        <f>IF(OR($A310="",$B310=""),"",A310*'MPTO_working_2-way'!$G309)</f>
        <v/>
      </c>
      <c r="E310" s="22" t="str">
        <f>IF(OR($A310="",$B310=""),"",B310*'MPTO_working_2-way'!$G309)</f>
        <v/>
      </c>
      <c r="F310" s="17" t="str">
        <f>IF(OR($A310="",$B310=""),"",'MPTO_working_2-way'!D309)</f>
        <v/>
      </c>
      <c r="G310" s="22" t="str">
        <f>IF(OR($A310="",$B310=""),"",'MPTO_working_2-way'!E309)</f>
        <v/>
      </c>
      <c r="H310" s="17" t="str">
        <f>IF(OR($A310="",$B310=""),"",'OddsRatio_working_2-way'!M309)</f>
        <v/>
      </c>
      <c r="I310" s="17" t="str">
        <f>IF(OR($A310="",$B310=""),"",'OddsRatio_working_2-way'!N309)</f>
        <v/>
      </c>
      <c r="J310" s="17" t="str">
        <f>IF('Log_working_2-way'!$D309="","",A310^('Log_working_2-way'!$D309))</f>
        <v/>
      </c>
      <c r="K310" s="22" t="str">
        <f>IF('Log_working_2-way'!$D309="","",B310^('Log_working_2-way'!$D309))</f>
        <v/>
      </c>
    </row>
    <row r="311" spans="3:11" x14ac:dyDescent="0.2">
      <c r="C311" s="20" t="str">
        <f t="shared" si="54"/>
        <v/>
      </c>
      <c r="D311" s="17" t="str">
        <f>IF(OR($A311="",$B311=""),"",A311*'MPTO_working_2-way'!$G310)</f>
        <v/>
      </c>
      <c r="E311" s="22" t="str">
        <f>IF(OR($A311="",$B311=""),"",B311*'MPTO_working_2-way'!$G310)</f>
        <v/>
      </c>
      <c r="F311" s="17" t="str">
        <f>IF(OR($A311="",$B311=""),"",'MPTO_working_2-way'!D310)</f>
        <v/>
      </c>
      <c r="G311" s="22" t="str">
        <f>IF(OR($A311="",$B311=""),"",'MPTO_working_2-way'!E310)</f>
        <v/>
      </c>
      <c r="H311" s="17" t="str">
        <f>IF(OR($A311="",$B311=""),"",'OddsRatio_working_2-way'!M310)</f>
        <v/>
      </c>
      <c r="I311" s="17" t="str">
        <f>IF(OR($A311="",$B311=""),"",'OddsRatio_working_2-way'!N310)</f>
        <v/>
      </c>
      <c r="J311" s="17" t="str">
        <f>IF('Log_working_2-way'!$D310="","",A311^('Log_working_2-way'!$D310))</f>
        <v/>
      </c>
      <c r="K311" s="22" t="str">
        <f>IF('Log_working_2-way'!$D310="","",B311^('Log_working_2-way'!$D310))</f>
        <v/>
      </c>
    </row>
    <row r="312" spans="3:11" x14ac:dyDescent="0.2">
      <c r="C312" s="20" t="str">
        <f t="shared" si="54"/>
        <v/>
      </c>
      <c r="D312" s="17" t="str">
        <f>IF(OR($A312="",$B312=""),"",A312*'MPTO_working_2-way'!$G311)</f>
        <v/>
      </c>
      <c r="E312" s="22" t="str">
        <f>IF(OR($A312="",$B312=""),"",B312*'MPTO_working_2-way'!$G311)</f>
        <v/>
      </c>
      <c r="F312" s="17" t="str">
        <f>IF(OR($A312="",$B312=""),"",'MPTO_working_2-way'!D311)</f>
        <v/>
      </c>
      <c r="G312" s="22" t="str">
        <f>IF(OR($A312="",$B312=""),"",'MPTO_working_2-way'!E311)</f>
        <v/>
      </c>
      <c r="H312" s="17" t="str">
        <f>IF(OR($A312="",$B312=""),"",'OddsRatio_working_2-way'!M311)</f>
        <v/>
      </c>
      <c r="I312" s="17" t="str">
        <f>IF(OR($A312="",$B312=""),"",'OddsRatio_working_2-way'!N311)</f>
        <v/>
      </c>
      <c r="J312" s="17" t="str">
        <f>IF('Log_working_2-way'!$D311="","",A312^('Log_working_2-way'!$D311))</f>
        <v/>
      </c>
      <c r="K312" s="22" t="str">
        <f>IF('Log_working_2-way'!$D311="","",B312^('Log_working_2-way'!$D311))</f>
        <v/>
      </c>
    </row>
    <row r="313" spans="3:11" x14ac:dyDescent="0.2">
      <c r="C313" s="20" t="str">
        <f t="shared" si="54"/>
        <v/>
      </c>
      <c r="D313" s="17" t="str">
        <f>IF(OR($A313="",$B313=""),"",A313*'MPTO_working_2-way'!$G312)</f>
        <v/>
      </c>
      <c r="E313" s="22" t="str">
        <f>IF(OR($A313="",$B313=""),"",B313*'MPTO_working_2-way'!$G312)</f>
        <v/>
      </c>
      <c r="F313" s="17" t="str">
        <f>IF(OR($A313="",$B313=""),"",'MPTO_working_2-way'!D312)</f>
        <v/>
      </c>
      <c r="G313" s="22" t="str">
        <f>IF(OR($A313="",$B313=""),"",'MPTO_working_2-way'!E312)</f>
        <v/>
      </c>
      <c r="H313" s="17" t="str">
        <f>IF(OR($A313="",$B313=""),"",'OddsRatio_working_2-way'!M312)</f>
        <v/>
      </c>
      <c r="I313" s="17" t="str">
        <f>IF(OR($A313="",$B313=""),"",'OddsRatio_working_2-way'!N312)</f>
        <v/>
      </c>
      <c r="J313" s="17" t="str">
        <f>IF('Log_working_2-way'!$D312="","",A313^('Log_working_2-way'!$D312))</f>
        <v/>
      </c>
      <c r="K313" s="22" t="str">
        <f>IF('Log_working_2-way'!$D312="","",B313^('Log_working_2-way'!$D312))</f>
        <v/>
      </c>
    </row>
    <row r="314" spans="3:11" x14ac:dyDescent="0.2">
      <c r="C314" s="20" t="str">
        <f t="shared" si="54"/>
        <v/>
      </c>
      <c r="D314" s="17" t="str">
        <f>IF(OR($A314="",$B314=""),"",A314*'MPTO_working_2-way'!$G313)</f>
        <v/>
      </c>
      <c r="E314" s="22" t="str">
        <f>IF(OR($A314="",$B314=""),"",B314*'MPTO_working_2-way'!$G313)</f>
        <v/>
      </c>
      <c r="F314" s="17" t="str">
        <f>IF(OR($A314="",$B314=""),"",'MPTO_working_2-way'!D313)</f>
        <v/>
      </c>
      <c r="G314" s="22" t="str">
        <f>IF(OR($A314="",$B314=""),"",'MPTO_working_2-way'!E313)</f>
        <v/>
      </c>
      <c r="H314" s="17" t="str">
        <f>IF(OR($A314="",$B314=""),"",'OddsRatio_working_2-way'!M313)</f>
        <v/>
      </c>
      <c r="I314" s="17" t="str">
        <f>IF(OR($A314="",$B314=""),"",'OddsRatio_working_2-way'!N313)</f>
        <v/>
      </c>
      <c r="J314" s="17" t="str">
        <f>IF('Log_working_2-way'!$D313="","",A314^('Log_working_2-way'!$D313))</f>
        <v/>
      </c>
      <c r="K314" s="22" t="str">
        <f>IF('Log_working_2-way'!$D313="","",B314^('Log_working_2-way'!$D313))</f>
        <v/>
      </c>
    </row>
    <row r="315" spans="3:11" x14ac:dyDescent="0.2">
      <c r="C315" s="20" t="str">
        <f t="shared" si="54"/>
        <v/>
      </c>
      <c r="D315" s="17" t="str">
        <f>IF(OR($A315="",$B315=""),"",A315*'MPTO_working_2-way'!$G314)</f>
        <v/>
      </c>
      <c r="E315" s="22" t="str">
        <f>IF(OR($A315="",$B315=""),"",B315*'MPTO_working_2-way'!$G314)</f>
        <v/>
      </c>
      <c r="F315" s="17" t="str">
        <f>IF(OR($A315="",$B315=""),"",'MPTO_working_2-way'!D314)</f>
        <v/>
      </c>
      <c r="G315" s="22" t="str">
        <f>IF(OR($A315="",$B315=""),"",'MPTO_working_2-way'!E314)</f>
        <v/>
      </c>
      <c r="H315" s="17" t="str">
        <f>IF(OR($A315="",$B315=""),"",'OddsRatio_working_2-way'!M314)</f>
        <v/>
      </c>
      <c r="I315" s="17" t="str">
        <f>IF(OR($A315="",$B315=""),"",'OddsRatio_working_2-way'!N314)</f>
        <v/>
      </c>
      <c r="J315" s="17" t="str">
        <f>IF('Log_working_2-way'!$D314="","",A315^('Log_working_2-way'!$D314))</f>
        <v/>
      </c>
      <c r="K315" s="22" t="str">
        <f>IF('Log_working_2-way'!$D314="","",B315^('Log_working_2-way'!$D314))</f>
        <v/>
      </c>
    </row>
    <row r="316" spans="3:11" x14ac:dyDescent="0.2">
      <c r="C316" s="20" t="str">
        <f t="shared" si="54"/>
        <v/>
      </c>
      <c r="D316" s="17" t="str">
        <f>IF(OR($A316="",$B316=""),"",A316*'MPTO_working_2-way'!$G315)</f>
        <v/>
      </c>
      <c r="E316" s="22" t="str">
        <f>IF(OR($A316="",$B316=""),"",B316*'MPTO_working_2-way'!$G315)</f>
        <v/>
      </c>
      <c r="F316" s="17" t="str">
        <f>IF(OR($A316="",$B316=""),"",'MPTO_working_2-way'!D315)</f>
        <v/>
      </c>
      <c r="G316" s="22" t="str">
        <f>IF(OR($A316="",$B316=""),"",'MPTO_working_2-way'!E315)</f>
        <v/>
      </c>
      <c r="H316" s="17" t="str">
        <f>IF(OR($A316="",$B316=""),"",'OddsRatio_working_2-way'!M315)</f>
        <v/>
      </c>
      <c r="I316" s="17" t="str">
        <f>IF(OR($A316="",$B316=""),"",'OddsRatio_working_2-way'!N315)</f>
        <v/>
      </c>
      <c r="J316" s="17" t="str">
        <f>IF('Log_working_2-way'!$D315="","",A316^('Log_working_2-way'!$D315))</f>
        <v/>
      </c>
      <c r="K316" s="22" t="str">
        <f>IF('Log_working_2-way'!$D315="","",B316^('Log_working_2-way'!$D315))</f>
        <v/>
      </c>
    </row>
    <row r="317" spans="3:11" x14ac:dyDescent="0.2">
      <c r="C317" s="20" t="str">
        <f t="shared" si="54"/>
        <v/>
      </c>
      <c r="D317" s="17" t="str">
        <f>IF(OR($A317="",$B317=""),"",A317*'MPTO_working_2-way'!$G316)</f>
        <v/>
      </c>
      <c r="E317" s="22" t="str">
        <f>IF(OR($A317="",$B317=""),"",B317*'MPTO_working_2-way'!$G316)</f>
        <v/>
      </c>
      <c r="F317" s="17" t="str">
        <f>IF(OR($A317="",$B317=""),"",'MPTO_working_2-way'!D316)</f>
        <v/>
      </c>
      <c r="G317" s="22" t="str">
        <f>IF(OR($A317="",$B317=""),"",'MPTO_working_2-way'!E316)</f>
        <v/>
      </c>
      <c r="H317" s="17" t="str">
        <f>IF(OR($A317="",$B317=""),"",'OddsRatio_working_2-way'!M316)</f>
        <v/>
      </c>
      <c r="I317" s="17" t="str">
        <f>IF(OR($A317="",$B317=""),"",'OddsRatio_working_2-way'!N316)</f>
        <v/>
      </c>
      <c r="J317" s="17" t="str">
        <f>IF('Log_working_2-way'!$D316="","",A317^('Log_working_2-way'!$D316))</f>
        <v/>
      </c>
      <c r="K317" s="22" t="str">
        <f>IF('Log_working_2-way'!$D316="","",B317^('Log_working_2-way'!$D316))</f>
        <v/>
      </c>
    </row>
    <row r="318" spans="3:11" x14ac:dyDescent="0.2">
      <c r="C318" s="20" t="str">
        <f t="shared" si="54"/>
        <v/>
      </c>
      <c r="D318" s="17" t="str">
        <f>IF(OR($A318="",$B318=""),"",A318*'MPTO_working_2-way'!$G317)</f>
        <v/>
      </c>
      <c r="E318" s="22" t="str">
        <f>IF(OR($A318="",$B318=""),"",B318*'MPTO_working_2-way'!$G317)</f>
        <v/>
      </c>
      <c r="F318" s="17" t="str">
        <f>IF(OR($A318="",$B318=""),"",'MPTO_working_2-way'!D317)</f>
        <v/>
      </c>
      <c r="G318" s="22" t="str">
        <f>IF(OR($A318="",$B318=""),"",'MPTO_working_2-way'!E317)</f>
        <v/>
      </c>
      <c r="H318" s="17" t="str">
        <f>IF(OR($A318="",$B318=""),"",'OddsRatio_working_2-way'!M317)</f>
        <v/>
      </c>
      <c r="I318" s="17" t="str">
        <f>IF(OR($A318="",$B318=""),"",'OddsRatio_working_2-way'!N317)</f>
        <v/>
      </c>
      <c r="J318" s="17" t="str">
        <f>IF('Log_working_2-way'!$D317="","",A318^('Log_working_2-way'!$D317))</f>
        <v/>
      </c>
      <c r="K318" s="22" t="str">
        <f>IF('Log_working_2-way'!$D317="","",B318^('Log_working_2-way'!$D317))</f>
        <v/>
      </c>
    </row>
    <row r="319" spans="3:11" x14ac:dyDescent="0.2">
      <c r="C319" s="20" t="str">
        <f t="shared" si="54"/>
        <v/>
      </c>
      <c r="D319" s="17" t="str">
        <f>IF(OR($A319="",$B319=""),"",A319*'MPTO_working_2-way'!$G318)</f>
        <v/>
      </c>
      <c r="E319" s="22" t="str">
        <f>IF(OR($A319="",$B319=""),"",B319*'MPTO_working_2-way'!$G318)</f>
        <v/>
      </c>
      <c r="F319" s="17" t="str">
        <f>IF(OR($A319="",$B319=""),"",'MPTO_working_2-way'!D318)</f>
        <v/>
      </c>
      <c r="G319" s="22" t="str">
        <f>IF(OR($A319="",$B319=""),"",'MPTO_working_2-way'!E318)</f>
        <v/>
      </c>
      <c r="H319" s="17" t="str">
        <f>IF(OR($A319="",$B319=""),"",'OddsRatio_working_2-way'!M318)</f>
        <v/>
      </c>
      <c r="I319" s="17" t="str">
        <f>IF(OR($A319="",$B319=""),"",'OddsRatio_working_2-way'!N318)</f>
        <v/>
      </c>
      <c r="J319" s="17" t="str">
        <f>IF('Log_working_2-way'!$D318="","",A319^('Log_working_2-way'!$D318))</f>
        <v/>
      </c>
      <c r="K319" s="22" t="str">
        <f>IF('Log_working_2-way'!$D318="","",B319^('Log_working_2-way'!$D318))</f>
        <v/>
      </c>
    </row>
    <row r="320" spans="3:11" x14ac:dyDescent="0.2">
      <c r="C320" s="20" t="str">
        <f t="shared" si="54"/>
        <v/>
      </c>
      <c r="D320" s="17" t="str">
        <f>IF(OR($A320="",$B320=""),"",A320*'MPTO_working_2-way'!$G319)</f>
        <v/>
      </c>
      <c r="E320" s="22" t="str">
        <f>IF(OR($A320="",$B320=""),"",B320*'MPTO_working_2-way'!$G319)</f>
        <v/>
      </c>
      <c r="F320" s="17" t="str">
        <f>IF(OR($A320="",$B320=""),"",'MPTO_working_2-way'!D319)</f>
        <v/>
      </c>
      <c r="G320" s="22" t="str">
        <f>IF(OR($A320="",$B320=""),"",'MPTO_working_2-way'!E319)</f>
        <v/>
      </c>
      <c r="H320" s="17" t="str">
        <f>IF(OR($A320="",$B320=""),"",'OddsRatio_working_2-way'!M319)</f>
        <v/>
      </c>
      <c r="I320" s="17" t="str">
        <f>IF(OR($A320="",$B320=""),"",'OddsRatio_working_2-way'!N319)</f>
        <v/>
      </c>
      <c r="J320" s="17" t="str">
        <f>IF('Log_working_2-way'!$D319="","",A320^('Log_working_2-way'!$D319))</f>
        <v/>
      </c>
      <c r="K320" s="22" t="str">
        <f>IF('Log_working_2-way'!$D319="","",B320^('Log_working_2-way'!$D319))</f>
        <v/>
      </c>
    </row>
    <row r="321" spans="3:11" x14ac:dyDescent="0.2">
      <c r="C321" s="20" t="str">
        <f t="shared" si="54"/>
        <v/>
      </c>
      <c r="D321" s="17" t="str">
        <f>IF(OR($A321="",$B321=""),"",A321*'MPTO_working_2-way'!$G320)</f>
        <v/>
      </c>
      <c r="E321" s="22" t="str">
        <f>IF(OR($A321="",$B321=""),"",B321*'MPTO_working_2-way'!$G320)</f>
        <v/>
      </c>
      <c r="F321" s="17" t="str">
        <f>IF(OR($A321="",$B321=""),"",'MPTO_working_2-way'!D320)</f>
        <v/>
      </c>
      <c r="G321" s="22" t="str">
        <f>IF(OR($A321="",$B321=""),"",'MPTO_working_2-way'!E320)</f>
        <v/>
      </c>
      <c r="H321" s="17" t="str">
        <f>IF(OR($A321="",$B321=""),"",'OddsRatio_working_2-way'!M320)</f>
        <v/>
      </c>
      <c r="I321" s="17" t="str">
        <f>IF(OR($A321="",$B321=""),"",'OddsRatio_working_2-way'!N320)</f>
        <v/>
      </c>
      <c r="J321" s="17" t="str">
        <f>IF('Log_working_2-way'!$D320="","",A321^('Log_working_2-way'!$D320))</f>
        <v/>
      </c>
      <c r="K321" s="22" t="str">
        <f>IF('Log_working_2-way'!$D320="","",B321^('Log_working_2-way'!$D320))</f>
        <v/>
      </c>
    </row>
    <row r="322" spans="3:11" x14ac:dyDescent="0.2">
      <c r="C322" s="20" t="str">
        <f t="shared" si="54"/>
        <v/>
      </c>
      <c r="D322" s="17" t="str">
        <f>IF(OR($A322="",$B322=""),"",A322*'MPTO_working_2-way'!$G321)</f>
        <v/>
      </c>
      <c r="E322" s="22" t="str">
        <f>IF(OR($A322="",$B322=""),"",B322*'MPTO_working_2-way'!$G321)</f>
        <v/>
      </c>
      <c r="F322" s="17" t="str">
        <f>IF(OR($A322="",$B322=""),"",'MPTO_working_2-way'!D321)</f>
        <v/>
      </c>
      <c r="G322" s="22" t="str">
        <f>IF(OR($A322="",$B322=""),"",'MPTO_working_2-way'!E321)</f>
        <v/>
      </c>
      <c r="H322" s="17" t="str">
        <f>IF(OR($A322="",$B322=""),"",'OddsRatio_working_2-way'!M321)</f>
        <v/>
      </c>
      <c r="I322" s="17" t="str">
        <f>IF(OR($A322="",$B322=""),"",'OddsRatio_working_2-way'!N321)</f>
        <v/>
      </c>
      <c r="J322" s="17" t="str">
        <f>IF('Log_working_2-way'!$D321="","",A322^('Log_working_2-way'!$D321))</f>
        <v/>
      </c>
      <c r="K322" s="22" t="str">
        <f>IF('Log_working_2-way'!$D321="","",B322^('Log_working_2-way'!$D321))</f>
        <v/>
      </c>
    </row>
    <row r="323" spans="3:11" x14ac:dyDescent="0.2">
      <c r="C323" s="20" t="str">
        <f t="shared" ref="C323:C386" si="55">IF(OR($A323="",$B323=""),"",(1/A323)+(1/B323)-1)</f>
        <v/>
      </c>
      <c r="D323" s="17" t="str">
        <f>IF(OR($A323="",$B323=""),"",A323*'MPTO_working_2-way'!$G322)</f>
        <v/>
      </c>
      <c r="E323" s="22" t="str">
        <f>IF(OR($A323="",$B323=""),"",B323*'MPTO_working_2-way'!$G322)</f>
        <v/>
      </c>
      <c r="F323" s="17" t="str">
        <f>IF(OR($A323="",$B323=""),"",'MPTO_working_2-way'!D322)</f>
        <v/>
      </c>
      <c r="G323" s="22" t="str">
        <f>IF(OR($A323="",$B323=""),"",'MPTO_working_2-way'!E322)</f>
        <v/>
      </c>
      <c r="H323" s="17" t="str">
        <f>IF(OR($A323="",$B323=""),"",'OddsRatio_working_2-way'!M322)</f>
        <v/>
      </c>
      <c r="I323" s="17" t="str">
        <f>IF(OR($A323="",$B323=""),"",'OddsRatio_working_2-way'!N322)</f>
        <v/>
      </c>
      <c r="J323" s="17" t="str">
        <f>IF('Log_working_2-way'!$D322="","",A323^('Log_working_2-way'!$D322))</f>
        <v/>
      </c>
      <c r="K323" s="22" t="str">
        <f>IF('Log_working_2-way'!$D322="","",B323^('Log_working_2-way'!$D322))</f>
        <v/>
      </c>
    </row>
    <row r="324" spans="3:11" x14ac:dyDescent="0.2">
      <c r="C324" s="20" t="str">
        <f t="shared" si="55"/>
        <v/>
      </c>
      <c r="D324" s="17" t="str">
        <f>IF(OR($A324="",$B324=""),"",A324*'MPTO_working_2-way'!$G323)</f>
        <v/>
      </c>
      <c r="E324" s="22" t="str">
        <f>IF(OR($A324="",$B324=""),"",B324*'MPTO_working_2-way'!$G323)</f>
        <v/>
      </c>
      <c r="F324" s="17" t="str">
        <f>IF(OR($A324="",$B324=""),"",'MPTO_working_2-way'!D323)</f>
        <v/>
      </c>
      <c r="G324" s="22" t="str">
        <f>IF(OR($A324="",$B324=""),"",'MPTO_working_2-way'!E323)</f>
        <v/>
      </c>
      <c r="H324" s="17" t="str">
        <f>IF(OR($A324="",$B324=""),"",'OddsRatio_working_2-way'!M323)</f>
        <v/>
      </c>
      <c r="I324" s="17" t="str">
        <f>IF(OR($A324="",$B324=""),"",'OddsRatio_working_2-way'!N323)</f>
        <v/>
      </c>
      <c r="J324" s="17" t="str">
        <f>IF('Log_working_2-way'!$D323="","",A324^('Log_working_2-way'!$D323))</f>
        <v/>
      </c>
      <c r="K324" s="22" t="str">
        <f>IF('Log_working_2-way'!$D323="","",B324^('Log_working_2-way'!$D323))</f>
        <v/>
      </c>
    </row>
    <row r="325" spans="3:11" x14ac:dyDescent="0.2">
      <c r="C325" s="20" t="str">
        <f t="shared" si="55"/>
        <v/>
      </c>
      <c r="D325" s="17" t="str">
        <f>IF(OR($A325="",$B325=""),"",A325*'MPTO_working_2-way'!$G324)</f>
        <v/>
      </c>
      <c r="E325" s="22" t="str">
        <f>IF(OR($A325="",$B325=""),"",B325*'MPTO_working_2-way'!$G324)</f>
        <v/>
      </c>
      <c r="F325" s="17" t="str">
        <f>IF(OR($A325="",$B325=""),"",'MPTO_working_2-way'!D324)</f>
        <v/>
      </c>
      <c r="G325" s="22" t="str">
        <f>IF(OR($A325="",$B325=""),"",'MPTO_working_2-way'!E324)</f>
        <v/>
      </c>
      <c r="H325" s="17" t="str">
        <f>IF(OR($A325="",$B325=""),"",'OddsRatio_working_2-way'!M324)</f>
        <v/>
      </c>
      <c r="I325" s="17" t="str">
        <f>IF(OR($A325="",$B325=""),"",'OddsRatio_working_2-way'!N324)</f>
        <v/>
      </c>
      <c r="J325" s="17" t="str">
        <f>IF('Log_working_2-way'!$D324="","",A325^('Log_working_2-way'!$D324))</f>
        <v/>
      </c>
      <c r="K325" s="22" t="str">
        <f>IF('Log_working_2-way'!$D324="","",B325^('Log_working_2-way'!$D324))</f>
        <v/>
      </c>
    </row>
    <row r="326" spans="3:11" x14ac:dyDescent="0.2">
      <c r="C326" s="20" t="str">
        <f t="shared" si="55"/>
        <v/>
      </c>
      <c r="D326" s="17" t="str">
        <f>IF(OR($A326="",$B326=""),"",A326*'MPTO_working_2-way'!$G325)</f>
        <v/>
      </c>
      <c r="E326" s="22" t="str">
        <f>IF(OR($A326="",$B326=""),"",B326*'MPTO_working_2-way'!$G325)</f>
        <v/>
      </c>
      <c r="F326" s="17" t="str">
        <f>IF(OR($A326="",$B326=""),"",'MPTO_working_2-way'!D325)</f>
        <v/>
      </c>
      <c r="G326" s="22" t="str">
        <f>IF(OR($A326="",$B326=""),"",'MPTO_working_2-way'!E325)</f>
        <v/>
      </c>
      <c r="H326" s="17" t="str">
        <f>IF(OR($A326="",$B326=""),"",'OddsRatio_working_2-way'!M325)</f>
        <v/>
      </c>
      <c r="I326" s="17" t="str">
        <f>IF(OR($A326="",$B326=""),"",'OddsRatio_working_2-way'!N325)</f>
        <v/>
      </c>
      <c r="J326" s="17" t="str">
        <f>IF('Log_working_2-way'!$D325="","",A326^('Log_working_2-way'!$D325))</f>
        <v/>
      </c>
      <c r="K326" s="22" t="str">
        <f>IF('Log_working_2-way'!$D325="","",B326^('Log_working_2-way'!$D325))</f>
        <v/>
      </c>
    </row>
    <row r="327" spans="3:11" x14ac:dyDescent="0.2">
      <c r="C327" s="20" t="str">
        <f t="shared" si="55"/>
        <v/>
      </c>
      <c r="D327" s="17" t="str">
        <f>IF(OR($A327="",$B327=""),"",A327*'MPTO_working_2-way'!$G326)</f>
        <v/>
      </c>
      <c r="E327" s="22" t="str">
        <f>IF(OR($A327="",$B327=""),"",B327*'MPTO_working_2-way'!$G326)</f>
        <v/>
      </c>
      <c r="F327" s="17" t="str">
        <f>IF(OR($A327="",$B327=""),"",'MPTO_working_2-way'!D326)</f>
        <v/>
      </c>
      <c r="G327" s="22" t="str">
        <f>IF(OR($A327="",$B327=""),"",'MPTO_working_2-way'!E326)</f>
        <v/>
      </c>
      <c r="H327" s="17" t="str">
        <f>IF(OR($A327="",$B327=""),"",'OddsRatio_working_2-way'!M326)</f>
        <v/>
      </c>
      <c r="I327" s="17" t="str">
        <f>IF(OR($A327="",$B327=""),"",'OddsRatio_working_2-way'!N326)</f>
        <v/>
      </c>
      <c r="J327" s="17" t="str">
        <f>IF('Log_working_2-way'!$D326="","",A327^('Log_working_2-way'!$D326))</f>
        <v/>
      </c>
      <c r="K327" s="22" t="str">
        <f>IF('Log_working_2-way'!$D326="","",B327^('Log_working_2-way'!$D326))</f>
        <v/>
      </c>
    </row>
    <row r="328" spans="3:11" x14ac:dyDescent="0.2">
      <c r="C328" s="20" t="str">
        <f t="shared" si="55"/>
        <v/>
      </c>
      <c r="D328" s="17" t="str">
        <f>IF(OR($A328="",$B328=""),"",A328*'MPTO_working_2-way'!$G327)</f>
        <v/>
      </c>
      <c r="E328" s="22" t="str">
        <f>IF(OR($A328="",$B328=""),"",B328*'MPTO_working_2-way'!$G327)</f>
        <v/>
      </c>
      <c r="F328" s="17" t="str">
        <f>IF(OR($A328="",$B328=""),"",'MPTO_working_2-way'!D327)</f>
        <v/>
      </c>
      <c r="G328" s="22" t="str">
        <f>IF(OR($A328="",$B328=""),"",'MPTO_working_2-way'!E327)</f>
        <v/>
      </c>
      <c r="H328" s="17" t="str">
        <f>IF(OR($A328="",$B328=""),"",'OddsRatio_working_2-way'!M327)</f>
        <v/>
      </c>
      <c r="I328" s="17" t="str">
        <f>IF(OR($A328="",$B328=""),"",'OddsRatio_working_2-way'!N327)</f>
        <v/>
      </c>
      <c r="J328" s="17" t="str">
        <f>IF('Log_working_2-way'!$D327="","",A328^('Log_working_2-way'!$D327))</f>
        <v/>
      </c>
      <c r="K328" s="22" t="str">
        <f>IF('Log_working_2-way'!$D327="","",B328^('Log_working_2-way'!$D327))</f>
        <v/>
      </c>
    </row>
    <row r="329" spans="3:11" x14ac:dyDescent="0.2">
      <c r="C329" s="20" t="str">
        <f t="shared" si="55"/>
        <v/>
      </c>
      <c r="D329" s="17" t="str">
        <f>IF(OR($A329="",$B329=""),"",A329*'MPTO_working_2-way'!$G328)</f>
        <v/>
      </c>
      <c r="E329" s="22" t="str">
        <f>IF(OR($A329="",$B329=""),"",B329*'MPTO_working_2-way'!$G328)</f>
        <v/>
      </c>
      <c r="F329" s="17" t="str">
        <f>IF(OR($A329="",$B329=""),"",'MPTO_working_2-way'!D328)</f>
        <v/>
      </c>
      <c r="G329" s="22" t="str">
        <f>IF(OR($A329="",$B329=""),"",'MPTO_working_2-way'!E328)</f>
        <v/>
      </c>
      <c r="H329" s="17" t="str">
        <f>IF(OR($A329="",$B329=""),"",'OddsRatio_working_2-way'!M328)</f>
        <v/>
      </c>
      <c r="I329" s="17" t="str">
        <f>IF(OR($A329="",$B329=""),"",'OddsRatio_working_2-way'!N328)</f>
        <v/>
      </c>
      <c r="J329" s="17" t="str">
        <f>IF('Log_working_2-way'!$D328="","",A329^('Log_working_2-way'!$D328))</f>
        <v/>
      </c>
      <c r="K329" s="22" t="str">
        <f>IF('Log_working_2-way'!$D328="","",B329^('Log_working_2-way'!$D328))</f>
        <v/>
      </c>
    </row>
    <row r="330" spans="3:11" x14ac:dyDescent="0.2">
      <c r="C330" s="20" t="str">
        <f t="shared" si="55"/>
        <v/>
      </c>
      <c r="D330" s="17" t="str">
        <f>IF(OR($A330="",$B330=""),"",A330*'MPTO_working_2-way'!$G329)</f>
        <v/>
      </c>
      <c r="E330" s="22" t="str">
        <f>IF(OR($A330="",$B330=""),"",B330*'MPTO_working_2-way'!$G329)</f>
        <v/>
      </c>
      <c r="F330" s="17" t="str">
        <f>IF(OR($A330="",$B330=""),"",'MPTO_working_2-way'!D329)</f>
        <v/>
      </c>
      <c r="G330" s="22" t="str">
        <f>IF(OR($A330="",$B330=""),"",'MPTO_working_2-way'!E329)</f>
        <v/>
      </c>
      <c r="H330" s="17" t="str">
        <f>IF(OR($A330="",$B330=""),"",'OddsRatio_working_2-way'!M329)</f>
        <v/>
      </c>
      <c r="I330" s="17" t="str">
        <f>IF(OR($A330="",$B330=""),"",'OddsRatio_working_2-way'!N329)</f>
        <v/>
      </c>
      <c r="J330" s="17" t="str">
        <f>IF('Log_working_2-way'!$D329="","",A330^('Log_working_2-way'!$D329))</f>
        <v/>
      </c>
      <c r="K330" s="22" t="str">
        <f>IF('Log_working_2-way'!$D329="","",B330^('Log_working_2-way'!$D329))</f>
        <v/>
      </c>
    </row>
    <row r="331" spans="3:11" x14ac:dyDescent="0.2">
      <c r="C331" s="20" t="str">
        <f t="shared" si="55"/>
        <v/>
      </c>
      <c r="D331" s="17" t="str">
        <f>IF(OR($A331="",$B331=""),"",A331*'MPTO_working_2-way'!$G330)</f>
        <v/>
      </c>
      <c r="E331" s="22" t="str">
        <f>IF(OR($A331="",$B331=""),"",B331*'MPTO_working_2-way'!$G330)</f>
        <v/>
      </c>
      <c r="F331" s="17" t="str">
        <f>IF(OR($A331="",$B331=""),"",'MPTO_working_2-way'!D330)</f>
        <v/>
      </c>
      <c r="G331" s="22" t="str">
        <f>IF(OR($A331="",$B331=""),"",'MPTO_working_2-way'!E330)</f>
        <v/>
      </c>
      <c r="H331" s="17" t="str">
        <f>IF(OR($A331="",$B331=""),"",'OddsRatio_working_2-way'!M330)</f>
        <v/>
      </c>
      <c r="I331" s="17" t="str">
        <f>IF(OR($A331="",$B331=""),"",'OddsRatio_working_2-way'!N330)</f>
        <v/>
      </c>
      <c r="J331" s="17" t="str">
        <f>IF('Log_working_2-way'!$D330="","",A331^('Log_working_2-way'!$D330))</f>
        <v/>
      </c>
      <c r="K331" s="22" t="str">
        <f>IF('Log_working_2-way'!$D330="","",B331^('Log_working_2-way'!$D330))</f>
        <v/>
      </c>
    </row>
    <row r="332" spans="3:11" x14ac:dyDescent="0.2">
      <c r="C332" s="20" t="str">
        <f t="shared" si="55"/>
        <v/>
      </c>
      <c r="D332" s="17" t="str">
        <f>IF(OR($A332="",$B332=""),"",A332*'MPTO_working_2-way'!$G331)</f>
        <v/>
      </c>
      <c r="E332" s="22" t="str">
        <f>IF(OR($A332="",$B332=""),"",B332*'MPTO_working_2-way'!$G331)</f>
        <v/>
      </c>
      <c r="F332" s="17" t="str">
        <f>IF(OR($A332="",$B332=""),"",'MPTO_working_2-way'!D331)</f>
        <v/>
      </c>
      <c r="G332" s="22" t="str">
        <f>IF(OR($A332="",$B332=""),"",'MPTO_working_2-way'!E331)</f>
        <v/>
      </c>
      <c r="H332" s="17" t="str">
        <f>IF(OR($A332="",$B332=""),"",'OddsRatio_working_2-way'!M331)</f>
        <v/>
      </c>
      <c r="I332" s="17" t="str">
        <f>IF(OR($A332="",$B332=""),"",'OddsRatio_working_2-way'!N331)</f>
        <v/>
      </c>
      <c r="J332" s="17" t="str">
        <f>IF('Log_working_2-way'!$D331="","",A332^('Log_working_2-way'!$D331))</f>
        <v/>
      </c>
      <c r="K332" s="22" t="str">
        <f>IF('Log_working_2-way'!$D331="","",B332^('Log_working_2-way'!$D331))</f>
        <v/>
      </c>
    </row>
    <row r="333" spans="3:11" x14ac:dyDescent="0.2">
      <c r="C333" s="20" t="str">
        <f t="shared" si="55"/>
        <v/>
      </c>
      <c r="D333" s="17" t="str">
        <f>IF(OR($A333="",$B333=""),"",A333*'MPTO_working_2-way'!$G332)</f>
        <v/>
      </c>
      <c r="E333" s="22" t="str">
        <f>IF(OR($A333="",$B333=""),"",B333*'MPTO_working_2-way'!$G332)</f>
        <v/>
      </c>
      <c r="F333" s="17" t="str">
        <f>IF(OR($A333="",$B333=""),"",'MPTO_working_2-way'!D332)</f>
        <v/>
      </c>
      <c r="G333" s="22" t="str">
        <f>IF(OR($A333="",$B333=""),"",'MPTO_working_2-way'!E332)</f>
        <v/>
      </c>
      <c r="H333" s="17" t="str">
        <f>IF(OR($A333="",$B333=""),"",'OddsRatio_working_2-way'!M332)</f>
        <v/>
      </c>
      <c r="I333" s="17" t="str">
        <f>IF(OR($A333="",$B333=""),"",'OddsRatio_working_2-way'!N332)</f>
        <v/>
      </c>
      <c r="J333" s="17" t="str">
        <f>IF('Log_working_2-way'!$D332="","",A333^('Log_working_2-way'!$D332))</f>
        <v/>
      </c>
      <c r="K333" s="22" t="str">
        <f>IF('Log_working_2-way'!$D332="","",B333^('Log_working_2-way'!$D332))</f>
        <v/>
      </c>
    </row>
    <row r="334" spans="3:11" x14ac:dyDescent="0.2">
      <c r="C334" s="20" t="str">
        <f t="shared" si="55"/>
        <v/>
      </c>
      <c r="D334" s="17" t="str">
        <f>IF(OR($A334="",$B334=""),"",A334*'MPTO_working_2-way'!$G333)</f>
        <v/>
      </c>
      <c r="E334" s="22" t="str">
        <f>IF(OR($A334="",$B334=""),"",B334*'MPTO_working_2-way'!$G333)</f>
        <v/>
      </c>
      <c r="F334" s="17" t="str">
        <f>IF(OR($A334="",$B334=""),"",'MPTO_working_2-way'!D333)</f>
        <v/>
      </c>
      <c r="G334" s="22" t="str">
        <f>IF(OR($A334="",$B334=""),"",'MPTO_working_2-way'!E333)</f>
        <v/>
      </c>
      <c r="H334" s="17" t="str">
        <f>IF(OR($A334="",$B334=""),"",'OddsRatio_working_2-way'!M333)</f>
        <v/>
      </c>
      <c r="I334" s="17" t="str">
        <f>IF(OR($A334="",$B334=""),"",'OddsRatio_working_2-way'!N333)</f>
        <v/>
      </c>
      <c r="J334" s="17" t="str">
        <f>IF('Log_working_2-way'!$D333="","",A334^('Log_working_2-way'!$D333))</f>
        <v/>
      </c>
      <c r="K334" s="22" t="str">
        <f>IF('Log_working_2-way'!$D333="","",B334^('Log_working_2-way'!$D333))</f>
        <v/>
      </c>
    </row>
    <row r="335" spans="3:11" x14ac:dyDescent="0.2">
      <c r="C335" s="20" t="str">
        <f t="shared" si="55"/>
        <v/>
      </c>
      <c r="D335" s="17" t="str">
        <f>IF(OR($A335="",$B335=""),"",A335*'MPTO_working_2-way'!$G334)</f>
        <v/>
      </c>
      <c r="E335" s="22" t="str">
        <f>IF(OR($A335="",$B335=""),"",B335*'MPTO_working_2-way'!$G334)</f>
        <v/>
      </c>
      <c r="F335" s="17" t="str">
        <f>IF(OR($A335="",$B335=""),"",'MPTO_working_2-way'!D334)</f>
        <v/>
      </c>
      <c r="G335" s="22" t="str">
        <f>IF(OR($A335="",$B335=""),"",'MPTO_working_2-way'!E334)</f>
        <v/>
      </c>
      <c r="H335" s="17" t="str">
        <f>IF(OR($A335="",$B335=""),"",'OddsRatio_working_2-way'!M334)</f>
        <v/>
      </c>
      <c r="I335" s="17" t="str">
        <f>IF(OR($A335="",$B335=""),"",'OddsRatio_working_2-way'!N334)</f>
        <v/>
      </c>
      <c r="J335" s="17" t="str">
        <f>IF('Log_working_2-way'!$D334="","",A335^('Log_working_2-way'!$D334))</f>
        <v/>
      </c>
      <c r="K335" s="22" t="str">
        <f>IF('Log_working_2-way'!$D334="","",B335^('Log_working_2-way'!$D334))</f>
        <v/>
      </c>
    </row>
    <row r="336" spans="3:11" x14ac:dyDescent="0.2">
      <c r="C336" s="20" t="str">
        <f t="shared" si="55"/>
        <v/>
      </c>
      <c r="D336" s="17" t="str">
        <f>IF(OR($A336="",$B336=""),"",A336*'MPTO_working_2-way'!$G335)</f>
        <v/>
      </c>
      <c r="E336" s="22" t="str">
        <f>IF(OR($A336="",$B336=""),"",B336*'MPTO_working_2-way'!$G335)</f>
        <v/>
      </c>
      <c r="F336" s="17" t="str">
        <f>IF(OR($A336="",$B336=""),"",'MPTO_working_2-way'!D335)</f>
        <v/>
      </c>
      <c r="G336" s="22" t="str">
        <f>IF(OR($A336="",$B336=""),"",'MPTO_working_2-way'!E335)</f>
        <v/>
      </c>
      <c r="H336" s="17" t="str">
        <f>IF(OR($A336="",$B336=""),"",'OddsRatio_working_2-way'!M335)</f>
        <v/>
      </c>
      <c r="I336" s="17" t="str">
        <f>IF(OR($A336="",$B336=""),"",'OddsRatio_working_2-way'!N335)</f>
        <v/>
      </c>
      <c r="J336" s="17" t="str">
        <f>IF('Log_working_2-way'!$D335="","",A336^('Log_working_2-way'!$D335))</f>
        <v/>
      </c>
      <c r="K336" s="22" t="str">
        <f>IF('Log_working_2-way'!$D335="","",B336^('Log_working_2-way'!$D335))</f>
        <v/>
      </c>
    </row>
    <row r="337" spans="3:11" x14ac:dyDescent="0.2">
      <c r="C337" s="20" t="str">
        <f t="shared" si="55"/>
        <v/>
      </c>
      <c r="D337" s="17" t="str">
        <f>IF(OR($A337="",$B337=""),"",A337*'MPTO_working_2-way'!$G336)</f>
        <v/>
      </c>
      <c r="E337" s="22" t="str">
        <f>IF(OR($A337="",$B337=""),"",B337*'MPTO_working_2-way'!$G336)</f>
        <v/>
      </c>
      <c r="F337" s="17" t="str">
        <f>IF(OR($A337="",$B337=""),"",'MPTO_working_2-way'!D336)</f>
        <v/>
      </c>
      <c r="G337" s="22" t="str">
        <f>IF(OR($A337="",$B337=""),"",'MPTO_working_2-way'!E336)</f>
        <v/>
      </c>
      <c r="H337" s="17" t="str">
        <f>IF(OR($A337="",$B337=""),"",'OddsRatio_working_2-way'!M336)</f>
        <v/>
      </c>
      <c r="I337" s="17" t="str">
        <f>IF(OR($A337="",$B337=""),"",'OddsRatio_working_2-way'!N336)</f>
        <v/>
      </c>
      <c r="J337" s="17" t="str">
        <f>IF('Log_working_2-way'!$D336="","",A337^('Log_working_2-way'!$D336))</f>
        <v/>
      </c>
      <c r="K337" s="22" t="str">
        <f>IF('Log_working_2-way'!$D336="","",B337^('Log_working_2-way'!$D336))</f>
        <v/>
      </c>
    </row>
    <row r="338" spans="3:11" x14ac:dyDescent="0.2">
      <c r="C338" s="20" t="str">
        <f t="shared" si="55"/>
        <v/>
      </c>
      <c r="D338" s="17" t="str">
        <f>IF(OR($A338="",$B338=""),"",A338*'MPTO_working_2-way'!$G337)</f>
        <v/>
      </c>
      <c r="E338" s="22" t="str">
        <f>IF(OR($A338="",$B338=""),"",B338*'MPTO_working_2-way'!$G337)</f>
        <v/>
      </c>
      <c r="F338" s="17" t="str">
        <f>IF(OR($A338="",$B338=""),"",'MPTO_working_2-way'!D337)</f>
        <v/>
      </c>
      <c r="G338" s="22" t="str">
        <f>IF(OR($A338="",$B338=""),"",'MPTO_working_2-way'!E337)</f>
        <v/>
      </c>
      <c r="H338" s="17" t="str">
        <f>IF(OR($A338="",$B338=""),"",'OddsRatio_working_2-way'!M337)</f>
        <v/>
      </c>
      <c r="I338" s="17" t="str">
        <f>IF(OR($A338="",$B338=""),"",'OddsRatio_working_2-way'!N337)</f>
        <v/>
      </c>
      <c r="J338" s="17" t="str">
        <f>IF('Log_working_2-way'!$D337="","",A338^('Log_working_2-way'!$D337))</f>
        <v/>
      </c>
      <c r="K338" s="22" t="str">
        <f>IF('Log_working_2-way'!$D337="","",B338^('Log_working_2-way'!$D337))</f>
        <v/>
      </c>
    </row>
    <row r="339" spans="3:11" x14ac:dyDescent="0.2">
      <c r="C339" s="20" t="str">
        <f t="shared" si="55"/>
        <v/>
      </c>
      <c r="D339" s="17" t="str">
        <f>IF(OR($A339="",$B339=""),"",A339*'MPTO_working_2-way'!$G338)</f>
        <v/>
      </c>
      <c r="E339" s="22" t="str">
        <f>IF(OR($A339="",$B339=""),"",B339*'MPTO_working_2-way'!$G338)</f>
        <v/>
      </c>
      <c r="F339" s="17" t="str">
        <f>IF(OR($A339="",$B339=""),"",'MPTO_working_2-way'!D338)</f>
        <v/>
      </c>
      <c r="G339" s="22" t="str">
        <f>IF(OR($A339="",$B339=""),"",'MPTO_working_2-way'!E338)</f>
        <v/>
      </c>
      <c r="H339" s="17" t="str">
        <f>IF(OR($A339="",$B339=""),"",'OddsRatio_working_2-way'!M338)</f>
        <v/>
      </c>
      <c r="I339" s="17" t="str">
        <f>IF(OR($A339="",$B339=""),"",'OddsRatio_working_2-way'!N338)</f>
        <v/>
      </c>
      <c r="J339" s="17" t="str">
        <f>IF('Log_working_2-way'!$D338="","",A339^('Log_working_2-way'!$D338))</f>
        <v/>
      </c>
      <c r="K339" s="22" t="str">
        <f>IF('Log_working_2-way'!$D338="","",B339^('Log_working_2-way'!$D338))</f>
        <v/>
      </c>
    </row>
    <row r="340" spans="3:11" x14ac:dyDescent="0.2">
      <c r="C340" s="20" t="str">
        <f t="shared" si="55"/>
        <v/>
      </c>
      <c r="D340" s="17" t="str">
        <f>IF(OR($A340="",$B340=""),"",A340*'MPTO_working_2-way'!$G339)</f>
        <v/>
      </c>
      <c r="E340" s="22" t="str">
        <f>IF(OR($A340="",$B340=""),"",B340*'MPTO_working_2-way'!$G339)</f>
        <v/>
      </c>
      <c r="F340" s="17" t="str">
        <f>IF(OR($A340="",$B340=""),"",'MPTO_working_2-way'!D339)</f>
        <v/>
      </c>
      <c r="G340" s="22" t="str">
        <f>IF(OR($A340="",$B340=""),"",'MPTO_working_2-way'!E339)</f>
        <v/>
      </c>
      <c r="H340" s="17" t="str">
        <f>IF(OR($A340="",$B340=""),"",'OddsRatio_working_2-way'!M339)</f>
        <v/>
      </c>
      <c r="I340" s="17" t="str">
        <f>IF(OR($A340="",$B340=""),"",'OddsRatio_working_2-way'!N339)</f>
        <v/>
      </c>
      <c r="J340" s="17" t="str">
        <f>IF('Log_working_2-way'!$D339="","",A340^('Log_working_2-way'!$D339))</f>
        <v/>
      </c>
      <c r="K340" s="22" t="str">
        <f>IF('Log_working_2-way'!$D339="","",B340^('Log_working_2-way'!$D339))</f>
        <v/>
      </c>
    </row>
    <row r="341" spans="3:11" x14ac:dyDescent="0.2">
      <c r="C341" s="20" t="str">
        <f t="shared" si="55"/>
        <v/>
      </c>
      <c r="D341" s="17" t="str">
        <f>IF(OR($A341="",$B341=""),"",A341*'MPTO_working_2-way'!$G340)</f>
        <v/>
      </c>
      <c r="E341" s="22" t="str">
        <f>IF(OR($A341="",$B341=""),"",B341*'MPTO_working_2-way'!$G340)</f>
        <v/>
      </c>
      <c r="F341" s="17" t="str">
        <f>IF(OR($A341="",$B341=""),"",'MPTO_working_2-way'!D340)</f>
        <v/>
      </c>
      <c r="G341" s="22" t="str">
        <f>IF(OR($A341="",$B341=""),"",'MPTO_working_2-way'!E340)</f>
        <v/>
      </c>
      <c r="H341" s="17" t="str">
        <f>IF(OR($A341="",$B341=""),"",'OddsRatio_working_2-way'!M340)</f>
        <v/>
      </c>
      <c r="I341" s="17" t="str">
        <f>IF(OR($A341="",$B341=""),"",'OddsRatio_working_2-way'!N340)</f>
        <v/>
      </c>
      <c r="J341" s="17" t="str">
        <f>IF('Log_working_2-way'!$D340="","",A341^('Log_working_2-way'!$D340))</f>
        <v/>
      </c>
      <c r="K341" s="22" t="str">
        <f>IF('Log_working_2-way'!$D340="","",B341^('Log_working_2-way'!$D340))</f>
        <v/>
      </c>
    </row>
    <row r="342" spans="3:11" x14ac:dyDescent="0.2">
      <c r="C342" s="20" t="str">
        <f t="shared" si="55"/>
        <v/>
      </c>
      <c r="D342" s="17" t="str">
        <f>IF(OR($A342="",$B342=""),"",A342*'MPTO_working_2-way'!$G341)</f>
        <v/>
      </c>
      <c r="E342" s="22" t="str">
        <f>IF(OR($A342="",$B342=""),"",B342*'MPTO_working_2-way'!$G341)</f>
        <v/>
      </c>
      <c r="F342" s="17" t="str">
        <f>IF(OR($A342="",$B342=""),"",'MPTO_working_2-way'!D341)</f>
        <v/>
      </c>
      <c r="G342" s="22" t="str">
        <f>IF(OR($A342="",$B342=""),"",'MPTO_working_2-way'!E341)</f>
        <v/>
      </c>
      <c r="H342" s="17" t="str">
        <f>IF(OR($A342="",$B342=""),"",'OddsRatio_working_2-way'!M341)</f>
        <v/>
      </c>
      <c r="I342" s="17" t="str">
        <f>IF(OR($A342="",$B342=""),"",'OddsRatio_working_2-way'!N341)</f>
        <v/>
      </c>
      <c r="J342" s="17" t="str">
        <f>IF('Log_working_2-way'!$D341="","",A342^('Log_working_2-way'!$D341))</f>
        <v/>
      </c>
      <c r="K342" s="22" t="str">
        <f>IF('Log_working_2-way'!$D341="","",B342^('Log_working_2-way'!$D341))</f>
        <v/>
      </c>
    </row>
    <row r="343" spans="3:11" x14ac:dyDescent="0.2">
      <c r="C343" s="20" t="str">
        <f t="shared" si="55"/>
        <v/>
      </c>
      <c r="D343" s="17" t="str">
        <f>IF(OR($A343="",$B343=""),"",A343*'MPTO_working_2-way'!$G342)</f>
        <v/>
      </c>
      <c r="E343" s="22" t="str">
        <f>IF(OR($A343="",$B343=""),"",B343*'MPTO_working_2-way'!$G342)</f>
        <v/>
      </c>
      <c r="F343" s="17" t="str">
        <f>IF(OR($A343="",$B343=""),"",'MPTO_working_2-way'!D342)</f>
        <v/>
      </c>
      <c r="G343" s="22" t="str">
        <f>IF(OR($A343="",$B343=""),"",'MPTO_working_2-way'!E342)</f>
        <v/>
      </c>
      <c r="H343" s="17" t="str">
        <f>IF(OR($A343="",$B343=""),"",'OddsRatio_working_2-way'!M342)</f>
        <v/>
      </c>
      <c r="I343" s="17" t="str">
        <f>IF(OR($A343="",$B343=""),"",'OddsRatio_working_2-way'!N342)</f>
        <v/>
      </c>
      <c r="J343" s="17" t="str">
        <f>IF('Log_working_2-way'!$D342="","",A343^('Log_working_2-way'!$D342))</f>
        <v/>
      </c>
      <c r="K343" s="22" t="str">
        <f>IF('Log_working_2-way'!$D342="","",B343^('Log_working_2-way'!$D342))</f>
        <v/>
      </c>
    </row>
    <row r="344" spans="3:11" x14ac:dyDescent="0.2">
      <c r="C344" s="20" t="str">
        <f t="shared" si="55"/>
        <v/>
      </c>
      <c r="D344" s="17" t="str">
        <f>IF(OR($A344="",$B344=""),"",A344*'MPTO_working_2-way'!$G343)</f>
        <v/>
      </c>
      <c r="E344" s="22" t="str">
        <f>IF(OR($A344="",$B344=""),"",B344*'MPTO_working_2-way'!$G343)</f>
        <v/>
      </c>
      <c r="F344" s="17" t="str">
        <f>IF(OR($A344="",$B344=""),"",'MPTO_working_2-way'!D343)</f>
        <v/>
      </c>
      <c r="G344" s="22" t="str">
        <f>IF(OR($A344="",$B344=""),"",'MPTO_working_2-way'!E343)</f>
        <v/>
      </c>
      <c r="H344" s="17" t="str">
        <f>IF(OR($A344="",$B344=""),"",'OddsRatio_working_2-way'!M343)</f>
        <v/>
      </c>
      <c r="I344" s="17" t="str">
        <f>IF(OR($A344="",$B344=""),"",'OddsRatio_working_2-way'!N343)</f>
        <v/>
      </c>
      <c r="J344" s="17" t="str">
        <f>IF('Log_working_2-way'!$D343="","",A344^('Log_working_2-way'!$D343))</f>
        <v/>
      </c>
      <c r="K344" s="22" t="str">
        <f>IF('Log_working_2-way'!$D343="","",B344^('Log_working_2-way'!$D343))</f>
        <v/>
      </c>
    </row>
    <row r="345" spans="3:11" x14ac:dyDescent="0.2">
      <c r="C345" s="20" t="str">
        <f t="shared" si="55"/>
        <v/>
      </c>
      <c r="D345" s="17" t="str">
        <f>IF(OR($A345="",$B345=""),"",A345*'MPTO_working_2-way'!$G344)</f>
        <v/>
      </c>
      <c r="E345" s="22" t="str">
        <f>IF(OR($A345="",$B345=""),"",B345*'MPTO_working_2-way'!$G344)</f>
        <v/>
      </c>
      <c r="F345" s="17" t="str">
        <f>IF(OR($A345="",$B345=""),"",'MPTO_working_2-way'!D344)</f>
        <v/>
      </c>
      <c r="G345" s="22" t="str">
        <f>IF(OR($A345="",$B345=""),"",'MPTO_working_2-way'!E344)</f>
        <v/>
      </c>
      <c r="H345" s="17" t="str">
        <f>IF(OR($A345="",$B345=""),"",'OddsRatio_working_2-way'!M344)</f>
        <v/>
      </c>
      <c r="I345" s="17" t="str">
        <f>IF(OR($A345="",$B345=""),"",'OddsRatio_working_2-way'!N344)</f>
        <v/>
      </c>
      <c r="J345" s="17" t="str">
        <f>IF('Log_working_2-way'!$D344="","",A345^('Log_working_2-way'!$D344))</f>
        <v/>
      </c>
      <c r="K345" s="22" t="str">
        <f>IF('Log_working_2-way'!$D344="","",B345^('Log_working_2-way'!$D344))</f>
        <v/>
      </c>
    </row>
    <row r="346" spans="3:11" x14ac:dyDescent="0.2">
      <c r="C346" s="20" t="str">
        <f t="shared" si="55"/>
        <v/>
      </c>
      <c r="D346" s="17" t="str">
        <f>IF(OR($A346="",$B346=""),"",A346*'MPTO_working_2-way'!$G345)</f>
        <v/>
      </c>
      <c r="E346" s="22" t="str">
        <f>IF(OR($A346="",$B346=""),"",B346*'MPTO_working_2-way'!$G345)</f>
        <v/>
      </c>
      <c r="F346" s="17" t="str">
        <f>IF(OR($A346="",$B346=""),"",'MPTO_working_2-way'!D345)</f>
        <v/>
      </c>
      <c r="G346" s="22" t="str">
        <f>IF(OR($A346="",$B346=""),"",'MPTO_working_2-way'!E345)</f>
        <v/>
      </c>
      <c r="H346" s="17" t="str">
        <f>IF(OR($A346="",$B346=""),"",'OddsRatio_working_2-way'!M345)</f>
        <v/>
      </c>
      <c r="I346" s="17" t="str">
        <f>IF(OR($A346="",$B346=""),"",'OddsRatio_working_2-way'!N345)</f>
        <v/>
      </c>
      <c r="J346" s="17" t="str">
        <f>IF('Log_working_2-way'!$D345="","",A346^('Log_working_2-way'!$D345))</f>
        <v/>
      </c>
      <c r="K346" s="22" t="str">
        <f>IF('Log_working_2-way'!$D345="","",B346^('Log_working_2-way'!$D345))</f>
        <v/>
      </c>
    </row>
    <row r="347" spans="3:11" x14ac:dyDescent="0.2">
      <c r="C347" s="20" t="str">
        <f t="shared" si="55"/>
        <v/>
      </c>
      <c r="D347" s="17" t="str">
        <f>IF(OR($A347="",$B347=""),"",A347*'MPTO_working_2-way'!$G346)</f>
        <v/>
      </c>
      <c r="E347" s="22" t="str">
        <f>IF(OR($A347="",$B347=""),"",B347*'MPTO_working_2-way'!$G346)</f>
        <v/>
      </c>
      <c r="F347" s="17" t="str">
        <f>IF(OR($A347="",$B347=""),"",'MPTO_working_2-way'!D346)</f>
        <v/>
      </c>
      <c r="G347" s="22" t="str">
        <f>IF(OR($A347="",$B347=""),"",'MPTO_working_2-way'!E346)</f>
        <v/>
      </c>
      <c r="H347" s="17" t="str">
        <f>IF(OR($A347="",$B347=""),"",'OddsRatio_working_2-way'!M346)</f>
        <v/>
      </c>
      <c r="I347" s="17" t="str">
        <f>IF(OR($A347="",$B347=""),"",'OddsRatio_working_2-way'!N346)</f>
        <v/>
      </c>
      <c r="J347" s="17" t="str">
        <f>IF('Log_working_2-way'!$D346="","",A347^('Log_working_2-way'!$D346))</f>
        <v/>
      </c>
      <c r="K347" s="22" t="str">
        <f>IF('Log_working_2-way'!$D346="","",B347^('Log_working_2-way'!$D346))</f>
        <v/>
      </c>
    </row>
    <row r="348" spans="3:11" x14ac:dyDescent="0.2">
      <c r="C348" s="20" t="str">
        <f t="shared" si="55"/>
        <v/>
      </c>
      <c r="D348" s="17" t="str">
        <f>IF(OR($A348="",$B348=""),"",A348*'MPTO_working_2-way'!$G347)</f>
        <v/>
      </c>
      <c r="E348" s="22" t="str">
        <f>IF(OR($A348="",$B348=""),"",B348*'MPTO_working_2-way'!$G347)</f>
        <v/>
      </c>
      <c r="F348" s="17" t="str">
        <f>IF(OR($A348="",$B348=""),"",'MPTO_working_2-way'!D347)</f>
        <v/>
      </c>
      <c r="G348" s="22" t="str">
        <f>IF(OR($A348="",$B348=""),"",'MPTO_working_2-way'!E347)</f>
        <v/>
      </c>
      <c r="H348" s="17" t="str">
        <f>IF(OR($A348="",$B348=""),"",'OddsRatio_working_2-way'!M347)</f>
        <v/>
      </c>
      <c r="I348" s="17" t="str">
        <f>IF(OR($A348="",$B348=""),"",'OddsRatio_working_2-way'!N347)</f>
        <v/>
      </c>
      <c r="J348" s="17" t="str">
        <f>IF('Log_working_2-way'!$D347="","",A348^('Log_working_2-way'!$D347))</f>
        <v/>
      </c>
      <c r="K348" s="22" t="str">
        <f>IF('Log_working_2-way'!$D347="","",B348^('Log_working_2-way'!$D347))</f>
        <v/>
      </c>
    </row>
    <row r="349" spans="3:11" x14ac:dyDescent="0.2">
      <c r="C349" s="20" t="str">
        <f t="shared" si="55"/>
        <v/>
      </c>
      <c r="D349" s="17" t="str">
        <f>IF(OR($A349="",$B349=""),"",A349*'MPTO_working_2-way'!$G348)</f>
        <v/>
      </c>
      <c r="E349" s="22" t="str">
        <f>IF(OR($A349="",$B349=""),"",B349*'MPTO_working_2-way'!$G348)</f>
        <v/>
      </c>
      <c r="F349" s="17" t="str">
        <f>IF(OR($A349="",$B349=""),"",'MPTO_working_2-way'!D348)</f>
        <v/>
      </c>
      <c r="G349" s="22" t="str">
        <f>IF(OR($A349="",$B349=""),"",'MPTO_working_2-way'!E348)</f>
        <v/>
      </c>
      <c r="H349" s="17" t="str">
        <f>IF(OR($A349="",$B349=""),"",'OddsRatio_working_2-way'!M348)</f>
        <v/>
      </c>
      <c r="I349" s="17" t="str">
        <f>IF(OR($A349="",$B349=""),"",'OddsRatio_working_2-way'!N348)</f>
        <v/>
      </c>
      <c r="J349" s="17" t="str">
        <f>IF('Log_working_2-way'!$D348="","",A349^('Log_working_2-way'!$D348))</f>
        <v/>
      </c>
      <c r="K349" s="22" t="str">
        <f>IF('Log_working_2-way'!$D348="","",B349^('Log_working_2-way'!$D348))</f>
        <v/>
      </c>
    </row>
    <row r="350" spans="3:11" x14ac:dyDescent="0.2">
      <c r="C350" s="20" t="str">
        <f t="shared" si="55"/>
        <v/>
      </c>
      <c r="D350" s="17" t="str">
        <f>IF(OR($A350="",$B350=""),"",A350*'MPTO_working_2-way'!$G349)</f>
        <v/>
      </c>
      <c r="E350" s="22" t="str">
        <f>IF(OR($A350="",$B350=""),"",B350*'MPTO_working_2-way'!$G349)</f>
        <v/>
      </c>
      <c r="F350" s="17" t="str">
        <f>IF(OR($A350="",$B350=""),"",'MPTO_working_2-way'!D349)</f>
        <v/>
      </c>
      <c r="G350" s="22" t="str">
        <f>IF(OR($A350="",$B350=""),"",'MPTO_working_2-way'!E349)</f>
        <v/>
      </c>
      <c r="H350" s="17" t="str">
        <f>IF(OR($A350="",$B350=""),"",'OddsRatio_working_2-way'!M349)</f>
        <v/>
      </c>
      <c r="I350" s="17" t="str">
        <f>IF(OR($A350="",$B350=""),"",'OddsRatio_working_2-way'!N349)</f>
        <v/>
      </c>
      <c r="J350" s="17" t="str">
        <f>IF('Log_working_2-way'!$D349="","",A350^('Log_working_2-way'!$D349))</f>
        <v/>
      </c>
      <c r="K350" s="22" t="str">
        <f>IF('Log_working_2-way'!$D349="","",B350^('Log_working_2-way'!$D349))</f>
        <v/>
      </c>
    </row>
    <row r="351" spans="3:11" x14ac:dyDescent="0.2">
      <c r="C351" s="20" t="str">
        <f t="shared" si="55"/>
        <v/>
      </c>
      <c r="D351" s="17" t="str">
        <f>IF(OR($A351="",$B351=""),"",A351*'MPTO_working_2-way'!$G350)</f>
        <v/>
      </c>
      <c r="E351" s="22" t="str">
        <f>IF(OR($A351="",$B351=""),"",B351*'MPTO_working_2-way'!$G350)</f>
        <v/>
      </c>
      <c r="F351" s="17" t="str">
        <f>IF(OR($A351="",$B351=""),"",'MPTO_working_2-way'!D350)</f>
        <v/>
      </c>
      <c r="G351" s="22" t="str">
        <f>IF(OR($A351="",$B351=""),"",'MPTO_working_2-way'!E350)</f>
        <v/>
      </c>
      <c r="H351" s="17" t="str">
        <f>IF(OR($A351="",$B351=""),"",'OddsRatio_working_2-way'!M350)</f>
        <v/>
      </c>
      <c r="I351" s="17" t="str">
        <f>IF(OR($A351="",$B351=""),"",'OddsRatio_working_2-way'!N350)</f>
        <v/>
      </c>
      <c r="J351" s="17" t="str">
        <f>IF('Log_working_2-way'!$D350="","",A351^('Log_working_2-way'!$D350))</f>
        <v/>
      </c>
      <c r="K351" s="22" t="str">
        <f>IF('Log_working_2-way'!$D350="","",B351^('Log_working_2-way'!$D350))</f>
        <v/>
      </c>
    </row>
    <row r="352" spans="3:11" x14ac:dyDescent="0.2">
      <c r="C352" s="20" t="str">
        <f t="shared" si="55"/>
        <v/>
      </c>
      <c r="D352" s="17" t="str">
        <f>IF(OR($A352="",$B352=""),"",A352*'MPTO_working_2-way'!$G351)</f>
        <v/>
      </c>
      <c r="E352" s="22" t="str">
        <f>IF(OR($A352="",$B352=""),"",B352*'MPTO_working_2-way'!$G351)</f>
        <v/>
      </c>
      <c r="F352" s="17" t="str">
        <f>IF(OR($A352="",$B352=""),"",'MPTO_working_2-way'!D351)</f>
        <v/>
      </c>
      <c r="G352" s="22" t="str">
        <f>IF(OR($A352="",$B352=""),"",'MPTO_working_2-way'!E351)</f>
        <v/>
      </c>
      <c r="H352" s="17" t="str">
        <f>IF(OR($A352="",$B352=""),"",'OddsRatio_working_2-way'!M351)</f>
        <v/>
      </c>
      <c r="I352" s="17" t="str">
        <f>IF(OR($A352="",$B352=""),"",'OddsRatio_working_2-way'!N351)</f>
        <v/>
      </c>
      <c r="J352" s="17" t="str">
        <f>IF('Log_working_2-way'!$D351="","",A352^('Log_working_2-way'!$D351))</f>
        <v/>
      </c>
      <c r="K352" s="22" t="str">
        <f>IF('Log_working_2-way'!$D351="","",B352^('Log_working_2-way'!$D351))</f>
        <v/>
      </c>
    </row>
    <row r="353" spans="3:11" x14ac:dyDescent="0.2">
      <c r="C353" s="20" t="str">
        <f t="shared" si="55"/>
        <v/>
      </c>
      <c r="D353" s="17" t="str">
        <f>IF(OR($A353="",$B353=""),"",A353*'MPTO_working_2-way'!$G352)</f>
        <v/>
      </c>
      <c r="E353" s="22" t="str">
        <f>IF(OR($A353="",$B353=""),"",B353*'MPTO_working_2-way'!$G352)</f>
        <v/>
      </c>
      <c r="F353" s="17" t="str">
        <f>IF(OR($A353="",$B353=""),"",'MPTO_working_2-way'!D352)</f>
        <v/>
      </c>
      <c r="G353" s="22" t="str">
        <f>IF(OR($A353="",$B353=""),"",'MPTO_working_2-way'!E352)</f>
        <v/>
      </c>
      <c r="H353" s="17" t="str">
        <f>IF(OR($A353="",$B353=""),"",'OddsRatio_working_2-way'!M352)</f>
        <v/>
      </c>
      <c r="I353" s="17" t="str">
        <f>IF(OR($A353="",$B353=""),"",'OddsRatio_working_2-way'!N352)</f>
        <v/>
      </c>
      <c r="J353" s="17" t="str">
        <f>IF('Log_working_2-way'!$D352="","",A353^('Log_working_2-way'!$D352))</f>
        <v/>
      </c>
      <c r="K353" s="22" t="str">
        <f>IF('Log_working_2-way'!$D352="","",B353^('Log_working_2-way'!$D352))</f>
        <v/>
      </c>
    </row>
    <row r="354" spans="3:11" x14ac:dyDescent="0.2">
      <c r="C354" s="20" t="str">
        <f t="shared" si="55"/>
        <v/>
      </c>
      <c r="D354" s="17" t="str">
        <f>IF(OR($A354="",$B354=""),"",A354*'MPTO_working_2-way'!$G353)</f>
        <v/>
      </c>
      <c r="E354" s="22" t="str">
        <f>IF(OR($A354="",$B354=""),"",B354*'MPTO_working_2-way'!$G353)</f>
        <v/>
      </c>
      <c r="F354" s="17" t="str">
        <f>IF(OR($A354="",$B354=""),"",'MPTO_working_2-way'!D353)</f>
        <v/>
      </c>
      <c r="G354" s="22" t="str">
        <f>IF(OR($A354="",$B354=""),"",'MPTO_working_2-way'!E353)</f>
        <v/>
      </c>
      <c r="H354" s="17" t="str">
        <f>IF(OR($A354="",$B354=""),"",'OddsRatio_working_2-way'!M353)</f>
        <v/>
      </c>
      <c r="I354" s="17" t="str">
        <f>IF(OR($A354="",$B354=""),"",'OddsRatio_working_2-way'!N353)</f>
        <v/>
      </c>
      <c r="J354" s="17" t="str">
        <f>IF('Log_working_2-way'!$D353="","",A354^('Log_working_2-way'!$D353))</f>
        <v/>
      </c>
      <c r="K354" s="22" t="str">
        <f>IF('Log_working_2-way'!$D353="","",B354^('Log_working_2-way'!$D353))</f>
        <v/>
      </c>
    </row>
    <row r="355" spans="3:11" x14ac:dyDescent="0.2">
      <c r="C355" s="20" t="str">
        <f t="shared" si="55"/>
        <v/>
      </c>
      <c r="D355" s="17" t="str">
        <f>IF(OR($A355="",$B355=""),"",A355*'MPTO_working_2-way'!$G354)</f>
        <v/>
      </c>
      <c r="E355" s="22" t="str">
        <f>IF(OR($A355="",$B355=""),"",B355*'MPTO_working_2-way'!$G354)</f>
        <v/>
      </c>
      <c r="F355" s="17" t="str">
        <f>IF(OR($A355="",$B355=""),"",'MPTO_working_2-way'!D354)</f>
        <v/>
      </c>
      <c r="G355" s="22" t="str">
        <f>IF(OR($A355="",$B355=""),"",'MPTO_working_2-way'!E354)</f>
        <v/>
      </c>
      <c r="H355" s="17" t="str">
        <f>IF(OR($A355="",$B355=""),"",'OddsRatio_working_2-way'!M354)</f>
        <v/>
      </c>
      <c r="I355" s="17" t="str">
        <f>IF(OR($A355="",$B355=""),"",'OddsRatio_working_2-way'!N354)</f>
        <v/>
      </c>
      <c r="J355" s="17" t="str">
        <f>IF('Log_working_2-way'!$D354="","",A355^('Log_working_2-way'!$D354))</f>
        <v/>
      </c>
      <c r="K355" s="22" t="str">
        <f>IF('Log_working_2-way'!$D354="","",B355^('Log_working_2-way'!$D354))</f>
        <v/>
      </c>
    </row>
    <row r="356" spans="3:11" x14ac:dyDescent="0.2">
      <c r="C356" s="20" t="str">
        <f t="shared" si="55"/>
        <v/>
      </c>
      <c r="D356" s="17" t="str">
        <f>IF(OR($A356="",$B356=""),"",A356*'MPTO_working_2-way'!$G355)</f>
        <v/>
      </c>
      <c r="E356" s="22" t="str">
        <f>IF(OR($A356="",$B356=""),"",B356*'MPTO_working_2-way'!$G355)</f>
        <v/>
      </c>
      <c r="F356" s="17" t="str">
        <f>IF(OR($A356="",$B356=""),"",'MPTO_working_2-way'!D355)</f>
        <v/>
      </c>
      <c r="G356" s="22" t="str">
        <f>IF(OR($A356="",$B356=""),"",'MPTO_working_2-way'!E355)</f>
        <v/>
      </c>
      <c r="H356" s="17" t="str">
        <f>IF(OR($A356="",$B356=""),"",'OddsRatio_working_2-way'!M355)</f>
        <v/>
      </c>
      <c r="I356" s="17" t="str">
        <f>IF(OR($A356="",$B356=""),"",'OddsRatio_working_2-way'!N355)</f>
        <v/>
      </c>
      <c r="J356" s="17" t="str">
        <f>IF('Log_working_2-way'!$D355="","",A356^('Log_working_2-way'!$D355))</f>
        <v/>
      </c>
      <c r="K356" s="22" t="str">
        <f>IF('Log_working_2-way'!$D355="","",B356^('Log_working_2-way'!$D355))</f>
        <v/>
      </c>
    </row>
    <row r="357" spans="3:11" x14ac:dyDescent="0.2">
      <c r="C357" s="20" t="str">
        <f t="shared" si="55"/>
        <v/>
      </c>
      <c r="D357" s="17" t="str">
        <f>IF(OR($A357="",$B357=""),"",A357*'MPTO_working_2-way'!$G356)</f>
        <v/>
      </c>
      <c r="E357" s="22" t="str">
        <f>IF(OR($A357="",$B357=""),"",B357*'MPTO_working_2-way'!$G356)</f>
        <v/>
      </c>
      <c r="F357" s="17" t="str">
        <f>IF(OR($A357="",$B357=""),"",'MPTO_working_2-way'!D356)</f>
        <v/>
      </c>
      <c r="G357" s="22" t="str">
        <f>IF(OR($A357="",$B357=""),"",'MPTO_working_2-way'!E356)</f>
        <v/>
      </c>
      <c r="H357" s="17" t="str">
        <f>IF(OR($A357="",$B357=""),"",'OddsRatio_working_2-way'!M356)</f>
        <v/>
      </c>
      <c r="I357" s="17" t="str">
        <f>IF(OR($A357="",$B357=""),"",'OddsRatio_working_2-way'!N356)</f>
        <v/>
      </c>
      <c r="J357" s="17" t="str">
        <f>IF('Log_working_2-way'!$D356="","",A357^('Log_working_2-way'!$D356))</f>
        <v/>
      </c>
      <c r="K357" s="22" t="str">
        <f>IF('Log_working_2-way'!$D356="","",B357^('Log_working_2-way'!$D356))</f>
        <v/>
      </c>
    </row>
    <row r="358" spans="3:11" x14ac:dyDescent="0.2">
      <c r="C358" s="20" t="str">
        <f t="shared" si="55"/>
        <v/>
      </c>
      <c r="D358" s="17" t="str">
        <f>IF(OR($A358="",$B358=""),"",A358*'MPTO_working_2-way'!$G357)</f>
        <v/>
      </c>
      <c r="E358" s="22" t="str">
        <f>IF(OR($A358="",$B358=""),"",B358*'MPTO_working_2-way'!$G357)</f>
        <v/>
      </c>
      <c r="F358" s="17" t="str">
        <f>IF(OR($A358="",$B358=""),"",'MPTO_working_2-way'!D357)</f>
        <v/>
      </c>
      <c r="G358" s="22" t="str">
        <f>IF(OR($A358="",$B358=""),"",'MPTO_working_2-way'!E357)</f>
        <v/>
      </c>
      <c r="H358" s="17" t="str">
        <f>IF(OR($A358="",$B358=""),"",'OddsRatio_working_2-way'!M357)</f>
        <v/>
      </c>
      <c r="I358" s="17" t="str">
        <f>IF(OR($A358="",$B358=""),"",'OddsRatio_working_2-way'!N357)</f>
        <v/>
      </c>
      <c r="J358" s="17" t="str">
        <f>IF('Log_working_2-way'!$D357="","",A358^('Log_working_2-way'!$D357))</f>
        <v/>
      </c>
      <c r="K358" s="22" t="str">
        <f>IF('Log_working_2-way'!$D357="","",B358^('Log_working_2-way'!$D357))</f>
        <v/>
      </c>
    </row>
    <row r="359" spans="3:11" x14ac:dyDescent="0.2">
      <c r="C359" s="20" t="str">
        <f t="shared" si="55"/>
        <v/>
      </c>
      <c r="D359" s="17" t="str">
        <f>IF(OR($A359="",$B359=""),"",A359*'MPTO_working_2-way'!$G358)</f>
        <v/>
      </c>
      <c r="E359" s="22" t="str">
        <f>IF(OR($A359="",$B359=""),"",B359*'MPTO_working_2-way'!$G358)</f>
        <v/>
      </c>
      <c r="F359" s="17" t="str">
        <f>IF(OR($A359="",$B359=""),"",'MPTO_working_2-way'!D358)</f>
        <v/>
      </c>
      <c r="G359" s="22" t="str">
        <f>IF(OR($A359="",$B359=""),"",'MPTO_working_2-way'!E358)</f>
        <v/>
      </c>
      <c r="H359" s="17" t="str">
        <f>IF(OR($A359="",$B359=""),"",'OddsRatio_working_2-way'!M358)</f>
        <v/>
      </c>
      <c r="I359" s="17" t="str">
        <f>IF(OR($A359="",$B359=""),"",'OddsRatio_working_2-way'!N358)</f>
        <v/>
      </c>
      <c r="J359" s="17" t="str">
        <f>IF('Log_working_2-way'!$D358="","",A359^('Log_working_2-way'!$D358))</f>
        <v/>
      </c>
      <c r="K359" s="22" t="str">
        <f>IF('Log_working_2-way'!$D358="","",B359^('Log_working_2-way'!$D358))</f>
        <v/>
      </c>
    </row>
    <row r="360" spans="3:11" x14ac:dyDescent="0.2">
      <c r="C360" s="20" t="str">
        <f t="shared" si="55"/>
        <v/>
      </c>
      <c r="D360" s="17" t="str">
        <f>IF(OR($A360="",$B360=""),"",A360*'MPTO_working_2-way'!$G359)</f>
        <v/>
      </c>
      <c r="E360" s="22" t="str">
        <f>IF(OR($A360="",$B360=""),"",B360*'MPTO_working_2-way'!$G359)</f>
        <v/>
      </c>
      <c r="F360" s="17" t="str">
        <f>IF(OR($A360="",$B360=""),"",'MPTO_working_2-way'!D359)</f>
        <v/>
      </c>
      <c r="G360" s="22" t="str">
        <f>IF(OR($A360="",$B360=""),"",'MPTO_working_2-way'!E359)</f>
        <v/>
      </c>
      <c r="H360" s="17" t="str">
        <f>IF(OR($A360="",$B360=""),"",'OddsRatio_working_2-way'!M359)</f>
        <v/>
      </c>
      <c r="I360" s="17" t="str">
        <f>IF(OR($A360="",$B360=""),"",'OddsRatio_working_2-way'!N359)</f>
        <v/>
      </c>
      <c r="J360" s="17" t="str">
        <f>IF('Log_working_2-way'!$D359="","",A360^('Log_working_2-way'!$D359))</f>
        <v/>
      </c>
      <c r="K360" s="22" t="str">
        <f>IF('Log_working_2-way'!$D359="","",B360^('Log_working_2-way'!$D359))</f>
        <v/>
      </c>
    </row>
    <row r="361" spans="3:11" x14ac:dyDescent="0.2">
      <c r="C361" s="20" t="str">
        <f t="shared" si="55"/>
        <v/>
      </c>
      <c r="D361" s="17" t="str">
        <f>IF(OR($A361="",$B361=""),"",A361*'MPTO_working_2-way'!$G360)</f>
        <v/>
      </c>
      <c r="E361" s="22" t="str">
        <f>IF(OR($A361="",$B361=""),"",B361*'MPTO_working_2-way'!$G360)</f>
        <v/>
      </c>
      <c r="F361" s="17" t="str">
        <f>IF(OR($A361="",$B361=""),"",'MPTO_working_2-way'!D360)</f>
        <v/>
      </c>
      <c r="G361" s="22" t="str">
        <f>IF(OR($A361="",$B361=""),"",'MPTO_working_2-way'!E360)</f>
        <v/>
      </c>
      <c r="H361" s="17" t="str">
        <f>IF(OR($A361="",$B361=""),"",'OddsRatio_working_2-way'!M360)</f>
        <v/>
      </c>
      <c r="I361" s="17" t="str">
        <f>IF(OR($A361="",$B361=""),"",'OddsRatio_working_2-way'!N360)</f>
        <v/>
      </c>
      <c r="J361" s="17" t="str">
        <f>IF('Log_working_2-way'!$D360="","",A361^('Log_working_2-way'!$D360))</f>
        <v/>
      </c>
      <c r="K361" s="22" t="str">
        <f>IF('Log_working_2-way'!$D360="","",B361^('Log_working_2-way'!$D360))</f>
        <v/>
      </c>
    </row>
    <row r="362" spans="3:11" x14ac:dyDescent="0.2">
      <c r="C362" s="20" t="str">
        <f t="shared" si="55"/>
        <v/>
      </c>
      <c r="D362" s="17" t="str">
        <f>IF(OR($A362="",$B362=""),"",A362*'MPTO_working_2-way'!$G361)</f>
        <v/>
      </c>
      <c r="E362" s="22" t="str">
        <f>IF(OR($A362="",$B362=""),"",B362*'MPTO_working_2-way'!$G361)</f>
        <v/>
      </c>
      <c r="F362" s="17" t="str">
        <f>IF(OR($A362="",$B362=""),"",'MPTO_working_2-way'!D361)</f>
        <v/>
      </c>
      <c r="G362" s="22" t="str">
        <f>IF(OR($A362="",$B362=""),"",'MPTO_working_2-way'!E361)</f>
        <v/>
      </c>
      <c r="H362" s="17" t="str">
        <f>IF(OR($A362="",$B362=""),"",'OddsRatio_working_2-way'!M361)</f>
        <v/>
      </c>
      <c r="I362" s="17" t="str">
        <f>IF(OR($A362="",$B362=""),"",'OddsRatio_working_2-way'!N361)</f>
        <v/>
      </c>
      <c r="J362" s="17" t="str">
        <f>IF('Log_working_2-way'!$D361="","",A362^('Log_working_2-way'!$D361))</f>
        <v/>
      </c>
      <c r="K362" s="22" t="str">
        <f>IF('Log_working_2-way'!$D361="","",B362^('Log_working_2-way'!$D361))</f>
        <v/>
      </c>
    </row>
    <row r="363" spans="3:11" x14ac:dyDescent="0.2">
      <c r="C363" s="20" t="str">
        <f t="shared" si="55"/>
        <v/>
      </c>
      <c r="D363" s="17" t="str">
        <f>IF(OR($A363="",$B363=""),"",A363*'MPTO_working_2-way'!$G362)</f>
        <v/>
      </c>
      <c r="E363" s="22" t="str">
        <f>IF(OR($A363="",$B363=""),"",B363*'MPTO_working_2-way'!$G362)</f>
        <v/>
      </c>
      <c r="F363" s="17" t="str">
        <f>IF(OR($A363="",$B363=""),"",'MPTO_working_2-way'!D362)</f>
        <v/>
      </c>
      <c r="G363" s="22" t="str">
        <f>IF(OR($A363="",$B363=""),"",'MPTO_working_2-way'!E362)</f>
        <v/>
      </c>
      <c r="H363" s="17" t="str">
        <f>IF(OR($A363="",$B363=""),"",'OddsRatio_working_2-way'!M362)</f>
        <v/>
      </c>
      <c r="I363" s="17" t="str">
        <f>IF(OR($A363="",$B363=""),"",'OddsRatio_working_2-way'!N362)</f>
        <v/>
      </c>
      <c r="J363" s="17" t="str">
        <f>IF('Log_working_2-way'!$D362="","",A363^('Log_working_2-way'!$D362))</f>
        <v/>
      </c>
      <c r="K363" s="22" t="str">
        <f>IF('Log_working_2-way'!$D362="","",B363^('Log_working_2-way'!$D362))</f>
        <v/>
      </c>
    </row>
    <row r="364" spans="3:11" x14ac:dyDescent="0.2">
      <c r="C364" s="20" t="str">
        <f t="shared" si="55"/>
        <v/>
      </c>
      <c r="D364" s="17" t="str">
        <f>IF(OR($A364="",$B364=""),"",A364*'MPTO_working_2-way'!$G363)</f>
        <v/>
      </c>
      <c r="E364" s="22" t="str">
        <f>IF(OR($A364="",$B364=""),"",B364*'MPTO_working_2-way'!$G363)</f>
        <v/>
      </c>
      <c r="F364" s="17" t="str">
        <f>IF(OR($A364="",$B364=""),"",'MPTO_working_2-way'!D363)</f>
        <v/>
      </c>
      <c r="G364" s="22" t="str">
        <f>IF(OR($A364="",$B364=""),"",'MPTO_working_2-way'!E363)</f>
        <v/>
      </c>
      <c r="H364" s="17" t="str">
        <f>IF(OR($A364="",$B364=""),"",'OddsRatio_working_2-way'!M363)</f>
        <v/>
      </c>
      <c r="I364" s="17" t="str">
        <f>IF(OR($A364="",$B364=""),"",'OddsRatio_working_2-way'!N363)</f>
        <v/>
      </c>
      <c r="J364" s="17" t="str">
        <f>IF('Log_working_2-way'!$D363="","",A364^('Log_working_2-way'!$D363))</f>
        <v/>
      </c>
      <c r="K364" s="22" t="str">
        <f>IF('Log_working_2-way'!$D363="","",B364^('Log_working_2-way'!$D363))</f>
        <v/>
      </c>
    </row>
    <row r="365" spans="3:11" x14ac:dyDescent="0.2">
      <c r="C365" s="20" t="str">
        <f t="shared" si="55"/>
        <v/>
      </c>
      <c r="D365" s="17" t="str">
        <f>IF(OR($A365="",$B365=""),"",A365*'MPTO_working_2-way'!$G364)</f>
        <v/>
      </c>
      <c r="E365" s="22" t="str">
        <f>IF(OR($A365="",$B365=""),"",B365*'MPTO_working_2-way'!$G364)</f>
        <v/>
      </c>
      <c r="F365" s="17" t="str">
        <f>IF(OR($A365="",$B365=""),"",'MPTO_working_2-way'!D364)</f>
        <v/>
      </c>
      <c r="G365" s="22" t="str">
        <f>IF(OR($A365="",$B365=""),"",'MPTO_working_2-way'!E364)</f>
        <v/>
      </c>
      <c r="H365" s="17" t="str">
        <f>IF(OR($A365="",$B365=""),"",'OddsRatio_working_2-way'!M364)</f>
        <v/>
      </c>
      <c r="I365" s="17" t="str">
        <f>IF(OR($A365="",$B365=""),"",'OddsRatio_working_2-way'!N364)</f>
        <v/>
      </c>
      <c r="J365" s="17" t="str">
        <f>IF('Log_working_2-way'!$D364="","",A365^('Log_working_2-way'!$D364))</f>
        <v/>
      </c>
      <c r="K365" s="22" t="str">
        <f>IF('Log_working_2-way'!$D364="","",B365^('Log_working_2-way'!$D364))</f>
        <v/>
      </c>
    </row>
    <row r="366" spans="3:11" x14ac:dyDescent="0.2">
      <c r="C366" s="20" t="str">
        <f t="shared" si="55"/>
        <v/>
      </c>
      <c r="D366" s="17" t="str">
        <f>IF(OR($A366="",$B366=""),"",A366*'MPTO_working_2-way'!$G365)</f>
        <v/>
      </c>
      <c r="E366" s="22" t="str">
        <f>IF(OR($A366="",$B366=""),"",B366*'MPTO_working_2-way'!$G365)</f>
        <v/>
      </c>
      <c r="F366" s="17" t="str">
        <f>IF(OR($A366="",$B366=""),"",'MPTO_working_2-way'!D365)</f>
        <v/>
      </c>
      <c r="G366" s="22" t="str">
        <f>IF(OR($A366="",$B366=""),"",'MPTO_working_2-way'!E365)</f>
        <v/>
      </c>
      <c r="H366" s="17" t="str">
        <f>IF(OR($A366="",$B366=""),"",'OddsRatio_working_2-way'!M365)</f>
        <v/>
      </c>
      <c r="I366" s="17" t="str">
        <f>IF(OR($A366="",$B366=""),"",'OddsRatio_working_2-way'!N365)</f>
        <v/>
      </c>
      <c r="J366" s="17" t="str">
        <f>IF('Log_working_2-way'!$D365="","",A366^('Log_working_2-way'!$D365))</f>
        <v/>
      </c>
      <c r="K366" s="22" t="str">
        <f>IF('Log_working_2-way'!$D365="","",B366^('Log_working_2-way'!$D365))</f>
        <v/>
      </c>
    </row>
    <row r="367" spans="3:11" x14ac:dyDescent="0.2">
      <c r="C367" s="20" t="str">
        <f t="shared" si="55"/>
        <v/>
      </c>
      <c r="D367" s="17" t="str">
        <f>IF(OR($A367="",$B367=""),"",A367*'MPTO_working_2-way'!$G366)</f>
        <v/>
      </c>
      <c r="E367" s="22" t="str">
        <f>IF(OR($A367="",$B367=""),"",B367*'MPTO_working_2-way'!$G366)</f>
        <v/>
      </c>
      <c r="F367" s="17" t="str">
        <f>IF(OR($A367="",$B367=""),"",'MPTO_working_2-way'!D366)</f>
        <v/>
      </c>
      <c r="G367" s="22" t="str">
        <f>IF(OR($A367="",$B367=""),"",'MPTO_working_2-way'!E366)</f>
        <v/>
      </c>
      <c r="H367" s="17" t="str">
        <f>IF(OR($A367="",$B367=""),"",'OddsRatio_working_2-way'!M366)</f>
        <v/>
      </c>
      <c r="I367" s="17" t="str">
        <f>IF(OR($A367="",$B367=""),"",'OddsRatio_working_2-way'!N366)</f>
        <v/>
      </c>
      <c r="J367" s="17" t="str">
        <f>IF('Log_working_2-way'!$D366="","",A367^('Log_working_2-way'!$D366))</f>
        <v/>
      </c>
      <c r="K367" s="22" t="str">
        <f>IF('Log_working_2-way'!$D366="","",B367^('Log_working_2-way'!$D366))</f>
        <v/>
      </c>
    </row>
    <row r="368" spans="3:11" x14ac:dyDescent="0.2">
      <c r="C368" s="20" t="str">
        <f t="shared" si="55"/>
        <v/>
      </c>
      <c r="D368" s="17" t="str">
        <f>IF(OR($A368="",$B368=""),"",A368*'MPTO_working_2-way'!$G367)</f>
        <v/>
      </c>
      <c r="E368" s="22" t="str">
        <f>IF(OR($A368="",$B368=""),"",B368*'MPTO_working_2-way'!$G367)</f>
        <v/>
      </c>
      <c r="F368" s="17" t="str">
        <f>IF(OR($A368="",$B368=""),"",'MPTO_working_2-way'!D367)</f>
        <v/>
      </c>
      <c r="G368" s="22" t="str">
        <f>IF(OR($A368="",$B368=""),"",'MPTO_working_2-way'!E367)</f>
        <v/>
      </c>
      <c r="H368" s="17" t="str">
        <f>IF(OR($A368="",$B368=""),"",'OddsRatio_working_2-way'!M367)</f>
        <v/>
      </c>
      <c r="I368" s="17" t="str">
        <f>IF(OR($A368="",$B368=""),"",'OddsRatio_working_2-way'!N367)</f>
        <v/>
      </c>
      <c r="J368" s="17" t="str">
        <f>IF('Log_working_2-way'!$D367="","",A368^('Log_working_2-way'!$D367))</f>
        <v/>
      </c>
      <c r="K368" s="22" t="str">
        <f>IF('Log_working_2-way'!$D367="","",B368^('Log_working_2-way'!$D367))</f>
        <v/>
      </c>
    </row>
    <row r="369" spans="3:11" x14ac:dyDescent="0.2">
      <c r="C369" s="20" t="str">
        <f t="shared" si="55"/>
        <v/>
      </c>
      <c r="D369" s="17" t="str">
        <f>IF(OR($A369="",$B369=""),"",A369*'MPTO_working_2-way'!$G368)</f>
        <v/>
      </c>
      <c r="E369" s="22" t="str">
        <f>IF(OR($A369="",$B369=""),"",B369*'MPTO_working_2-way'!$G368)</f>
        <v/>
      </c>
      <c r="F369" s="17" t="str">
        <f>IF(OR($A369="",$B369=""),"",'MPTO_working_2-way'!D368)</f>
        <v/>
      </c>
      <c r="G369" s="22" t="str">
        <f>IF(OR($A369="",$B369=""),"",'MPTO_working_2-way'!E368)</f>
        <v/>
      </c>
      <c r="H369" s="17" t="str">
        <f>IF(OR($A369="",$B369=""),"",'OddsRatio_working_2-way'!M368)</f>
        <v/>
      </c>
      <c r="I369" s="17" t="str">
        <f>IF(OR($A369="",$B369=""),"",'OddsRatio_working_2-way'!N368)</f>
        <v/>
      </c>
      <c r="J369" s="17" t="str">
        <f>IF('Log_working_2-way'!$D368="","",A369^('Log_working_2-way'!$D368))</f>
        <v/>
      </c>
      <c r="K369" s="22" t="str">
        <f>IF('Log_working_2-way'!$D368="","",B369^('Log_working_2-way'!$D368))</f>
        <v/>
      </c>
    </row>
    <row r="370" spans="3:11" x14ac:dyDescent="0.2">
      <c r="C370" s="20" t="str">
        <f t="shared" si="55"/>
        <v/>
      </c>
      <c r="D370" s="17" t="str">
        <f>IF(OR($A370="",$B370=""),"",A370*'MPTO_working_2-way'!$G369)</f>
        <v/>
      </c>
      <c r="E370" s="22" t="str">
        <f>IF(OR($A370="",$B370=""),"",B370*'MPTO_working_2-way'!$G369)</f>
        <v/>
      </c>
      <c r="F370" s="17" t="str">
        <f>IF(OR($A370="",$B370=""),"",'MPTO_working_2-way'!D369)</f>
        <v/>
      </c>
      <c r="G370" s="22" t="str">
        <f>IF(OR($A370="",$B370=""),"",'MPTO_working_2-way'!E369)</f>
        <v/>
      </c>
      <c r="H370" s="17" t="str">
        <f>IF(OR($A370="",$B370=""),"",'OddsRatio_working_2-way'!M369)</f>
        <v/>
      </c>
      <c r="I370" s="17" t="str">
        <f>IF(OR($A370="",$B370=""),"",'OddsRatio_working_2-way'!N369)</f>
        <v/>
      </c>
      <c r="J370" s="17" t="str">
        <f>IF('Log_working_2-way'!$D369="","",A370^('Log_working_2-way'!$D369))</f>
        <v/>
      </c>
      <c r="K370" s="22" t="str">
        <f>IF('Log_working_2-way'!$D369="","",B370^('Log_working_2-way'!$D369))</f>
        <v/>
      </c>
    </row>
    <row r="371" spans="3:11" x14ac:dyDescent="0.2">
      <c r="C371" s="20" t="str">
        <f t="shared" si="55"/>
        <v/>
      </c>
      <c r="D371" s="17" t="str">
        <f>IF(OR($A371="",$B371=""),"",A371*'MPTO_working_2-way'!$G370)</f>
        <v/>
      </c>
      <c r="E371" s="22" t="str">
        <f>IF(OR($A371="",$B371=""),"",B371*'MPTO_working_2-way'!$G370)</f>
        <v/>
      </c>
      <c r="F371" s="17" t="str">
        <f>IF(OR($A371="",$B371=""),"",'MPTO_working_2-way'!D370)</f>
        <v/>
      </c>
      <c r="G371" s="22" t="str">
        <f>IF(OR($A371="",$B371=""),"",'MPTO_working_2-way'!E370)</f>
        <v/>
      </c>
      <c r="H371" s="17" t="str">
        <f>IF(OR($A371="",$B371=""),"",'OddsRatio_working_2-way'!M370)</f>
        <v/>
      </c>
      <c r="I371" s="17" t="str">
        <f>IF(OR($A371="",$B371=""),"",'OddsRatio_working_2-way'!N370)</f>
        <v/>
      </c>
      <c r="J371" s="17" t="str">
        <f>IF('Log_working_2-way'!$D370="","",A371^('Log_working_2-way'!$D370))</f>
        <v/>
      </c>
      <c r="K371" s="22" t="str">
        <f>IF('Log_working_2-way'!$D370="","",B371^('Log_working_2-way'!$D370))</f>
        <v/>
      </c>
    </row>
    <row r="372" spans="3:11" x14ac:dyDescent="0.2">
      <c r="C372" s="20" t="str">
        <f t="shared" si="55"/>
        <v/>
      </c>
      <c r="D372" s="17" t="str">
        <f>IF(OR($A372="",$B372=""),"",A372*'MPTO_working_2-way'!$G371)</f>
        <v/>
      </c>
      <c r="E372" s="22" t="str">
        <f>IF(OR($A372="",$B372=""),"",B372*'MPTO_working_2-way'!$G371)</f>
        <v/>
      </c>
      <c r="F372" s="17" t="str">
        <f>IF(OR($A372="",$B372=""),"",'MPTO_working_2-way'!D371)</f>
        <v/>
      </c>
      <c r="G372" s="22" t="str">
        <f>IF(OR($A372="",$B372=""),"",'MPTO_working_2-way'!E371)</f>
        <v/>
      </c>
      <c r="H372" s="17" t="str">
        <f>IF(OR($A372="",$B372=""),"",'OddsRatio_working_2-way'!M371)</f>
        <v/>
      </c>
      <c r="I372" s="17" t="str">
        <f>IF(OR($A372="",$B372=""),"",'OddsRatio_working_2-way'!N371)</f>
        <v/>
      </c>
      <c r="J372" s="17" t="str">
        <f>IF('Log_working_2-way'!$D371="","",A372^('Log_working_2-way'!$D371))</f>
        <v/>
      </c>
      <c r="K372" s="22" t="str">
        <f>IF('Log_working_2-way'!$D371="","",B372^('Log_working_2-way'!$D371))</f>
        <v/>
      </c>
    </row>
    <row r="373" spans="3:11" x14ac:dyDescent="0.2">
      <c r="C373" s="20" t="str">
        <f t="shared" si="55"/>
        <v/>
      </c>
      <c r="D373" s="17" t="str">
        <f>IF(OR($A373="",$B373=""),"",A373*'MPTO_working_2-way'!$G372)</f>
        <v/>
      </c>
      <c r="E373" s="22" t="str">
        <f>IF(OR($A373="",$B373=""),"",B373*'MPTO_working_2-way'!$G372)</f>
        <v/>
      </c>
      <c r="F373" s="17" t="str">
        <f>IF(OR($A373="",$B373=""),"",'MPTO_working_2-way'!D372)</f>
        <v/>
      </c>
      <c r="G373" s="22" t="str">
        <f>IF(OR($A373="",$B373=""),"",'MPTO_working_2-way'!E372)</f>
        <v/>
      </c>
      <c r="H373" s="17" t="str">
        <f>IF(OR($A373="",$B373=""),"",'OddsRatio_working_2-way'!M372)</f>
        <v/>
      </c>
      <c r="I373" s="17" t="str">
        <f>IF(OR($A373="",$B373=""),"",'OddsRatio_working_2-way'!N372)</f>
        <v/>
      </c>
      <c r="J373" s="17" t="str">
        <f>IF('Log_working_2-way'!$D372="","",A373^('Log_working_2-way'!$D372))</f>
        <v/>
      </c>
      <c r="K373" s="22" t="str">
        <f>IF('Log_working_2-way'!$D372="","",B373^('Log_working_2-way'!$D372))</f>
        <v/>
      </c>
    </row>
    <row r="374" spans="3:11" x14ac:dyDescent="0.2">
      <c r="C374" s="20" t="str">
        <f t="shared" si="55"/>
        <v/>
      </c>
      <c r="D374" s="17" t="str">
        <f>IF(OR($A374="",$B374=""),"",A374*'MPTO_working_2-way'!$G373)</f>
        <v/>
      </c>
      <c r="E374" s="22" t="str">
        <f>IF(OR($A374="",$B374=""),"",B374*'MPTO_working_2-way'!$G373)</f>
        <v/>
      </c>
      <c r="F374" s="17" t="str">
        <f>IF(OR($A374="",$B374=""),"",'MPTO_working_2-way'!D373)</f>
        <v/>
      </c>
      <c r="G374" s="22" t="str">
        <f>IF(OR($A374="",$B374=""),"",'MPTO_working_2-way'!E373)</f>
        <v/>
      </c>
      <c r="H374" s="17" t="str">
        <f>IF(OR($A374="",$B374=""),"",'OddsRatio_working_2-way'!M373)</f>
        <v/>
      </c>
      <c r="I374" s="17" t="str">
        <f>IF(OR($A374="",$B374=""),"",'OddsRatio_working_2-way'!N373)</f>
        <v/>
      </c>
      <c r="J374" s="17" t="str">
        <f>IF('Log_working_2-way'!$D373="","",A374^('Log_working_2-way'!$D373))</f>
        <v/>
      </c>
      <c r="K374" s="22" t="str">
        <f>IF('Log_working_2-way'!$D373="","",B374^('Log_working_2-way'!$D373))</f>
        <v/>
      </c>
    </row>
    <row r="375" spans="3:11" x14ac:dyDescent="0.2">
      <c r="C375" s="20" t="str">
        <f t="shared" si="55"/>
        <v/>
      </c>
      <c r="D375" s="17" t="str">
        <f>IF(OR($A375="",$B375=""),"",A375*'MPTO_working_2-way'!$G374)</f>
        <v/>
      </c>
      <c r="E375" s="22" t="str">
        <f>IF(OR($A375="",$B375=""),"",B375*'MPTO_working_2-way'!$G374)</f>
        <v/>
      </c>
      <c r="F375" s="17" t="str">
        <f>IF(OR($A375="",$B375=""),"",'MPTO_working_2-way'!D374)</f>
        <v/>
      </c>
      <c r="G375" s="22" t="str">
        <f>IF(OR($A375="",$B375=""),"",'MPTO_working_2-way'!E374)</f>
        <v/>
      </c>
      <c r="H375" s="17" t="str">
        <f>IF(OR($A375="",$B375=""),"",'OddsRatio_working_2-way'!M374)</f>
        <v/>
      </c>
      <c r="I375" s="17" t="str">
        <f>IF(OR($A375="",$B375=""),"",'OddsRatio_working_2-way'!N374)</f>
        <v/>
      </c>
      <c r="J375" s="17" t="str">
        <f>IF('Log_working_2-way'!$D374="","",A375^('Log_working_2-way'!$D374))</f>
        <v/>
      </c>
      <c r="K375" s="22" t="str">
        <f>IF('Log_working_2-way'!$D374="","",B375^('Log_working_2-way'!$D374))</f>
        <v/>
      </c>
    </row>
    <row r="376" spans="3:11" x14ac:dyDescent="0.2">
      <c r="C376" s="20" t="str">
        <f t="shared" si="55"/>
        <v/>
      </c>
      <c r="D376" s="17" t="str">
        <f>IF(OR($A376="",$B376=""),"",A376*'MPTO_working_2-way'!$G375)</f>
        <v/>
      </c>
      <c r="E376" s="22" t="str">
        <f>IF(OR($A376="",$B376=""),"",B376*'MPTO_working_2-way'!$G375)</f>
        <v/>
      </c>
      <c r="F376" s="17" t="str">
        <f>IF(OR($A376="",$B376=""),"",'MPTO_working_2-way'!D375)</f>
        <v/>
      </c>
      <c r="G376" s="22" t="str">
        <f>IF(OR($A376="",$B376=""),"",'MPTO_working_2-way'!E375)</f>
        <v/>
      </c>
      <c r="H376" s="17" t="str">
        <f>IF(OR($A376="",$B376=""),"",'OddsRatio_working_2-way'!M375)</f>
        <v/>
      </c>
      <c r="I376" s="17" t="str">
        <f>IF(OR($A376="",$B376=""),"",'OddsRatio_working_2-way'!N375)</f>
        <v/>
      </c>
      <c r="J376" s="17" t="str">
        <f>IF('Log_working_2-way'!$D375="","",A376^('Log_working_2-way'!$D375))</f>
        <v/>
      </c>
      <c r="K376" s="22" t="str">
        <f>IF('Log_working_2-way'!$D375="","",B376^('Log_working_2-way'!$D375))</f>
        <v/>
      </c>
    </row>
    <row r="377" spans="3:11" x14ac:dyDescent="0.2">
      <c r="C377" s="20" t="str">
        <f t="shared" si="55"/>
        <v/>
      </c>
      <c r="D377" s="17" t="str">
        <f>IF(OR($A377="",$B377=""),"",A377*'MPTO_working_2-way'!$G376)</f>
        <v/>
      </c>
      <c r="E377" s="22" t="str">
        <f>IF(OR($A377="",$B377=""),"",B377*'MPTO_working_2-way'!$G376)</f>
        <v/>
      </c>
      <c r="F377" s="17" t="str">
        <f>IF(OR($A377="",$B377=""),"",'MPTO_working_2-way'!D376)</f>
        <v/>
      </c>
      <c r="G377" s="22" t="str">
        <f>IF(OR($A377="",$B377=""),"",'MPTO_working_2-way'!E376)</f>
        <v/>
      </c>
      <c r="H377" s="17" t="str">
        <f>IF(OR($A377="",$B377=""),"",'OddsRatio_working_2-way'!M376)</f>
        <v/>
      </c>
      <c r="I377" s="17" t="str">
        <f>IF(OR($A377="",$B377=""),"",'OddsRatio_working_2-way'!N376)</f>
        <v/>
      </c>
      <c r="J377" s="17" t="str">
        <f>IF('Log_working_2-way'!$D376="","",A377^('Log_working_2-way'!$D376))</f>
        <v/>
      </c>
      <c r="K377" s="22" t="str">
        <f>IF('Log_working_2-way'!$D376="","",B377^('Log_working_2-way'!$D376))</f>
        <v/>
      </c>
    </row>
    <row r="378" spans="3:11" x14ac:dyDescent="0.2">
      <c r="C378" s="20" t="str">
        <f t="shared" si="55"/>
        <v/>
      </c>
      <c r="D378" s="17" t="str">
        <f>IF(OR($A378="",$B378=""),"",A378*'MPTO_working_2-way'!$G377)</f>
        <v/>
      </c>
      <c r="E378" s="22" t="str">
        <f>IF(OR($A378="",$B378=""),"",B378*'MPTO_working_2-way'!$G377)</f>
        <v/>
      </c>
      <c r="F378" s="17" t="str">
        <f>IF(OR($A378="",$B378=""),"",'MPTO_working_2-way'!D377)</f>
        <v/>
      </c>
      <c r="G378" s="22" t="str">
        <f>IF(OR($A378="",$B378=""),"",'MPTO_working_2-way'!E377)</f>
        <v/>
      </c>
      <c r="H378" s="17" t="str">
        <f>IF(OR($A378="",$B378=""),"",'OddsRatio_working_2-way'!M377)</f>
        <v/>
      </c>
      <c r="I378" s="17" t="str">
        <f>IF(OR($A378="",$B378=""),"",'OddsRatio_working_2-way'!N377)</f>
        <v/>
      </c>
      <c r="J378" s="17" t="str">
        <f>IF('Log_working_2-way'!$D377="","",A378^('Log_working_2-way'!$D377))</f>
        <v/>
      </c>
      <c r="K378" s="22" t="str">
        <f>IF('Log_working_2-way'!$D377="","",B378^('Log_working_2-way'!$D377))</f>
        <v/>
      </c>
    </row>
    <row r="379" spans="3:11" x14ac:dyDescent="0.2">
      <c r="C379" s="20" t="str">
        <f t="shared" si="55"/>
        <v/>
      </c>
      <c r="D379" s="17" t="str">
        <f>IF(OR($A379="",$B379=""),"",A379*'MPTO_working_2-way'!$G378)</f>
        <v/>
      </c>
      <c r="E379" s="22" t="str">
        <f>IF(OR($A379="",$B379=""),"",B379*'MPTO_working_2-way'!$G378)</f>
        <v/>
      </c>
      <c r="F379" s="17" t="str">
        <f>IF(OR($A379="",$B379=""),"",'MPTO_working_2-way'!D378)</f>
        <v/>
      </c>
      <c r="G379" s="22" t="str">
        <f>IF(OR($A379="",$B379=""),"",'MPTO_working_2-way'!E378)</f>
        <v/>
      </c>
      <c r="H379" s="17" t="str">
        <f>IF(OR($A379="",$B379=""),"",'OddsRatio_working_2-way'!M378)</f>
        <v/>
      </c>
      <c r="I379" s="17" t="str">
        <f>IF(OR($A379="",$B379=""),"",'OddsRatio_working_2-way'!N378)</f>
        <v/>
      </c>
      <c r="J379" s="17" t="str">
        <f>IF('Log_working_2-way'!$D378="","",A379^('Log_working_2-way'!$D378))</f>
        <v/>
      </c>
      <c r="K379" s="22" t="str">
        <f>IF('Log_working_2-way'!$D378="","",B379^('Log_working_2-way'!$D378))</f>
        <v/>
      </c>
    </row>
    <row r="380" spans="3:11" x14ac:dyDescent="0.2">
      <c r="C380" s="20" t="str">
        <f t="shared" si="55"/>
        <v/>
      </c>
      <c r="D380" s="17" t="str">
        <f>IF(OR($A380="",$B380=""),"",A380*'MPTO_working_2-way'!$G379)</f>
        <v/>
      </c>
      <c r="E380" s="22" t="str">
        <f>IF(OR($A380="",$B380=""),"",B380*'MPTO_working_2-way'!$G379)</f>
        <v/>
      </c>
      <c r="F380" s="17" t="str">
        <f>IF(OR($A380="",$B380=""),"",'MPTO_working_2-way'!D379)</f>
        <v/>
      </c>
      <c r="G380" s="22" t="str">
        <f>IF(OR($A380="",$B380=""),"",'MPTO_working_2-way'!E379)</f>
        <v/>
      </c>
      <c r="H380" s="17" t="str">
        <f>IF(OR($A380="",$B380=""),"",'OddsRatio_working_2-way'!M379)</f>
        <v/>
      </c>
      <c r="I380" s="17" t="str">
        <f>IF(OR($A380="",$B380=""),"",'OddsRatio_working_2-way'!N379)</f>
        <v/>
      </c>
      <c r="J380" s="17" t="str">
        <f>IF('Log_working_2-way'!$D379="","",A380^('Log_working_2-way'!$D379))</f>
        <v/>
      </c>
      <c r="K380" s="22" t="str">
        <f>IF('Log_working_2-way'!$D379="","",B380^('Log_working_2-way'!$D379))</f>
        <v/>
      </c>
    </row>
    <row r="381" spans="3:11" x14ac:dyDescent="0.2">
      <c r="C381" s="20" t="str">
        <f t="shared" si="55"/>
        <v/>
      </c>
      <c r="D381" s="17" t="str">
        <f>IF(OR($A381="",$B381=""),"",A381*'MPTO_working_2-way'!$G380)</f>
        <v/>
      </c>
      <c r="E381" s="22" t="str">
        <f>IF(OR($A381="",$B381=""),"",B381*'MPTO_working_2-way'!$G380)</f>
        <v/>
      </c>
      <c r="F381" s="17" t="str">
        <f>IF(OR($A381="",$B381=""),"",'MPTO_working_2-way'!D380)</f>
        <v/>
      </c>
      <c r="G381" s="22" t="str">
        <f>IF(OR($A381="",$B381=""),"",'MPTO_working_2-way'!E380)</f>
        <v/>
      </c>
      <c r="H381" s="17" t="str">
        <f>IF(OR($A381="",$B381=""),"",'OddsRatio_working_2-way'!M380)</f>
        <v/>
      </c>
      <c r="I381" s="17" t="str">
        <f>IF(OR($A381="",$B381=""),"",'OddsRatio_working_2-way'!N380)</f>
        <v/>
      </c>
      <c r="J381" s="17" t="str">
        <f>IF('Log_working_2-way'!$D380="","",A381^('Log_working_2-way'!$D380))</f>
        <v/>
      </c>
      <c r="K381" s="22" t="str">
        <f>IF('Log_working_2-way'!$D380="","",B381^('Log_working_2-way'!$D380))</f>
        <v/>
      </c>
    </row>
    <row r="382" spans="3:11" x14ac:dyDescent="0.2">
      <c r="C382" s="20" t="str">
        <f t="shared" si="55"/>
        <v/>
      </c>
      <c r="D382" s="17" t="str">
        <f>IF(OR($A382="",$B382=""),"",A382*'MPTO_working_2-way'!$G381)</f>
        <v/>
      </c>
      <c r="E382" s="22" t="str">
        <f>IF(OR($A382="",$B382=""),"",B382*'MPTO_working_2-way'!$G381)</f>
        <v/>
      </c>
      <c r="F382" s="17" t="str">
        <f>IF(OR($A382="",$B382=""),"",'MPTO_working_2-way'!D381)</f>
        <v/>
      </c>
      <c r="G382" s="22" t="str">
        <f>IF(OR($A382="",$B382=""),"",'MPTO_working_2-way'!E381)</f>
        <v/>
      </c>
      <c r="H382" s="17" t="str">
        <f>IF(OR($A382="",$B382=""),"",'OddsRatio_working_2-way'!M381)</f>
        <v/>
      </c>
      <c r="I382" s="17" t="str">
        <f>IF(OR($A382="",$B382=""),"",'OddsRatio_working_2-way'!N381)</f>
        <v/>
      </c>
      <c r="J382" s="17" t="str">
        <f>IF('Log_working_2-way'!$D381="","",A382^('Log_working_2-way'!$D381))</f>
        <v/>
      </c>
      <c r="K382" s="22" t="str">
        <f>IF('Log_working_2-way'!$D381="","",B382^('Log_working_2-way'!$D381))</f>
        <v/>
      </c>
    </row>
    <row r="383" spans="3:11" x14ac:dyDescent="0.2">
      <c r="C383" s="20" t="str">
        <f t="shared" si="55"/>
        <v/>
      </c>
      <c r="D383" s="17" t="str">
        <f>IF(OR($A383="",$B383=""),"",A383*'MPTO_working_2-way'!$G382)</f>
        <v/>
      </c>
      <c r="E383" s="22" t="str">
        <f>IF(OR($A383="",$B383=""),"",B383*'MPTO_working_2-way'!$G382)</f>
        <v/>
      </c>
      <c r="F383" s="17" t="str">
        <f>IF(OR($A383="",$B383=""),"",'MPTO_working_2-way'!D382)</f>
        <v/>
      </c>
      <c r="G383" s="22" t="str">
        <f>IF(OR($A383="",$B383=""),"",'MPTO_working_2-way'!E382)</f>
        <v/>
      </c>
      <c r="H383" s="17" t="str">
        <f>IF(OR($A383="",$B383=""),"",'OddsRatio_working_2-way'!M382)</f>
        <v/>
      </c>
      <c r="I383" s="17" t="str">
        <f>IF(OR($A383="",$B383=""),"",'OddsRatio_working_2-way'!N382)</f>
        <v/>
      </c>
      <c r="J383" s="17" t="str">
        <f>IF('Log_working_2-way'!$D382="","",A383^('Log_working_2-way'!$D382))</f>
        <v/>
      </c>
      <c r="K383" s="22" t="str">
        <f>IF('Log_working_2-way'!$D382="","",B383^('Log_working_2-way'!$D382))</f>
        <v/>
      </c>
    </row>
    <row r="384" spans="3:11" x14ac:dyDescent="0.2">
      <c r="C384" s="20" t="str">
        <f t="shared" si="55"/>
        <v/>
      </c>
      <c r="D384" s="17" t="str">
        <f>IF(OR($A384="",$B384=""),"",A384*'MPTO_working_2-way'!$G383)</f>
        <v/>
      </c>
      <c r="E384" s="22" t="str">
        <f>IF(OR($A384="",$B384=""),"",B384*'MPTO_working_2-way'!$G383)</f>
        <v/>
      </c>
      <c r="F384" s="17" t="str">
        <f>IF(OR($A384="",$B384=""),"",'MPTO_working_2-way'!D383)</f>
        <v/>
      </c>
      <c r="G384" s="22" t="str">
        <f>IF(OR($A384="",$B384=""),"",'MPTO_working_2-way'!E383)</f>
        <v/>
      </c>
      <c r="H384" s="17" t="str">
        <f>IF(OR($A384="",$B384=""),"",'OddsRatio_working_2-way'!M383)</f>
        <v/>
      </c>
      <c r="I384" s="17" t="str">
        <f>IF(OR($A384="",$B384=""),"",'OddsRatio_working_2-way'!N383)</f>
        <v/>
      </c>
      <c r="J384" s="17" t="str">
        <f>IF('Log_working_2-way'!$D383="","",A384^('Log_working_2-way'!$D383))</f>
        <v/>
      </c>
      <c r="K384" s="22" t="str">
        <f>IF('Log_working_2-way'!$D383="","",B384^('Log_working_2-way'!$D383))</f>
        <v/>
      </c>
    </row>
    <row r="385" spans="3:11" x14ac:dyDescent="0.2">
      <c r="C385" s="20" t="str">
        <f t="shared" si="55"/>
        <v/>
      </c>
      <c r="D385" s="17" t="str">
        <f>IF(OR($A385="",$B385=""),"",A385*'MPTO_working_2-way'!$G384)</f>
        <v/>
      </c>
      <c r="E385" s="22" t="str">
        <f>IF(OR($A385="",$B385=""),"",B385*'MPTO_working_2-way'!$G384)</f>
        <v/>
      </c>
      <c r="F385" s="17" t="str">
        <f>IF(OR($A385="",$B385=""),"",'MPTO_working_2-way'!D384)</f>
        <v/>
      </c>
      <c r="G385" s="22" t="str">
        <f>IF(OR($A385="",$B385=""),"",'MPTO_working_2-way'!E384)</f>
        <v/>
      </c>
      <c r="H385" s="17" t="str">
        <f>IF(OR($A385="",$B385=""),"",'OddsRatio_working_2-way'!M384)</f>
        <v/>
      </c>
      <c r="I385" s="17" t="str">
        <f>IF(OR($A385="",$B385=""),"",'OddsRatio_working_2-way'!N384)</f>
        <v/>
      </c>
      <c r="J385" s="17" t="str">
        <f>IF('Log_working_2-way'!$D384="","",A385^('Log_working_2-way'!$D384))</f>
        <v/>
      </c>
      <c r="K385" s="22" t="str">
        <f>IF('Log_working_2-way'!$D384="","",B385^('Log_working_2-way'!$D384))</f>
        <v/>
      </c>
    </row>
    <row r="386" spans="3:11" x14ac:dyDescent="0.2">
      <c r="C386" s="20" t="str">
        <f t="shared" si="55"/>
        <v/>
      </c>
      <c r="D386" s="17" t="str">
        <f>IF(OR($A386="",$B386=""),"",A386*'MPTO_working_2-way'!$G385)</f>
        <v/>
      </c>
      <c r="E386" s="22" t="str">
        <f>IF(OR($A386="",$B386=""),"",B386*'MPTO_working_2-way'!$G385)</f>
        <v/>
      </c>
      <c r="F386" s="17" t="str">
        <f>IF(OR($A386="",$B386=""),"",'MPTO_working_2-way'!D385)</f>
        <v/>
      </c>
      <c r="G386" s="22" t="str">
        <f>IF(OR($A386="",$B386=""),"",'MPTO_working_2-way'!E385)</f>
        <v/>
      </c>
      <c r="H386" s="17" t="str">
        <f>IF(OR($A386="",$B386=""),"",'OddsRatio_working_2-way'!M385)</f>
        <v/>
      </c>
      <c r="I386" s="17" t="str">
        <f>IF(OR($A386="",$B386=""),"",'OddsRatio_working_2-way'!N385)</f>
        <v/>
      </c>
      <c r="J386" s="17" t="str">
        <f>IF('Log_working_2-way'!$D385="","",A386^('Log_working_2-way'!$D385))</f>
        <v/>
      </c>
      <c r="K386" s="22" t="str">
        <f>IF('Log_working_2-way'!$D385="","",B386^('Log_working_2-way'!$D385))</f>
        <v/>
      </c>
    </row>
    <row r="387" spans="3:11" x14ac:dyDescent="0.2">
      <c r="C387" s="20" t="str">
        <f t="shared" ref="C387:C450" si="56">IF(OR($A387="",$B387=""),"",(1/A387)+(1/B387)-1)</f>
        <v/>
      </c>
      <c r="D387" s="17" t="str">
        <f>IF(OR($A387="",$B387=""),"",A387*'MPTO_working_2-way'!$G386)</f>
        <v/>
      </c>
      <c r="E387" s="22" t="str">
        <f>IF(OR($A387="",$B387=""),"",B387*'MPTO_working_2-way'!$G386)</f>
        <v/>
      </c>
      <c r="F387" s="17" t="str">
        <f>IF(OR($A387="",$B387=""),"",'MPTO_working_2-way'!D386)</f>
        <v/>
      </c>
      <c r="G387" s="22" t="str">
        <f>IF(OR($A387="",$B387=""),"",'MPTO_working_2-way'!E386)</f>
        <v/>
      </c>
      <c r="H387" s="17" t="str">
        <f>IF(OR($A387="",$B387=""),"",'OddsRatio_working_2-way'!M386)</f>
        <v/>
      </c>
      <c r="I387" s="17" t="str">
        <f>IF(OR($A387="",$B387=""),"",'OddsRatio_working_2-way'!N386)</f>
        <v/>
      </c>
      <c r="J387" s="17" t="str">
        <f>IF('Log_working_2-way'!$D386="","",A387^('Log_working_2-way'!$D386))</f>
        <v/>
      </c>
      <c r="K387" s="22" t="str">
        <f>IF('Log_working_2-way'!$D386="","",B387^('Log_working_2-way'!$D386))</f>
        <v/>
      </c>
    </row>
    <row r="388" spans="3:11" x14ac:dyDescent="0.2">
      <c r="C388" s="20" t="str">
        <f t="shared" si="56"/>
        <v/>
      </c>
      <c r="D388" s="17" t="str">
        <f>IF(OR($A388="",$B388=""),"",A388*'MPTO_working_2-way'!$G387)</f>
        <v/>
      </c>
      <c r="E388" s="22" t="str">
        <f>IF(OR($A388="",$B388=""),"",B388*'MPTO_working_2-way'!$G387)</f>
        <v/>
      </c>
      <c r="F388" s="17" t="str">
        <f>IF(OR($A388="",$B388=""),"",'MPTO_working_2-way'!D387)</f>
        <v/>
      </c>
      <c r="G388" s="22" t="str">
        <f>IF(OR($A388="",$B388=""),"",'MPTO_working_2-way'!E387)</f>
        <v/>
      </c>
      <c r="H388" s="17" t="str">
        <f>IF(OR($A388="",$B388=""),"",'OddsRatio_working_2-way'!M387)</f>
        <v/>
      </c>
      <c r="I388" s="17" t="str">
        <f>IF(OR($A388="",$B388=""),"",'OddsRatio_working_2-way'!N387)</f>
        <v/>
      </c>
      <c r="J388" s="17" t="str">
        <f>IF('Log_working_2-way'!$D387="","",A388^('Log_working_2-way'!$D387))</f>
        <v/>
      </c>
      <c r="K388" s="22" t="str">
        <f>IF('Log_working_2-way'!$D387="","",B388^('Log_working_2-way'!$D387))</f>
        <v/>
      </c>
    </row>
    <row r="389" spans="3:11" x14ac:dyDescent="0.2">
      <c r="C389" s="20" t="str">
        <f t="shared" si="56"/>
        <v/>
      </c>
      <c r="D389" s="17" t="str">
        <f>IF(OR($A389="",$B389=""),"",A389*'MPTO_working_2-way'!$G388)</f>
        <v/>
      </c>
      <c r="E389" s="22" t="str">
        <f>IF(OR($A389="",$B389=""),"",B389*'MPTO_working_2-way'!$G388)</f>
        <v/>
      </c>
      <c r="F389" s="17" t="str">
        <f>IF(OR($A389="",$B389=""),"",'MPTO_working_2-way'!D388)</f>
        <v/>
      </c>
      <c r="G389" s="22" t="str">
        <f>IF(OR($A389="",$B389=""),"",'MPTO_working_2-way'!E388)</f>
        <v/>
      </c>
      <c r="H389" s="17" t="str">
        <f>IF(OR($A389="",$B389=""),"",'OddsRatio_working_2-way'!M388)</f>
        <v/>
      </c>
      <c r="I389" s="17" t="str">
        <f>IF(OR($A389="",$B389=""),"",'OddsRatio_working_2-way'!N388)</f>
        <v/>
      </c>
      <c r="J389" s="17" t="str">
        <f>IF('Log_working_2-way'!$D388="","",A389^('Log_working_2-way'!$D388))</f>
        <v/>
      </c>
      <c r="K389" s="22" t="str">
        <f>IF('Log_working_2-way'!$D388="","",B389^('Log_working_2-way'!$D388))</f>
        <v/>
      </c>
    </row>
    <row r="390" spans="3:11" x14ac:dyDescent="0.2">
      <c r="C390" s="20" t="str">
        <f t="shared" si="56"/>
        <v/>
      </c>
      <c r="D390" s="17" t="str">
        <f>IF(OR($A390="",$B390=""),"",A390*'MPTO_working_2-way'!$G389)</f>
        <v/>
      </c>
      <c r="E390" s="22" t="str">
        <f>IF(OR($A390="",$B390=""),"",B390*'MPTO_working_2-way'!$G389)</f>
        <v/>
      </c>
      <c r="F390" s="17" t="str">
        <f>IF(OR($A390="",$B390=""),"",'MPTO_working_2-way'!D389)</f>
        <v/>
      </c>
      <c r="G390" s="22" t="str">
        <f>IF(OR($A390="",$B390=""),"",'MPTO_working_2-way'!E389)</f>
        <v/>
      </c>
      <c r="H390" s="17" t="str">
        <f>IF(OR($A390="",$B390=""),"",'OddsRatio_working_2-way'!M389)</f>
        <v/>
      </c>
      <c r="I390" s="17" t="str">
        <f>IF(OR($A390="",$B390=""),"",'OddsRatio_working_2-way'!N389)</f>
        <v/>
      </c>
      <c r="J390" s="17" t="str">
        <f>IF('Log_working_2-way'!$D389="","",A390^('Log_working_2-way'!$D389))</f>
        <v/>
      </c>
      <c r="K390" s="22" t="str">
        <f>IF('Log_working_2-way'!$D389="","",B390^('Log_working_2-way'!$D389))</f>
        <v/>
      </c>
    </row>
    <row r="391" spans="3:11" x14ac:dyDescent="0.2">
      <c r="C391" s="20" t="str">
        <f t="shared" si="56"/>
        <v/>
      </c>
      <c r="D391" s="17" t="str">
        <f>IF(OR($A391="",$B391=""),"",A391*'MPTO_working_2-way'!$G390)</f>
        <v/>
      </c>
      <c r="E391" s="22" t="str">
        <f>IF(OR($A391="",$B391=""),"",B391*'MPTO_working_2-way'!$G390)</f>
        <v/>
      </c>
      <c r="F391" s="17" t="str">
        <f>IF(OR($A391="",$B391=""),"",'MPTO_working_2-way'!D390)</f>
        <v/>
      </c>
      <c r="G391" s="22" t="str">
        <f>IF(OR($A391="",$B391=""),"",'MPTO_working_2-way'!E390)</f>
        <v/>
      </c>
      <c r="H391" s="17" t="str">
        <f>IF(OR($A391="",$B391=""),"",'OddsRatio_working_2-way'!M390)</f>
        <v/>
      </c>
      <c r="I391" s="17" t="str">
        <f>IF(OR($A391="",$B391=""),"",'OddsRatio_working_2-way'!N390)</f>
        <v/>
      </c>
      <c r="J391" s="17" t="str">
        <f>IF('Log_working_2-way'!$D390="","",A391^('Log_working_2-way'!$D390))</f>
        <v/>
      </c>
      <c r="K391" s="22" t="str">
        <f>IF('Log_working_2-way'!$D390="","",B391^('Log_working_2-way'!$D390))</f>
        <v/>
      </c>
    </row>
    <row r="392" spans="3:11" x14ac:dyDescent="0.2">
      <c r="C392" s="20" t="str">
        <f t="shared" si="56"/>
        <v/>
      </c>
      <c r="D392" s="17" t="str">
        <f>IF(OR($A392="",$B392=""),"",A392*'MPTO_working_2-way'!$G391)</f>
        <v/>
      </c>
      <c r="E392" s="22" t="str">
        <f>IF(OR($A392="",$B392=""),"",B392*'MPTO_working_2-way'!$G391)</f>
        <v/>
      </c>
      <c r="F392" s="17" t="str">
        <f>IF(OR($A392="",$B392=""),"",'MPTO_working_2-way'!D391)</f>
        <v/>
      </c>
      <c r="G392" s="22" t="str">
        <f>IF(OR($A392="",$B392=""),"",'MPTO_working_2-way'!E391)</f>
        <v/>
      </c>
      <c r="H392" s="17" t="str">
        <f>IF(OR($A392="",$B392=""),"",'OddsRatio_working_2-way'!M391)</f>
        <v/>
      </c>
      <c r="I392" s="17" t="str">
        <f>IF(OR($A392="",$B392=""),"",'OddsRatio_working_2-way'!N391)</f>
        <v/>
      </c>
      <c r="J392" s="17" t="str">
        <f>IF('Log_working_2-way'!$D391="","",A392^('Log_working_2-way'!$D391))</f>
        <v/>
      </c>
      <c r="K392" s="22" t="str">
        <f>IF('Log_working_2-way'!$D391="","",B392^('Log_working_2-way'!$D391))</f>
        <v/>
      </c>
    </row>
    <row r="393" spans="3:11" x14ac:dyDescent="0.2">
      <c r="C393" s="20" t="str">
        <f t="shared" si="56"/>
        <v/>
      </c>
      <c r="D393" s="17" t="str">
        <f>IF(OR($A393="",$B393=""),"",A393*'MPTO_working_2-way'!$G392)</f>
        <v/>
      </c>
      <c r="E393" s="22" t="str">
        <f>IF(OR($A393="",$B393=""),"",B393*'MPTO_working_2-way'!$G392)</f>
        <v/>
      </c>
      <c r="F393" s="17" t="str">
        <f>IF(OR($A393="",$B393=""),"",'MPTO_working_2-way'!D392)</f>
        <v/>
      </c>
      <c r="G393" s="22" t="str">
        <f>IF(OR($A393="",$B393=""),"",'MPTO_working_2-way'!E392)</f>
        <v/>
      </c>
      <c r="H393" s="17" t="str">
        <f>IF(OR($A393="",$B393=""),"",'OddsRatio_working_2-way'!M392)</f>
        <v/>
      </c>
      <c r="I393" s="17" t="str">
        <f>IF(OR($A393="",$B393=""),"",'OddsRatio_working_2-way'!N392)</f>
        <v/>
      </c>
      <c r="J393" s="17" t="str">
        <f>IF('Log_working_2-way'!$D392="","",A393^('Log_working_2-way'!$D392))</f>
        <v/>
      </c>
      <c r="K393" s="22" t="str">
        <f>IF('Log_working_2-way'!$D392="","",B393^('Log_working_2-way'!$D392))</f>
        <v/>
      </c>
    </row>
    <row r="394" spans="3:11" x14ac:dyDescent="0.2">
      <c r="C394" s="20" t="str">
        <f t="shared" si="56"/>
        <v/>
      </c>
      <c r="D394" s="17" t="str">
        <f>IF(OR($A394="",$B394=""),"",A394*'MPTO_working_2-way'!$G393)</f>
        <v/>
      </c>
      <c r="E394" s="22" t="str">
        <f>IF(OR($A394="",$B394=""),"",B394*'MPTO_working_2-way'!$G393)</f>
        <v/>
      </c>
      <c r="F394" s="17" t="str">
        <f>IF(OR($A394="",$B394=""),"",'MPTO_working_2-way'!D393)</f>
        <v/>
      </c>
      <c r="G394" s="22" t="str">
        <f>IF(OR($A394="",$B394=""),"",'MPTO_working_2-way'!E393)</f>
        <v/>
      </c>
      <c r="H394" s="17" t="str">
        <f>IF(OR($A394="",$B394=""),"",'OddsRatio_working_2-way'!M393)</f>
        <v/>
      </c>
      <c r="I394" s="17" t="str">
        <f>IF(OR($A394="",$B394=""),"",'OddsRatio_working_2-way'!N393)</f>
        <v/>
      </c>
      <c r="J394" s="17" t="str">
        <f>IF('Log_working_2-way'!$D393="","",A394^('Log_working_2-way'!$D393))</f>
        <v/>
      </c>
      <c r="K394" s="22" t="str">
        <f>IF('Log_working_2-way'!$D393="","",B394^('Log_working_2-way'!$D393))</f>
        <v/>
      </c>
    </row>
    <row r="395" spans="3:11" x14ac:dyDescent="0.2">
      <c r="C395" s="20" t="str">
        <f t="shared" si="56"/>
        <v/>
      </c>
      <c r="D395" s="17" t="str">
        <f>IF(OR($A395="",$B395=""),"",A395*'MPTO_working_2-way'!$G394)</f>
        <v/>
      </c>
      <c r="E395" s="22" t="str">
        <f>IF(OR($A395="",$B395=""),"",B395*'MPTO_working_2-way'!$G394)</f>
        <v/>
      </c>
      <c r="F395" s="17" t="str">
        <f>IF(OR($A395="",$B395=""),"",'MPTO_working_2-way'!D394)</f>
        <v/>
      </c>
      <c r="G395" s="22" t="str">
        <f>IF(OR($A395="",$B395=""),"",'MPTO_working_2-way'!E394)</f>
        <v/>
      </c>
      <c r="H395" s="17" t="str">
        <f>IF(OR($A395="",$B395=""),"",'OddsRatio_working_2-way'!M394)</f>
        <v/>
      </c>
      <c r="I395" s="17" t="str">
        <f>IF(OR($A395="",$B395=""),"",'OddsRatio_working_2-way'!N394)</f>
        <v/>
      </c>
      <c r="J395" s="17" t="str">
        <f>IF('Log_working_2-way'!$D394="","",A395^('Log_working_2-way'!$D394))</f>
        <v/>
      </c>
      <c r="K395" s="22" t="str">
        <f>IF('Log_working_2-way'!$D394="","",B395^('Log_working_2-way'!$D394))</f>
        <v/>
      </c>
    </row>
    <row r="396" spans="3:11" x14ac:dyDescent="0.2">
      <c r="C396" s="20" t="str">
        <f t="shared" si="56"/>
        <v/>
      </c>
      <c r="D396" s="17" t="str">
        <f>IF(OR($A396="",$B396=""),"",A396*'MPTO_working_2-way'!$G395)</f>
        <v/>
      </c>
      <c r="E396" s="22" t="str">
        <f>IF(OR($A396="",$B396=""),"",B396*'MPTO_working_2-way'!$G395)</f>
        <v/>
      </c>
      <c r="F396" s="17" t="str">
        <f>IF(OR($A396="",$B396=""),"",'MPTO_working_2-way'!D395)</f>
        <v/>
      </c>
      <c r="G396" s="22" t="str">
        <f>IF(OR($A396="",$B396=""),"",'MPTO_working_2-way'!E395)</f>
        <v/>
      </c>
      <c r="H396" s="17" t="str">
        <f>IF(OR($A396="",$B396=""),"",'OddsRatio_working_2-way'!M395)</f>
        <v/>
      </c>
      <c r="I396" s="17" t="str">
        <f>IF(OR($A396="",$B396=""),"",'OddsRatio_working_2-way'!N395)</f>
        <v/>
      </c>
      <c r="J396" s="17" t="str">
        <f>IF('Log_working_2-way'!$D395="","",A396^('Log_working_2-way'!$D395))</f>
        <v/>
      </c>
      <c r="K396" s="22" t="str">
        <f>IF('Log_working_2-way'!$D395="","",B396^('Log_working_2-way'!$D395))</f>
        <v/>
      </c>
    </row>
    <row r="397" spans="3:11" x14ac:dyDescent="0.2">
      <c r="C397" s="20" t="str">
        <f t="shared" si="56"/>
        <v/>
      </c>
      <c r="D397" s="17" t="str">
        <f>IF(OR($A397="",$B397=""),"",A397*'MPTO_working_2-way'!$G396)</f>
        <v/>
      </c>
      <c r="E397" s="22" t="str">
        <f>IF(OR($A397="",$B397=""),"",B397*'MPTO_working_2-way'!$G396)</f>
        <v/>
      </c>
      <c r="F397" s="17" t="str">
        <f>IF(OR($A397="",$B397=""),"",'MPTO_working_2-way'!D396)</f>
        <v/>
      </c>
      <c r="G397" s="22" t="str">
        <f>IF(OR($A397="",$B397=""),"",'MPTO_working_2-way'!E396)</f>
        <v/>
      </c>
      <c r="H397" s="17" t="str">
        <f>IF(OR($A397="",$B397=""),"",'OddsRatio_working_2-way'!M396)</f>
        <v/>
      </c>
      <c r="I397" s="17" t="str">
        <f>IF(OR($A397="",$B397=""),"",'OddsRatio_working_2-way'!N396)</f>
        <v/>
      </c>
      <c r="J397" s="17" t="str">
        <f>IF('Log_working_2-way'!$D396="","",A397^('Log_working_2-way'!$D396))</f>
        <v/>
      </c>
      <c r="K397" s="22" t="str">
        <f>IF('Log_working_2-way'!$D396="","",B397^('Log_working_2-way'!$D396))</f>
        <v/>
      </c>
    </row>
    <row r="398" spans="3:11" x14ac:dyDescent="0.2">
      <c r="C398" s="20" t="str">
        <f t="shared" si="56"/>
        <v/>
      </c>
      <c r="D398" s="17" t="str">
        <f>IF(OR($A398="",$B398=""),"",A398*'MPTO_working_2-way'!$G397)</f>
        <v/>
      </c>
      <c r="E398" s="22" t="str">
        <f>IF(OR($A398="",$B398=""),"",B398*'MPTO_working_2-way'!$G397)</f>
        <v/>
      </c>
      <c r="F398" s="17" t="str">
        <f>IF(OR($A398="",$B398=""),"",'MPTO_working_2-way'!D397)</f>
        <v/>
      </c>
      <c r="G398" s="22" t="str">
        <f>IF(OR($A398="",$B398=""),"",'MPTO_working_2-way'!E397)</f>
        <v/>
      </c>
      <c r="H398" s="17" t="str">
        <f>IF(OR($A398="",$B398=""),"",'OddsRatio_working_2-way'!M397)</f>
        <v/>
      </c>
      <c r="I398" s="17" t="str">
        <f>IF(OR($A398="",$B398=""),"",'OddsRatio_working_2-way'!N397)</f>
        <v/>
      </c>
      <c r="J398" s="17" t="str">
        <f>IF('Log_working_2-way'!$D397="","",A398^('Log_working_2-way'!$D397))</f>
        <v/>
      </c>
      <c r="K398" s="22" t="str">
        <f>IF('Log_working_2-way'!$D397="","",B398^('Log_working_2-way'!$D397))</f>
        <v/>
      </c>
    </row>
    <row r="399" spans="3:11" x14ac:dyDescent="0.2">
      <c r="C399" s="20" t="str">
        <f t="shared" si="56"/>
        <v/>
      </c>
      <c r="D399" s="17" t="str">
        <f>IF(OR($A399="",$B399=""),"",A399*'MPTO_working_2-way'!$G398)</f>
        <v/>
      </c>
      <c r="E399" s="22" t="str">
        <f>IF(OR($A399="",$B399=""),"",B399*'MPTO_working_2-way'!$G398)</f>
        <v/>
      </c>
      <c r="F399" s="17" t="str">
        <f>IF(OR($A399="",$B399=""),"",'MPTO_working_2-way'!D398)</f>
        <v/>
      </c>
      <c r="G399" s="22" t="str">
        <f>IF(OR($A399="",$B399=""),"",'MPTO_working_2-way'!E398)</f>
        <v/>
      </c>
      <c r="H399" s="17" t="str">
        <f>IF(OR($A399="",$B399=""),"",'OddsRatio_working_2-way'!M398)</f>
        <v/>
      </c>
      <c r="I399" s="17" t="str">
        <f>IF(OR($A399="",$B399=""),"",'OddsRatio_working_2-way'!N398)</f>
        <v/>
      </c>
      <c r="J399" s="17" t="str">
        <f>IF('Log_working_2-way'!$D398="","",A399^('Log_working_2-way'!$D398))</f>
        <v/>
      </c>
      <c r="K399" s="22" t="str">
        <f>IF('Log_working_2-way'!$D398="","",B399^('Log_working_2-way'!$D398))</f>
        <v/>
      </c>
    </row>
    <row r="400" spans="3:11" x14ac:dyDescent="0.2">
      <c r="C400" s="20" t="str">
        <f t="shared" si="56"/>
        <v/>
      </c>
      <c r="D400" s="17" t="str">
        <f>IF(OR($A400="",$B400=""),"",A400*'MPTO_working_2-way'!$G399)</f>
        <v/>
      </c>
      <c r="E400" s="22" t="str">
        <f>IF(OR($A400="",$B400=""),"",B400*'MPTO_working_2-way'!$G399)</f>
        <v/>
      </c>
      <c r="F400" s="17" t="str">
        <f>IF(OR($A400="",$B400=""),"",'MPTO_working_2-way'!D399)</f>
        <v/>
      </c>
      <c r="G400" s="22" t="str">
        <f>IF(OR($A400="",$B400=""),"",'MPTO_working_2-way'!E399)</f>
        <v/>
      </c>
      <c r="H400" s="17" t="str">
        <f>IF(OR($A400="",$B400=""),"",'OddsRatio_working_2-way'!M399)</f>
        <v/>
      </c>
      <c r="I400" s="17" t="str">
        <f>IF(OR($A400="",$B400=""),"",'OddsRatio_working_2-way'!N399)</f>
        <v/>
      </c>
      <c r="J400" s="17" t="str">
        <f>IF('Log_working_2-way'!$D399="","",A400^('Log_working_2-way'!$D399))</f>
        <v/>
      </c>
      <c r="K400" s="22" t="str">
        <f>IF('Log_working_2-way'!$D399="","",B400^('Log_working_2-way'!$D399))</f>
        <v/>
      </c>
    </row>
    <row r="401" spans="3:11" x14ac:dyDescent="0.2">
      <c r="C401" s="20" t="str">
        <f t="shared" si="56"/>
        <v/>
      </c>
      <c r="D401" s="17" t="str">
        <f>IF(OR($A401="",$B401=""),"",A401*'MPTO_working_2-way'!$G400)</f>
        <v/>
      </c>
      <c r="E401" s="22" t="str">
        <f>IF(OR($A401="",$B401=""),"",B401*'MPTO_working_2-way'!$G400)</f>
        <v/>
      </c>
      <c r="F401" s="17" t="str">
        <f>IF(OR($A401="",$B401=""),"",'MPTO_working_2-way'!D400)</f>
        <v/>
      </c>
      <c r="G401" s="22" t="str">
        <f>IF(OR($A401="",$B401=""),"",'MPTO_working_2-way'!E400)</f>
        <v/>
      </c>
      <c r="H401" s="17" t="str">
        <f>IF(OR($A401="",$B401=""),"",'OddsRatio_working_2-way'!M400)</f>
        <v/>
      </c>
      <c r="I401" s="17" t="str">
        <f>IF(OR($A401="",$B401=""),"",'OddsRatio_working_2-way'!N400)</f>
        <v/>
      </c>
      <c r="J401" s="17" t="str">
        <f>IF('Log_working_2-way'!$D400="","",A401^('Log_working_2-way'!$D400))</f>
        <v/>
      </c>
      <c r="K401" s="22" t="str">
        <f>IF('Log_working_2-way'!$D400="","",B401^('Log_working_2-way'!$D400))</f>
        <v/>
      </c>
    </row>
    <row r="402" spans="3:11" x14ac:dyDescent="0.2">
      <c r="C402" s="20" t="str">
        <f t="shared" si="56"/>
        <v/>
      </c>
      <c r="D402" s="17" t="str">
        <f>IF(OR($A402="",$B402=""),"",A402*'MPTO_working_2-way'!$G401)</f>
        <v/>
      </c>
      <c r="E402" s="22" t="str">
        <f>IF(OR($A402="",$B402=""),"",B402*'MPTO_working_2-way'!$G401)</f>
        <v/>
      </c>
      <c r="F402" s="17" t="str">
        <f>IF(OR($A402="",$B402=""),"",'MPTO_working_2-way'!D401)</f>
        <v/>
      </c>
      <c r="G402" s="22" t="str">
        <f>IF(OR($A402="",$B402=""),"",'MPTO_working_2-way'!E401)</f>
        <v/>
      </c>
      <c r="H402" s="17" t="str">
        <f>IF(OR($A402="",$B402=""),"",'OddsRatio_working_2-way'!M401)</f>
        <v/>
      </c>
      <c r="I402" s="17" t="str">
        <f>IF(OR($A402="",$B402=""),"",'OddsRatio_working_2-way'!N401)</f>
        <v/>
      </c>
      <c r="J402" s="17" t="str">
        <f>IF('Log_working_2-way'!$D401="","",A402^('Log_working_2-way'!$D401))</f>
        <v/>
      </c>
      <c r="K402" s="22" t="str">
        <f>IF('Log_working_2-way'!$D401="","",B402^('Log_working_2-way'!$D401))</f>
        <v/>
      </c>
    </row>
    <row r="403" spans="3:11" x14ac:dyDescent="0.2">
      <c r="C403" s="20" t="str">
        <f t="shared" si="56"/>
        <v/>
      </c>
      <c r="D403" s="17" t="str">
        <f>IF(OR($A403="",$B403=""),"",A403*'MPTO_working_2-way'!$G402)</f>
        <v/>
      </c>
      <c r="E403" s="22" t="str">
        <f>IF(OR($A403="",$B403=""),"",B403*'MPTO_working_2-way'!$G402)</f>
        <v/>
      </c>
      <c r="F403" s="17" t="str">
        <f>IF(OR($A403="",$B403=""),"",'MPTO_working_2-way'!D402)</f>
        <v/>
      </c>
      <c r="G403" s="22" t="str">
        <f>IF(OR($A403="",$B403=""),"",'MPTO_working_2-way'!E402)</f>
        <v/>
      </c>
      <c r="H403" s="17" t="str">
        <f>IF(OR($A403="",$B403=""),"",'OddsRatio_working_2-way'!M402)</f>
        <v/>
      </c>
      <c r="I403" s="17" t="str">
        <f>IF(OR($A403="",$B403=""),"",'OddsRatio_working_2-way'!N402)</f>
        <v/>
      </c>
      <c r="J403" s="17" t="str">
        <f>IF('Log_working_2-way'!$D402="","",A403^('Log_working_2-way'!$D402))</f>
        <v/>
      </c>
      <c r="K403" s="22" t="str">
        <f>IF('Log_working_2-way'!$D402="","",B403^('Log_working_2-way'!$D402))</f>
        <v/>
      </c>
    </row>
    <row r="404" spans="3:11" x14ac:dyDescent="0.2">
      <c r="C404" s="20" t="str">
        <f t="shared" si="56"/>
        <v/>
      </c>
      <c r="D404" s="17" t="str">
        <f>IF(OR($A404="",$B404=""),"",A404*'MPTO_working_2-way'!$G403)</f>
        <v/>
      </c>
      <c r="E404" s="22" t="str">
        <f>IF(OR($A404="",$B404=""),"",B404*'MPTO_working_2-way'!$G403)</f>
        <v/>
      </c>
      <c r="F404" s="17" t="str">
        <f>IF(OR($A404="",$B404=""),"",'MPTO_working_2-way'!D403)</f>
        <v/>
      </c>
      <c r="G404" s="22" t="str">
        <f>IF(OR($A404="",$B404=""),"",'MPTO_working_2-way'!E403)</f>
        <v/>
      </c>
      <c r="H404" s="17" t="str">
        <f>IF(OR($A404="",$B404=""),"",'OddsRatio_working_2-way'!M403)</f>
        <v/>
      </c>
      <c r="I404" s="17" t="str">
        <f>IF(OR($A404="",$B404=""),"",'OddsRatio_working_2-way'!N403)</f>
        <v/>
      </c>
      <c r="J404" s="17" t="str">
        <f>IF('Log_working_2-way'!$D403="","",A404^('Log_working_2-way'!$D403))</f>
        <v/>
      </c>
      <c r="K404" s="22" t="str">
        <f>IF('Log_working_2-way'!$D403="","",B404^('Log_working_2-way'!$D403))</f>
        <v/>
      </c>
    </row>
    <row r="405" spans="3:11" x14ac:dyDescent="0.2">
      <c r="C405" s="20" t="str">
        <f t="shared" si="56"/>
        <v/>
      </c>
      <c r="D405" s="17" t="str">
        <f>IF(OR($A405="",$B405=""),"",A405*'MPTO_working_2-way'!$G404)</f>
        <v/>
      </c>
      <c r="E405" s="22" t="str">
        <f>IF(OR($A405="",$B405=""),"",B405*'MPTO_working_2-way'!$G404)</f>
        <v/>
      </c>
      <c r="F405" s="17" t="str">
        <f>IF(OR($A405="",$B405=""),"",'MPTO_working_2-way'!D404)</f>
        <v/>
      </c>
      <c r="G405" s="22" t="str">
        <f>IF(OR($A405="",$B405=""),"",'MPTO_working_2-way'!E404)</f>
        <v/>
      </c>
      <c r="H405" s="17" t="str">
        <f>IF(OR($A405="",$B405=""),"",'OddsRatio_working_2-way'!M404)</f>
        <v/>
      </c>
      <c r="I405" s="17" t="str">
        <f>IF(OR($A405="",$B405=""),"",'OddsRatio_working_2-way'!N404)</f>
        <v/>
      </c>
      <c r="J405" s="17" t="str">
        <f>IF('Log_working_2-way'!$D404="","",A405^('Log_working_2-way'!$D404))</f>
        <v/>
      </c>
      <c r="K405" s="22" t="str">
        <f>IF('Log_working_2-way'!$D404="","",B405^('Log_working_2-way'!$D404))</f>
        <v/>
      </c>
    </row>
    <row r="406" spans="3:11" x14ac:dyDescent="0.2">
      <c r="C406" s="20" t="str">
        <f t="shared" si="56"/>
        <v/>
      </c>
      <c r="D406" s="17" t="str">
        <f>IF(OR($A406="",$B406=""),"",A406*'MPTO_working_2-way'!$G405)</f>
        <v/>
      </c>
      <c r="E406" s="22" t="str">
        <f>IF(OR($A406="",$B406=""),"",B406*'MPTO_working_2-way'!$G405)</f>
        <v/>
      </c>
      <c r="F406" s="17" t="str">
        <f>IF(OR($A406="",$B406=""),"",'MPTO_working_2-way'!D405)</f>
        <v/>
      </c>
      <c r="G406" s="22" t="str">
        <f>IF(OR($A406="",$B406=""),"",'MPTO_working_2-way'!E405)</f>
        <v/>
      </c>
      <c r="H406" s="17" t="str">
        <f>IF(OR($A406="",$B406=""),"",'OddsRatio_working_2-way'!M405)</f>
        <v/>
      </c>
      <c r="I406" s="17" t="str">
        <f>IF(OR($A406="",$B406=""),"",'OddsRatio_working_2-way'!N405)</f>
        <v/>
      </c>
      <c r="J406" s="17" t="str">
        <f>IF('Log_working_2-way'!$D405="","",A406^('Log_working_2-way'!$D405))</f>
        <v/>
      </c>
      <c r="K406" s="22" t="str">
        <f>IF('Log_working_2-way'!$D405="","",B406^('Log_working_2-way'!$D405))</f>
        <v/>
      </c>
    </row>
    <row r="407" spans="3:11" x14ac:dyDescent="0.2">
      <c r="C407" s="20" t="str">
        <f t="shared" si="56"/>
        <v/>
      </c>
      <c r="D407" s="17" t="str">
        <f>IF(OR($A407="",$B407=""),"",A407*'MPTO_working_2-way'!$G406)</f>
        <v/>
      </c>
      <c r="E407" s="22" t="str">
        <f>IF(OR($A407="",$B407=""),"",B407*'MPTO_working_2-way'!$G406)</f>
        <v/>
      </c>
      <c r="F407" s="17" t="str">
        <f>IF(OR($A407="",$B407=""),"",'MPTO_working_2-way'!D406)</f>
        <v/>
      </c>
      <c r="G407" s="22" t="str">
        <f>IF(OR($A407="",$B407=""),"",'MPTO_working_2-way'!E406)</f>
        <v/>
      </c>
      <c r="H407" s="17" t="str">
        <f>IF(OR($A407="",$B407=""),"",'OddsRatio_working_2-way'!M406)</f>
        <v/>
      </c>
      <c r="I407" s="17" t="str">
        <f>IF(OR($A407="",$B407=""),"",'OddsRatio_working_2-way'!N406)</f>
        <v/>
      </c>
      <c r="J407" s="17" t="str">
        <f>IF('Log_working_2-way'!$D406="","",A407^('Log_working_2-way'!$D406))</f>
        <v/>
      </c>
      <c r="K407" s="22" t="str">
        <f>IF('Log_working_2-way'!$D406="","",B407^('Log_working_2-way'!$D406))</f>
        <v/>
      </c>
    </row>
    <row r="408" spans="3:11" x14ac:dyDescent="0.2">
      <c r="C408" s="20" t="str">
        <f t="shared" si="56"/>
        <v/>
      </c>
      <c r="D408" s="17" t="str">
        <f>IF(OR($A408="",$B408=""),"",A408*'MPTO_working_2-way'!$G407)</f>
        <v/>
      </c>
      <c r="E408" s="22" t="str">
        <f>IF(OR($A408="",$B408=""),"",B408*'MPTO_working_2-way'!$G407)</f>
        <v/>
      </c>
      <c r="F408" s="17" t="str">
        <f>IF(OR($A408="",$B408=""),"",'MPTO_working_2-way'!D407)</f>
        <v/>
      </c>
      <c r="G408" s="22" t="str">
        <f>IF(OR($A408="",$B408=""),"",'MPTO_working_2-way'!E407)</f>
        <v/>
      </c>
      <c r="H408" s="17" t="str">
        <f>IF(OR($A408="",$B408=""),"",'OddsRatio_working_2-way'!M407)</f>
        <v/>
      </c>
      <c r="I408" s="17" t="str">
        <f>IF(OR($A408="",$B408=""),"",'OddsRatio_working_2-way'!N407)</f>
        <v/>
      </c>
      <c r="J408" s="17" t="str">
        <f>IF('Log_working_2-way'!$D407="","",A408^('Log_working_2-way'!$D407))</f>
        <v/>
      </c>
      <c r="K408" s="22" t="str">
        <f>IF('Log_working_2-way'!$D407="","",B408^('Log_working_2-way'!$D407))</f>
        <v/>
      </c>
    </row>
    <row r="409" spans="3:11" x14ac:dyDescent="0.2">
      <c r="C409" s="20" t="str">
        <f t="shared" si="56"/>
        <v/>
      </c>
      <c r="D409" s="17" t="str">
        <f>IF(OR($A409="",$B409=""),"",A409*'MPTO_working_2-way'!$G408)</f>
        <v/>
      </c>
      <c r="E409" s="22" t="str">
        <f>IF(OR($A409="",$B409=""),"",B409*'MPTO_working_2-way'!$G408)</f>
        <v/>
      </c>
      <c r="F409" s="17" t="str">
        <f>IF(OR($A409="",$B409=""),"",'MPTO_working_2-way'!D408)</f>
        <v/>
      </c>
      <c r="G409" s="22" t="str">
        <f>IF(OR($A409="",$B409=""),"",'MPTO_working_2-way'!E408)</f>
        <v/>
      </c>
      <c r="H409" s="17" t="str">
        <f>IF(OR($A409="",$B409=""),"",'OddsRatio_working_2-way'!M408)</f>
        <v/>
      </c>
      <c r="I409" s="17" t="str">
        <f>IF(OR($A409="",$B409=""),"",'OddsRatio_working_2-way'!N408)</f>
        <v/>
      </c>
      <c r="J409" s="17" t="str">
        <f>IF('Log_working_2-way'!$D408="","",A409^('Log_working_2-way'!$D408))</f>
        <v/>
      </c>
      <c r="K409" s="22" t="str">
        <f>IF('Log_working_2-way'!$D408="","",B409^('Log_working_2-way'!$D408))</f>
        <v/>
      </c>
    </row>
    <row r="410" spans="3:11" x14ac:dyDescent="0.2">
      <c r="C410" s="20" t="str">
        <f t="shared" si="56"/>
        <v/>
      </c>
      <c r="D410" s="17" t="str">
        <f>IF(OR($A410="",$B410=""),"",A410*'MPTO_working_2-way'!$G409)</f>
        <v/>
      </c>
      <c r="E410" s="22" t="str">
        <f>IF(OR($A410="",$B410=""),"",B410*'MPTO_working_2-way'!$G409)</f>
        <v/>
      </c>
      <c r="F410" s="17" t="str">
        <f>IF(OR($A410="",$B410=""),"",'MPTO_working_2-way'!D409)</f>
        <v/>
      </c>
      <c r="G410" s="22" t="str">
        <f>IF(OR($A410="",$B410=""),"",'MPTO_working_2-way'!E409)</f>
        <v/>
      </c>
      <c r="H410" s="17" t="str">
        <f>IF(OR($A410="",$B410=""),"",'OddsRatio_working_2-way'!M409)</f>
        <v/>
      </c>
      <c r="I410" s="17" t="str">
        <f>IF(OR($A410="",$B410=""),"",'OddsRatio_working_2-way'!N409)</f>
        <v/>
      </c>
      <c r="J410" s="17" t="str">
        <f>IF('Log_working_2-way'!$D409="","",A410^('Log_working_2-way'!$D409))</f>
        <v/>
      </c>
      <c r="K410" s="22" t="str">
        <f>IF('Log_working_2-way'!$D409="","",B410^('Log_working_2-way'!$D409))</f>
        <v/>
      </c>
    </row>
    <row r="411" spans="3:11" x14ac:dyDescent="0.2">
      <c r="C411" s="20" t="str">
        <f t="shared" si="56"/>
        <v/>
      </c>
      <c r="D411" s="17" t="str">
        <f>IF(OR($A411="",$B411=""),"",A411*'MPTO_working_2-way'!$G410)</f>
        <v/>
      </c>
      <c r="E411" s="22" t="str">
        <f>IF(OR($A411="",$B411=""),"",B411*'MPTO_working_2-way'!$G410)</f>
        <v/>
      </c>
      <c r="F411" s="17" t="str">
        <f>IF(OR($A411="",$B411=""),"",'MPTO_working_2-way'!D410)</f>
        <v/>
      </c>
      <c r="G411" s="22" t="str">
        <f>IF(OR($A411="",$B411=""),"",'MPTO_working_2-way'!E410)</f>
        <v/>
      </c>
      <c r="H411" s="17" t="str">
        <f>IF(OR($A411="",$B411=""),"",'OddsRatio_working_2-way'!M410)</f>
        <v/>
      </c>
      <c r="I411" s="17" t="str">
        <f>IF(OR($A411="",$B411=""),"",'OddsRatio_working_2-way'!N410)</f>
        <v/>
      </c>
      <c r="J411" s="17" t="str">
        <f>IF('Log_working_2-way'!$D410="","",A411^('Log_working_2-way'!$D410))</f>
        <v/>
      </c>
      <c r="K411" s="22" t="str">
        <f>IF('Log_working_2-way'!$D410="","",B411^('Log_working_2-way'!$D410))</f>
        <v/>
      </c>
    </row>
    <row r="412" spans="3:11" x14ac:dyDescent="0.2">
      <c r="C412" s="20" t="str">
        <f t="shared" si="56"/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3:11" x14ac:dyDescent="0.2">
      <c r="C413" s="20" t="str">
        <f t="shared" si="56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3:11" x14ac:dyDescent="0.2">
      <c r="C414" s="20" t="str">
        <f t="shared" si="56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3:11" x14ac:dyDescent="0.2">
      <c r="C415" s="20" t="str">
        <f t="shared" si="56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3:11" x14ac:dyDescent="0.2">
      <c r="C416" s="20" t="str">
        <f t="shared" si="56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56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56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56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56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56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56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56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56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56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56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56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56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56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56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56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56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56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56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56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56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56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56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56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56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56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56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56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56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56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56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56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56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56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56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57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57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57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57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57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57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57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57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57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57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57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57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57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57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57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57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57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57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57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57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57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57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57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57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57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57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57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57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57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57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57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57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57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57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57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57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57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57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57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57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57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57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57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57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57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57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57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57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57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57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57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57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57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57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57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57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57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57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57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57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57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57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57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57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58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58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58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58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58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58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58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58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58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58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58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58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58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58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58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58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58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58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58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58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58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58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58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58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58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58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58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58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58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58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58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58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58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58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58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58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58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58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58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58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58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58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58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58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58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58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58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58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58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58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58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58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58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58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58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58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58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58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58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58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58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58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58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58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59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59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59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59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59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59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59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59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59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59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59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59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59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59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59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59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59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59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59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59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59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59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59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59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59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59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59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59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59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59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59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59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59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59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59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59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59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59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59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59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59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59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59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59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59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59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59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59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59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59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59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59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59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59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59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59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59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59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59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59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59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59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59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59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60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60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60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60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60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60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60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60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60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60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60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60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60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60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60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60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60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60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60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60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60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60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60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60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60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60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60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60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60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60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60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60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60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60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60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60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60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60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60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60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60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60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60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60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60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60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60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60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60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60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60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60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60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60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60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60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60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60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60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60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60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60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60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60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61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6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6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6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6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6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6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6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6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6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6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6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6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6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6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6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6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6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6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6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6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6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6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6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6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6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6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6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6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6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6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6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6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6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6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6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6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6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6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6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6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6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6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6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6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61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61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61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61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61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61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61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61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61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61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61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61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61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61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61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61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61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61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61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62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6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6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6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6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6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6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6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6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6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6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6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6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6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6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6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6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6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6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6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6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6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6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6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6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6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6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6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6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6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6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6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6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6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6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6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6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6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6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6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6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6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6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6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6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62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62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62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62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62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62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62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62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62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62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62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62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62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62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62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62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62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62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62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63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6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6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6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6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6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6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6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6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6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6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6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6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6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6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6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6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6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6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6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6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6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6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6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6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6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6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6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6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6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6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6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6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6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6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6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6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6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6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6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6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6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6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6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6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63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63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63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63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63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63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63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63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63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63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63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63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63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63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63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63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63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63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63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64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6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6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6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6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6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6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6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6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6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6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6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6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6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6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6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6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6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6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6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6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6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6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6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6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6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6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6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6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6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6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6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6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6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6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6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6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6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6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6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6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6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6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6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6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64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64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64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64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64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64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64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64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64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64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64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64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64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64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64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64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64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64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64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65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6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6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6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6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6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6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6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6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6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6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6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6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6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6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6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6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6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6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6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6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6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6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6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6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6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6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6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6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6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6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6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6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6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6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6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6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6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6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6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E1002"/>
  <sheetViews>
    <sheetView tabSelected="1" topLeftCell="B1" zoomScale="90" zoomScaleNormal="90" workbookViewId="0">
      <pane ySplit="2" topLeftCell="A209" activePane="bottomLeft" state="frozen"/>
      <selection pane="bottomLeft" activeCell="X225" sqref="X225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5" customWidth="1"/>
    <col min="20" max="20" width="7.28515625" style="4" customWidth="1"/>
    <col min="21" max="21" width="5.140625" style="4" customWidth="1"/>
    <col min="22" max="22" width="5.42578125" style="4" customWidth="1"/>
    <col min="23" max="23" width="6" style="4" customWidth="1"/>
    <col min="24" max="24" width="4.85546875" style="4" customWidth="1"/>
    <col min="25" max="25" width="4.42578125" style="4" customWidth="1"/>
    <col min="26" max="26" width="5.85546875" style="4" customWidth="1"/>
    <col min="27" max="28" width="5.42578125" style="4" customWidth="1"/>
    <col min="29" max="29" width="5.28515625" style="4" customWidth="1"/>
    <col min="30" max="31" width="10" style="45"/>
    <col min="32" max="16384" width="10" style="4"/>
  </cols>
  <sheetData>
    <row r="1" spans="1:31" s="13" customFormat="1" x14ac:dyDescent="0.2">
      <c r="A1" s="49" t="s">
        <v>9</v>
      </c>
      <c r="B1" s="49"/>
      <c r="C1" s="50"/>
      <c r="D1" s="18"/>
      <c r="E1" s="51" t="s">
        <v>25</v>
      </c>
      <c r="F1" s="49"/>
      <c r="G1" s="50"/>
      <c r="H1" s="51" t="s">
        <v>23</v>
      </c>
      <c r="I1" s="49"/>
      <c r="J1" s="50"/>
      <c r="K1" s="51" t="s">
        <v>11</v>
      </c>
      <c r="L1" s="49"/>
      <c r="M1" s="50"/>
      <c r="N1" s="51" t="s">
        <v>181</v>
      </c>
      <c r="O1" s="49"/>
      <c r="P1" s="49"/>
      <c r="Q1" s="13" t="s">
        <v>32</v>
      </c>
      <c r="R1" s="13" t="s">
        <v>33</v>
      </c>
      <c r="S1" s="34" t="s">
        <v>180</v>
      </c>
      <c r="T1" s="13" t="s">
        <v>216</v>
      </c>
      <c r="U1" s="13" t="s">
        <v>207</v>
      </c>
      <c r="V1" s="13" t="s">
        <v>208</v>
      </c>
      <c r="W1" s="13" t="s">
        <v>209</v>
      </c>
      <c r="X1" s="13" t="s">
        <v>210</v>
      </c>
      <c r="Y1" s="13" t="s">
        <v>211</v>
      </c>
      <c r="Z1" s="13" t="s">
        <v>212</v>
      </c>
      <c r="AA1" s="13" t="s">
        <v>213</v>
      </c>
      <c r="AB1" s="13" t="s">
        <v>214</v>
      </c>
      <c r="AC1" s="13" t="s">
        <v>215</v>
      </c>
      <c r="AD1" s="44" t="s">
        <v>398</v>
      </c>
      <c r="AE1" s="44" t="s">
        <v>399</v>
      </c>
    </row>
    <row r="2" spans="1:31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1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5"/>
      <c r="AD3" s="45"/>
      <c r="AE3" s="45"/>
    </row>
    <row r="4" spans="1:31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5"/>
      <c r="AD4" s="45"/>
      <c r="AE4" s="45"/>
    </row>
    <row r="5" spans="1:31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5"/>
      <c r="AD5" s="45"/>
      <c r="AE5" s="45"/>
    </row>
    <row r="6" spans="1:31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5"/>
      <c r="AD6" s="45"/>
      <c r="AE6" s="45"/>
    </row>
    <row r="7" spans="1:31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5"/>
      <c r="AD7" s="45"/>
      <c r="AE7" s="45"/>
    </row>
    <row r="8" spans="1:31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1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1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1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1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1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1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1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1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1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1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1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6">
        <v>44019</v>
      </c>
      <c r="AD35" s="46"/>
      <c r="AE35" s="46"/>
    </row>
    <row r="36" spans="1:31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6">
        <v>44019</v>
      </c>
    </row>
    <row r="37" spans="1:31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6">
        <v>44019</v>
      </c>
    </row>
    <row r="38" spans="1:31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6">
        <v>44019</v>
      </c>
    </row>
    <row r="39" spans="1:31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6">
        <v>44019</v>
      </c>
    </row>
    <row r="40" spans="1:31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6">
        <v>44019</v>
      </c>
    </row>
    <row r="41" spans="1:31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6">
        <v>44019</v>
      </c>
    </row>
    <row r="42" spans="1:31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6">
        <v>44019</v>
      </c>
    </row>
    <row r="43" spans="1:31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6">
        <v>44019</v>
      </c>
    </row>
    <row r="44" spans="1:31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6">
        <v>44019</v>
      </c>
    </row>
    <row r="45" spans="1:31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6">
        <v>44019</v>
      </c>
    </row>
    <row r="46" spans="1:31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6">
        <v>44019</v>
      </c>
    </row>
    <row r="47" spans="1:31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6">
        <v>44019</v>
      </c>
    </row>
    <row r="48" spans="1:31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6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6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6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6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6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6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6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6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6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6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6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6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6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6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6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6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6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6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6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6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6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6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6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6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6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6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6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6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6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6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6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6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6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6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6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6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6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6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6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6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6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6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6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6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6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6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6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6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6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6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6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6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6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6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6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6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6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6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6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6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7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8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8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8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8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8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8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8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8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8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8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8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8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8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8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8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8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8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8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8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8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8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8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8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8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8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8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8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8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8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1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8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1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8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1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8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1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8" t="s">
        <v>189</v>
      </c>
      <c r="T180" s="4">
        <v>22</v>
      </c>
      <c r="U180" s="4">
        <f t="shared" ref="U180:U243" si="30">(1/A180)*((T180*A180)-T180)</f>
        <v>15.785310734463275</v>
      </c>
      <c r="V180" s="4">
        <f t="shared" ref="V180:V243" si="31">(1/B180)*((T180*B180)-T180)</f>
        <v>14.691029900332227</v>
      </c>
      <c r="W180" s="4">
        <f t="shared" ref="W180:W243" si="32">(1/C180)*((T180*C180)-T180)</f>
        <v>12.79497907949791</v>
      </c>
      <c r="X180" s="4">
        <f t="shared" ref="X180:X243" si="33">((1/B180)+(1/C180))*T180</f>
        <v>16.513991020169865</v>
      </c>
      <c r="Y180" s="4">
        <f t="shared" ref="Y180:Y243" si="34">((1/A180)+(1/C180))*T180</f>
        <v>15.419710186038817</v>
      </c>
      <c r="Z180" s="4">
        <f t="shared" ref="Z180:Z243" si="35">((1/A180)+(1/B180))*T180</f>
        <v>13.523659365204498</v>
      </c>
      <c r="AA180" s="4">
        <f t="shared" ref="AA180:AA243" si="36">U180-X180</f>
        <v>-0.72868028570658971</v>
      </c>
      <c r="AB180" s="4">
        <f t="shared" ref="AB180:AB243" si="37">V180-Y180</f>
        <v>-0.72868028570658971</v>
      </c>
      <c r="AC180" s="4">
        <f t="shared" ref="AC180:AC243" si="38">W180-Z180</f>
        <v>-0.72868028570658794</v>
      </c>
    </row>
    <row r="181" spans="1:31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8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1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8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1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8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1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8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1" s="60" customFormat="1" ht="15" x14ac:dyDescent="0.25">
      <c r="A185" s="52">
        <v>2.4300000000000002</v>
      </c>
      <c r="B185" s="52">
        <v>3.04</v>
      </c>
      <c r="C185" s="52">
        <v>3.46</v>
      </c>
      <c r="D185" s="53">
        <f t="shared" si="17"/>
        <v>2.948734320637092E-2</v>
      </c>
      <c r="E185" s="54">
        <f>IF(OR($A185="",$B185="",$C185=""),"",A185*'MPTO_working_3-way'!$I184)</f>
        <v>2.5016542439914815</v>
      </c>
      <c r="F185" s="55">
        <f>IF(OR($A185="",$B185="",$C185=""),"",B185*'MPTO_working_3-way'!$I184)</f>
        <v>3.1296415233473676</v>
      </c>
      <c r="G185" s="56">
        <f>IF(OR($A185="",$B185="",$C185=""),"",C185*'MPTO_working_3-way'!$I184)</f>
        <v>3.5620262074940432</v>
      </c>
      <c r="H185" s="54">
        <f>IF(OR($A185="",$B185="",$C185=""),"",'MPTO_working_3-way'!E184)</f>
        <v>2.4894601278015185</v>
      </c>
      <c r="I185" s="55">
        <f>IF(OR($A185="",$B185="",$C185=""),"",'MPTO_working_3-way'!F184)</f>
        <v>3.1336345928386895</v>
      </c>
      <c r="J185" s="56">
        <f>IF(OR($A185="",$B185="",$C185=""),"",'MPTO_working_3-way'!G184)</f>
        <v>3.5818129297242991</v>
      </c>
      <c r="K185" s="54">
        <f>IF(OR($A185="",$B185="",$C185=""),"",'OddsRatio_working_3-way'!H184)</f>
        <v>2.4949585804921517</v>
      </c>
      <c r="L185" s="55">
        <f>IF(OR($A185="",$B185="",$C185=""),"",'OddsRatio_working_3-way'!I184)</f>
        <v>3.132668184758034</v>
      </c>
      <c r="M185" s="56">
        <f>IF(OR($A185="",$B185="",$C185=""),"",'OddsRatio_working_3-way'!J184)</f>
        <v>3.5717469286788055</v>
      </c>
      <c r="N185" s="57">
        <f t="shared" si="18"/>
        <v>39.973549598303528</v>
      </c>
      <c r="O185" s="58">
        <f t="shared" si="19"/>
        <v>31.952541290749203</v>
      </c>
      <c r="P185" s="58">
        <f t="shared" si="20"/>
        <v>28.073909110947277</v>
      </c>
      <c r="Q185" s="52" t="s">
        <v>72</v>
      </c>
      <c r="R185" s="52" t="s">
        <v>36</v>
      </c>
      <c r="S185" s="59" t="s">
        <v>190</v>
      </c>
      <c r="T185" s="60">
        <v>22</v>
      </c>
      <c r="U185" s="60">
        <f t="shared" si="30"/>
        <v>12.946502057613168</v>
      </c>
      <c r="V185" s="60">
        <f t="shared" si="31"/>
        <v>14.763157894736842</v>
      </c>
      <c r="W185" s="60">
        <f t="shared" si="32"/>
        <v>15.64161849710983</v>
      </c>
      <c r="X185" s="60">
        <f t="shared" si="33"/>
        <v>13.595223608153331</v>
      </c>
      <c r="Y185" s="60">
        <f t="shared" si="34"/>
        <v>15.411879445277004</v>
      </c>
      <c r="Z185" s="60">
        <f t="shared" si="35"/>
        <v>16.290340047649988</v>
      </c>
      <c r="AA185" s="60">
        <f t="shared" si="36"/>
        <v>-0.64872155054016289</v>
      </c>
      <c r="AB185" s="60">
        <f t="shared" si="37"/>
        <v>-0.64872155054016112</v>
      </c>
      <c r="AC185" s="60">
        <f t="shared" si="38"/>
        <v>-0.64872155054015757</v>
      </c>
      <c r="AD185" s="61"/>
      <c r="AE185" s="61"/>
    </row>
    <row r="186" spans="1:31" s="28" customFormat="1" ht="15" x14ac:dyDescent="0.25">
      <c r="A186" s="23">
        <v>3.61</v>
      </c>
      <c r="B186" s="23">
        <v>3.67</v>
      </c>
      <c r="C186" s="23">
        <v>2.09</v>
      </c>
      <c r="D186" s="24">
        <f t="shared" si="17"/>
        <v>2.7956773803536228E-2</v>
      </c>
      <c r="E186" s="25">
        <f>IF(OR($A186="",$B186="",$C186=""),"",A186*'MPTO_working_3-way'!$I185)</f>
        <v>3.7109239534307656</v>
      </c>
      <c r="F186" s="26">
        <f>IF(OR($A186="",$B186="",$C186=""),"",B186*'MPTO_working_3-way'!$I185)</f>
        <v>3.772601359858978</v>
      </c>
      <c r="G186" s="27">
        <f>IF(OR($A186="",$B186="",$C186=""),"",C186*'MPTO_working_3-way'!$I185)</f>
        <v>2.1484296572493906</v>
      </c>
      <c r="H186" s="25"/>
      <c r="I186" s="26"/>
      <c r="J186" s="27"/>
      <c r="K186" s="25"/>
      <c r="L186" s="26"/>
      <c r="M186" s="27"/>
      <c r="N186" s="40">
        <f t="shared" ref="N186:N201" si="39">(1/E186)* 100</f>
        <v>26.947466791268937</v>
      </c>
      <c r="O186" s="41">
        <f t="shared" ref="O186:O201" si="40">(1/F186)* 100</f>
        <v>26.506908751084708</v>
      </c>
      <c r="P186" s="41">
        <f t="shared" ref="P186:P201" si="41">(1/G186)* 100</f>
        <v>46.545624457646348</v>
      </c>
      <c r="Q186" s="23" t="s">
        <v>239</v>
      </c>
      <c r="R186" s="23" t="s">
        <v>245</v>
      </c>
      <c r="S186" s="43">
        <v>44127</v>
      </c>
      <c r="T186" s="28">
        <v>100</v>
      </c>
      <c r="U186" s="28">
        <f t="shared" si="30"/>
        <v>72.29916897506925</v>
      </c>
      <c r="V186" s="28">
        <f t="shared" si="31"/>
        <v>72.752043596730246</v>
      </c>
      <c r="W186" s="28">
        <f t="shared" si="32"/>
        <v>52.153110047846894</v>
      </c>
      <c r="X186" s="28">
        <f t="shared" si="33"/>
        <v>75.094846355422874</v>
      </c>
      <c r="Y186" s="28">
        <f t="shared" si="34"/>
        <v>75.54772097708387</v>
      </c>
      <c r="Z186" s="28">
        <f t="shared" si="35"/>
        <v>54.948787428200504</v>
      </c>
      <c r="AA186" s="28">
        <f t="shared" si="36"/>
        <v>-2.7956773803536237</v>
      </c>
      <c r="AB186" s="28">
        <f t="shared" si="37"/>
        <v>-2.7956773803536237</v>
      </c>
      <c r="AC186" s="28">
        <f t="shared" si="38"/>
        <v>-2.7956773803536095</v>
      </c>
      <c r="AD186" s="46"/>
      <c r="AE186" s="46"/>
    </row>
    <row r="187" spans="1:31" ht="15" x14ac:dyDescent="0.25">
      <c r="A187">
        <v>1.93</v>
      </c>
      <c r="B187">
        <v>4.04</v>
      </c>
      <c r="C187">
        <v>3.87</v>
      </c>
      <c r="D187" s="53">
        <f t="shared" si="17"/>
        <v>2.4057400317691879E-2</v>
      </c>
      <c r="E187" s="54">
        <f>IF(OR($A187="",$B187="",$C187=""),"",A187*'MPTO_working_3-way'!$I186)</f>
        <v>1.9764307826131453</v>
      </c>
      <c r="F187" s="55">
        <f>IF(OR($A187="",$B187="",$C187=""),"",B187*'MPTO_working_3-way'!$I186)</f>
        <v>4.1371918972834756</v>
      </c>
      <c r="G187" s="56">
        <f>IF(OR($A187="",$B187="",$C187=""),"",C187*'MPTO_working_3-way'!$I186)</f>
        <v>3.9631021392294676</v>
      </c>
      <c r="H187" s="17"/>
      <c r="I187" s="21"/>
      <c r="J187" s="22"/>
      <c r="K187" s="17"/>
      <c r="L187" s="21"/>
      <c r="M187" s="22"/>
      <c r="N187" s="57">
        <f t="shared" si="39"/>
        <v>50.596257091171502</v>
      </c>
      <c r="O187" s="58">
        <f t="shared" si="40"/>
        <v>24.170984204445791</v>
      </c>
      <c r="P187" s="58">
        <f t="shared" si="41"/>
        <v>25.232758704382686</v>
      </c>
      <c r="Q187" t="s">
        <v>370</v>
      </c>
      <c r="R187" t="s">
        <v>368</v>
      </c>
      <c r="S187" s="42">
        <v>44127</v>
      </c>
      <c r="T187" s="4">
        <v>100</v>
      </c>
      <c r="U187" s="4">
        <f t="shared" si="30"/>
        <v>48.186528497409334</v>
      </c>
      <c r="V187" s="4">
        <f t="shared" si="31"/>
        <v>75.247524752475243</v>
      </c>
      <c r="W187" s="4">
        <f t="shared" si="32"/>
        <v>74.160206718346245</v>
      </c>
      <c r="X187" s="4">
        <f t="shared" si="33"/>
        <v>50.592268529178497</v>
      </c>
      <c r="Y187" s="4">
        <f t="shared" si="34"/>
        <v>77.653264784244428</v>
      </c>
      <c r="Z187" s="4">
        <f t="shared" si="35"/>
        <v>76.56594675011543</v>
      </c>
      <c r="AA187" s="4">
        <f t="shared" si="36"/>
        <v>-2.4057400317691631</v>
      </c>
      <c r="AB187" s="4">
        <f t="shared" si="37"/>
        <v>-2.4057400317691844</v>
      </c>
      <c r="AC187" s="4">
        <f t="shared" si="38"/>
        <v>-2.4057400317691844</v>
      </c>
    </row>
    <row r="188" spans="1:31" ht="15" x14ac:dyDescent="0.25">
      <c r="A188">
        <v>2.6</v>
      </c>
      <c r="B188">
        <v>3.31</v>
      </c>
      <c r="C188">
        <v>2.93</v>
      </c>
      <c r="D188" s="53">
        <f t="shared" si="17"/>
        <v>2.8027116568407173E-2</v>
      </c>
      <c r="E188" s="54">
        <f>IF(OR($A188="",$B188="",$C188=""),"",A188*'MPTO_working_3-way'!$I187)</f>
        <v>2.6728705030778586</v>
      </c>
      <c r="F188" s="55">
        <f>IF(OR($A188="",$B188="",$C188=""),"",B188*'MPTO_working_3-way'!$I187)</f>
        <v>3.4027697558414278</v>
      </c>
      <c r="G188" s="56">
        <f>IF(OR($A188="",$B188="",$C188=""),"",C188*'MPTO_working_3-way'!$I187)</f>
        <v>3.0121194515454333</v>
      </c>
      <c r="H188" s="17"/>
      <c r="I188" s="21"/>
      <c r="J188" s="22"/>
      <c r="K188" s="17"/>
      <c r="L188" s="21"/>
      <c r="M188" s="22"/>
      <c r="N188" s="57">
        <f t="shared" si="39"/>
        <v>37.412961041265632</v>
      </c>
      <c r="O188" s="58">
        <f t="shared" si="40"/>
        <v>29.387824382867265</v>
      </c>
      <c r="P188" s="58">
        <f t="shared" si="41"/>
        <v>33.199214575867117</v>
      </c>
      <c r="Q188" t="s">
        <v>364</v>
      </c>
      <c r="R188" t="s">
        <v>379</v>
      </c>
      <c r="S188" s="42">
        <v>44127</v>
      </c>
      <c r="T188" s="4">
        <v>100</v>
      </c>
      <c r="U188" s="4">
        <f t="shared" ref="U188:U196" si="42">(1/A188)*((T188*A188)-T188)</f>
        <v>61.538461538461533</v>
      </c>
      <c r="V188" s="4">
        <f t="shared" ref="V188:V196" si="43">(1/B188)*((T188*B188)-T188)</f>
        <v>69.78851963746223</v>
      </c>
      <c r="W188" s="4">
        <f t="shared" ref="W188:W196" si="44">(1/C188)*((T188*C188)-T188)</f>
        <v>65.870307167235495</v>
      </c>
      <c r="X188" s="4">
        <f t="shared" ref="X188:X196" si="45">((1/B188)+(1/C188))*T188</f>
        <v>64.341173195302261</v>
      </c>
      <c r="Y188" s="4">
        <f t="shared" ref="Y188:Y196" si="46">((1/A188)+(1/C188))*T188</f>
        <v>72.591231294302958</v>
      </c>
      <c r="Z188" s="4">
        <f t="shared" ref="Z188:Z196" si="47">((1/A188)+(1/B188))*T188</f>
        <v>68.673018824076209</v>
      </c>
      <c r="AA188" s="4">
        <f t="shared" ref="AA188:AA196" si="48">U188-X188</f>
        <v>-2.802711656840728</v>
      </c>
      <c r="AB188" s="4">
        <f t="shared" ref="AB188:AB196" si="49">V188-Y188</f>
        <v>-2.802711656840728</v>
      </c>
      <c r="AC188" s="4">
        <f t="shared" ref="AC188:AC196" si="50">W188-Z188</f>
        <v>-2.8027116568407138</v>
      </c>
    </row>
    <row r="189" spans="1:31" ht="15" x14ac:dyDescent="0.25">
      <c r="A189">
        <v>1.85</v>
      </c>
      <c r="B189">
        <v>3.98</v>
      </c>
      <c r="C189">
        <v>4.18</v>
      </c>
      <c r="D189" s="53">
        <f t="shared" si="17"/>
        <v>3.103127170834119E-2</v>
      </c>
      <c r="E189" s="54">
        <f>IF(OR($A189="",$B189="",$C189=""),"",A189*'MPTO_working_3-way'!$I188)</f>
        <v>1.9074078526604312</v>
      </c>
      <c r="F189" s="55">
        <f>IF(OR($A189="",$B189="",$C189=""),"",B189*'MPTO_working_3-way'!$I188)</f>
        <v>4.103504461399198</v>
      </c>
      <c r="G189" s="56">
        <f>IF(OR($A189="",$B189="",$C189=""),"",C189*'MPTO_working_3-way'!$I188)</f>
        <v>4.3097107157408656</v>
      </c>
      <c r="H189" s="17"/>
      <c r="I189" s="21"/>
      <c r="J189" s="22"/>
      <c r="K189" s="17"/>
      <c r="L189" s="21"/>
      <c r="M189" s="22"/>
      <c r="N189" s="57">
        <f t="shared" si="39"/>
        <v>52.427172227754603</v>
      </c>
      <c r="O189" s="58">
        <f t="shared" si="40"/>
        <v>24.369414226468848</v>
      </c>
      <c r="P189" s="58">
        <f t="shared" si="41"/>
        <v>23.203413545776559</v>
      </c>
      <c r="Q189" t="s">
        <v>363</v>
      </c>
      <c r="R189" t="s">
        <v>393</v>
      </c>
      <c r="S189" s="42">
        <v>44127</v>
      </c>
      <c r="T189" s="4">
        <v>100</v>
      </c>
      <c r="U189" s="4">
        <f t="shared" si="42"/>
        <v>45.945945945945937</v>
      </c>
      <c r="V189" s="4">
        <f t="shared" si="43"/>
        <v>74.874371859296474</v>
      </c>
      <c r="W189" s="4">
        <f t="shared" si="44"/>
        <v>76.076555023923447</v>
      </c>
      <c r="X189" s="4">
        <f t="shared" si="45"/>
        <v>49.049073116780072</v>
      </c>
      <c r="Y189" s="4">
        <f t="shared" si="46"/>
        <v>77.977499030130602</v>
      </c>
      <c r="Z189" s="4">
        <f t="shared" si="47"/>
        <v>79.179682194757561</v>
      </c>
      <c r="AA189" s="4">
        <f t="shared" si="48"/>
        <v>-3.103127170834135</v>
      </c>
      <c r="AB189" s="4">
        <f t="shared" si="49"/>
        <v>-3.1031271708341279</v>
      </c>
      <c r="AC189" s="4">
        <f t="shared" si="50"/>
        <v>-3.1031271708341137</v>
      </c>
    </row>
    <row r="190" spans="1:31" ht="15" x14ac:dyDescent="0.25">
      <c r="A190">
        <v>2.13</v>
      </c>
      <c r="B190">
        <v>3.83</v>
      </c>
      <c r="C190">
        <v>3.44</v>
      </c>
      <c r="D190" s="53">
        <f t="shared" si="17"/>
        <v>2.1277848237847286E-2</v>
      </c>
      <c r="E190" s="54">
        <f>IF(OR($A190="",$B190="",$C190=""),"",A190*'MPTO_working_3-way'!$I189)</f>
        <v>2.1753218167466146</v>
      </c>
      <c r="F190" s="55">
        <f>IF(OR($A190="",$B190="",$C190=""),"",B190*'MPTO_working_3-way'!$I189)</f>
        <v>3.9114941587509553</v>
      </c>
      <c r="G190" s="56">
        <f>IF(OR($A190="",$B190="",$C190=""),"",C190*'MPTO_working_3-way'!$I189)</f>
        <v>3.5131957979381947</v>
      </c>
      <c r="H190" s="17"/>
      <c r="I190" s="21"/>
      <c r="J190" s="22"/>
      <c r="K190" s="17"/>
      <c r="L190" s="21"/>
      <c r="M190" s="22"/>
      <c r="N190" s="57">
        <f t="shared" si="39"/>
        <v>45.970209662843729</v>
      </c>
      <c r="O190" s="58">
        <f t="shared" si="40"/>
        <v>25.565677958709436</v>
      </c>
      <c r="P190" s="58">
        <f t="shared" si="41"/>
        <v>28.464112378446842</v>
      </c>
      <c r="Q190" t="s">
        <v>136</v>
      </c>
      <c r="R190" t="s">
        <v>138</v>
      </c>
      <c r="S190" s="42">
        <v>44127</v>
      </c>
      <c r="T190" s="4">
        <v>100</v>
      </c>
      <c r="U190" s="4">
        <f t="shared" si="42"/>
        <v>53.051643192488264</v>
      </c>
      <c r="V190" s="4">
        <f t="shared" si="43"/>
        <v>73.890339425587456</v>
      </c>
      <c r="W190" s="4">
        <f t="shared" si="44"/>
        <v>70.930232558139537</v>
      </c>
      <c r="X190" s="4">
        <f t="shared" si="45"/>
        <v>55.179428016273</v>
      </c>
      <c r="Y190" s="4">
        <f t="shared" si="46"/>
        <v>76.018124249372192</v>
      </c>
      <c r="Z190" s="4">
        <f t="shared" si="47"/>
        <v>73.058017381924273</v>
      </c>
      <c r="AA190" s="4">
        <f t="shared" si="48"/>
        <v>-2.1277848237847365</v>
      </c>
      <c r="AB190" s="4">
        <f t="shared" si="49"/>
        <v>-2.1277848237847365</v>
      </c>
      <c r="AC190" s="4">
        <f t="shared" si="50"/>
        <v>-2.1277848237847365</v>
      </c>
    </row>
    <row r="191" spans="1:31" ht="15" x14ac:dyDescent="0.25">
      <c r="A191">
        <v>2.04</v>
      </c>
      <c r="B191">
        <v>3.36</v>
      </c>
      <c r="C191">
        <v>4.1500000000000004</v>
      </c>
      <c r="D191" s="53">
        <f t="shared" si="17"/>
        <v>2.877898147210689E-2</v>
      </c>
      <c r="E191" s="54">
        <f>IF(OR($A191="",$B191="",$C191=""),"",A191*'MPTO_working_3-way'!$I190)</f>
        <v>2.0987091222030982</v>
      </c>
      <c r="F191" s="55">
        <f>IF(OR($A191="",$B191="",$C191=""),"",B191*'MPTO_working_3-way'!$I190)</f>
        <v>3.4566973777462788</v>
      </c>
      <c r="G191" s="56">
        <f>IF(OR($A191="",$B191="",$C191=""),"",C191*'MPTO_working_3-way'!$I190)</f>
        <v>4.2694327731092443</v>
      </c>
      <c r="H191" s="17"/>
      <c r="I191" s="21"/>
      <c r="J191" s="22"/>
      <c r="K191" s="17"/>
      <c r="L191" s="21"/>
      <c r="M191" s="22"/>
      <c r="N191" s="57">
        <f t="shared" si="39"/>
        <v>47.648337228851432</v>
      </c>
      <c r="O191" s="58">
        <f t="shared" si="40"/>
        <v>28.929347603231232</v>
      </c>
      <c r="P191" s="58">
        <f t="shared" si="41"/>
        <v>23.422315167917329</v>
      </c>
      <c r="Q191" t="s">
        <v>40</v>
      </c>
      <c r="R191" t="s">
        <v>79</v>
      </c>
      <c r="S191" s="42">
        <v>44127</v>
      </c>
      <c r="T191" s="4">
        <v>100</v>
      </c>
      <c r="U191" s="4">
        <f t="shared" si="42"/>
        <v>50.980392156862742</v>
      </c>
      <c r="V191" s="4">
        <f t="shared" si="43"/>
        <v>70.238095238095241</v>
      </c>
      <c r="W191" s="4">
        <f t="shared" si="44"/>
        <v>75.903614457831324</v>
      </c>
      <c r="X191" s="4">
        <f t="shared" si="45"/>
        <v>53.858290304073428</v>
      </c>
      <c r="Y191" s="4">
        <f t="shared" si="46"/>
        <v>73.115993385305927</v>
      </c>
      <c r="Z191" s="4">
        <f t="shared" si="47"/>
        <v>78.78151260504201</v>
      </c>
      <c r="AA191" s="4">
        <f t="shared" si="48"/>
        <v>-2.8778981472106864</v>
      </c>
      <c r="AB191" s="4">
        <f t="shared" si="49"/>
        <v>-2.8778981472106864</v>
      </c>
      <c r="AC191" s="4">
        <f t="shared" si="50"/>
        <v>-2.8778981472106864</v>
      </c>
    </row>
    <row r="192" spans="1:31" ht="15" x14ac:dyDescent="0.25">
      <c r="A192">
        <v>2.1</v>
      </c>
      <c r="B192">
        <v>3.39</v>
      </c>
      <c r="C192">
        <v>3.98</v>
      </c>
      <c r="D192" s="53">
        <f t="shared" si="17"/>
        <v>2.2432008334974496E-2</v>
      </c>
      <c r="E192" s="54">
        <f>IF(OR($A192="",$B192="",$C192=""),"",A192*'MPTO_working_3-way'!$I191)</f>
        <v>2.1471072175034465</v>
      </c>
      <c r="F192" s="55">
        <f>IF(OR($A192="",$B192="",$C192=""),"",B192*'MPTO_working_3-way'!$I191)</f>
        <v>3.4660445082555635</v>
      </c>
      <c r="G192" s="56">
        <f>IF(OR($A192="",$B192="",$C192=""),"",C192*'MPTO_working_3-way'!$I191)</f>
        <v>4.0692793931731988</v>
      </c>
      <c r="H192" s="17"/>
      <c r="I192" s="21"/>
      <c r="J192" s="22"/>
      <c r="K192" s="17"/>
      <c r="L192" s="21"/>
      <c r="M192" s="22"/>
      <c r="N192" s="57">
        <f t="shared" si="39"/>
        <v>46.574292697071371</v>
      </c>
      <c r="O192" s="58">
        <f t="shared" si="40"/>
        <v>28.851331759247749</v>
      </c>
      <c r="P192" s="58">
        <f t="shared" si="41"/>
        <v>24.574375543680873</v>
      </c>
      <c r="Q192" t="s">
        <v>253</v>
      </c>
      <c r="R192" t="s">
        <v>251</v>
      </c>
      <c r="S192" s="42">
        <v>44127</v>
      </c>
      <c r="T192" s="4">
        <v>100</v>
      </c>
      <c r="U192" s="4">
        <f t="shared" si="42"/>
        <v>52.38095238095238</v>
      </c>
      <c r="V192" s="4">
        <f t="shared" si="43"/>
        <v>70.501474926253692</v>
      </c>
      <c r="W192" s="4">
        <f t="shared" si="44"/>
        <v>74.874371859296474</v>
      </c>
      <c r="X192" s="4">
        <f t="shared" si="45"/>
        <v>54.624153214449819</v>
      </c>
      <c r="Y192" s="4">
        <f t="shared" si="46"/>
        <v>72.744675759751132</v>
      </c>
      <c r="Z192" s="4">
        <f t="shared" si="47"/>
        <v>77.117572692793928</v>
      </c>
      <c r="AA192" s="4">
        <f t="shared" si="48"/>
        <v>-2.2432008334974398</v>
      </c>
      <c r="AB192" s="4">
        <f t="shared" si="49"/>
        <v>-2.2432008334974398</v>
      </c>
      <c r="AC192" s="4">
        <f t="shared" si="50"/>
        <v>-2.243200833497454</v>
      </c>
    </row>
    <row r="193" spans="1:29" ht="15" x14ac:dyDescent="0.25">
      <c r="A193">
        <v>1.75</v>
      </c>
      <c r="B193">
        <v>4.41</v>
      </c>
      <c r="C193">
        <v>4.45</v>
      </c>
      <c r="D193" s="53">
        <f t="shared" si="17"/>
        <v>2.2905042166679213E-2</v>
      </c>
      <c r="E193" s="54">
        <f>IF(OR($A193="",$B193="",$C193=""),"",A193*'MPTO_working_3-way'!$I192)</f>
        <v>1.7900838237916887</v>
      </c>
      <c r="F193" s="55">
        <f>IF(OR($A193="",$B193="",$C193=""),"",B193*'MPTO_working_3-way'!$I192)</f>
        <v>4.5110112359550554</v>
      </c>
      <c r="G193" s="56">
        <f>IF(OR($A193="",$B193="",$C193=""),"",C193*'MPTO_working_3-way'!$I192)</f>
        <v>4.5519274376417229</v>
      </c>
      <c r="H193" s="17"/>
      <c r="I193" s="21"/>
      <c r="J193" s="22"/>
      <c r="K193" s="17"/>
      <c r="L193" s="21"/>
      <c r="M193" s="22"/>
      <c r="N193" s="57">
        <f t="shared" si="39"/>
        <v>55.863305768655977</v>
      </c>
      <c r="O193" s="58">
        <f t="shared" si="40"/>
        <v>22.16797847962539</v>
      </c>
      <c r="P193" s="58">
        <f t="shared" si="41"/>
        <v>21.968715751718644</v>
      </c>
      <c r="Q193" t="s">
        <v>101</v>
      </c>
      <c r="R193" t="s">
        <v>104</v>
      </c>
      <c r="S193" s="42">
        <v>44127</v>
      </c>
      <c r="T193" s="4">
        <v>100</v>
      </c>
      <c r="U193" s="4">
        <f t="shared" si="42"/>
        <v>42.857142857142854</v>
      </c>
      <c r="V193" s="4">
        <f t="shared" si="43"/>
        <v>77.32426303854875</v>
      </c>
      <c r="W193" s="4">
        <f t="shared" si="44"/>
        <v>77.528089887640448</v>
      </c>
      <c r="X193" s="4">
        <f t="shared" si="45"/>
        <v>45.147647073810795</v>
      </c>
      <c r="Y193" s="4">
        <f t="shared" si="46"/>
        <v>79.614767255216691</v>
      </c>
      <c r="Z193" s="4">
        <f t="shared" si="47"/>
        <v>79.818594104308389</v>
      </c>
      <c r="AA193" s="4">
        <f t="shared" si="48"/>
        <v>-2.2905042166679408</v>
      </c>
      <c r="AB193" s="4">
        <f t="shared" si="49"/>
        <v>-2.2905042166679408</v>
      </c>
      <c r="AC193" s="4">
        <f t="shared" si="50"/>
        <v>-2.2905042166679408</v>
      </c>
    </row>
    <row r="194" spans="1:29" ht="15" x14ac:dyDescent="0.25">
      <c r="A194">
        <v>2.16</v>
      </c>
      <c r="B194">
        <v>3.36</v>
      </c>
      <c r="C194">
        <v>3.74</v>
      </c>
      <c r="D194" s="53">
        <f t="shared" si="17"/>
        <v>2.7961689726395456E-2</v>
      </c>
      <c r="E194" s="54">
        <f>IF(OR($A194="",$B194="",$C194=""),"",A194*'MPTO_working_3-way'!$I193)</f>
        <v>2.2203972498090145</v>
      </c>
      <c r="F194" s="55">
        <f>IF(OR($A194="",$B194="",$C194=""),"",B194*'MPTO_working_3-way'!$I193)</f>
        <v>3.4539512774806886</v>
      </c>
      <c r="G194" s="56">
        <f>IF(OR($A194="",$B194="",$C194=""),"",C194*'MPTO_working_3-way'!$I193)</f>
        <v>3.8445767195767191</v>
      </c>
      <c r="H194" s="17"/>
      <c r="I194" s="21"/>
      <c r="J194" s="22"/>
      <c r="K194" s="17"/>
      <c r="L194" s="21"/>
      <c r="M194" s="22"/>
      <c r="N194" s="57">
        <f t="shared" si="39"/>
        <v>45.036986065714778</v>
      </c>
      <c r="O194" s="58">
        <f t="shared" si="40"/>
        <v>28.952348185102363</v>
      </c>
      <c r="P194" s="58">
        <f t="shared" si="41"/>
        <v>26.01066574918287</v>
      </c>
      <c r="Q194" t="s">
        <v>201</v>
      </c>
      <c r="R194" t="s">
        <v>195</v>
      </c>
      <c r="S194" s="42">
        <v>44127</v>
      </c>
      <c r="T194" s="4">
        <v>100</v>
      </c>
      <c r="U194" s="4">
        <f t="shared" si="42"/>
        <v>53.703703703703695</v>
      </c>
      <c r="V194" s="4">
        <f t="shared" si="43"/>
        <v>70.238095238095241</v>
      </c>
      <c r="W194" s="4">
        <f t="shared" si="44"/>
        <v>73.262032085561486</v>
      </c>
      <c r="X194" s="4">
        <f t="shared" si="45"/>
        <v>56.499872676343266</v>
      </c>
      <c r="Y194" s="4">
        <f t="shared" si="46"/>
        <v>73.03426421073479</v>
      </c>
      <c r="Z194" s="4">
        <f t="shared" si="47"/>
        <v>76.05820105820105</v>
      </c>
      <c r="AA194" s="4">
        <f t="shared" si="48"/>
        <v>-2.7961689726395704</v>
      </c>
      <c r="AB194" s="4">
        <f t="shared" si="49"/>
        <v>-2.7961689726395491</v>
      </c>
      <c r="AC194" s="4">
        <f t="shared" si="50"/>
        <v>-2.7961689726395633</v>
      </c>
    </row>
    <row r="195" spans="1:29" ht="15" x14ac:dyDescent="0.25">
      <c r="A195">
        <v>3.62</v>
      </c>
      <c r="B195">
        <v>3.41</v>
      </c>
      <c r="C195">
        <v>2.1800000000000002</v>
      </c>
      <c r="D195" s="53">
        <f t="shared" si="17"/>
        <v>2.8213822217736384E-2</v>
      </c>
      <c r="E195" s="54">
        <f>IF(OR($A195="",$B195="",$C195=""),"",A195*'MPTO_working_3-way'!$I194)</f>
        <v>3.7221340364282058</v>
      </c>
      <c r="F195" s="55">
        <f>IF(OR($A195="",$B195="",$C195=""),"",B195*'MPTO_working_3-way'!$I194)</f>
        <v>3.5062091337624812</v>
      </c>
      <c r="G195" s="56">
        <f>IF(OR($A195="",$B195="",$C195=""),"",C195*'MPTO_working_3-way'!$I194)</f>
        <v>2.2415061324346657</v>
      </c>
      <c r="H195" s="17"/>
      <c r="I195" s="21"/>
      <c r="J195" s="22"/>
      <c r="K195" s="17"/>
      <c r="L195" s="21"/>
      <c r="M195" s="22"/>
      <c r="N195" s="57">
        <f t="shared" si="39"/>
        <v>26.866308150461158</v>
      </c>
      <c r="O195" s="58">
        <f t="shared" si="40"/>
        <v>28.520831526296007</v>
      </c>
      <c r="P195" s="58">
        <f t="shared" si="41"/>
        <v>44.612860323242835</v>
      </c>
      <c r="Q195" t="s">
        <v>146</v>
      </c>
      <c r="R195" t="s">
        <v>145</v>
      </c>
      <c r="S195" s="42">
        <v>44127</v>
      </c>
      <c r="T195" s="4">
        <v>100</v>
      </c>
      <c r="U195" s="4">
        <f t="shared" si="42"/>
        <v>72.375690607734811</v>
      </c>
      <c r="V195" s="4">
        <f t="shared" si="43"/>
        <v>70.674486803519059</v>
      </c>
      <c r="W195" s="4">
        <f t="shared" si="44"/>
        <v>54.128440366972484</v>
      </c>
      <c r="X195" s="4">
        <f t="shared" si="45"/>
        <v>75.197072829508443</v>
      </c>
      <c r="Y195" s="4">
        <f t="shared" si="46"/>
        <v>73.49586902529272</v>
      </c>
      <c r="Z195" s="4">
        <f t="shared" si="47"/>
        <v>56.949822588746123</v>
      </c>
      <c r="AA195" s="4">
        <f t="shared" si="48"/>
        <v>-2.8213822217736322</v>
      </c>
      <c r="AB195" s="4">
        <f t="shared" si="49"/>
        <v>-2.8213822217736606</v>
      </c>
      <c r="AC195" s="4">
        <f t="shared" si="50"/>
        <v>-2.8213822217736393</v>
      </c>
    </row>
    <row r="196" spans="1:29" ht="15" x14ac:dyDescent="0.25">
      <c r="A196">
        <v>11.45</v>
      </c>
      <c r="B196">
        <v>5.5</v>
      </c>
      <c r="C196">
        <v>1.31</v>
      </c>
      <c r="D196" s="53">
        <f t="shared" si="17"/>
        <v>3.2513204985620714E-2</v>
      </c>
      <c r="E196" s="54">
        <f>IF(OR($A196="",$B196="",$C196=""),"",A196*'MPTO_working_3-way'!$I195)</f>
        <v>11.822276197085356</v>
      </c>
      <c r="F196" s="55">
        <f>IF(OR($A196="",$B196="",$C196=""),"",B196*'MPTO_working_3-way'!$I195)</f>
        <v>5.6788226274209137</v>
      </c>
      <c r="G196" s="56">
        <f>IF(OR($A196="",$B196="",$C196=""),"",C196*'MPTO_working_3-way'!$I195)</f>
        <v>1.3525922985311631</v>
      </c>
      <c r="H196" s="17"/>
      <c r="I196" s="21"/>
      <c r="J196" s="22"/>
      <c r="K196" s="17"/>
      <c r="L196" s="21"/>
      <c r="M196" s="22"/>
      <c r="N196" s="57">
        <f t="shared" si="39"/>
        <v>8.4586079984033731</v>
      </c>
      <c r="O196" s="58">
        <f t="shared" si="40"/>
        <v>17.609283923948837</v>
      </c>
      <c r="P196" s="58">
        <f t="shared" si="41"/>
        <v>73.932108077647797</v>
      </c>
      <c r="Q196" t="s">
        <v>414</v>
      </c>
      <c r="R196" t="s">
        <v>415</v>
      </c>
      <c r="S196" s="42">
        <v>44127</v>
      </c>
      <c r="T196" s="4">
        <v>100</v>
      </c>
      <c r="U196" s="4">
        <f t="shared" si="42"/>
        <v>91.266375545851531</v>
      </c>
      <c r="V196" s="4">
        <f t="shared" si="43"/>
        <v>81.818181818181827</v>
      </c>
      <c r="W196" s="4">
        <f t="shared" si="44"/>
        <v>23.664122137404579</v>
      </c>
      <c r="X196" s="4">
        <f t="shared" si="45"/>
        <v>94.517696044413597</v>
      </c>
      <c r="Y196" s="4">
        <f t="shared" si="46"/>
        <v>85.069502316743879</v>
      </c>
      <c r="Z196" s="4">
        <f t="shared" si="47"/>
        <v>26.915442635966656</v>
      </c>
      <c r="AA196" s="4">
        <f t="shared" si="48"/>
        <v>-3.2513204985620661</v>
      </c>
      <c r="AB196" s="4">
        <f t="shared" si="49"/>
        <v>-3.2513204985620519</v>
      </c>
      <c r="AC196" s="4">
        <f t="shared" si="50"/>
        <v>-3.2513204985620767</v>
      </c>
    </row>
    <row r="197" spans="1:29" ht="15" x14ac:dyDescent="0.25">
      <c r="A197">
        <v>3.2</v>
      </c>
      <c r="B197">
        <v>3.24</v>
      </c>
      <c r="C197">
        <v>2.46</v>
      </c>
      <c r="D197" s="53">
        <f t="shared" ref="D197:D260" si="51">IF(OR($A197="",$B197="",$C197=""),"",(1/A197)+(1/B197)+(1/C197)-1)</f>
        <v>2.7646040349292411E-2</v>
      </c>
      <c r="E197" s="54">
        <f>IF(OR($A197="",$B197="",$C197=""),"",A197*'MPTO_working_3-way'!$I196)</f>
        <v>3.288467329117736</v>
      </c>
      <c r="F197" s="55">
        <f>IF(OR($A197="",$B197="",$C197=""),"",B197*'MPTO_working_3-way'!$I196)</f>
        <v>3.3295731707317078</v>
      </c>
      <c r="G197" s="56">
        <f>IF(OR($A197="",$B197="",$C197=""),"",C197*'MPTO_working_3-way'!$I196)</f>
        <v>2.5280092592592593</v>
      </c>
      <c r="H197" s="17"/>
      <c r="I197" s="21"/>
      <c r="J197" s="22"/>
      <c r="K197" s="17"/>
      <c r="L197" s="21"/>
      <c r="M197" s="22"/>
      <c r="N197" s="57">
        <f t="shared" si="39"/>
        <v>30.409303177364706</v>
      </c>
      <c r="O197" s="58">
        <f t="shared" si="40"/>
        <v>30.033879681347859</v>
      </c>
      <c r="P197" s="58">
        <f t="shared" si="41"/>
        <v>39.556817141287425</v>
      </c>
      <c r="Q197" t="s">
        <v>59</v>
      </c>
      <c r="R197" t="s">
        <v>54</v>
      </c>
      <c r="S197" s="42">
        <v>44127</v>
      </c>
      <c r="T197" s="4">
        <v>100</v>
      </c>
      <c r="U197" s="4">
        <f t="shared" ref="U197:U260" si="52">(1/A197)*((T197*A197)-T197)</f>
        <v>68.75</v>
      </c>
      <c r="V197" s="4">
        <f t="shared" ref="V197:V260" si="53">(1/B197)*((T197*B197)-T197)</f>
        <v>69.135802469135797</v>
      </c>
      <c r="W197" s="4">
        <f t="shared" ref="W197:W260" si="54">(1/C197)*((T197*C197)-T197)</f>
        <v>59.349593495934961</v>
      </c>
      <c r="X197" s="4">
        <f t="shared" ref="X197:X260" si="55">((1/B197)+(1/C197))*T197</f>
        <v>71.514604034929235</v>
      </c>
      <c r="Y197" s="4">
        <f t="shared" ref="Y197:Y260" si="56">((1/A197)+(1/C197))*T197</f>
        <v>71.900406504065046</v>
      </c>
      <c r="Z197" s="4">
        <f t="shared" ref="Z197:Z260" si="57">((1/A197)+(1/B197))*T197</f>
        <v>62.114197530864203</v>
      </c>
      <c r="AA197" s="4">
        <f t="shared" ref="AA197:AA260" si="58">U197-X197</f>
        <v>-2.7646040349292349</v>
      </c>
      <c r="AB197" s="4">
        <f t="shared" ref="AB197:AB260" si="59">V197-Y197</f>
        <v>-2.7646040349292491</v>
      </c>
      <c r="AC197" s="4">
        <f t="shared" ref="AC197:AC260" si="60">W197-Z197</f>
        <v>-2.764604034929242</v>
      </c>
    </row>
    <row r="198" spans="1:29" ht="15" x14ac:dyDescent="0.25">
      <c r="A198">
        <v>2.15</v>
      </c>
      <c r="B198">
        <v>3.65</v>
      </c>
      <c r="C198">
        <v>3.39</v>
      </c>
      <c r="D198" s="53">
        <f t="shared" si="51"/>
        <v>3.4074132546956459E-2</v>
      </c>
      <c r="E198" s="54">
        <f>IF(OR($A198="",$B198="",$C198=""),"",A198*'MPTO_working_3-way'!$I197)</f>
        <v>2.2232593849759561</v>
      </c>
      <c r="F198" s="55">
        <f>IF(OR($A198="",$B198="",$C198=""),"",B198*'MPTO_working_3-way'!$I197)</f>
        <v>3.774370583796391</v>
      </c>
      <c r="G198" s="56">
        <f>IF(OR($A198="",$B198="",$C198=""),"",C198*'MPTO_working_3-way'!$I197)</f>
        <v>3.5055113093341825</v>
      </c>
      <c r="H198" s="17"/>
      <c r="I198" s="21"/>
      <c r="J198" s="22"/>
      <c r="K198" s="17"/>
      <c r="L198" s="21"/>
      <c r="M198" s="22"/>
      <c r="N198" s="57">
        <f t="shared" si="39"/>
        <v>44.979007252040212</v>
      </c>
      <c r="O198" s="58">
        <f t="shared" si="40"/>
        <v>26.494483723804507</v>
      </c>
      <c r="P198" s="58">
        <f t="shared" si="41"/>
        <v>28.526509024155295</v>
      </c>
      <c r="Q198" t="s">
        <v>167</v>
      </c>
      <c r="R198" t="s">
        <v>130</v>
      </c>
      <c r="S198" s="42">
        <v>44127</v>
      </c>
      <c r="T198" s="4">
        <v>100</v>
      </c>
      <c r="U198" s="4">
        <f t="shared" si="52"/>
        <v>53.488372093023258</v>
      </c>
      <c r="V198" s="4">
        <f t="shared" si="53"/>
        <v>72.602739726027394</v>
      </c>
      <c r="W198" s="4">
        <f t="shared" si="54"/>
        <v>70.501474926253692</v>
      </c>
      <c r="X198" s="4">
        <f t="shared" si="55"/>
        <v>56.895785347718906</v>
      </c>
      <c r="Y198" s="4">
        <f t="shared" si="56"/>
        <v>76.010152980723049</v>
      </c>
      <c r="Z198" s="4">
        <f t="shared" si="57"/>
        <v>73.908888180949333</v>
      </c>
      <c r="AA198" s="4">
        <f t="shared" si="58"/>
        <v>-3.4074132546956477</v>
      </c>
      <c r="AB198" s="4">
        <f t="shared" si="59"/>
        <v>-3.4074132546956548</v>
      </c>
      <c r="AC198" s="4">
        <f t="shared" si="60"/>
        <v>-3.4074132546956406</v>
      </c>
    </row>
    <row r="199" spans="1:29" ht="15" x14ac:dyDescent="0.25">
      <c r="A199">
        <v>2.5</v>
      </c>
      <c r="B199">
        <v>3.76</v>
      </c>
      <c r="C199">
        <v>2.76</v>
      </c>
      <c r="D199" s="53">
        <f t="shared" si="51"/>
        <v>2.8276287388220744E-2</v>
      </c>
      <c r="E199" s="54">
        <f>IF(OR($A199="",$B199="",$C199=""),"",A199*'MPTO_working_3-way'!$I198)</f>
        <v>2.5706907184705519</v>
      </c>
      <c r="F199" s="55">
        <f>IF(OR($A199="",$B199="",$C199=""),"",B199*'MPTO_working_3-way'!$I198)</f>
        <v>3.86631884057971</v>
      </c>
      <c r="G199" s="56">
        <f>IF(OR($A199="",$B199="",$C199=""),"",C199*'MPTO_working_3-way'!$I198)</f>
        <v>2.8380425531914892</v>
      </c>
      <c r="H199" s="17"/>
      <c r="I199" s="21"/>
      <c r="J199" s="22"/>
      <c r="K199" s="17"/>
      <c r="L199" s="21"/>
      <c r="M199" s="22"/>
      <c r="N199" s="57">
        <f t="shared" si="39"/>
        <v>38.900050979098573</v>
      </c>
      <c r="O199" s="58">
        <f t="shared" si="40"/>
        <v>25.864395597804901</v>
      </c>
      <c r="P199" s="58">
        <f t="shared" si="41"/>
        <v>35.235553423096533</v>
      </c>
      <c r="Q199" t="s">
        <v>243</v>
      </c>
      <c r="R199" t="s">
        <v>234</v>
      </c>
      <c r="S199" s="42">
        <v>44128</v>
      </c>
      <c r="T199" s="4">
        <v>100</v>
      </c>
      <c r="U199" s="4">
        <f t="shared" si="52"/>
        <v>60</v>
      </c>
      <c r="V199" s="4">
        <f t="shared" si="53"/>
        <v>73.40425531914893</v>
      </c>
      <c r="W199" s="4">
        <f t="shared" si="54"/>
        <v>63.768115942028999</v>
      </c>
      <c r="X199" s="4">
        <f t="shared" si="55"/>
        <v>62.827628738822085</v>
      </c>
      <c r="Y199" s="4">
        <f t="shared" si="56"/>
        <v>76.231884057971016</v>
      </c>
      <c r="Z199" s="4">
        <f t="shared" si="57"/>
        <v>66.59574468085107</v>
      </c>
      <c r="AA199" s="4">
        <f t="shared" si="58"/>
        <v>-2.8276287388220851</v>
      </c>
      <c r="AB199" s="4">
        <f t="shared" si="59"/>
        <v>-2.8276287388220851</v>
      </c>
      <c r="AC199" s="4">
        <f t="shared" si="60"/>
        <v>-2.8276287388220709</v>
      </c>
    </row>
    <row r="200" spans="1:29" ht="15" x14ac:dyDescent="0.25">
      <c r="A200">
        <v>7.06</v>
      </c>
      <c r="B200">
        <v>4.82</v>
      </c>
      <c r="C200">
        <v>1.46</v>
      </c>
      <c r="D200" s="53">
        <f t="shared" si="51"/>
        <v>3.4043446007449685E-2</v>
      </c>
      <c r="E200" s="54">
        <f>IF(OR($A200="",$B200="",$C200=""),"",A200*'MPTO_working_3-way'!$I199)</f>
        <v>7.3003467288125945</v>
      </c>
      <c r="F200" s="55">
        <f>IF(OR($A200="",$B200="",$C200=""),"",B200*'MPTO_working_3-way'!$I199)</f>
        <v>4.9840894097559074</v>
      </c>
      <c r="G200" s="56">
        <f>IF(OR($A200="",$B200="",$C200=""),"",C200*'MPTO_working_3-way'!$I199)</f>
        <v>1.5097034311708766</v>
      </c>
      <c r="H200" s="17"/>
      <c r="I200" s="21"/>
      <c r="J200" s="22"/>
      <c r="K200" s="17"/>
      <c r="L200" s="21"/>
      <c r="M200" s="22"/>
      <c r="N200" s="57">
        <f t="shared" si="39"/>
        <v>13.697979522715773</v>
      </c>
      <c r="O200" s="58">
        <f t="shared" si="40"/>
        <v>20.063845524973726</v>
      </c>
      <c r="P200" s="58">
        <f t="shared" si="41"/>
        <v>66.238174952310516</v>
      </c>
      <c r="Q200" t="s">
        <v>236</v>
      </c>
      <c r="R200" t="s">
        <v>244</v>
      </c>
      <c r="S200" s="42">
        <v>44128</v>
      </c>
      <c r="T200" s="4">
        <v>100</v>
      </c>
      <c r="U200" s="4">
        <f t="shared" si="52"/>
        <v>85.835694050991506</v>
      </c>
      <c r="V200" s="4">
        <f t="shared" si="53"/>
        <v>79.253112033195009</v>
      </c>
      <c r="W200" s="4">
        <f t="shared" si="54"/>
        <v>31.506849315068493</v>
      </c>
      <c r="X200" s="4">
        <f t="shared" si="55"/>
        <v>89.240038651736484</v>
      </c>
      <c r="Y200" s="4">
        <f t="shared" si="56"/>
        <v>82.657456633940001</v>
      </c>
      <c r="Z200" s="4">
        <f t="shared" si="57"/>
        <v>34.911193915813477</v>
      </c>
      <c r="AA200" s="4">
        <f t="shared" si="58"/>
        <v>-3.4043446007449774</v>
      </c>
      <c r="AB200" s="4">
        <f t="shared" si="59"/>
        <v>-3.4043446007449916</v>
      </c>
      <c r="AC200" s="4">
        <f t="shared" si="60"/>
        <v>-3.4043446007449845</v>
      </c>
    </row>
    <row r="201" spans="1:29" ht="15" x14ac:dyDescent="0.25">
      <c r="A201">
        <v>1.23</v>
      </c>
      <c r="B201">
        <v>7.32</v>
      </c>
      <c r="C201">
        <v>11.69</v>
      </c>
      <c r="D201" s="53">
        <f t="shared" si="51"/>
        <v>3.5163351254878572E-2</v>
      </c>
      <c r="E201" s="54">
        <f>IF(OR($A201="",$B201="",$C201=""),"",A201*'MPTO_working_3-way'!$I200)</f>
        <v>1.2732509220435007</v>
      </c>
      <c r="F201" s="55">
        <f>IF(OR($A201="",$B201="",$C201=""),"",B201*'MPTO_working_3-way'!$I200)</f>
        <v>7.5773957311857112</v>
      </c>
      <c r="G201" s="56">
        <f>IF(OR($A201="",$B201="",$C201=""),"",C201*'MPTO_working_3-way'!$I200)</f>
        <v>12.101059576169529</v>
      </c>
      <c r="H201" s="17"/>
      <c r="I201" s="21"/>
      <c r="J201" s="22"/>
      <c r="K201" s="17"/>
      <c r="L201" s="21"/>
      <c r="M201" s="22"/>
      <c r="N201" s="57">
        <f t="shared" si="39"/>
        <v>78.539114536438177</v>
      </c>
      <c r="O201" s="58">
        <f t="shared" si="40"/>
        <v>13.197146295057232</v>
      </c>
      <c r="P201" s="58">
        <f t="shared" si="41"/>
        <v>8.2637391685046158</v>
      </c>
      <c r="Q201" t="s">
        <v>359</v>
      </c>
      <c r="R201" t="s">
        <v>366</v>
      </c>
      <c r="S201" s="42">
        <v>44128</v>
      </c>
      <c r="T201" s="4">
        <v>100</v>
      </c>
      <c r="U201" s="4">
        <f t="shared" si="52"/>
        <v>18.699186991869919</v>
      </c>
      <c r="V201" s="4">
        <f t="shared" si="53"/>
        <v>86.338797814207638</v>
      </c>
      <c r="W201" s="4">
        <f t="shared" si="54"/>
        <v>91.445680068434555</v>
      </c>
      <c r="X201" s="4">
        <f t="shared" si="55"/>
        <v>22.215522117357789</v>
      </c>
      <c r="Y201" s="4">
        <f t="shared" si="56"/>
        <v>89.855132939695508</v>
      </c>
      <c r="Z201" s="4">
        <f t="shared" si="57"/>
        <v>94.962015193922426</v>
      </c>
      <c r="AA201" s="4">
        <f t="shared" si="58"/>
        <v>-3.5163351254878705</v>
      </c>
      <c r="AB201" s="4">
        <f t="shared" si="59"/>
        <v>-3.5163351254878705</v>
      </c>
      <c r="AC201" s="4">
        <f t="shared" si="60"/>
        <v>-3.5163351254878705</v>
      </c>
    </row>
    <row r="202" spans="1:29" ht="15" x14ac:dyDescent="0.25">
      <c r="A202">
        <v>4.96</v>
      </c>
      <c r="B202">
        <v>4.24</v>
      </c>
      <c r="C202">
        <v>1.7</v>
      </c>
      <c r="D202" s="53">
        <f t="shared" si="51"/>
        <v>2.5697253947227106E-2</v>
      </c>
      <c r="E202" s="54">
        <f>IF(OR($A202="",$B202="",$C202=""),"",A202*'MPTO_working_3-way'!$I201)</f>
        <v>5.087458379578246</v>
      </c>
      <c r="F202" s="55">
        <f>IF(OR($A202="",$B202="",$C202=""),"",B202*'MPTO_working_3-way'!$I201)</f>
        <v>4.3489563567362435</v>
      </c>
      <c r="G202" s="56">
        <f>IF(OR($A202="",$B202="",$C202=""),"",C202*'MPTO_working_3-way'!$I201)</f>
        <v>1.7436853317102861</v>
      </c>
      <c r="H202" s="17"/>
      <c r="I202" s="21"/>
      <c r="J202" s="22"/>
      <c r="K202" s="17"/>
      <c r="L202" s="21"/>
      <c r="M202" s="22"/>
      <c r="N202" s="57">
        <f t="shared" ref="N202:N265" si="61">(1/E202)* 100</f>
        <v>19.656180461625727</v>
      </c>
      <c r="O202" s="58">
        <f t="shared" ref="O202:O265" si="62">(1/F202)* 100</f>
        <v>22.994022426807451</v>
      </c>
      <c r="P202" s="58">
        <f t="shared" ref="P202:P265" si="63">(1/G202)* 100</f>
        <v>57.349797111566822</v>
      </c>
      <c r="Q202" t="s">
        <v>387</v>
      </c>
      <c r="R202" t="s">
        <v>377</v>
      </c>
      <c r="S202" s="42">
        <v>44128</v>
      </c>
      <c r="T202" s="4">
        <v>100</v>
      </c>
      <c r="U202" s="4">
        <f t="shared" si="52"/>
        <v>79.838709677419359</v>
      </c>
      <c r="V202" s="4">
        <f t="shared" si="53"/>
        <v>76.415094339622627</v>
      </c>
      <c r="W202" s="4">
        <f t="shared" si="54"/>
        <v>41.176470588235297</v>
      </c>
      <c r="X202" s="4">
        <f t="shared" si="55"/>
        <v>82.408435072142055</v>
      </c>
      <c r="Y202" s="4">
        <f t="shared" si="56"/>
        <v>78.984819734345351</v>
      </c>
      <c r="Z202" s="4">
        <f t="shared" si="57"/>
        <v>43.746195982958</v>
      </c>
      <c r="AA202" s="4">
        <f t="shared" si="58"/>
        <v>-2.5697253947226955</v>
      </c>
      <c r="AB202" s="4">
        <f t="shared" si="59"/>
        <v>-2.5697253947227239</v>
      </c>
      <c r="AC202" s="4">
        <f t="shared" si="60"/>
        <v>-2.5697253947227026</v>
      </c>
    </row>
    <row r="203" spans="1:29" ht="15" x14ac:dyDescent="0.25">
      <c r="A203">
        <v>1.51</v>
      </c>
      <c r="B203">
        <v>4.9000000000000004</v>
      </c>
      <c r="C203">
        <v>6.38</v>
      </c>
      <c r="D203" s="53">
        <f t="shared" si="51"/>
        <v>2.3073100194425988E-2</v>
      </c>
      <c r="E203" s="54">
        <f>IF(OR($A203="",$B203="",$C203=""),"",A203*'MPTO_working_3-way'!$I202)</f>
        <v>1.5448403812935831</v>
      </c>
      <c r="F203" s="55">
        <f>IF(OR($A203="",$B203="",$C203=""),"",B203*'MPTO_working_3-way'!$I202)</f>
        <v>5.0130581909526875</v>
      </c>
      <c r="G203" s="56">
        <f>IF(OR($A203="",$B203="",$C203=""),"",C203*'MPTO_working_3-way'!$I202)</f>
        <v>6.5272063792404378</v>
      </c>
      <c r="H203" s="17"/>
      <c r="I203" s="21"/>
      <c r="J203" s="22"/>
      <c r="K203" s="17"/>
      <c r="L203" s="21"/>
      <c r="M203" s="22"/>
      <c r="N203" s="57">
        <f t="shared" si="61"/>
        <v>64.731606715422785</v>
      </c>
      <c r="O203" s="58">
        <f t="shared" si="62"/>
        <v>19.947903293936406</v>
      </c>
      <c r="P203" s="58">
        <f t="shared" si="63"/>
        <v>15.320489990640814</v>
      </c>
      <c r="Q203" t="s">
        <v>386</v>
      </c>
      <c r="R203" t="s">
        <v>375</v>
      </c>
      <c r="S203" s="42">
        <v>44128</v>
      </c>
      <c r="T203" s="4">
        <v>100</v>
      </c>
      <c r="U203" s="4">
        <f t="shared" si="52"/>
        <v>33.774834437086092</v>
      </c>
      <c r="V203" s="4">
        <f t="shared" si="53"/>
        <v>79.591836734693885</v>
      </c>
      <c r="W203" s="4">
        <f t="shared" si="54"/>
        <v>84.326018808777434</v>
      </c>
      <c r="X203" s="4">
        <f t="shared" si="55"/>
        <v>36.082144456528695</v>
      </c>
      <c r="Y203" s="4">
        <f t="shared" si="56"/>
        <v>81.899146754136481</v>
      </c>
      <c r="Z203" s="4">
        <f t="shared" si="57"/>
        <v>86.63332882822003</v>
      </c>
      <c r="AA203" s="4">
        <f t="shared" si="58"/>
        <v>-2.3073100194426033</v>
      </c>
      <c r="AB203" s="4">
        <f t="shared" si="59"/>
        <v>-2.3073100194425962</v>
      </c>
      <c r="AC203" s="4">
        <f t="shared" si="60"/>
        <v>-2.3073100194425962</v>
      </c>
    </row>
    <row r="204" spans="1:29" ht="15" x14ac:dyDescent="0.25">
      <c r="A204">
        <v>2.2999999999999998</v>
      </c>
      <c r="B204">
        <v>3.47</v>
      </c>
      <c r="C204">
        <v>3.33</v>
      </c>
      <c r="D204" s="53">
        <f t="shared" si="51"/>
        <v>2.3267347036298514E-2</v>
      </c>
      <c r="E204" s="54">
        <f>IF(OR($A204="",$B204="",$C204=""),"",A204*'MPTO_working_3-way'!$I203)</f>
        <v>2.3535148981834864</v>
      </c>
      <c r="F204" s="55">
        <f>IF(OR($A204="",$B204="",$C204=""),"",B204*'MPTO_working_3-way'!$I203)</f>
        <v>3.5507376942159561</v>
      </c>
      <c r="G204" s="56">
        <f>IF(OR($A204="",$B204="",$C204=""),"",C204*'MPTO_working_3-way'!$I203)</f>
        <v>3.4074802656308742</v>
      </c>
      <c r="H204" s="17"/>
      <c r="I204" s="21"/>
      <c r="J204" s="22"/>
      <c r="K204" s="17"/>
      <c r="L204" s="21"/>
      <c r="M204" s="22"/>
      <c r="N204" s="57">
        <f t="shared" si="61"/>
        <v>42.489639677736058</v>
      </c>
      <c r="O204" s="58">
        <f t="shared" si="62"/>
        <v>28.16316174604983</v>
      </c>
      <c r="P204" s="58">
        <f t="shared" si="63"/>
        <v>29.34719857621409</v>
      </c>
      <c r="Q204" t="s">
        <v>372</v>
      </c>
      <c r="R204" t="s">
        <v>371</v>
      </c>
      <c r="S204" s="42">
        <v>44128</v>
      </c>
      <c r="T204" s="4">
        <v>100</v>
      </c>
      <c r="U204" s="4">
        <f t="shared" si="52"/>
        <v>56.521739130434774</v>
      </c>
      <c r="V204" s="4">
        <f t="shared" si="53"/>
        <v>71.181556195965413</v>
      </c>
      <c r="W204" s="4">
        <f t="shared" si="54"/>
        <v>69.969969969969966</v>
      </c>
      <c r="X204" s="4">
        <f t="shared" si="55"/>
        <v>58.84847383406462</v>
      </c>
      <c r="Y204" s="4">
        <f t="shared" si="56"/>
        <v>73.508290899595252</v>
      </c>
      <c r="Z204" s="4">
        <f t="shared" si="57"/>
        <v>72.296704673599805</v>
      </c>
      <c r="AA204" s="4">
        <f t="shared" si="58"/>
        <v>-2.326734703629846</v>
      </c>
      <c r="AB204" s="4">
        <f t="shared" si="59"/>
        <v>-2.3267347036298389</v>
      </c>
      <c r="AC204" s="4">
        <f t="shared" si="60"/>
        <v>-2.3267347036298389</v>
      </c>
    </row>
    <row r="205" spans="1:29" ht="15" x14ac:dyDescent="0.25">
      <c r="A205">
        <v>1.22</v>
      </c>
      <c r="B205">
        <v>6.84</v>
      </c>
      <c r="C205">
        <v>13.92</v>
      </c>
      <c r="D205" s="53">
        <f t="shared" si="51"/>
        <v>3.7710042016667833E-2</v>
      </c>
      <c r="E205" s="54">
        <f>IF(OR($A205="",$B205="",$C205=""),"",A205*'MPTO_working_3-way'!$I204)</f>
        <v>1.2660062512603347</v>
      </c>
      <c r="F205" s="55">
        <f>IF(OR($A205="",$B205="",$C205=""),"",B205*'MPTO_working_3-way'!$I204)</f>
        <v>7.0979366873940082</v>
      </c>
      <c r="G205" s="56">
        <f>IF(OR($A205="",$B205="",$C205=""),"",C205*'MPTO_working_3-way'!$I204)</f>
        <v>14.444923784872016</v>
      </c>
      <c r="H205" s="17"/>
      <c r="I205" s="21"/>
      <c r="J205" s="22"/>
      <c r="K205" s="17"/>
      <c r="L205" s="21"/>
      <c r="M205" s="22"/>
      <c r="N205" s="57">
        <f t="shared" si="61"/>
        <v>78.988551518168251</v>
      </c>
      <c r="O205" s="58">
        <f t="shared" si="62"/>
        <v>14.088601294176206</v>
      </c>
      <c r="P205" s="58">
        <f t="shared" si="63"/>
        <v>6.9228471876555506</v>
      </c>
      <c r="Q205" t="s">
        <v>376</v>
      </c>
      <c r="R205" t="s">
        <v>360</v>
      </c>
      <c r="S205" s="42">
        <v>44128</v>
      </c>
      <c r="T205" s="4">
        <v>100</v>
      </c>
      <c r="U205" s="4">
        <f t="shared" si="52"/>
        <v>18.032786885245901</v>
      </c>
      <c r="V205" s="4">
        <f t="shared" si="53"/>
        <v>85.380116959064324</v>
      </c>
      <c r="W205" s="4">
        <f t="shared" si="54"/>
        <v>92.81609195402298</v>
      </c>
      <c r="X205" s="4">
        <f t="shared" si="55"/>
        <v>21.803791086912682</v>
      </c>
      <c r="Y205" s="4">
        <f t="shared" si="56"/>
        <v>89.151121160731122</v>
      </c>
      <c r="Z205" s="4">
        <f t="shared" si="57"/>
        <v>96.587096155689764</v>
      </c>
      <c r="AA205" s="4">
        <f t="shared" si="58"/>
        <v>-3.7710042016667806</v>
      </c>
      <c r="AB205" s="4">
        <f t="shared" si="59"/>
        <v>-3.7710042016667984</v>
      </c>
      <c r="AC205" s="4">
        <f t="shared" si="60"/>
        <v>-3.7710042016667842</v>
      </c>
    </row>
    <row r="206" spans="1:29" ht="15" x14ac:dyDescent="0.25">
      <c r="A206">
        <v>2.08</v>
      </c>
      <c r="B206">
        <v>3.72</v>
      </c>
      <c r="C206">
        <v>3.58</v>
      </c>
      <c r="D206" s="53">
        <f t="shared" si="51"/>
        <v>2.8916044008853392E-2</v>
      </c>
      <c r="E206" s="54">
        <f>IF(OR($A206="",$B206="",$C206=""),"",A206*'MPTO_working_3-way'!$I205)</f>
        <v>2.1401453715384151</v>
      </c>
      <c r="F206" s="55">
        <f>IF(OR($A206="",$B206="",$C206=""),"",B206*'MPTO_working_3-way'!$I205)</f>
        <v>3.8275676837129349</v>
      </c>
      <c r="G206" s="56">
        <f>IF(OR($A206="",$B206="",$C206=""),"",C206*'MPTO_working_3-way'!$I205)</f>
        <v>3.6835194375516953</v>
      </c>
      <c r="H206" s="17"/>
      <c r="I206" s="21"/>
      <c r="J206" s="22"/>
      <c r="K206" s="17"/>
      <c r="L206" s="21"/>
      <c r="M206" s="22"/>
      <c r="N206" s="57">
        <f t="shared" si="61"/>
        <v>46.725797849945273</v>
      </c>
      <c r="O206" s="58">
        <f t="shared" si="62"/>
        <v>26.126252561259722</v>
      </c>
      <c r="P206" s="58">
        <f t="shared" si="63"/>
        <v>27.147949588795019</v>
      </c>
      <c r="Q206" t="s">
        <v>381</v>
      </c>
      <c r="R206" t="s">
        <v>397</v>
      </c>
      <c r="S206" s="42">
        <v>44128</v>
      </c>
      <c r="T206" s="4">
        <v>100</v>
      </c>
      <c r="U206" s="4">
        <f t="shared" si="52"/>
        <v>51.92307692307692</v>
      </c>
      <c r="V206" s="4">
        <f t="shared" si="53"/>
        <v>73.118279569892465</v>
      </c>
      <c r="W206" s="4">
        <f t="shared" si="54"/>
        <v>72.067039106145245</v>
      </c>
      <c r="X206" s="4">
        <f t="shared" si="55"/>
        <v>54.814681323962276</v>
      </c>
      <c r="Y206" s="4">
        <f t="shared" si="56"/>
        <v>76.009883970777821</v>
      </c>
      <c r="Z206" s="4">
        <f t="shared" si="57"/>
        <v>74.958643507030601</v>
      </c>
      <c r="AA206" s="4">
        <f t="shared" si="58"/>
        <v>-2.8916044008853561</v>
      </c>
      <c r="AB206" s="4">
        <f t="shared" si="59"/>
        <v>-2.8916044008853561</v>
      </c>
      <c r="AC206" s="4">
        <f t="shared" si="60"/>
        <v>-2.8916044008853561</v>
      </c>
    </row>
    <row r="207" spans="1:29" ht="15" x14ac:dyDescent="0.25">
      <c r="A207">
        <v>1.42</v>
      </c>
      <c r="B207">
        <v>4.87</v>
      </c>
      <c r="C207">
        <v>8.26</v>
      </c>
      <c r="D207" s="53">
        <f t="shared" si="51"/>
        <v>3.062953645024713E-2</v>
      </c>
      <c r="E207" s="54">
        <f>IF(OR($A207="",$B207="",$C207=""),"",A207*'MPTO_working_3-way'!$I206)</f>
        <v>1.4634939417593509</v>
      </c>
      <c r="F207" s="55">
        <f>IF(OR($A207="",$B207="",$C207=""),"",B207*'MPTO_working_3-way'!$I206)</f>
        <v>5.0191658425127033</v>
      </c>
      <c r="G207" s="56">
        <f>IF(OR($A207="",$B207="",$C207=""),"",C207*'MPTO_working_3-way'!$I206)</f>
        <v>8.5129999710790418</v>
      </c>
      <c r="H207" s="17"/>
      <c r="I207" s="21"/>
      <c r="J207" s="22"/>
      <c r="K207" s="17"/>
      <c r="L207" s="21"/>
      <c r="M207" s="22"/>
      <c r="N207" s="57">
        <f t="shared" si="61"/>
        <v>68.329630309083626</v>
      </c>
      <c r="O207" s="58">
        <f t="shared" si="62"/>
        <v>19.923629371437112</v>
      </c>
      <c r="P207" s="58">
        <f t="shared" si="63"/>
        <v>11.746740319479265</v>
      </c>
      <c r="Q207" t="s">
        <v>361</v>
      </c>
      <c r="R207" t="s">
        <v>382</v>
      </c>
      <c r="S207" s="42">
        <v>44128</v>
      </c>
      <c r="T207" s="4">
        <v>100</v>
      </c>
      <c r="U207" s="4">
        <f t="shared" si="52"/>
        <v>29.577464788732396</v>
      </c>
      <c r="V207" s="4">
        <f t="shared" si="53"/>
        <v>79.466119096509232</v>
      </c>
      <c r="W207" s="4">
        <f t="shared" si="54"/>
        <v>87.893462469733663</v>
      </c>
      <c r="X207" s="4">
        <f t="shared" si="55"/>
        <v>32.640418433757098</v>
      </c>
      <c r="Y207" s="4">
        <f t="shared" si="56"/>
        <v>82.529072741533966</v>
      </c>
      <c r="Z207" s="4">
        <f t="shared" si="57"/>
        <v>90.956416114758383</v>
      </c>
      <c r="AA207" s="4">
        <f t="shared" si="58"/>
        <v>-3.0629536450247024</v>
      </c>
      <c r="AB207" s="4">
        <f t="shared" si="59"/>
        <v>-3.0629536450247343</v>
      </c>
      <c r="AC207" s="4">
        <f t="shared" si="60"/>
        <v>-3.0629536450247201</v>
      </c>
    </row>
    <row r="208" spans="1:29" ht="15" x14ac:dyDescent="0.25">
      <c r="A208">
        <v>1.92</v>
      </c>
      <c r="B208">
        <v>3.9</v>
      </c>
      <c r="C208">
        <v>3.98</v>
      </c>
      <c r="D208" s="53">
        <f t="shared" si="51"/>
        <v>2.8499871150625022E-2</v>
      </c>
      <c r="E208" s="54">
        <f>IF(OR($A208="",$B208="",$C208=""),"",A208*'MPTO_working_3-way'!$I207)</f>
        <v>1.9747197526092</v>
      </c>
      <c r="F208" s="55">
        <f>IF(OR($A208="",$B208="",$C208=""),"",B208*'MPTO_working_3-way'!$I207)</f>
        <v>4.0111494974874375</v>
      </c>
      <c r="G208" s="56">
        <f>IF(OR($A208="",$B208="",$C208=""),"",C208*'MPTO_working_3-way'!$I207)</f>
        <v>4.0934294871794874</v>
      </c>
      <c r="H208" s="17"/>
      <c r="I208" s="21"/>
      <c r="J208" s="22"/>
      <c r="K208" s="17"/>
      <c r="L208" s="21"/>
      <c r="M208" s="22"/>
      <c r="N208" s="57">
        <f t="shared" si="61"/>
        <v>50.640097091179584</v>
      </c>
      <c r="O208" s="58">
        <f t="shared" si="62"/>
        <v>24.930509337196099</v>
      </c>
      <c r="P208" s="58">
        <f t="shared" si="63"/>
        <v>24.42939357162432</v>
      </c>
      <c r="Q208" t="s">
        <v>378</v>
      </c>
      <c r="R208" t="s">
        <v>362</v>
      </c>
      <c r="S208" s="42">
        <v>44128</v>
      </c>
      <c r="T208" s="4">
        <v>100</v>
      </c>
      <c r="U208" s="4">
        <f t="shared" si="52"/>
        <v>47.916666666666671</v>
      </c>
      <c r="V208" s="4">
        <f t="shared" si="53"/>
        <v>74.358974358974365</v>
      </c>
      <c r="W208" s="4">
        <f t="shared" si="54"/>
        <v>74.874371859296474</v>
      </c>
      <c r="X208" s="4">
        <f t="shared" si="55"/>
        <v>50.766653781729154</v>
      </c>
      <c r="Y208" s="4">
        <f t="shared" si="56"/>
        <v>77.208961474036855</v>
      </c>
      <c r="Z208" s="4">
        <f t="shared" si="57"/>
        <v>77.724358974358992</v>
      </c>
      <c r="AA208" s="4">
        <f t="shared" si="58"/>
        <v>-2.8499871150624827</v>
      </c>
      <c r="AB208" s="4">
        <f t="shared" si="59"/>
        <v>-2.8499871150624898</v>
      </c>
      <c r="AC208" s="4">
        <f t="shared" si="60"/>
        <v>-2.8499871150625182</v>
      </c>
    </row>
    <row r="209" spans="1:31" ht="15" x14ac:dyDescent="0.25">
      <c r="A209">
        <v>2.15</v>
      </c>
      <c r="B209">
        <v>3.29</v>
      </c>
      <c r="C209">
        <v>3.86</v>
      </c>
      <c r="D209" s="53">
        <f t="shared" si="51"/>
        <v>2.8135004363875726E-2</v>
      </c>
      <c r="E209" s="54">
        <f>IF(OR($A209="",$B209="",$C209=""),"",A209*'MPTO_working_3-way'!$I208)</f>
        <v>2.2104902593823326</v>
      </c>
      <c r="F209" s="55">
        <f>IF(OR($A209="",$B209="",$C209=""),"",B209*'MPTO_working_3-way'!$I208)</f>
        <v>3.3825641643571513</v>
      </c>
      <c r="G209" s="56">
        <f>IF(OR($A209="",$B209="",$C209=""),"",C209*'MPTO_working_3-way'!$I208)</f>
        <v>3.9686011168445603</v>
      </c>
      <c r="H209" s="17"/>
      <c r="I209" s="21"/>
      <c r="J209" s="22"/>
      <c r="K209" s="17"/>
      <c r="L209" s="21"/>
      <c r="M209" s="22"/>
      <c r="N209" s="57">
        <f t="shared" si="61"/>
        <v>45.238833139189019</v>
      </c>
      <c r="O209" s="58">
        <f t="shared" si="62"/>
        <v>29.563371200381876</v>
      </c>
      <c r="P209" s="58">
        <f t="shared" si="63"/>
        <v>25.197795660429119</v>
      </c>
      <c r="Q209" t="s">
        <v>394</v>
      </c>
      <c r="R209" t="s">
        <v>390</v>
      </c>
      <c r="S209" s="42">
        <v>44128</v>
      </c>
      <c r="T209" s="4">
        <v>100</v>
      </c>
      <c r="U209" s="4">
        <f t="shared" si="52"/>
        <v>53.488372093023258</v>
      </c>
      <c r="V209" s="4">
        <f t="shared" si="53"/>
        <v>69.6048632218845</v>
      </c>
      <c r="W209" s="4">
        <f t="shared" si="54"/>
        <v>74.093264248704671</v>
      </c>
      <c r="X209" s="4">
        <f t="shared" si="55"/>
        <v>56.301872529410836</v>
      </c>
      <c r="Y209" s="4">
        <f t="shared" si="56"/>
        <v>72.418363658272085</v>
      </c>
      <c r="Z209" s="4">
        <f t="shared" si="57"/>
        <v>76.906764685092242</v>
      </c>
      <c r="AA209" s="4">
        <f t="shared" si="58"/>
        <v>-2.813500436387578</v>
      </c>
      <c r="AB209" s="4">
        <f t="shared" si="59"/>
        <v>-2.8135004363875851</v>
      </c>
      <c r="AC209" s="4">
        <f t="shared" si="60"/>
        <v>-2.8135004363875709</v>
      </c>
    </row>
    <row r="210" spans="1:31" ht="15" x14ac:dyDescent="0.25">
      <c r="A210">
        <v>7.51</v>
      </c>
      <c r="B210">
        <v>5.3</v>
      </c>
      <c r="C210">
        <v>1.42</v>
      </c>
      <c r="D210" s="53">
        <f t="shared" si="51"/>
        <v>2.6060389672659001E-2</v>
      </c>
      <c r="E210" s="54">
        <f>IF(OR($A210="",$B210="",$C210=""),"",A210*'MPTO_working_3-way'!$I209)</f>
        <v>7.7057135264416692</v>
      </c>
      <c r="F210" s="55">
        <f>IF(OR($A210="",$B210="",$C210=""),"",B210*'MPTO_working_3-way'!$I209)</f>
        <v>5.4381200652650925</v>
      </c>
      <c r="G210" s="56">
        <f>IF(OR($A210="",$B210="",$C210=""),"",C210*'MPTO_working_3-way'!$I209)</f>
        <v>1.4570057533351757</v>
      </c>
      <c r="H210" s="17"/>
      <c r="I210" s="21"/>
      <c r="J210" s="22"/>
      <c r="K210" s="17"/>
      <c r="L210" s="21"/>
      <c r="M210" s="22"/>
      <c r="N210" s="57">
        <f t="shared" si="61"/>
        <v>12.977383555313383</v>
      </c>
      <c r="O210" s="58">
        <f t="shared" si="62"/>
        <v>18.388707641585565</v>
      </c>
      <c r="P210" s="58">
        <f t="shared" si="63"/>
        <v>68.63390880310105</v>
      </c>
      <c r="Q210" t="s">
        <v>72</v>
      </c>
      <c r="R210" t="s">
        <v>68</v>
      </c>
      <c r="S210" s="42">
        <v>44128</v>
      </c>
      <c r="T210" s="4">
        <v>100</v>
      </c>
      <c r="U210" s="4">
        <f t="shared" si="52"/>
        <v>86.684420772303596</v>
      </c>
      <c r="V210" s="4">
        <f t="shared" si="53"/>
        <v>81.132075471698116</v>
      </c>
      <c r="W210" s="4">
        <f t="shared" si="54"/>
        <v>29.577464788732396</v>
      </c>
      <c r="X210" s="4">
        <f t="shared" si="55"/>
        <v>89.290459739569499</v>
      </c>
      <c r="Y210" s="4">
        <f t="shared" si="56"/>
        <v>83.738114438964018</v>
      </c>
      <c r="Z210" s="4">
        <f t="shared" si="57"/>
        <v>32.183503755998295</v>
      </c>
      <c r="AA210" s="4">
        <f t="shared" si="58"/>
        <v>-2.6060389672659028</v>
      </c>
      <c r="AB210" s="4">
        <f t="shared" si="59"/>
        <v>-2.6060389672659028</v>
      </c>
      <c r="AC210" s="4">
        <f t="shared" si="60"/>
        <v>-2.6060389672658992</v>
      </c>
      <c r="AD210" s="45" t="s">
        <v>411</v>
      </c>
      <c r="AE210" s="45" t="s">
        <v>413</v>
      </c>
    </row>
    <row r="211" spans="1:31" ht="15" x14ac:dyDescent="0.25">
      <c r="A211">
        <v>2.8</v>
      </c>
      <c r="B211">
        <v>3.21</v>
      </c>
      <c r="C211">
        <v>2.86</v>
      </c>
      <c r="D211" s="53">
        <f t="shared" si="51"/>
        <v>1.8319686543985636E-2</v>
      </c>
      <c r="E211" s="54">
        <f>IF(OR($A211="",$B211="",$C211=""),"",A211*'MPTO_working_3-way'!$I210)</f>
        <v>2.8512951223231595</v>
      </c>
      <c r="F211" s="55">
        <f>IF(OR($A211="",$B211="",$C211=""),"",B211*'MPTO_working_3-way'!$I210)</f>
        <v>3.2688061938061939</v>
      </c>
      <c r="G211" s="56">
        <f>IF(OR($A211="",$B211="",$C211=""),"",C211*'MPTO_working_3-way'!$I210)</f>
        <v>2.9123943035157986</v>
      </c>
      <c r="H211" s="17"/>
      <c r="I211" s="21"/>
      <c r="J211" s="22"/>
      <c r="K211" s="17"/>
      <c r="L211" s="21"/>
      <c r="M211" s="22"/>
      <c r="N211" s="57">
        <f t="shared" si="61"/>
        <v>35.071781667596255</v>
      </c>
      <c r="O211" s="58">
        <f t="shared" si="62"/>
        <v>30.592208308183643</v>
      </c>
      <c r="P211" s="58">
        <f t="shared" si="63"/>
        <v>34.336010024220109</v>
      </c>
      <c r="Q211" t="s">
        <v>41</v>
      </c>
      <c r="R211" t="s">
        <v>34</v>
      </c>
      <c r="S211" s="42">
        <v>44128</v>
      </c>
      <c r="T211" s="4">
        <v>100</v>
      </c>
      <c r="U211" s="4">
        <f t="shared" si="52"/>
        <v>64.285714285714292</v>
      </c>
      <c r="V211" s="4">
        <f t="shared" si="53"/>
        <v>68.847352024922117</v>
      </c>
      <c r="W211" s="4">
        <f t="shared" si="54"/>
        <v>65.03496503496504</v>
      </c>
      <c r="X211" s="4">
        <f t="shared" si="55"/>
        <v>66.117682940112843</v>
      </c>
      <c r="Y211" s="4">
        <f t="shared" si="56"/>
        <v>70.679320679320682</v>
      </c>
      <c r="Z211" s="4">
        <f t="shared" si="57"/>
        <v>66.866933689363591</v>
      </c>
      <c r="AA211" s="4">
        <f t="shared" si="58"/>
        <v>-1.8319686543985512</v>
      </c>
      <c r="AB211" s="4">
        <f t="shared" si="59"/>
        <v>-1.8319686543985654</v>
      </c>
      <c r="AC211" s="4">
        <f t="shared" si="60"/>
        <v>-1.8319686543985512</v>
      </c>
    </row>
    <row r="212" spans="1:31" ht="15" x14ac:dyDescent="0.25">
      <c r="A212">
        <v>2.4500000000000002</v>
      </c>
      <c r="B212">
        <v>3.65</v>
      </c>
      <c r="C212">
        <v>2.97</v>
      </c>
      <c r="D212" s="53">
        <f t="shared" si="51"/>
        <v>1.8836204746185192E-2</v>
      </c>
      <c r="E212" s="54">
        <f>IF(OR($A212="",$B212="",$C212=""),"",A212*'MPTO_working_3-way'!$I211)</f>
        <v>2.4961487016281541</v>
      </c>
      <c r="F212" s="55">
        <f>IF(OR($A212="",$B212="",$C212=""),"",B212*'MPTO_working_3-way'!$I211)</f>
        <v>3.7187521473235758</v>
      </c>
      <c r="G212" s="56">
        <f>IF(OR($A212="",$B212="",$C212=""),"",C212*'MPTO_working_3-way'!$I211)</f>
        <v>3.0259435280961702</v>
      </c>
      <c r="H212" s="17"/>
      <c r="I212" s="21"/>
      <c r="J212" s="22"/>
      <c r="K212" s="17"/>
      <c r="L212" s="21"/>
      <c r="M212" s="22"/>
      <c r="N212" s="57">
        <f t="shared" si="61"/>
        <v>40.061715848408127</v>
      </c>
      <c r="O212" s="58">
        <f t="shared" si="62"/>
        <v>26.890740774958889</v>
      </c>
      <c r="P212" s="58">
        <f t="shared" si="63"/>
        <v>33.047543376632973</v>
      </c>
      <c r="Q212" t="s">
        <v>137</v>
      </c>
      <c r="R212" t="s">
        <v>35</v>
      </c>
      <c r="S212" s="42">
        <v>44128</v>
      </c>
      <c r="T212" s="4">
        <v>100</v>
      </c>
      <c r="U212" s="4">
        <f t="shared" si="52"/>
        <v>59.183673469387763</v>
      </c>
      <c r="V212" s="4">
        <f t="shared" si="53"/>
        <v>72.602739726027394</v>
      </c>
      <c r="W212" s="4">
        <f t="shared" si="54"/>
        <v>66.329966329966325</v>
      </c>
      <c r="X212" s="4">
        <f t="shared" si="55"/>
        <v>61.067293944006273</v>
      </c>
      <c r="Y212" s="4">
        <f t="shared" si="56"/>
        <v>74.486360200645905</v>
      </c>
      <c r="Z212" s="4">
        <f t="shared" si="57"/>
        <v>68.21358680458485</v>
      </c>
      <c r="AA212" s="4">
        <f t="shared" si="58"/>
        <v>-1.8836204746185103</v>
      </c>
      <c r="AB212" s="4">
        <f t="shared" si="59"/>
        <v>-1.8836204746185103</v>
      </c>
      <c r="AC212" s="4">
        <f t="shared" si="60"/>
        <v>-1.8836204746185246</v>
      </c>
    </row>
    <row r="213" spans="1:31" ht="15" x14ac:dyDescent="0.25">
      <c r="A213">
        <v>1.25</v>
      </c>
      <c r="B213">
        <v>6.66</v>
      </c>
      <c r="C213">
        <v>12.96</v>
      </c>
      <c r="D213" s="53">
        <f t="shared" si="51"/>
        <v>2.7310643977310534E-2</v>
      </c>
      <c r="E213" s="54">
        <f>IF(OR($A213="",$B213="",$C213=""),"",A213*'MPTO_working_3-way'!$I212)</f>
        <v>1.2841383049716382</v>
      </c>
      <c r="F213" s="55">
        <f>IF(OR($A213="",$B213="",$C213=""),"",B213*'MPTO_working_3-way'!$I212)</f>
        <v>6.8418888888888887</v>
      </c>
      <c r="G213" s="56">
        <f>IF(OR($A213="",$B213="",$C213=""),"",C213*'MPTO_working_3-way'!$I212)</f>
        <v>13.313945945945946</v>
      </c>
      <c r="H213" s="17"/>
      <c r="I213" s="21"/>
      <c r="J213" s="22"/>
      <c r="K213" s="17"/>
      <c r="L213" s="21"/>
      <c r="M213" s="22"/>
      <c r="N213" s="57">
        <f t="shared" si="61"/>
        <v>77.873231888529816</v>
      </c>
      <c r="O213" s="58">
        <f t="shared" si="62"/>
        <v>14.615846825925265</v>
      </c>
      <c r="P213" s="58">
        <f t="shared" si="63"/>
        <v>7.5109212855449279</v>
      </c>
      <c r="Q213" t="s">
        <v>75</v>
      </c>
      <c r="R213" t="s">
        <v>70</v>
      </c>
      <c r="S213" s="42">
        <v>44128</v>
      </c>
      <c r="T213" s="4">
        <v>100</v>
      </c>
      <c r="U213" s="4">
        <f t="shared" si="52"/>
        <v>20</v>
      </c>
      <c r="V213" s="4">
        <f t="shared" si="53"/>
        <v>84.98498498498499</v>
      </c>
      <c r="W213" s="4">
        <f t="shared" si="54"/>
        <v>92.283950617283949</v>
      </c>
      <c r="X213" s="4">
        <f t="shared" si="55"/>
        <v>22.731064397731064</v>
      </c>
      <c r="Y213" s="4">
        <f t="shared" si="56"/>
        <v>87.716049382716051</v>
      </c>
      <c r="Z213" s="4">
        <f t="shared" si="57"/>
        <v>95.01501501501501</v>
      </c>
      <c r="AA213" s="4">
        <f t="shared" si="58"/>
        <v>-2.731064397731064</v>
      </c>
      <c r="AB213" s="4">
        <f t="shared" si="59"/>
        <v>-2.7310643977310605</v>
      </c>
      <c r="AC213" s="4">
        <f t="shared" si="60"/>
        <v>-2.7310643977310605</v>
      </c>
    </row>
    <row r="214" spans="1:31" ht="15" x14ac:dyDescent="0.25">
      <c r="A214">
        <v>2.41</v>
      </c>
      <c r="B214">
        <v>3.26</v>
      </c>
      <c r="C214">
        <v>3.26</v>
      </c>
      <c r="D214" s="53">
        <f t="shared" si="51"/>
        <v>2.8434691851436877E-2</v>
      </c>
      <c r="E214" s="54">
        <f>IF(OR($A214="",$B214="",$C214=""),"",A214*'MPTO_working_3-way'!$I213)</f>
        <v>2.4785276073619631</v>
      </c>
      <c r="F214" s="55">
        <f>IF(OR($A214="",$B214="",$C214=""),"",B214*'MPTO_working_3-way'!$I213)</f>
        <v>3.3526970954356838</v>
      </c>
      <c r="G214" s="56">
        <f>IF(OR($A214="",$B214="",$C214=""),"",C214*'MPTO_working_3-way'!$I213)</f>
        <v>3.3526970954356838</v>
      </c>
      <c r="H214" s="17"/>
      <c r="I214" s="21"/>
      <c r="J214" s="22"/>
      <c r="K214" s="17"/>
      <c r="L214" s="21"/>
      <c r="M214" s="22"/>
      <c r="N214" s="57">
        <f t="shared" si="61"/>
        <v>40.346534653465348</v>
      </c>
      <c r="O214" s="58">
        <f t="shared" si="62"/>
        <v>29.826732673267337</v>
      </c>
      <c r="P214" s="58">
        <f t="shared" si="63"/>
        <v>29.826732673267337</v>
      </c>
      <c r="Q214" t="s">
        <v>36</v>
      </c>
      <c r="R214" t="s">
        <v>132</v>
      </c>
      <c r="S214" s="42">
        <v>44128</v>
      </c>
      <c r="T214" s="4">
        <v>100</v>
      </c>
      <c r="U214" s="4">
        <f t="shared" si="52"/>
        <v>58.50622406639004</v>
      </c>
      <c r="V214" s="4">
        <f t="shared" si="53"/>
        <v>69.325153374233125</v>
      </c>
      <c r="W214" s="4">
        <f t="shared" si="54"/>
        <v>69.325153374233125</v>
      </c>
      <c r="X214" s="4">
        <f t="shared" si="55"/>
        <v>61.349693251533743</v>
      </c>
      <c r="Y214" s="4">
        <f t="shared" si="56"/>
        <v>72.168622559376828</v>
      </c>
      <c r="Z214" s="4">
        <f t="shared" si="57"/>
        <v>72.168622559376828</v>
      </c>
      <c r="AA214" s="4">
        <f t="shared" si="58"/>
        <v>-2.8434691851437037</v>
      </c>
      <c r="AB214" s="4">
        <f t="shared" si="59"/>
        <v>-2.8434691851437037</v>
      </c>
      <c r="AC214" s="4">
        <f t="shared" si="60"/>
        <v>-2.8434691851437037</v>
      </c>
      <c r="AD214" s="45" t="s">
        <v>412</v>
      </c>
      <c r="AE214" s="45" t="s">
        <v>406</v>
      </c>
    </row>
    <row r="215" spans="1:31" ht="15" x14ac:dyDescent="0.25">
      <c r="A215">
        <v>2.76</v>
      </c>
      <c r="B215">
        <v>3.33</v>
      </c>
      <c r="C215">
        <v>2.75</v>
      </c>
      <c r="D215" s="53">
        <f t="shared" si="51"/>
        <v>2.6255504516374151E-2</v>
      </c>
      <c r="E215" s="54">
        <f>IF(OR($A215="",$B215="",$C215=""),"",A215*'MPTO_working_3-way'!$I214)</f>
        <v>2.8324651924651922</v>
      </c>
      <c r="F215" s="55">
        <f>IF(OR($A215="",$B215="",$C215=""),"",B215*'MPTO_working_3-way'!$I214)</f>
        <v>3.417430830039526</v>
      </c>
      <c r="G215" s="56">
        <f>IF(OR($A215="",$B215="",$C215=""),"",C215*'MPTO_working_3-way'!$I214)</f>
        <v>2.8222026374200291</v>
      </c>
      <c r="H215" s="17"/>
      <c r="I215" s="21"/>
      <c r="J215" s="22"/>
      <c r="K215" s="17"/>
      <c r="L215" s="21"/>
      <c r="M215" s="22"/>
      <c r="N215" s="57">
        <f t="shared" si="61"/>
        <v>35.304935173083827</v>
      </c>
      <c r="O215" s="58">
        <f t="shared" si="62"/>
        <v>29.261748071384787</v>
      </c>
      <c r="P215" s="58">
        <f t="shared" si="63"/>
        <v>35.433316755531393</v>
      </c>
      <c r="Q215" t="s">
        <v>82</v>
      </c>
      <c r="R215" t="s">
        <v>81</v>
      </c>
      <c r="S215" s="42">
        <v>44128</v>
      </c>
      <c r="T215" s="4">
        <v>100</v>
      </c>
      <c r="U215" s="4">
        <f t="shared" si="52"/>
        <v>63.768115942028999</v>
      </c>
      <c r="V215" s="4">
        <f t="shared" si="53"/>
        <v>69.969969969969966</v>
      </c>
      <c r="W215" s="4">
        <f t="shared" si="54"/>
        <v>63.63636363636364</v>
      </c>
      <c r="X215" s="4">
        <f t="shared" si="55"/>
        <v>66.393666393666393</v>
      </c>
      <c r="Y215" s="4">
        <f t="shared" si="56"/>
        <v>72.595520421607389</v>
      </c>
      <c r="Z215" s="4">
        <f t="shared" si="57"/>
        <v>66.261914088001049</v>
      </c>
      <c r="AA215" s="4">
        <f t="shared" si="58"/>
        <v>-2.6255504516373946</v>
      </c>
      <c r="AB215" s="4">
        <f t="shared" si="59"/>
        <v>-2.6255504516374231</v>
      </c>
      <c r="AC215" s="4">
        <f t="shared" si="60"/>
        <v>-2.6255504516374089</v>
      </c>
      <c r="AD215" s="45" t="s">
        <v>444</v>
      </c>
      <c r="AE215" s="45" t="s">
        <v>407</v>
      </c>
    </row>
    <row r="216" spans="1:31" ht="15" x14ac:dyDescent="0.25">
      <c r="A216">
        <v>2.42</v>
      </c>
      <c r="B216">
        <v>3.3</v>
      </c>
      <c r="C216">
        <v>3.21</v>
      </c>
      <c r="D216" s="53">
        <f t="shared" si="51"/>
        <v>2.7779923276949559E-2</v>
      </c>
      <c r="E216" s="54">
        <f>IF(OR($A216="",$B216="",$C216=""),"",A216*'MPTO_working_3-way'!$I215)</f>
        <v>2.487227414330218</v>
      </c>
      <c r="F216" s="55">
        <f>IF(OR($A216="",$B216="",$C216=""),"",B216*'MPTO_working_3-way'!$I215)</f>
        <v>3.3916737468139333</v>
      </c>
      <c r="G216" s="56">
        <f>IF(OR($A216="",$B216="",$C216=""),"",C216*'MPTO_working_3-way'!$I215)</f>
        <v>3.2991735537190081</v>
      </c>
      <c r="H216" s="17"/>
      <c r="I216" s="21"/>
      <c r="J216" s="22"/>
      <c r="K216" s="17"/>
      <c r="L216" s="21"/>
      <c r="M216" s="22"/>
      <c r="N216" s="57">
        <f t="shared" si="61"/>
        <v>40.205410821643291</v>
      </c>
      <c r="O216" s="58">
        <f t="shared" si="62"/>
        <v>29.483967935871746</v>
      </c>
      <c r="P216" s="58">
        <f t="shared" si="63"/>
        <v>30.31062124248497</v>
      </c>
      <c r="Q216" t="s">
        <v>48</v>
      </c>
      <c r="R216" t="s">
        <v>77</v>
      </c>
      <c r="S216" s="42">
        <v>44128</v>
      </c>
      <c r="T216" s="4">
        <v>100</v>
      </c>
      <c r="U216" s="4">
        <f t="shared" si="52"/>
        <v>58.677685950413228</v>
      </c>
      <c r="V216" s="4">
        <f t="shared" si="53"/>
        <v>69.696969696969703</v>
      </c>
      <c r="W216" s="4">
        <f t="shared" si="54"/>
        <v>68.847352024922117</v>
      </c>
      <c r="X216" s="4">
        <f t="shared" si="55"/>
        <v>61.455678278108181</v>
      </c>
      <c r="Y216" s="4">
        <f t="shared" si="56"/>
        <v>72.474962024664663</v>
      </c>
      <c r="Z216" s="4">
        <f t="shared" si="57"/>
        <v>71.625344352617077</v>
      </c>
      <c r="AA216" s="4">
        <f t="shared" si="58"/>
        <v>-2.7779923276949532</v>
      </c>
      <c r="AB216" s="4">
        <f t="shared" si="59"/>
        <v>-2.7779923276949603</v>
      </c>
      <c r="AC216" s="4">
        <f t="shared" si="60"/>
        <v>-2.7779923276949603</v>
      </c>
      <c r="AD216" s="45" t="s">
        <v>444</v>
      </c>
      <c r="AE216" s="45" t="s">
        <v>406</v>
      </c>
    </row>
    <row r="217" spans="1:31" ht="15" x14ac:dyDescent="0.25">
      <c r="A217">
        <v>3.33</v>
      </c>
      <c r="B217">
        <v>3.41</v>
      </c>
      <c r="C217">
        <v>2.2999999999999998</v>
      </c>
      <c r="D217" s="53">
        <f t="shared" si="51"/>
        <v>2.8338040960761868E-2</v>
      </c>
      <c r="E217" s="54">
        <f>IF(OR($A217="",$B217="",$C217=""),"",A217*'MPTO_working_3-way'!$I216)</f>
        <v>3.4243656763993373</v>
      </c>
      <c r="F217" s="55">
        <f>IF(OR($A217="",$B217="",$C217=""),"",B217*'MPTO_working_3-way'!$I216)</f>
        <v>3.5066327196761979</v>
      </c>
      <c r="G217" s="56">
        <f>IF(OR($A217="",$B217="",$C217=""),"",C217*'MPTO_working_3-way'!$I216)</f>
        <v>2.3651774942097523</v>
      </c>
      <c r="H217" s="17"/>
      <c r="I217" s="21"/>
      <c r="J217" s="22"/>
      <c r="K217" s="17"/>
      <c r="L217" s="21"/>
      <c r="M217" s="22"/>
      <c r="N217" s="57">
        <f t="shared" si="61"/>
        <v>29.202488708842662</v>
      </c>
      <c r="O217" s="58">
        <f t="shared" si="62"/>
        <v>28.517386334441657</v>
      </c>
      <c r="P217" s="58">
        <f t="shared" si="63"/>
        <v>42.280124956715675</v>
      </c>
      <c r="Q217" t="s">
        <v>291</v>
      </c>
      <c r="R217" t="s">
        <v>49</v>
      </c>
      <c r="S217" s="42">
        <v>44128</v>
      </c>
      <c r="T217" s="4">
        <v>100</v>
      </c>
      <c r="U217" s="4">
        <f t="shared" si="52"/>
        <v>69.969969969969966</v>
      </c>
      <c r="V217" s="4">
        <f t="shared" si="53"/>
        <v>70.674486803519059</v>
      </c>
      <c r="W217" s="4">
        <f t="shared" si="54"/>
        <v>56.521739130434774</v>
      </c>
      <c r="X217" s="4">
        <f t="shared" si="55"/>
        <v>72.803774066046159</v>
      </c>
      <c r="Y217" s="4">
        <f t="shared" si="56"/>
        <v>73.508290899595252</v>
      </c>
      <c r="Z217" s="4">
        <f t="shared" si="57"/>
        <v>59.355543226510967</v>
      </c>
      <c r="AA217" s="4">
        <f t="shared" si="58"/>
        <v>-2.833804096076193</v>
      </c>
      <c r="AB217" s="4">
        <f t="shared" si="59"/>
        <v>-2.833804096076193</v>
      </c>
      <c r="AC217" s="4">
        <f t="shared" si="60"/>
        <v>-2.833804096076193</v>
      </c>
    </row>
    <row r="218" spans="1:31" ht="15" x14ac:dyDescent="0.25">
      <c r="A218">
        <v>2.95</v>
      </c>
      <c r="B218">
        <v>3.28</v>
      </c>
      <c r="C218">
        <v>2.61</v>
      </c>
      <c r="D218" s="53">
        <f t="shared" si="51"/>
        <v>2.7002862080052648E-2</v>
      </c>
      <c r="E218" s="54">
        <f>IF(OR($A218="",$B218="",$C218=""),"",A218*'MPTO_working_3-way'!$I217)</f>
        <v>3.0296584431361553</v>
      </c>
      <c r="F218" s="55">
        <f>IF(OR($A218="",$B218="",$C218=""),"",B218*'MPTO_working_3-way'!$I217)</f>
        <v>3.3685693876225726</v>
      </c>
      <c r="G218" s="56">
        <f>IF(OR($A218="",$B218="",$C218=""),"",C218*'MPTO_working_3-way'!$I217)</f>
        <v>2.6804774700289373</v>
      </c>
      <c r="H218" s="17"/>
      <c r="I218" s="21"/>
      <c r="J218" s="22"/>
      <c r="K218" s="17"/>
      <c r="L218" s="21"/>
      <c r="M218" s="22"/>
      <c r="N218" s="57">
        <f t="shared" si="61"/>
        <v>33.007021047720762</v>
      </c>
      <c r="O218" s="58">
        <f t="shared" si="62"/>
        <v>29.686192710602516</v>
      </c>
      <c r="P218" s="58">
        <f t="shared" si="63"/>
        <v>37.306786241676726</v>
      </c>
      <c r="Q218" t="s">
        <v>47</v>
      </c>
      <c r="R218" t="s">
        <v>87</v>
      </c>
      <c r="S218" s="42">
        <v>44128</v>
      </c>
      <c r="T218" s="4">
        <v>100</v>
      </c>
      <c r="U218" s="4">
        <f t="shared" si="52"/>
        <v>66.101694915254228</v>
      </c>
      <c r="V218" s="4">
        <f t="shared" si="53"/>
        <v>69.512195121951223</v>
      </c>
      <c r="W218" s="4">
        <f t="shared" si="54"/>
        <v>61.685823754789276</v>
      </c>
      <c r="X218" s="4">
        <f t="shared" si="55"/>
        <v>68.801981123259509</v>
      </c>
      <c r="Y218" s="4">
        <f t="shared" si="56"/>
        <v>72.212481329956489</v>
      </c>
      <c r="Z218" s="4">
        <f t="shared" si="57"/>
        <v>64.386109962794549</v>
      </c>
      <c r="AA218" s="4">
        <f t="shared" si="58"/>
        <v>-2.7002862080052807</v>
      </c>
      <c r="AB218" s="4">
        <f t="shared" si="59"/>
        <v>-2.7002862080052665</v>
      </c>
      <c r="AC218" s="4">
        <f t="shared" si="60"/>
        <v>-2.7002862080052736</v>
      </c>
    </row>
    <row r="219" spans="1:31" ht="15" x14ac:dyDescent="0.25">
      <c r="A219">
        <v>2.0699999999999998</v>
      </c>
      <c r="B219">
        <v>3.38</v>
      </c>
      <c r="C219">
        <v>4.01</v>
      </c>
      <c r="D219" s="53">
        <f t="shared" si="51"/>
        <v>2.8326334208785386E-2</v>
      </c>
      <c r="E219" s="54">
        <f>IF(OR($A219="",$B219="",$C219=""),"",A219*'MPTO_working_3-way'!$I218)</f>
        <v>2.1286355118121856</v>
      </c>
      <c r="F219" s="55">
        <f>IF(OR($A219="",$B219="",$C219=""),"",B219*'MPTO_working_3-way'!$I218)</f>
        <v>3.4757430096256945</v>
      </c>
      <c r="G219" s="56">
        <f>IF(OR($A219="",$B219="",$C219=""),"",C219*'MPTO_working_3-way'!$I218)</f>
        <v>4.1235886001772295</v>
      </c>
      <c r="H219" s="17"/>
      <c r="I219" s="21"/>
      <c r="J219" s="22"/>
      <c r="K219" s="17"/>
      <c r="L219" s="21"/>
      <c r="M219" s="22"/>
      <c r="N219" s="57">
        <f t="shared" si="61"/>
        <v>46.978451428195115</v>
      </c>
      <c r="O219" s="58">
        <f t="shared" si="62"/>
        <v>28.770826762237832</v>
      </c>
      <c r="P219" s="58">
        <f t="shared" si="63"/>
        <v>24.25072180956705</v>
      </c>
      <c r="Q219" t="s">
        <v>76</v>
      </c>
      <c r="R219" t="s">
        <v>45</v>
      </c>
      <c r="S219" s="42">
        <v>44128</v>
      </c>
      <c r="T219" s="4">
        <v>100</v>
      </c>
      <c r="U219" s="4">
        <f t="shared" si="52"/>
        <v>51.690821256038639</v>
      </c>
      <c r="V219" s="4">
        <f t="shared" si="53"/>
        <v>70.414201183431956</v>
      </c>
      <c r="W219" s="4">
        <f t="shared" si="54"/>
        <v>75.062344139650875</v>
      </c>
      <c r="X219" s="4">
        <f t="shared" si="55"/>
        <v>54.523454676917169</v>
      </c>
      <c r="Y219" s="4">
        <f t="shared" si="56"/>
        <v>73.246834604310479</v>
      </c>
      <c r="Z219" s="4">
        <f t="shared" si="57"/>
        <v>77.894977560529412</v>
      </c>
      <c r="AA219" s="4">
        <f t="shared" si="58"/>
        <v>-2.8326334208785298</v>
      </c>
      <c r="AB219" s="4">
        <f t="shared" si="59"/>
        <v>-2.8326334208785227</v>
      </c>
      <c r="AC219" s="4">
        <f t="shared" si="60"/>
        <v>-2.8326334208785369</v>
      </c>
    </row>
    <row r="220" spans="1:31" ht="15" x14ac:dyDescent="0.25">
      <c r="A220">
        <v>1.28</v>
      </c>
      <c r="B220">
        <v>5.88</v>
      </c>
      <c r="C220">
        <v>11.88</v>
      </c>
      <c r="D220" s="53">
        <f t="shared" si="51"/>
        <v>3.5493111385968446E-2</v>
      </c>
      <c r="E220" s="54">
        <f>IF(OR($A220="",$B220="",$C220=""),"",A220*'MPTO_working_3-way'!$I219)</f>
        <v>1.3254311825740397</v>
      </c>
      <c r="F220" s="55">
        <f>IF(OR($A220="",$B220="",$C220=""),"",B220*'MPTO_working_3-way'!$I219)</f>
        <v>6.0886994949494939</v>
      </c>
      <c r="G220" s="56">
        <f>IF(OR($A220="",$B220="",$C220=""),"",C220*'MPTO_working_3-way'!$I219)</f>
        <v>12.301658163265307</v>
      </c>
      <c r="H220" s="17"/>
      <c r="I220" s="21"/>
      <c r="J220" s="22"/>
      <c r="K220" s="17"/>
      <c r="L220" s="21"/>
      <c r="M220" s="22"/>
      <c r="N220" s="57">
        <f t="shared" si="61"/>
        <v>75.447146041785473</v>
      </c>
      <c r="O220" s="58">
        <f t="shared" si="62"/>
        <v>16.423868526102964</v>
      </c>
      <c r="P220" s="58">
        <f t="shared" si="63"/>
        <v>8.1289854321115662</v>
      </c>
      <c r="Q220" t="s">
        <v>37</v>
      </c>
      <c r="R220" t="s">
        <v>289</v>
      </c>
      <c r="S220" s="42">
        <v>44128</v>
      </c>
      <c r="T220" s="4">
        <v>100</v>
      </c>
      <c r="U220" s="4">
        <f t="shared" si="52"/>
        <v>21.875</v>
      </c>
      <c r="V220" s="4">
        <f t="shared" si="53"/>
        <v>82.993197278911566</v>
      </c>
      <c r="W220" s="4">
        <f t="shared" si="54"/>
        <v>91.582491582491571</v>
      </c>
      <c r="X220" s="4">
        <f t="shared" si="55"/>
        <v>25.424311138596849</v>
      </c>
      <c r="Y220" s="4">
        <f t="shared" si="56"/>
        <v>86.542508417508415</v>
      </c>
      <c r="Z220" s="4">
        <f t="shared" si="57"/>
        <v>95.131802721088434</v>
      </c>
      <c r="AA220" s="4">
        <f t="shared" si="58"/>
        <v>-3.549311138596849</v>
      </c>
      <c r="AB220" s="4">
        <f t="shared" si="59"/>
        <v>-3.549311138596849</v>
      </c>
      <c r="AC220" s="4">
        <f t="shared" si="60"/>
        <v>-3.5493111385968632</v>
      </c>
    </row>
    <row r="221" spans="1:31" ht="15" x14ac:dyDescent="0.25">
      <c r="A221">
        <v>2.46</v>
      </c>
      <c r="B221">
        <v>3.27</v>
      </c>
      <c r="C221">
        <v>3.17</v>
      </c>
      <c r="D221" s="53">
        <f t="shared" si="51"/>
        <v>2.777187584337848E-2</v>
      </c>
      <c r="E221" s="54">
        <f>IF(OR($A221="",$B221="",$C221=""),"",A221*'MPTO_working_3-way'!$I220)</f>
        <v>2.5283188145747109</v>
      </c>
      <c r="F221" s="55">
        <f>IF(OR($A221="",$B221="",$C221=""),"",B221*'MPTO_working_3-way'!$I220)</f>
        <v>3.3608140340078476</v>
      </c>
      <c r="G221" s="56">
        <f>IF(OR($A221="",$B221="",$C221=""),"",C221*'MPTO_working_3-way'!$I220)</f>
        <v>3.2580368464235097</v>
      </c>
      <c r="H221" s="17"/>
      <c r="I221" s="21"/>
      <c r="J221" s="22"/>
      <c r="K221" s="17"/>
      <c r="L221" s="21"/>
      <c r="M221" s="22"/>
      <c r="N221" s="57">
        <f t="shared" si="61"/>
        <v>39.551973992971703</v>
      </c>
      <c r="O221" s="58">
        <f t="shared" si="62"/>
        <v>29.7546960314099</v>
      </c>
      <c r="P221" s="58">
        <f t="shared" si="63"/>
        <v>30.693329975618415</v>
      </c>
      <c r="Q221" t="s">
        <v>85</v>
      </c>
      <c r="R221" t="s">
        <v>80</v>
      </c>
      <c r="S221" s="42">
        <v>44128</v>
      </c>
      <c r="T221" s="4">
        <v>100</v>
      </c>
      <c r="U221" s="4">
        <f t="shared" si="52"/>
        <v>59.349593495934961</v>
      </c>
      <c r="V221" s="4">
        <f t="shared" si="53"/>
        <v>69.418960244648318</v>
      </c>
      <c r="W221" s="4">
        <f t="shared" si="54"/>
        <v>68.454258675078862</v>
      </c>
      <c r="X221" s="4">
        <f t="shared" si="55"/>
        <v>62.126781080272806</v>
      </c>
      <c r="Y221" s="4">
        <f t="shared" si="56"/>
        <v>72.196147828986184</v>
      </c>
      <c r="Z221" s="4">
        <f t="shared" si="57"/>
        <v>71.231446259416714</v>
      </c>
      <c r="AA221" s="4">
        <f t="shared" si="58"/>
        <v>-2.7771875843378453</v>
      </c>
      <c r="AB221" s="4">
        <f t="shared" si="59"/>
        <v>-2.7771875843378666</v>
      </c>
      <c r="AC221" s="4">
        <f t="shared" si="60"/>
        <v>-2.7771875843378524</v>
      </c>
    </row>
    <row r="222" spans="1:31" ht="15" x14ac:dyDescent="0.25">
      <c r="A222">
        <v>2.04</v>
      </c>
      <c r="B222">
        <v>3.34</v>
      </c>
      <c r="C222">
        <v>4.1900000000000004</v>
      </c>
      <c r="D222" s="53">
        <f t="shared" si="51"/>
        <v>2.8260760523036499E-2</v>
      </c>
      <c r="E222" s="54">
        <f>IF(OR($A222="",$B222="",$C222=""),"",A222*'MPTO_working_3-way'!$I221)</f>
        <v>2.0976519514669945</v>
      </c>
      <c r="F222" s="55">
        <f>IF(OR($A222="",$B222="",$C222=""),"",B222*'MPTO_working_3-way'!$I221)</f>
        <v>3.4343909401469417</v>
      </c>
      <c r="G222" s="56">
        <f>IF(OR($A222="",$B222="",$C222=""),"",C222*'MPTO_working_3-way'!$I221)</f>
        <v>4.3084125865915235</v>
      </c>
      <c r="H222" s="17"/>
      <c r="I222" s="21"/>
      <c r="J222" s="22"/>
      <c r="K222" s="17"/>
      <c r="L222" s="21"/>
      <c r="M222" s="22"/>
      <c r="N222" s="57">
        <f t="shared" si="61"/>
        <v>47.672350949386491</v>
      </c>
      <c r="O222" s="58">
        <f t="shared" si="62"/>
        <v>29.117244292439654</v>
      </c>
      <c r="P222" s="58">
        <f t="shared" si="63"/>
        <v>23.210404758173851</v>
      </c>
      <c r="Q222" t="s">
        <v>46</v>
      </c>
      <c r="R222" t="s">
        <v>290</v>
      </c>
      <c r="S222" s="42">
        <v>44128</v>
      </c>
      <c r="T222" s="4">
        <v>100</v>
      </c>
      <c r="U222" s="4">
        <f t="shared" si="52"/>
        <v>50.980392156862742</v>
      </c>
      <c r="V222" s="4">
        <f t="shared" si="53"/>
        <v>70.059880239520965</v>
      </c>
      <c r="W222" s="4">
        <f t="shared" si="54"/>
        <v>76.133651551312653</v>
      </c>
      <c r="X222" s="4">
        <f t="shared" si="55"/>
        <v>53.80646820916639</v>
      </c>
      <c r="Y222" s="4">
        <f t="shared" si="56"/>
        <v>72.885956291824598</v>
      </c>
      <c r="Z222" s="4">
        <f t="shared" si="57"/>
        <v>78.959727603616287</v>
      </c>
      <c r="AA222" s="4">
        <f t="shared" si="58"/>
        <v>-2.8260760523036481</v>
      </c>
      <c r="AB222" s="4">
        <f t="shared" si="59"/>
        <v>-2.8260760523036339</v>
      </c>
      <c r="AC222" s="4">
        <f t="shared" si="60"/>
        <v>-2.8260760523036339</v>
      </c>
    </row>
    <row r="223" spans="1:31" ht="15" x14ac:dyDescent="0.25">
      <c r="A223">
        <v>1.93</v>
      </c>
      <c r="B223">
        <v>3.5</v>
      </c>
      <c r="C223">
        <v>4.41</v>
      </c>
      <c r="D223" s="53">
        <f t="shared" si="51"/>
        <v>3.0606370354705037E-2</v>
      </c>
      <c r="E223" s="54">
        <f>IF(OR($A223="",$B223="",$C223=""),"",A223*'MPTO_working_3-way'!$I222)</f>
        <v>1.9890702947845806</v>
      </c>
      <c r="F223" s="55">
        <f>IF(OR($A223="",$B223="",$C223=""),"",B223*'MPTO_working_3-way'!$I222)</f>
        <v>3.6071222962414677</v>
      </c>
      <c r="G223" s="56">
        <f>IF(OR($A223="",$B223="",$C223=""),"",C223*'MPTO_working_3-way'!$I222)</f>
        <v>4.5449740932642495</v>
      </c>
      <c r="H223" s="17"/>
      <c r="I223" s="21"/>
      <c r="J223" s="22"/>
      <c r="K223" s="17"/>
      <c r="L223" s="21"/>
      <c r="M223" s="22"/>
      <c r="N223" s="57">
        <f t="shared" si="61"/>
        <v>50.274744066212172</v>
      </c>
      <c r="O223" s="58">
        <f t="shared" si="62"/>
        <v>27.722930299368425</v>
      </c>
      <c r="P223" s="58">
        <f t="shared" si="63"/>
        <v>22.002325634419385</v>
      </c>
      <c r="Q223" t="s">
        <v>86</v>
      </c>
      <c r="R223" t="s">
        <v>44</v>
      </c>
      <c r="S223" s="42">
        <v>44128</v>
      </c>
      <c r="T223" s="4">
        <v>100</v>
      </c>
      <c r="U223" s="4">
        <f t="shared" si="52"/>
        <v>48.186528497409334</v>
      </c>
      <c r="V223" s="4">
        <f t="shared" si="53"/>
        <v>71.428571428571431</v>
      </c>
      <c r="W223" s="4">
        <f t="shared" si="54"/>
        <v>77.32426303854875</v>
      </c>
      <c r="X223" s="4">
        <f t="shared" si="55"/>
        <v>51.247165532879812</v>
      </c>
      <c r="Y223" s="4">
        <f t="shared" si="56"/>
        <v>74.489208464041923</v>
      </c>
      <c r="Z223" s="4">
        <f t="shared" si="57"/>
        <v>80.384900074019257</v>
      </c>
      <c r="AA223" s="4">
        <f t="shared" si="58"/>
        <v>-3.0606370354704779</v>
      </c>
      <c r="AB223" s="4">
        <f t="shared" si="59"/>
        <v>-3.0606370354704922</v>
      </c>
      <c r="AC223" s="4">
        <f t="shared" si="60"/>
        <v>-3.0606370354705064</v>
      </c>
    </row>
    <row r="224" spans="1:31" ht="15" x14ac:dyDescent="0.25">
      <c r="A224">
        <v>3.28</v>
      </c>
      <c r="B224">
        <v>3.39</v>
      </c>
      <c r="C224">
        <v>2.34</v>
      </c>
      <c r="D224" s="53">
        <f t="shared" si="51"/>
        <v>2.7213726868378307E-2</v>
      </c>
      <c r="E224" s="54">
        <f>IF(OR($A224="",$B224="",$C224=""),"",A224*'MPTO_working_3-way'!$I223)</f>
        <v>3.3692610241282805</v>
      </c>
      <c r="F224" s="55">
        <f>IF(OR($A224="",$B224="",$C224=""),"",B224*'MPTO_working_3-way'!$I223)</f>
        <v>3.4822545340838027</v>
      </c>
      <c r="G224" s="56">
        <f>IF(OR($A224="",$B224="",$C224=""),"",C224*'MPTO_working_3-way'!$I223)</f>
        <v>2.4036801208720049</v>
      </c>
      <c r="H224" s="17"/>
      <c r="I224" s="21"/>
      <c r="J224" s="22"/>
      <c r="K224" s="17"/>
      <c r="L224" s="21"/>
      <c r="M224" s="22"/>
      <c r="N224" s="57">
        <f t="shared" si="61"/>
        <v>29.680098776518133</v>
      </c>
      <c r="O224" s="58">
        <f t="shared" si="62"/>
        <v>28.717027724772699</v>
      </c>
      <c r="P224" s="58">
        <f t="shared" si="63"/>
        <v>41.602873498709172</v>
      </c>
      <c r="Q224" t="s">
        <v>139</v>
      </c>
      <c r="R224" t="s">
        <v>42</v>
      </c>
      <c r="S224" s="42">
        <v>44128</v>
      </c>
      <c r="T224" s="4">
        <v>100</v>
      </c>
      <c r="U224" s="4">
        <f t="shared" si="52"/>
        <v>69.512195121951223</v>
      </c>
      <c r="V224" s="4">
        <f t="shared" si="53"/>
        <v>70.501474926253692</v>
      </c>
      <c r="W224" s="4">
        <f t="shared" si="54"/>
        <v>57.264957264957268</v>
      </c>
      <c r="X224" s="4">
        <f t="shared" si="55"/>
        <v>72.233567808789047</v>
      </c>
      <c r="Y224" s="4">
        <f t="shared" si="56"/>
        <v>73.222847613091517</v>
      </c>
      <c r="Z224" s="4">
        <f t="shared" si="57"/>
        <v>59.986329951795092</v>
      </c>
      <c r="AA224" s="4">
        <f t="shared" si="58"/>
        <v>-2.7213726868378245</v>
      </c>
      <c r="AB224" s="4">
        <f t="shared" si="59"/>
        <v>-2.7213726868378245</v>
      </c>
      <c r="AC224" s="4">
        <f t="shared" si="60"/>
        <v>-2.7213726868378245</v>
      </c>
    </row>
    <row r="225" spans="1:31" ht="15" x14ac:dyDescent="0.25">
      <c r="A225">
        <v>3.06</v>
      </c>
      <c r="B225">
        <v>3.42</v>
      </c>
      <c r="C225">
        <v>2.41</v>
      </c>
      <c r="D225" s="53">
        <f t="shared" si="51"/>
        <v>3.413280577572797E-2</v>
      </c>
      <c r="E225" s="54">
        <f>IF(OR($A225="",$B225="",$C225=""),"",A225*'MPTO_working_3-way'!$I224)</f>
        <v>3.1644463856737275</v>
      </c>
      <c r="F225" s="55">
        <f>IF(OR($A225="",$B225="",$C225=""),"",B225*'MPTO_working_3-way'!$I224)</f>
        <v>3.5367341957529894</v>
      </c>
      <c r="G225" s="56">
        <f>IF(OR($A225="",$B225="",$C225=""),"",C225*'MPTO_working_3-way'!$I224)</f>
        <v>2.4922600619195046</v>
      </c>
      <c r="H225" s="17"/>
      <c r="I225" s="21"/>
      <c r="J225" s="22"/>
      <c r="K225" s="17"/>
      <c r="L225" s="21"/>
      <c r="M225" s="22"/>
      <c r="N225" s="57">
        <f t="shared" si="61"/>
        <v>31.601104209799868</v>
      </c>
      <c r="O225" s="58">
        <f t="shared" si="62"/>
        <v>28.274672187715673</v>
      </c>
      <c r="P225" s="58">
        <f t="shared" si="63"/>
        <v>40.12422360248447</v>
      </c>
      <c r="Q225" t="s">
        <v>298</v>
      </c>
      <c r="R225" t="s">
        <v>296</v>
      </c>
      <c r="S225" s="42">
        <v>44128</v>
      </c>
      <c r="T225" s="4">
        <v>100</v>
      </c>
      <c r="U225" s="4">
        <f t="shared" si="52"/>
        <v>67.320261437908499</v>
      </c>
      <c r="V225" s="4">
        <f t="shared" si="53"/>
        <v>70.760233918128648</v>
      </c>
      <c r="W225" s="4">
        <f t="shared" si="54"/>
        <v>58.50622406639004</v>
      </c>
      <c r="X225" s="4">
        <f t="shared" si="55"/>
        <v>70.733542015481305</v>
      </c>
      <c r="Y225" s="4">
        <f t="shared" si="56"/>
        <v>74.173514495701468</v>
      </c>
      <c r="Z225" s="4">
        <f t="shared" si="57"/>
        <v>61.919504643962853</v>
      </c>
      <c r="AA225" s="4">
        <f t="shared" si="58"/>
        <v>-3.4132805775728059</v>
      </c>
      <c r="AB225" s="4">
        <f t="shared" si="59"/>
        <v>-3.4132805775728201</v>
      </c>
      <c r="AC225" s="4">
        <f t="shared" si="60"/>
        <v>-3.413280577572813</v>
      </c>
      <c r="AD225" s="45" t="s">
        <v>412</v>
      </c>
      <c r="AE225" s="45" t="s">
        <v>408</v>
      </c>
    </row>
    <row r="226" spans="1:31" ht="15" x14ac:dyDescent="0.25">
      <c r="A226">
        <v>2.2200000000000002</v>
      </c>
      <c r="B226">
        <v>3.47</v>
      </c>
      <c r="C226">
        <v>3.4</v>
      </c>
      <c r="D226" s="53">
        <f t="shared" si="51"/>
        <v>3.2752535549619877E-2</v>
      </c>
      <c r="E226" s="54">
        <f>IF(OR($A226="",$B226="",$C226=""),"",A226*'MPTO_working_3-way'!$I225)</f>
        <v>2.2927106289201564</v>
      </c>
      <c r="F226" s="55">
        <f>IF(OR($A226="",$B226="",$C226=""),"",B226*'MPTO_working_3-way'!$I225)</f>
        <v>3.5836512983571813</v>
      </c>
      <c r="G226" s="56">
        <f>IF(OR($A226="",$B226="",$C226=""),"",C226*'MPTO_working_3-way'!$I225)</f>
        <v>3.5113586208687075</v>
      </c>
      <c r="H226" s="17"/>
      <c r="I226" s="21"/>
      <c r="J226" s="22"/>
      <c r="K226" s="17"/>
      <c r="L226" s="21"/>
      <c r="M226" s="22"/>
      <c r="N226" s="57">
        <f t="shared" si="61"/>
        <v>43.616494266046558</v>
      </c>
      <c r="O226" s="58">
        <f t="shared" si="62"/>
        <v>27.904500654358316</v>
      </c>
      <c r="P226" s="58">
        <f t="shared" si="63"/>
        <v>28.479005079595112</v>
      </c>
      <c r="Q226" t="s">
        <v>304</v>
      </c>
      <c r="R226" t="s">
        <v>295</v>
      </c>
      <c r="S226" s="42">
        <v>44128</v>
      </c>
      <c r="T226" s="4">
        <v>100</v>
      </c>
      <c r="U226" s="4">
        <f t="shared" si="52"/>
        <v>54.954954954954964</v>
      </c>
      <c r="V226" s="4">
        <f t="shared" si="53"/>
        <v>71.181556195965413</v>
      </c>
      <c r="W226" s="4">
        <f t="shared" si="54"/>
        <v>70.588235294117652</v>
      </c>
      <c r="X226" s="4">
        <f t="shared" si="55"/>
        <v>58.230208509916935</v>
      </c>
      <c r="Y226" s="4">
        <f t="shared" si="56"/>
        <v>74.456809750927391</v>
      </c>
      <c r="Z226" s="4">
        <f t="shared" si="57"/>
        <v>73.86348884907963</v>
      </c>
      <c r="AA226" s="4">
        <f t="shared" si="58"/>
        <v>-3.2752535549619708</v>
      </c>
      <c r="AB226" s="4">
        <f t="shared" si="59"/>
        <v>-3.2752535549619779</v>
      </c>
      <c r="AC226" s="4">
        <f t="shared" si="60"/>
        <v>-3.2752535549619779</v>
      </c>
    </row>
    <row r="227" spans="1:31" ht="15" x14ac:dyDescent="0.25">
      <c r="A227">
        <v>2.4700000000000002</v>
      </c>
      <c r="B227">
        <v>3.5</v>
      </c>
      <c r="C227">
        <v>2.93</v>
      </c>
      <c r="D227" s="53">
        <f t="shared" si="51"/>
        <v>3.1869513637072355E-2</v>
      </c>
      <c r="E227" s="54">
        <f>IF(OR($A227="",$B227="",$C227=""),"",A227*'MPTO_working_3-way'!$I226)</f>
        <v>2.5487176986835691</v>
      </c>
      <c r="F227" s="55">
        <f>IF(OR($A227="",$B227="",$C227=""),"",B227*'MPTO_working_3-way'!$I226)</f>
        <v>3.611543297729753</v>
      </c>
      <c r="G227" s="56">
        <f>IF(OR($A227="",$B227="",$C227=""),"",C227*'MPTO_working_3-way'!$I226)</f>
        <v>3.0233776749566221</v>
      </c>
      <c r="H227" s="17"/>
      <c r="I227" s="21"/>
      <c r="J227" s="22"/>
      <c r="K227" s="17"/>
      <c r="L227" s="21"/>
      <c r="M227" s="22"/>
      <c r="N227" s="57">
        <f t="shared" si="61"/>
        <v>39.235416323922699</v>
      </c>
      <c r="O227" s="58">
        <f t="shared" si="62"/>
        <v>27.688993805739738</v>
      </c>
      <c r="P227" s="58">
        <f t="shared" si="63"/>
        <v>33.075589870337566</v>
      </c>
      <c r="Q227" t="s">
        <v>297</v>
      </c>
      <c r="R227" t="s">
        <v>302</v>
      </c>
      <c r="S227" s="42">
        <v>44128</v>
      </c>
      <c r="T227" s="4">
        <v>100</v>
      </c>
      <c r="U227" s="4">
        <f t="shared" si="52"/>
        <v>59.514170040485837</v>
      </c>
      <c r="V227" s="4">
        <f t="shared" si="53"/>
        <v>71.428571428571431</v>
      </c>
      <c r="W227" s="4">
        <f t="shared" si="54"/>
        <v>65.870307167235495</v>
      </c>
      <c r="X227" s="4">
        <f t="shared" si="55"/>
        <v>62.701121404193074</v>
      </c>
      <c r="Y227" s="4">
        <f t="shared" si="56"/>
        <v>74.615522792278682</v>
      </c>
      <c r="Z227" s="4">
        <f t="shared" si="57"/>
        <v>69.057258530942732</v>
      </c>
      <c r="AA227" s="4">
        <f t="shared" si="58"/>
        <v>-3.1869513637072373</v>
      </c>
      <c r="AB227" s="4">
        <f t="shared" si="59"/>
        <v>-3.1869513637072515</v>
      </c>
      <c r="AC227" s="4">
        <f t="shared" si="60"/>
        <v>-3.1869513637072373</v>
      </c>
    </row>
    <row r="228" spans="1:31" ht="15" x14ac:dyDescent="0.25">
      <c r="A228">
        <v>1.94</v>
      </c>
      <c r="B228">
        <v>3.74</v>
      </c>
      <c r="C228">
        <v>3.93</v>
      </c>
      <c r="D228" s="53">
        <f t="shared" si="51"/>
        <v>3.7296522878809579E-2</v>
      </c>
      <c r="E228" s="54">
        <f>IF(OR($A228="",$B228="",$C228=""),"",A228*'MPTO_working_3-way'!$I227)</f>
        <v>2.0123552543848904</v>
      </c>
      <c r="F228" s="55">
        <f>IF(OR($A228="",$B228="",$C228=""),"",B228*'MPTO_working_3-way'!$I227)</f>
        <v>3.879488995566748</v>
      </c>
      <c r="G228" s="56">
        <f>IF(OR($A228="",$B228="",$C228=""),"",C228*'MPTO_working_3-way'!$I227)</f>
        <v>4.0765753349137217</v>
      </c>
      <c r="H228" s="17"/>
      <c r="I228" s="21"/>
      <c r="J228" s="22"/>
      <c r="K228" s="17"/>
      <c r="L228" s="21"/>
      <c r="M228" s="22"/>
      <c r="N228" s="57">
        <f t="shared" si="61"/>
        <v>49.693015078774771</v>
      </c>
      <c r="O228" s="58">
        <f t="shared" si="62"/>
        <v>25.776590709310977</v>
      </c>
      <c r="P228" s="58">
        <f t="shared" si="63"/>
        <v>24.53039421191426</v>
      </c>
      <c r="Q228" t="s">
        <v>294</v>
      </c>
      <c r="R228" t="s">
        <v>293</v>
      </c>
      <c r="S228" s="42">
        <v>44128</v>
      </c>
      <c r="T228" s="4">
        <v>100</v>
      </c>
      <c r="U228" s="4">
        <f t="shared" si="52"/>
        <v>48.453608247422686</v>
      </c>
      <c r="V228" s="4">
        <f t="shared" si="53"/>
        <v>73.262032085561486</v>
      </c>
      <c r="W228" s="4">
        <f t="shared" si="54"/>
        <v>74.554707379134854</v>
      </c>
      <c r="X228" s="4">
        <f t="shared" si="55"/>
        <v>52.183260535303646</v>
      </c>
      <c r="Y228" s="4">
        <f t="shared" si="56"/>
        <v>76.991684373442453</v>
      </c>
      <c r="Z228" s="4">
        <f t="shared" si="57"/>
        <v>78.284359667015821</v>
      </c>
      <c r="AA228" s="4">
        <f t="shared" si="58"/>
        <v>-3.7296522878809597</v>
      </c>
      <c r="AB228" s="4">
        <f t="shared" si="59"/>
        <v>-3.7296522878809668</v>
      </c>
      <c r="AC228" s="4">
        <f t="shared" si="60"/>
        <v>-3.7296522878809668</v>
      </c>
    </row>
    <row r="229" spans="1:31" ht="15" x14ac:dyDescent="0.25">
      <c r="A229">
        <v>2.68</v>
      </c>
      <c r="B229">
        <v>3.53</v>
      </c>
      <c r="C229">
        <v>2.66</v>
      </c>
      <c r="D229" s="53">
        <f t="shared" si="51"/>
        <v>3.2360296962439028E-2</v>
      </c>
      <c r="E229" s="54">
        <f>IF(OR($A229="",$B229="",$C229=""),"",A229*'MPTO_working_3-way'!$I228)</f>
        <v>2.7667255958593366</v>
      </c>
      <c r="F229" s="55">
        <f>IF(OR($A229="",$B229="",$C229=""),"",B229*'MPTO_working_3-way'!$I228)</f>
        <v>3.6442318482774096</v>
      </c>
      <c r="G229" s="56">
        <f>IF(OR($A229="",$B229="",$C229=""),"",C229*'MPTO_working_3-way'!$I228)</f>
        <v>2.746078389920088</v>
      </c>
      <c r="H229" s="17"/>
      <c r="I229" s="21"/>
      <c r="J229" s="22"/>
      <c r="K229" s="17"/>
      <c r="L229" s="21"/>
      <c r="M229" s="22"/>
      <c r="N229" s="57">
        <f t="shared" si="61"/>
        <v>36.143808460679786</v>
      </c>
      <c r="O229" s="58">
        <f t="shared" si="62"/>
        <v>27.440625120289468</v>
      </c>
      <c r="P229" s="58">
        <f t="shared" si="63"/>
        <v>36.415566419030753</v>
      </c>
      <c r="Q229" t="s">
        <v>83</v>
      </c>
      <c r="R229" t="s">
        <v>292</v>
      </c>
      <c r="S229" s="42">
        <v>44128</v>
      </c>
      <c r="T229" s="4">
        <v>100</v>
      </c>
      <c r="U229" s="4">
        <f t="shared" si="52"/>
        <v>62.686567164179095</v>
      </c>
      <c r="V229" s="4">
        <f t="shared" si="53"/>
        <v>71.671388101982998</v>
      </c>
      <c r="W229" s="4">
        <f t="shared" si="54"/>
        <v>62.406015037593981</v>
      </c>
      <c r="X229" s="4">
        <f t="shared" si="55"/>
        <v>65.922596860423013</v>
      </c>
      <c r="Y229" s="4">
        <f t="shared" si="56"/>
        <v>74.907417798226902</v>
      </c>
      <c r="Z229" s="4">
        <f t="shared" si="57"/>
        <v>65.642044733837892</v>
      </c>
      <c r="AA229" s="4">
        <f t="shared" si="58"/>
        <v>-3.2360296962439179</v>
      </c>
      <c r="AB229" s="4">
        <f t="shared" si="59"/>
        <v>-3.2360296962439037</v>
      </c>
      <c r="AC229" s="4">
        <f t="shared" si="60"/>
        <v>-3.2360296962439108</v>
      </c>
    </row>
    <row r="230" spans="1:31" ht="15" x14ac:dyDescent="0.25">
      <c r="A230">
        <v>2.71</v>
      </c>
      <c r="B230">
        <v>3.38</v>
      </c>
      <c r="C230">
        <v>2.72</v>
      </c>
      <c r="D230" s="53">
        <f t="shared" si="51"/>
        <v>3.2508737026110346E-2</v>
      </c>
      <c r="E230" s="54">
        <f>IF(OR($A230="",$B230="",$C230=""),"",A230*'MPTO_working_3-way'!$I229)</f>
        <v>2.798098677340759</v>
      </c>
      <c r="F230" s="55">
        <f>IF(OR($A230="",$B230="",$C230=""),"",B230*'MPTO_working_3-way'!$I229)</f>
        <v>3.4898795311482527</v>
      </c>
      <c r="G230" s="56">
        <f>IF(OR($A230="",$B230="",$C230=""),"",C230*'MPTO_working_3-way'!$I229)</f>
        <v>2.8084237647110202</v>
      </c>
      <c r="H230" s="17"/>
      <c r="I230" s="21"/>
      <c r="J230" s="22"/>
      <c r="K230" s="17"/>
      <c r="L230" s="21"/>
      <c r="M230" s="22"/>
      <c r="N230" s="57">
        <f t="shared" si="61"/>
        <v>35.738553757881562</v>
      </c>
      <c r="O230" s="58">
        <f t="shared" si="62"/>
        <v>28.654284225993798</v>
      </c>
      <c r="P230" s="58">
        <f t="shared" si="63"/>
        <v>35.60716201612464</v>
      </c>
      <c r="Q230" t="s">
        <v>299</v>
      </c>
      <c r="R230" t="s">
        <v>343</v>
      </c>
      <c r="S230" s="42">
        <v>44128</v>
      </c>
      <c r="T230" s="4">
        <v>100</v>
      </c>
      <c r="U230" s="4">
        <f t="shared" si="52"/>
        <v>63.099630996309962</v>
      </c>
      <c r="V230" s="4">
        <f t="shared" si="53"/>
        <v>70.414201183431956</v>
      </c>
      <c r="W230" s="4">
        <f t="shared" si="54"/>
        <v>63.235294117647051</v>
      </c>
      <c r="X230" s="4">
        <f t="shared" si="55"/>
        <v>66.350504698920986</v>
      </c>
      <c r="Y230" s="4">
        <f t="shared" si="56"/>
        <v>73.665074886042973</v>
      </c>
      <c r="Z230" s="4">
        <f t="shared" si="57"/>
        <v>66.486167820258089</v>
      </c>
      <c r="AA230" s="4">
        <f t="shared" si="58"/>
        <v>-3.2508737026110239</v>
      </c>
      <c r="AB230" s="4">
        <f t="shared" si="59"/>
        <v>-3.2508737026110168</v>
      </c>
      <c r="AC230" s="4">
        <f t="shared" si="60"/>
        <v>-3.2508737026110381</v>
      </c>
    </row>
    <row r="231" spans="1:31" ht="15" x14ac:dyDescent="0.25">
      <c r="A231">
        <v>3.24</v>
      </c>
      <c r="B231">
        <v>3.28</v>
      </c>
      <c r="C231">
        <v>2.39</v>
      </c>
      <c r="D231" s="53">
        <f t="shared" si="51"/>
        <v>3.1930065930133811E-2</v>
      </c>
      <c r="E231" s="54">
        <f>IF(OR($A231="",$B231="",$C231=""),"",A231*'MPTO_working_3-way'!$I230)</f>
        <v>3.3434534136136338</v>
      </c>
      <c r="F231" s="55">
        <f>IF(OR($A231="",$B231="",$C231=""),"",B231*'MPTO_working_3-way'!$I230)</f>
        <v>3.3847306162508386</v>
      </c>
      <c r="G231" s="56">
        <f>IF(OR($A231="",$B231="",$C231=""),"",C231*'MPTO_working_3-way'!$I230)</f>
        <v>2.46631285757302</v>
      </c>
      <c r="H231" s="17"/>
      <c r="I231" s="21"/>
      <c r="J231" s="22"/>
      <c r="K231" s="17"/>
      <c r="L231" s="21"/>
      <c r="M231" s="22"/>
      <c r="N231" s="57">
        <f t="shared" si="61"/>
        <v>29.909194963754292</v>
      </c>
      <c r="O231" s="58">
        <f t="shared" si="62"/>
        <v>29.544448683708513</v>
      </c>
      <c r="P231" s="58">
        <f t="shared" si="63"/>
        <v>40.546356352537202</v>
      </c>
      <c r="Q231" t="s">
        <v>301</v>
      </c>
      <c r="R231" t="s">
        <v>43</v>
      </c>
      <c r="S231" s="42">
        <v>44128</v>
      </c>
      <c r="T231" s="4">
        <v>100</v>
      </c>
      <c r="U231" s="4">
        <f t="shared" si="52"/>
        <v>69.135802469135797</v>
      </c>
      <c r="V231" s="4">
        <f t="shared" si="53"/>
        <v>69.512195121951223</v>
      </c>
      <c r="W231" s="4">
        <f t="shared" si="54"/>
        <v>58.15899581589958</v>
      </c>
      <c r="X231" s="4">
        <f t="shared" si="55"/>
        <v>72.328809062149205</v>
      </c>
      <c r="Y231" s="4">
        <f t="shared" si="56"/>
        <v>72.705201714964616</v>
      </c>
      <c r="Z231" s="4">
        <f t="shared" si="57"/>
        <v>61.352002408912973</v>
      </c>
      <c r="AA231" s="4">
        <f t="shared" si="58"/>
        <v>-3.1930065930134077</v>
      </c>
      <c r="AB231" s="4">
        <f t="shared" si="59"/>
        <v>-3.1930065930133935</v>
      </c>
      <c r="AC231" s="4">
        <f t="shared" si="60"/>
        <v>-3.1930065930133935</v>
      </c>
    </row>
    <row r="232" spans="1:31" ht="15" x14ac:dyDescent="0.25">
      <c r="A232">
        <v>2</v>
      </c>
      <c r="B232">
        <v>3.58</v>
      </c>
      <c r="C232">
        <v>3.94</v>
      </c>
      <c r="D232" s="53">
        <f t="shared" si="51"/>
        <v>3.3136715537532169E-2</v>
      </c>
      <c r="E232" s="54">
        <f>IF(OR($A232="",$B232="",$C232=""),"",A232*'MPTO_working_3-way'!$I231)</f>
        <v>2.0662734310750643</v>
      </c>
      <c r="F232" s="55">
        <f>IF(OR($A232="",$B232="",$C232=""),"",B232*'MPTO_working_3-way'!$I231)</f>
        <v>3.698629441624365</v>
      </c>
      <c r="G232" s="56">
        <f>IF(OR($A232="",$B232="",$C232=""),"",C232*'MPTO_working_3-way'!$I231)</f>
        <v>4.0705586592178769</v>
      </c>
      <c r="H232" s="17"/>
      <c r="I232" s="21"/>
      <c r="J232" s="22"/>
      <c r="K232" s="17"/>
      <c r="L232" s="21"/>
      <c r="M232" s="22"/>
      <c r="N232" s="57">
        <f t="shared" si="61"/>
        <v>48.39630539505648</v>
      </c>
      <c r="O232" s="58">
        <f t="shared" si="62"/>
        <v>27.037042120143283</v>
      </c>
      <c r="P232" s="58">
        <f t="shared" si="63"/>
        <v>24.566652484800244</v>
      </c>
      <c r="Q232" t="s">
        <v>300</v>
      </c>
      <c r="R232" t="s">
        <v>308</v>
      </c>
      <c r="S232" s="42">
        <v>44128</v>
      </c>
      <c r="T232" s="4">
        <v>100</v>
      </c>
      <c r="U232" s="4">
        <f t="shared" si="52"/>
        <v>50</v>
      </c>
      <c r="V232" s="4">
        <f t="shared" si="53"/>
        <v>72.067039106145245</v>
      </c>
      <c r="W232" s="4">
        <f t="shared" si="54"/>
        <v>74.619289340101517</v>
      </c>
      <c r="X232" s="4">
        <f t="shared" si="55"/>
        <v>53.313671553753217</v>
      </c>
      <c r="Y232" s="4">
        <f t="shared" si="56"/>
        <v>75.380710659898469</v>
      </c>
      <c r="Z232" s="4">
        <f t="shared" si="57"/>
        <v>77.932960893854755</v>
      </c>
      <c r="AA232" s="4">
        <f t="shared" si="58"/>
        <v>-3.3136715537532169</v>
      </c>
      <c r="AB232" s="4">
        <f t="shared" si="59"/>
        <v>-3.313671553753224</v>
      </c>
      <c r="AC232" s="4">
        <f t="shared" si="60"/>
        <v>-3.3136715537532382</v>
      </c>
    </row>
    <row r="233" spans="1:31" ht="15" x14ac:dyDescent="0.25">
      <c r="A233">
        <v>1.85</v>
      </c>
      <c r="B233">
        <v>3.59</v>
      </c>
      <c r="C233">
        <v>4.62</v>
      </c>
      <c r="D233" s="53">
        <f t="shared" si="51"/>
        <v>3.5542289024183216E-2</v>
      </c>
      <c r="E233" s="54">
        <f>IF(OR($A233="",$B233="",$C233=""),"",A233*'MPTO_working_3-way'!$I232)</f>
        <v>1.915753234694739</v>
      </c>
      <c r="F233" s="55">
        <f>IF(OR($A233="",$B233="",$C233=""),"",B233*'MPTO_working_3-way'!$I232)</f>
        <v>3.7175968175968177</v>
      </c>
      <c r="G233" s="56">
        <f>IF(OR($A233="",$B233="",$C233=""),"",C233*'MPTO_working_3-way'!$I232)</f>
        <v>4.7842053752917266</v>
      </c>
      <c r="H233" s="17"/>
      <c r="I233" s="21"/>
      <c r="J233" s="22"/>
      <c r="K233" s="17"/>
      <c r="L233" s="21"/>
      <c r="M233" s="22"/>
      <c r="N233" s="57">
        <f t="shared" si="61"/>
        <v>52.198789587811532</v>
      </c>
      <c r="O233" s="58">
        <f t="shared" si="62"/>
        <v>26.899097698454412</v>
      </c>
      <c r="P233" s="58">
        <f t="shared" si="63"/>
        <v>20.902112713734052</v>
      </c>
      <c r="Q233" t="s">
        <v>306</v>
      </c>
      <c r="R233" t="s">
        <v>309</v>
      </c>
      <c r="S233" s="42">
        <v>44128</v>
      </c>
      <c r="T233" s="4">
        <v>100</v>
      </c>
      <c r="U233" s="4">
        <f t="shared" si="52"/>
        <v>45.945945945945937</v>
      </c>
      <c r="V233" s="4">
        <f t="shared" si="53"/>
        <v>72.14484679665739</v>
      </c>
      <c r="W233" s="4">
        <f t="shared" si="54"/>
        <v>78.354978354978357</v>
      </c>
      <c r="X233" s="4">
        <f t="shared" si="55"/>
        <v>49.500174848364267</v>
      </c>
      <c r="Y233" s="4">
        <f t="shared" si="56"/>
        <v>75.699075699075692</v>
      </c>
      <c r="Z233" s="4">
        <f t="shared" si="57"/>
        <v>81.909207257396659</v>
      </c>
      <c r="AA233" s="4">
        <f t="shared" si="58"/>
        <v>-3.5542289024183304</v>
      </c>
      <c r="AB233" s="4">
        <f t="shared" si="59"/>
        <v>-3.554228902418302</v>
      </c>
      <c r="AC233" s="4">
        <f t="shared" si="60"/>
        <v>-3.554228902418302</v>
      </c>
    </row>
    <row r="234" spans="1:31" ht="15" x14ac:dyDescent="0.25">
      <c r="A234">
        <v>2.06</v>
      </c>
      <c r="B234">
        <v>3.24</v>
      </c>
      <c r="C234">
        <v>4.1500000000000004</v>
      </c>
      <c r="D234" s="53">
        <f t="shared" si="51"/>
        <v>3.504272393421215E-2</v>
      </c>
      <c r="E234" s="54">
        <f>IF(OR($A234="",$B234="",$C234=""),"",A234*'MPTO_working_3-way'!$I233)</f>
        <v>2.1321880113044771</v>
      </c>
      <c r="F234" s="55">
        <f>IF(OR($A234="",$B234="",$C234=""),"",B234*'MPTO_working_3-way'!$I233)</f>
        <v>3.3535384255468474</v>
      </c>
      <c r="G234" s="56">
        <f>IF(OR($A234="",$B234="",$C234=""),"",C234*'MPTO_working_3-way'!$I233)</f>
        <v>4.2954273043269806</v>
      </c>
      <c r="H234" s="17"/>
      <c r="I234" s="21"/>
      <c r="J234" s="22"/>
      <c r="K234" s="17"/>
      <c r="L234" s="21"/>
      <c r="M234" s="22"/>
      <c r="N234" s="57">
        <f t="shared" si="61"/>
        <v>46.900179285230941</v>
      </c>
      <c r="O234" s="58">
        <f t="shared" si="62"/>
        <v>29.819249792461651</v>
      </c>
      <c r="P234" s="58">
        <f t="shared" si="63"/>
        <v>23.280570922307408</v>
      </c>
      <c r="Q234" t="s">
        <v>307</v>
      </c>
      <c r="R234" t="s">
        <v>305</v>
      </c>
      <c r="S234" s="42">
        <v>44128</v>
      </c>
      <c r="T234" s="4">
        <v>100</v>
      </c>
      <c r="U234" s="4">
        <f t="shared" si="52"/>
        <v>51.456310679611654</v>
      </c>
      <c r="V234" s="4">
        <f t="shared" si="53"/>
        <v>69.135802469135797</v>
      </c>
      <c r="W234" s="4">
        <f t="shared" si="54"/>
        <v>75.903614457831324</v>
      </c>
      <c r="X234" s="4">
        <f t="shared" si="55"/>
        <v>54.960583073032865</v>
      </c>
      <c r="Y234" s="4">
        <f t="shared" si="56"/>
        <v>72.640074862557029</v>
      </c>
      <c r="Z234" s="4">
        <f t="shared" si="57"/>
        <v>79.407886851252556</v>
      </c>
      <c r="AA234" s="4">
        <f t="shared" si="58"/>
        <v>-3.5042723934212106</v>
      </c>
      <c r="AB234" s="4">
        <f t="shared" si="59"/>
        <v>-3.5042723934212319</v>
      </c>
      <c r="AC234" s="4">
        <f t="shared" si="60"/>
        <v>-3.5042723934212319</v>
      </c>
    </row>
    <row r="235" spans="1:31" ht="15" x14ac:dyDescent="0.25">
      <c r="A235">
        <v>2.34</v>
      </c>
      <c r="B235">
        <v>3.3</v>
      </c>
      <c r="C235">
        <v>3.3</v>
      </c>
      <c r="D235" s="53">
        <f t="shared" si="51"/>
        <v>3.3411033411033353E-2</v>
      </c>
      <c r="E235" s="54">
        <f>IF(OR($A235="",$B235="",$C235=""),"",A235*'MPTO_working_3-way'!$I234)</f>
        <v>2.418181818181818</v>
      </c>
      <c r="F235" s="55">
        <f>IF(OR($A235="",$B235="",$C235=""),"",B235*'MPTO_working_3-way'!$I234)</f>
        <v>3.4102564102564097</v>
      </c>
      <c r="G235" s="56">
        <f>IF(OR($A235="",$B235="",$C235=""),"",C235*'MPTO_working_3-way'!$I234)</f>
        <v>3.4102564102564097</v>
      </c>
      <c r="H235" s="17"/>
      <c r="I235" s="21"/>
      <c r="J235" s="22"/>
      <c r="K235" s="17"/>
      <c r="L235" s="21"/>
      <c r="M235" s="22"/>
      <c r="N235" s="57">
        <f t="shared" si="61"/>
        <v>41.353383458646618</v>
      </c>
      <c r="O235" s="58">
        <f t="shared" si="62"/>
        <v>29.323308270676694</v>
      </c>
      <c r="P235" s="58">
        <f t="shared" si="63"/>
        <v>29.323308270676694</v>
      </c>
      <c r="Q235" t="s">
        <v>84</v>
      </c>
      <c r="R235" t="s">
        <v>303</v>
      </c>
      <c r="S235" s="42">
        <v>44128</v>
      </c>
      <c r="T235" s="4">
        <v>100</v>
      </c>
      <c r="U235" s="4">
        <f t="shared" si="52"/>
        <v>57.264957264957268</v>
      </c>
      <c r="V235" s="4">
        <f t="shared" si="53"/>
        <v>69.696969696969703</v>
      </c>
      <c r="W235" s="4">
        <f t="shared" si="54"/>
        <v>69.696969696969703</v>
      </c>
      <c r="X235" s="4">
        <f t="shared" si="55"/>
        <v>60.606060606060609</v>
      </c>
      <c r="Y235" s="4">
        <f t="shared" si="56"/>
        <v>73.038073038073037</v>
      </c>
      <c r="Z235" s="4">
        <f t="shared" si="57"/>
        <v>73.038073038073037</v>
      </c>
      <c r="AA235" s="4">
        <f t="shared" si="58"/>
        <v>-3.3411033411033415</v>
      </c>
      <c r="AB235" s="4">
        <f t="shared" si="59"/>
        <v>-3.3411033411033344</v>
      </c>
      <c r="AC235" s="4">
        <f t="shared" si="60"/>
        <v>-3.3411033411033344</v>
      </c>
    </row>
    <row r="236" spans="1:31" ht="15" x14ac:dyDescent="0.25">
      <c r="A236">
        <v>1.65</v>
      </c>
      <c r="B236">
        <v>3.92</v>
      </c>
      <c r="C236">
        <v>5.69</v>
      </c>
      <c r="D236" s="53">
        <f t="shared" si="51"/>
        <v>3.6909571305755229E-2</v>
      </c>
      <c r="E236" s="54">
        <f>IF(OR($A236="",$B236="",$C236=""),"",A236*'MPTO_working_3-way'!$I235)</f>
        <v>1.7109007926544961</v>
      </c>
      <c r="F236" s="55">
        <f>IF(OR($A236="",$B236="",$C236=""),"",B236*'MPTO_working_3-way'!$I235)</f>
        <v>4.0646855195185605</v>
      </c>
      <c r="G236" s="56">
        <f>IF(OR($A236="",$B236="",$C236=""),"",C236*'MPTO_working_3-way'!$I235)</f>
        <v>5.9000154607297475</v>
      </c>
      <c r="H236" s="17"/>
      <c r="I236" s="21"/>
      <c r="J236" s="22"/>
      <c r="K236" s="17"/>
      <c r="L236" s="21"/>
      <c r="M236" s="22"/>
      <c r="N236" s="57">
        <f t="shared" si="61"/>
        <v>58.448742574283365</v>
      </c>
      <c r="O236" s="58">
        <f t="shared" si="62"/>
        <v>24.602149297848865</v>
      </c>
      <c r="P236" s="58">
        <f t="shared" si="63"/>
        <v>16.94910812786776</v>
      </c>
      <c r="Q236" t="s">
        <v>327</v>
      </c>
      <c r="R236" t="s">
        <v>328</v>
      </c>
      <c r="S236" s="42">
        <v>44128</v>
      </c>
      <c r="T236" s="4">
        <v>100</v>
      </c>
      <c r="U236" s="4">
        <f t="shared" si="52"/>
        <v>39.393939393939398</v>
      </c>
      <c r="V236" s="4">
        <f t="shared" si="53"/>
        <v>74.489795918367349</v>
      </c>
      <c r="W236" s="4">
        <f t="shared" si="54"/>
        <v>82.425307557117748</v>
      </c>
      <c r="X236" s="4">
        <f t="shared" si="55"/>
        <v>43.084896524514903</v>
      </c>
      <c r="Y236" s="4">
        <f t="shared" si="56"/>
        <v>78.180753048942847</v>
      </c>
      <c r="Z236" s="4">
        <f t="shared" si="57"/>
        <v>86.116264687693274</v>
      </c>
      <c r="AA236" s="4">
        <f t="shared" si="58"/>
        <v>-3.6909571305755051</v>
      </c>
      <c r="AB236" s="4">
        <f t="shared" si="59"/>
        <v>-3.690957130575498</v>
      </c>
      <c r="AC236" s="4">
        <f t="shared" si="60"/>
        <v>-3.6909571305755264</v>
      </c>
      <c r="AD236" s="45" t="s">
        <v>412</v>
      </c>
      <c r="AE236" s="45" t="s">
        <v>405</v>
      </c>
    </row>
    <row r="237" spans="1:31" ht="15" x14ac:dyDescent="0.25">
      <c r="A237">
        <v>2.57</v>
      </c>
      <c r="B237">
        <v>3.37</v>
      </c>
      <c r="C237">
        <v>2.88</v>
      </c>
      <c r="D237" s="53">
        <f t="shared" si="51"/>
        <v>3.3063185632491443E-2</v>
      </c>
      <c r="E237" s="54">
        <f>IF(OR($A237="",$B237="",$C237=""),"",A237*'MPTO_working_3-way'!$I236)</f>
        <v>2.6549723870755026</v>
      </c>
      <c r="F237" s="55">
        <f>IF(OR($A237="",$B237="",$C237=""),"",B237*'MPTO_working_3-way'!$I236)</f>
        <v>3.4814229355814961</v>
      </c>
      <c r="G237" s="56">
        <f>IF(OR($A237="",$B237="",$C237=""),"",C237*'MPTO_working_3-way'!$I236)</f>
        <v>2.9752219746215753</v>
      </c>
      <c r="H237" s="17"/>
      <c r="I237" s="21"/>
      <c r="J237" s="22"/>
      <c r="K237" s="17"/>
      <c r="L237" s="21"/>
      <c r="M237" s="22"/>
      <c r="N237" s="57">
        <f t="shared" si="61"/>
        <v>37.665175158432326</v>
      </c>
      <c r="O237" s="58">
        <f t="shared" si="62"/>
        <v>28.723887286994383</v>
      </c>
      <c r="P237" s="58">
        <f t="shared" si="63"/>
        <v>33.61093755457329</v>
      </c>
      <c r="Q237" t="s">
        <v>310</v>
      </c>
      <c r="R237" t="s">
        <v>332</v>
      </c>
      <c r="S237" s="42">
        <v>44128</v>
      </c>
      <c r="T237" s="4">
        <v>100</v>
      </c>
      <c r="U237" s="4">
        <f t="shared" si="52"/>
        <v>61.089494163424128</v>
      </c>
      <c r="V237" s="4">
        <f t="shared" si="53"/>
        <v>70.326409495548958</v>
      </c>
      <c r="W237" s="4">
        <f t="shared" si="54"/>
        <v>65.277777777777771</v>
      </c>
      <c r="X237" s="4">
        <f t="shared" si="55"/>
        <v>64.395812726673256</v>
      </c>
      <c r="Y237" s="4">
        <f t="shared" si="56"/>
        <v>73.632728058798108</v>
      </c>
      <c r="Z237" s="4">
        <f t="shared" si="57"/>
        <v>68.584096341026907</v>
      </c>
      <c r="AA237" s="4">
        <f t="shared" si="58"/>
        <v>-3.3063185632491283</v>
      </c>
      <c r="AB237" s="4">
        <f t="shared" si="59"/>
        <v>-3.3063185632491496</v>
      </c>
      <c r="AC237" s="4">
        <f t="shared" si="60"/>
        <v>-3.3063185632491354</v>
      </c>
    </row>
    <row r="238" spans="1:31" ht="15" x14ac:dyDescent="0.25">
      <c r="A238">
        <v>2.76</v>
      </c>
      <c r="B238">
        <v>3.35</v>
      </c>
      <c r="C238">
        <v>2.69</v>
      </c>
      <c r="D238" s="53">
        <f t="shared" si="51"/>
        <v>3.2573515162188205E-2</v>
      </c>
      <c r="E238" s="54">
        <f>IF(OR($A238="",$B238="",$C238=""),"",A238*'MPTO_working_3-way'!$I237)</f>
        <v>2.8499029018476394</v>
      </c>
      <c r="F238" s="55">
        <f>IF(OR($A238="",$B238="",$C238=""),"",B238*'MPTO_working_3-way'!$I237)</f>
        <v>3.4591212757933305</v>
      </c>
      <c r="G238" s="56">
        <f>IF(OR($A238="",$B238="",$C238=""),"",C238*'MPTO_working_3-way'!$I237)</f>
        <v>2.777622755786286</v>
      </c>
      <c r="H238" s="17"/>
      <c r="I238" s="21"/>
      <c r="J238" s="22"/>
      <c r="K238" s="17"/>
      <c r="L238" s="21"/>
      <c r="M238" s="22"/>
      <c r="N238" s="57">
        <f t="shared" si="61"/>
        <v>35.08891476097952</v>
      </c>
      <c r="O238" s="58">
        <f t="shared" si="62"/>
        <v>28.909076041881633</v>
      </c>
      <c r="P238" s="58">
        <f t="shared" si="63"/>
        <v>36.00200919713884</v>
      </c>
      <c r="Q238" t="s">
        <v>314</v>
      </c>
      <c r="R238" t="s">
        <v>329</v>
      </c>
      <c r="S238" s="42">
        <v>44128</v>
      </c>
      <c r="T238" s="4">
        <v>100</v>
      </c>
      <c r="U238" s="4">
        <f t="shared" si="52"/>
        <v>63.768115942028999</v>
      </c>
      <c r="V238" s="4">
        <f t="shared" si="53"/>
        <v>70.149253731343279</v>
      </c>
      <c r="W238" s="4">
        <f t="shared" si="54"/>
        <v>62.825278810408925</v>
      </c>
      <c r="X238" s="4">
        <f t="shared" si="55"/>
        <v>67.025467458247803</v>
      </c>
      <c r="Y238" s="4">
        <f t="shared" si="56"/>
        <v>73.406605247562112</v>
      </c>
      <c r="Z238" s="4">
        <f t="shared" si="57"/>
        <v>66.082630326627736</v>
      </c>
      <c r="AA238" s="4">
        <f t="shared" si="58"/>
        <v>-3.2573515162188045</v>
      </c>
      <c r="AB238" s="4">
        <f t="shared" si="59"/>
        <v>-3.2573515162188329</v>
      </c>
      <c r="AC238" s="4">
        <f t="shared" si="60"/>
        <v>-3.2573515162188116</v>
      </c>
    </row>
    <row r="239" spans="1:31" ht="15" x14ac:dyDescent="0.25">
      <c r="A239">
        <v>2.17</v>
      </c>
      <c r="B239">
        <v>3.55</v>
      </c>
      <c r="C239">
        <v>3.44</v>
      </c>
      <c r="D239" s="53">
        <f t="shared" si="51"/>
        <v>3.3217308351232822E-2</v>
      </c>
      <c r="E239" s="54">
        <f>IF(OR($A239="",$B239="",$C239=""),"",A239*'MPTO_working_3-way'!$I238)</f>
        <v>2.242081559122175</v>
      </c>
      <c r="F239" s="55">
        <f>IF(OR($A239="",$B239="",$C239=""),"",B239*'MPTO_working_3-way'!$I238)</f>
        <v>3.6679214446468764</v>
      </c>
      <c r="G239" s="56">
        <f>IF(OR($A239="",$B239="",$C239=""),"",C239*'MPTO_working_3-way'!$I238)</f>
        <v>3.5542675407282407</v>
      </c>
      <c r="H239" s="17"/>
      <c r="I239" s="21"/>
      <c r="J239" s="22"/>
      <c r="K239" s="17"/>
      <c r="L239" s="21"/>
      <c r="M239" s="22"/>
      <c r="N239" s="57">
        <f t="shared" si="61"/>
        <v>44.601410503171984</v>
      </c>
      <c r="O239" s="58">
        <f t="shared" si="62"/>
        <v>27.26339740616428</v>
      </c>
      <c r="P239" s="58">
        <f t="shared" si="63"/>
        <v>28.135192090663725</v>
      </c>
      <c r="Q239" t="s">
        <v>316</v>
      </c>
      <c r="R239" t="s">
        <v>312</v>
      </c>
      <c r="S239" s="42">
        <v>44128</v>
      </c>
      <c r="T239" s="4">
        <v>100</v>
      </c>
      <c r="U239" s="4">
        <f t="shared" si="52"/>
        <v>53.917050691244242</v>
      </c>
      <c r="V239" s="4">
        <f t="shared" si="53"/>
        <v>71.83098591549296</v>
      </c>
      <c r="W239" s="4">
        <f t="shared" si="54"/>
        <v>70.930232558139537</v>
      </c>
      <c r="X239" s="4">
        <f t="shared" si="55"/>
        <v>57.238781526367511</v>
      </c>
      <c r="Y239" s="4">
        <f t="shared" si="56"/>
        <v>75.152716750616236</v>
      </c>
      <c r="Z239" s="4">
        <f t="shared" si="57"/>
        <v>74.251963393262812</v>
      </c>
      <c r="AA239" s="4">
        <f t="shared" si="58"/>
        <v>-3.3217308351232688</v>
      </c>
      <c r="AB239" s="4">
        <f t="shared" si="59"/>
        <v>-3.3217308351232759</v>
      </c>
      <c r="AC239" s="4">
        <f t="shared" si="60"/>
        <v>-3.3217308351232759</v>
      </c>
    </row>
    <row r="240" spans="1:31" ht="15" x14ac:dyDescent="0.25">
      <c r="A240">
        <v>1.83</v>
      </c>
      <c r="B240">
        <v>3.99</v>
      </c>
      <c r="C240">
        <v>4.1900000000000004</v>
      </c>
      <c r="D240" s="53">
        <f t="shared" si="51"/>
        <v>3.5738138334607594E-2</v>
      </c>
      <c r="E240" s="54">
        <f>IF(OR($A240="",$B240="",$C240=""),"",A240*'MPTO_working_3-way'!$I239)</f>
        <v>1.895400793152332</v>
      </c>
      <c r="F240" s="55">
        <f>IF(OR($A240="",$B240="",$C240=""),"",B240*'MPTO_working_3-way'!$I239)</f>
        <v>4.1325951719550842</v>
      </c>
      <c r="G240" s="56">
        <f>IF(OR($A240="",$B240="",$C240=""),"",C240*'MPTO_working_3-way'!$I239)</f>
        <v>4.3397427996220062</v>
      </c>
      <c r="H240" s="17"/>
      <c r="I240" s="21"/>
      <c r="J240" s="22"/>
      <c r="K240" s="17"/>
      <c r="L240" s="21"/>
      <c r="M240" s="22"/>
      <c r="N240" s="57">
        <f t="shared" si="61"/>
        <v>52.759289940828403</v>
      </c>
      <c r="O240" s="58">
        <f t="shared" si="62"/>
        <v>24.197869822485206</v>
      </c>
      <c r="P240" s="58">
        <f t="shared" si="63"/>
        <v>23.042840236686388</v>
      </c>
      <c r="Q240" t="s">
        <v>318</v>
      </c>
      <c r="R240" t="s">
        <v>320</v>
      </c>
      <c r="S240" s="42">
        <v>44128</v>
      </c>
      <c r="T240" s="4">
        <v>100</v>
      </c>
      <c r="U240" s="4">
        <f t="shared" si="52"/>
        <v>45.355191256830594</v>
      </c>
      <c r="V240" s="4">
        <f t="shared" si="53"/>
        <v>74.937343358395992</v>
      </c>
      <c r="W240" s="4">
        <f t="shared" si="54"/>
        <v>76.133651551312653</v>
      </c>
      <c r="X240" s="4">
        <f t="shared" si="55"/>
        <v>48.929005090291355</v>
      </c>
      <c r="Y240" s="4">
        <f t="shared" si="56"/>
        <v>78.511157191856739</v>
      </c>
      <c r="Z240" s="4">
        <f t="shared" si="57"/>
        <v>79.7074653847734</v>
      </c>
      <c r="AA240" s="4">
        <f t="shared" si="58"/>
        <v>-3.5738138334607612</v>
      </c>
      <c r="AB240" s="4">
        <f t="shared" si="59"/>
        <v>-3.573813833460747</v>
      </c>
      <c r="AC240" s="4">
        <f t="shared" si="60"/>
        <v>-3.573813833460747</v>
      </c>
    </row>
    <row r="241" spans="1:29" ht="15" x14ac:dyDescent="0.25">
      <c r="A241">
        <v>3.02</v>
      </c>
      <c r="B241">
        <v>3.59</v>
      </c>
      <c r="C241">
        <v>2.36</v>
      </c>
      <c r="D241" s="53">
        <f t="shared" si="51"/>
        <v>3.3406173407317885E-2</v>
      </c>
      <c r="E241" s="54">
        <f>IF(OR($A241="",$B241="",$C241=""),"",A241*'MPTO_working_3-way'!$I240)</f>
        <v>3.1208866436900999</v>
      </c>
      <c r="F241" s="55">
        <f>IF(OR($A241="",$B241="",$C241=""),"",B241*'MPTO_working_3-way'!$I240)</f>
        <v>3.7099281625322709</v>
      </c>
      <c r="G241" s="56">
        <f>IF(OR($A241="",$B241="",$C241=""),"",C241*'MPTO_working_3-way'!$I240)</f>
        <v>2.4388385692412702</v>
      </c>
      <c r="H241" s="17"/>
      <c r="I241" s="21"/>
      <c r="J241" s="22"/>
      <c r="K241" s="17"/>
      <c r="L241" s="21"/>
      <c r="M241" s="22"/>
      <c r="N241" s="57">
        <f t="shared" si="61"/>
        <v>32.042176284160441</v>
      </c>
      <c r="O241" s="58">
        <f t="shared" si="62"/>
        <v>26.954699826786783</v>
      </c>
      <c r="P241" s="58">
        <f t="shared" si="63"/>
        <v>41.003123889052766</v>
      </c>
      <c r="Q241" t="s">
        <v>315</v>
      </c>
      <c r="R241" t="s">
        <v>331</v>
      </c>
      <c r="S241" s="42">
        <v>44128</v>
      </c>
      <c r="T241" s="4">
        <v>100</v>
      </c>
      <c r="U241" s="4">
        <f t="shared" si="52"/>
        <v>66.88741721854305</v>
      </c>
      <c r="V241" s="4">
        <f t="shared" si="53"/>
        <v>72.14484679665739</v>
      </c>
      <c r="W241" s="4">
        <f t="shared" si="54"/>
        <v>57.627118644067799</v>
      </c>
      <c r="X241" s="4">
        <f t="shared" si="55"/>
        <v>70.228034559274818</v>
      </c>
      <c r="Y241" s="4">
        <f t="shared" si="56"/>
        <v>75.485464137389172</v>
      </c>
      <c r="Z241" s="4">
        <f t="shared" si="57"/>
        <v>60.967735984799575</v>
      </c>
      <c r="AA241" s="4">
        <f t="shared" si="58"/>
        <v>-3.3406173407317681</v>
      </c>
      <c r="AB241" s="4">
        <f t="shared" si="59"/>
        <v>-3.3406173407317823</v>
      </c>
      <c r="AC241" s="4">
        <f t="shared" si="60"/>
        <v>-3.3406173407317752</v>
      </c>
    </row>
    <row r="242" spans="1:29" ht="15" x14ac:dyDescent="0.25">
      <c r="A242">
        <v>2.86</v>
      </c>
      <c r="B242">
        <v>3.61</v>
      </c>
      <c r="C242">
        <v>2.46</v>
      </c>
      <c r="D242" s="53">
        <f t="shared" si="51"/>
        <v>3.3162724940307697E-2</v>
      </c>
      <c r="E242" s="54">
        <f>IF(OR($A242="",$B242="",$C242=""),"",A242*'MPTO_working_3-way'!$I241)</f>
        <v>2.95484539332928</v>
      </c>
      <c r="F242" s="55">
        <f>IF(OR($A242="",$B242="",$C242=""),"",B242*'MPTO_working_3-way'!$I241)</f>
        <v>3.7297174370345108</v>
      </c>
      <c r="G242" s="56">
        <f>IF(OR($A242="",$B242="",$C242=""),"",C242*'MPTO_working_3-way'!$I241)</f>
        <v>2.541580303353157</v>
      </c>
      <c r="H242" s="17"/>
      <c r="I242" s="21"/>
      <c r="J242" s="22"/>
      <c r="K242" s="17"/>
      <c r="L242" s="21"/>
      <c r="M242" s="22"/>
      <c r="N242" s="57">
        <f t="shared" si="61"/>
        <v>33.842718209810677</v>
      </c>
      <c r="O242" s="58">
        <f t="shared" si="62"/>
        <v>26.811682570653328</v>
      </c>
      <c r="P242" s="58">
        <f t="shared" si="63"/>
        <v>39.345599219535984</v>
      </c>
      <c r="Q242" t="s">
        <v>333</v>
      </c>
      <c r="R242" t="s">
        <v>317</v>
      </c>
      <c r="S242" s="42">
        <v>44128</v>
      </c>
      <c r="T242" s="4">
        <v>100</v>
      </c>
      <c r="U242" s="4">
        <f t="shared" si="52"/>
        <v>65.03496503496504</v>
      </c>
      <c r="V242" s="4">
        <f t="shared" si="53"/>
        <v>72.29916897506925</v>
      </c>
      <c r="W242" s="4">
        <f t="shared" si="54"/>
        <v>59.349593495934961</v>
      </c>
      <c r="X242" s="4">
        <f t="shared" si="55"/>
        <v>68.351237528995796</v>
      </c>
      <c r="Y242" s="4">
        <f t="shared" si="56"/>
        <v>75.615441469100006</v>
      </c>
      <c r="Z242" s="4">
        <f t="shared" si="57"/>
        <v>62.665865989965717</v>
      </c>
      <c r="AA242" s="4">
        <f t="shared" si="58"/>
        <v>-3.3162724940307555</v>
      </c>
      <c r="AB242" s="4">
        <f t="shared" si="59"/>
        <v>-3.3162724940307555</v>
      </c>
      <c r="AC242" s="4">
        <f t="shared" si="60"/>
        <v>-3.3162724940307555</v>
      </c>
    </row>
    <row r="243" spans="1:29" ht="15" x14ac:dyDescent="0.25">
      <c r="A243">
        <v>3.39</v>
      </c>
      <c r="B243">
        <v>3.66</v>
      </c>
      <c r="C243">
        <v>2.15</v>
      </c>
      <c r="D243" s="53">
        <f t="shared" si="51"/>
        <v>3.3325573523077523E-2</v>
      </c>
      <c r="E243" s="54">
        <f>IF(OR($A243="",$B243="",$C243=""),"",A243*'MPTO_working_3-way'!$I242)</f>
        <v>3.502973694243233</v>
      </c>
      <c r="F243" s="55">
        <f>IF(OR($A243="",$B243="",$C243=""),"",B243*'MPTO_working_3-way'!$I242)</f>
        <v>3.7819715990944638</v>
      </c>
      <c r="G243" s="56">
        <f>IF(OR($A243="",$B243="",$C243=""),"",C243*'MPTO_working_3-way'!$I242)</f>
        <v>2.2216499830746166</v>
      </c>
      <c r="H243" s="17"/>
      <c r="I243" s="21"/>
      <c r="J243" s="22"/>
      <c r="K243" s="17"/>
      <c r="L243" s="21"/>
      <c r="M243" s="22"/>
      <c r="N243" s="57">
        <f t="shared" si="61"/>
        <v>28.547174123613729</v>
      </c>
      <c r="O243" s="58">
        <f t="shared" si="62"/>
        <v>26.441235048920912</v>
      </c>
      <c r="P243" s="58">
        <f t="shared" si="63"/>
        <v>45.011590827465369</v>
      </c>
      <c r="Q243" t="s">
        <v>319</v>
      </c>
      <c r="R243" t="s">
        <v>313</v>
      </c>
      <c r="S243" s="42">
        <v>44128</v>
      </c>
      <c r="T243" s="4">
        <v>100</v>
      </c>
      <c r="U243" s="4">
        <f t="shared" si="52"/>
        <v>70.501474926253692</v>
      </c>
      <c r="V243" s="4">
        <f t="shared" si="53"/>
        <v>72.67759562841529</v>
      </c>
      <c r="W243" s="4">
        <f t="shared" si="54"/>
        <v>53.488372093023258</v>
      </c>
      <c r="X243" s="4">
        <f t="shared" si="55"/>
        <v>73.834032278561452</v>
      </c>
      <c r="Y243" s="4">
        <f t="shared" si="56"/>
        <v>76.010152980723049</v>
      </c>
      <c r="Z243" s="4">
        <f t="shared" si="57"/>
        <v>56.820929445331018</v>
      </c>
      <c r="AA243" s="4">
        <f t="shared" si="58"/>
        <v>-3.3325573523077594</v>
      </c>
      <c r="AB243" s="4">
        <f t="shared" si="59"/>
        <v>-3.3325573523077594</v>
      </c>
      <c r="AC243" s="4">
        <f t="shared" si="60"/>
        <v>-3.3325573523077594</v>
      </c>
    </row>
    <row r="244" spans="1:29" ht="15" x14ac:dyDescent="0.25">
      <c r="A244">
        <v>3.2</v>
      </c>
      <c r="B244">
        <v>3.49</v>
      </c>
      <c r="C244">
        <v>2.2999999999999998</v>
      </c>
      <c r="D244" s="53">
        <f t="shared" si="51"/>
        <v>3.3815559985050481E-2</v>
      </c>
      <c r="E244" s="54">
        <f>IF(OR($A244="",$B244="",$C244=""),"",A244*'MPTO_working_3-way'!$I243)</f>
        <v>3.3082097919521618</v>
      </c>
      <c r="F244" s="55">
        <f>IF(OR($A244="",$B244="",$C244=""),"",B244*'MPTO_working_3-way'!$I243)</f>
        <v>3.6080163043478266</v>
      </c>
      <c r="G244" s="56">
        <f>IF(OR($A244="",$B244="",$C244=""),"",C244*'MPTO_working_3-way'!$I243)</f>
        <v>2.3777757879656161</v>
      </c>
      <c r="H244" s="17"/>
      <c r="I244" s="21"/>
      <c r="J244" s="22"/>
      <c r="K244" s="17"/>
      <c r="L244" s="21"/>
      <c r="M244" s="22"/>
      <c r="N244" s="57">
        <f t="shared" si="61"/>
        <v>30.227829034080205</v>
      </c>
      <c r="O244" s="58">
        <f t="shared" si="62"/>
        <v>27.716061005460364</v>
      </c>
      <c r="P244" s="58">
        <f t="shared" si="63"/>
        <v>42.056109960459423</v>
      </c>
      <c r="Q244" t="s">
        <v>322</v>
      </c>
      <c r="R244" t="s">
        <v>324</v>
      </c>
      <c r="S244" s="42">
        <v>44128</v>
      </c>
      <c r="T244" s="4">
        <v>100</v>
      </c>
      <c r="U244" s="4">
        <f t="shared" si="52"/>
        <v>68.75</v>
      </c>
      <c r="V244" s="4">
        <f t="shared" si="53"/>
        <v>71.346704871060169</v>
      </c>
      <c r="W244" s="4">
        <f t="shared" si="54"/>
        <v>56.521739130434774</v>
      </c>
      <c r="X244" s="4">
        <f t="shared" si="55"/>
        <v>72.13155599850505</v>
      </c>
      <c r="Y244" s="4">
        <f t="shared" si="56"/>
        <v>74.728260869565219</v>
      </c>
      <c r="Z244" s="4">
        <f t="shared" si="57"/>
        <v>59.903295128939824</v>
      </c>
      <c r="AA244" s="4">
        <f t="shared" si="58"/>
        <v>-3.3815559985050498</v>
      </c>
      <c r="AB244" s="4">
        <f t="shared" si="59"/>
        <v>-3.3815559985050498</v>
      </c>
      <c r="AC244" s="4">
        <f t="shared" si="60"/>
        <v>-3.3815559985050498</v>
      </c>
    </row>
    <row r="245" spans="1:29" ht="15" x14ac:dyDescent="0.25">
      <c r="A245">
        <v>1.74</v>
      </c>
      <c r="B245">
        <v>4.05</v>
      </c>
      <c r="C245">
        <v>4.6399999999999997</v>
      </c>
      <c r="D245" s="53">
        <f t="shared" si="51"/>
        <v>3.7143465304384726E-2</v>
      </c>
      <c r="E245" s="54">
        <f>IF(OR($A245="",$B245="",$C245=""),"",A245*'MPTO_working_3-way'!$I244)</f>
        <v>1.8046296296296294</v>
      </c>
      <c r="F245" s="55">
        <f>IF(OR($A245="",$B245="",$C245=""),"",B245*'MPTO_working_3-way'!$I244)</f>
        <v>4.200431034482758</v>
      </c>
      <c r="G245" s="56">
        <f>IF(OR($A245="",$B245="",$C245=""),"",C245*'MPTO_working_3-way'!$I244)</f>
        <v>4.8123456790123447</v>
      </c>
      <c r="H245" s="17"/>
      <c r="I245" s="21"/>
      <c r="J245" s="22"/>
      <c r="K245" s="17"/>
      <c r="L245" s="21"/>
      <c r="M245" s="22"/>
      <c r="N245" s="57">
        <f t="shared" si="61"/>
        <v>55.413032324268862</v>
      </c>
      <c r="O245" s="58">
        <f t="shared" si="62"/>
        <v>23.807080554130327</v>
      </c>
      <c r="P245" s="58">
        <f t="shared" si="63"/>
        <v>20.779887121600826</v>
      </c>
      <c r="Q245" t="s">
        <v>326</v>
      </c>
      <c r="R245" t="s">
        <v>325</v>
      </c>
      <c r="S245" s="42">
        <v>44128</v>
      </c>
      <c r="T245" s="4">
        <v>100</v>
      </c>
      <c r="U245" s="4">
        <f t="shared" si="52"/>
        <v>42.528735632183903</v>
      </c>
      <c r="V245" s="4">
        <f t="shared" si="53"/>
        <v>75.308641975308646</v>
      </c>
      <c r="W245" s="4">
        <f t="shared" si="54"/>
        <v>78.448275862068954</v>
      </c>
      <c r="X245" s="4">
        <f t="shared" si="55"/>
        <v>46.243082162622393</v>
      </c>
      <c r="Y245" s="4">
        <f t="shared" si="56"/>
        <v>79.022988505747122</v>
      </c>
      <c r="Z245" s="4">
        <f t="shared" si="57"/>
        <v>82.162622392507444</v>
      </c>
      <c r="AA245" s="4">
        <f t="shared" si="58"/>
        <v>-3.7143465304384904</v>
      </c>
      <c r="AB245" s="4">
        <f t="shared" si="59"/>
        <v>-3.7143465304384762</v>
      </c>
      <c r="AC245" s="4">
        <f t="shared" si="60"/>
        <v>-3.7143465304384904</v>
      </c>
    </row>
    <row r="246" spans="1:29" ht="15" x14ac:dyDescent="0.25">
      <c r="A246">
        <v>2.46</v>
      </c>
      <c r="B246">
        <v>3.48</v>
      </c>
      <c r="C246">
        <v>2.95</v>
      </c>
      <c r="D246" s="53">
        <f t="shared" si="51"/>
        <v>3.2843437727188451E-2</v>
      </c>
      <c r="E246" s="54">
        <f>IF(OR($A246="",$B246="",$C246=""),"",A246*'MPTO_working_3-way'!$I245)</f>
        <v>2.5407948568088834</v>
      </c>
      <c r="F246" s="55">
        <f>IF(OR($A246="",$B246="",$C246=""),"",B246*'MPTO_working_3-way'!$I245)</f>
        <v>3.5942951632906159</v>
      </c>
      <c r="G246" s="56">
        <f>IF(OR($A246="",$B246="",$C246=""),"",C246*'MPTO_working_3-way'!$I245)</f>
        <v>3.0468881412952062</v>
      </c>
      <c r="H246" s="17"/>
      <c r="I246" s="21"/>
      <c r="J246" s="22"/>
      <c r="K246" s="17"/>
      <c r="L246" s="21"/>
      <c r="M246" s="22"/>
      <c r="N246" s="57">
        <f t="shared" si="61"/>
        <v>39.357762289237002</v>
      </c>
      <c r="O246" s="58">
        <f t="shared" si="62"/>
        <v>27.821866445839948</v>
      </c>
      <c r="P246" s="58">
        <f t="shared" si="63"/>
        <v>32.820371264923054</v>
      </c>
      <c r="Q246" t="s">
        <v>311</v>
      </c>
      <c r="R246" t="s">
        <v>323</v>
      </c>
      <c r="S246" s="42">
        <v>44128</v>
      </c>
      <c r="T246" s="4">
        <v>100</v>
      </c>
      <c r="U246" s="4">
        <f t="shared" si="52"/>
        <v>59.349593495934961</v>
      </c>
      <c r="V246" s="4">
        <f t="shared" si="53"/>
        <v>71.264367816091948</v>
      </c>
      <c r="W246" s="4">
        <f t="shared" si="54"/>
        <v>66.101694915254228</v>
      </c>
      <c r="X246" s="4">
        <f t="shared" si="55"/>
        <v>62.633937268653803</v>
      </c>
      <c r="Y246" s="4">
        <f t="shared" si="56"/>
        <v>74.548711588810804</v>
      </c>
      <c r="Z246" s="4">
        <f t="shared" si="57"/>
        <v>69.386038687973084</v>
      </c>
      <c r="AA246" s="4">
        <f t="shared" si="58"/>
        <v>-3.2843437727188416</v>
      </c>
      <c r="AB246" s="4">
        <f t="shared" si="59"/>
        <v>-3.2843437727188558</v>
      </c>
      <c r="AC246" s="4">
        <f t="shared" si="60"/>
        <v>-3.2843437727188558</v>
      </c>
    </row>
    <row r="247" spans="1:29" ht="15" x14ac:dyDescent="0.25">
      <c r="A247">
        <v>1.6</v>
      </c>
      <c r="B247">
        <v>4.09</v>
      </c>
      <c r="C247">
        <v>5.91</v>
      </c>
      <c r="D247" s="53">
        <f t="shared" si="51"/>
        <v>3.8703515238768915E-2</v>
      </c>
      <c r="E247" s="54">
        <f>IF(OR($A247="",$B247="",$C247=""),"",A247*'MPTO_working_3-way'!$I246)</f>
        <v>1.6619256243820304</v>
      </c>
      <c r="F247" s="55">
        <f>IF(OR($A247="",$B247="",$C247=""),"",B247*'MPTO_working_3-way'!$I246)</f>
        <v>4.2482973773265646</v>
      </c>
      <c r="G247" s="56">
        <f>IF(OR($A247="",$B247="",$C247=""),"",C247*'MPTO_working_3-way'!$I246)</f>
        <v>6.1387377750611245</v>
      </c>
      <c r="H247" s="17"/>
      <c r="I247" s="21"/>
      <c r="J247" s="22"/>
      <c r="K247" s="17"/>
      <c r="L247" s="21"/>
      <c r="M247" s="22"/>
      <c r="N247" s="57">
        <f t="shared" si="61"/>
        <v>60.171164420901178</v>
      </c>
      <c r="O247" s="58">
        <f t="shared" si="62"/>
        <v>23.538841827247406</v>
      </c>
      <c r="P247" s="58">
        <f t="shared" si="63"/>
        <v>16.289993751851419</v>
      </c>
      <c r="Q247" t="s">
        <v>321</v>
      </c>
      <c r="R247" t="s">
        <v>330</v>
      </c>
      <c r="S247" s="42">
        <v>44128</v>
      </c>
      <c r="T247" s="4">
        <v>100</v>
      </c>
      <c r="U247" s="4">
        <f t="shared" si="52"/>
        <v>37.5</v>
      </c>
      <c r="V247" s="4">
        <f t="shared" si="53"/>
        <v>75.550122249388764</v>
      </c>
      <c r="W247" s="4">
        <f t="shared" si="54"/>
        <v>83.079526226734345</v>
      </c>
      <c r="X247" s="4">
        <f t="shared" si="55"/>
        <v>41.370351523876906</v>
      </c>
      <c r="Y247" s="4">
        <f t="shared" si="56"/>
        <v>79.420473773265655</v>
      </c>
      <c r="Z247" s="4">
        <f t="shared" si="57"/>
        <v>86.94987775061125</v>
      </c>
      <c r="AA247" s="4">
        <f t="shared" si="58"/>
        <v>-3.8703515238769057</v>
      </c>
      <c r="AB247" s="4">
        <f t="shared" si="59"/>
        <v>-3.8703515238768915</v>
      </c>
      <c r="AC247" s="4">
        <f t="shared" si="60"/>
        <v>-3.8703515238769057</v>
      </c>
    </row>
    <row r="248" spans="1:29" ht="15" x14ac:dyDescent="0.25">
      <c r="A248">
        <v>3.05</v>
      </c>
      <c r="B248">
        <v>3.3</v>
      </c>
      <c r="C248">
        <v>2.56</v>
      </c>
      <c r="D248" s="53">
        <f t="shared" si="51"/>
        <v>2.1524155489319519E-2</v>
      </c>
      <c r="E248" s="54">
        <f>IF(OR($A248="",$B248="",$C248=""),"",A248*'MPTO_working_3-way'!$I247)</f>
        <v>3.1156486742424243</v>
      </c>
      <c r="F248" s="55">
        <f>IF(OR($A248="",$B248="",$C248=""),"",B248*'MPTO_working_3-way'!$I247)</f>
        <v>3.3710297131147544</v>
      </c>
      <c r="G248" s="56">
        <f>IF(OR($A248="",$B248="",$C248=""),"",C248*'MPTO_working_3-way'!$I247)</f>
        <v>2.6151018380526581</v>
      </c>
      <c r="H248" s="17"/>
      <c r="I248" s="21"/>
      <c r="J248" s="22"/>
      <c r="K248" s="17"/>
      <c r="L248" s="21"/>
      <c r="M248" s="22"/>
      <c r="N248" s="57">
        <f t="shared" si="61"/>
        <v>32.09604498309335</v>
      </c>
      <c r="O248" s="58">
        <f t="shared" si="62"/>
        <v>29.664526423768088</v>
      </c>
      <c r="P248" s="58">
        <f t="shared" si="63"/>
        <v>38.239428593138555</v>
      </c>
      <c r="Q248" t="s">
        <v>274</v>
      </c>
      <c r="R248" t="s">
        <v>286</v>
      </c>
      <c r="S248" s="42">
        <v>44128</v>
      </c>
      <c r="T248" s="4">
        <v>100</v>
      </c>
      <c r="U248" s="4">
        <f t="shared" si="52"/>
        <v>67.21311475409837</v>
      </c>
      <c r="V248" s="4">
        <f t="shared" si="53"/>
        <v>69.696969696969703</v>
      </c>
      <c r="W248" s="4">
        <f t="shared" si="54"/>
        <v>60.9375</v>
      </c>
      <c r="X248" s="4">
        <f t="shared" si="55"/>
        <v>69.365530303030297</v>
      </c>
      <c r="Y248" s="4">
        <f t="shared" si="56"/>
        <v>71.849385245901644</v>
      </c>
      <c r="Z248" s="4">
        <f t="shared" si="57"/>
        <v>63.089915548931955</v>
      </c>
      <c r="AA248" s="4">
        <f t="shared" si="58"/>
        <v>-2.152415548931927</v>
      </c>
      <c r="AB248" s="4">
        <f t="shared" si="59"/>
        <v>-2.1524155489319412</v>
      </c>
      <c r="AC248" s="4">
        <f t="shared" si="60"/>
        <v>-2.1524155489319554</v>
      </c>
    </row>
    <row r="249" spans="1:29" ht="15" x14ac:dyDescent="0.25">
      <c r="A249">
        <v>1.06</v>
      </c>
      <c r="B249">
        <v>14.66</v>
      </c>
      <c r="C249">
        <v>32.950000000000003</v>
      </c>
      <c r="D249" s="53">
        <f t="shared" si="51"/>
        <v>4.195806408306435E-2</v>
      </c>
      <c r="E249" s="54">
        <f>IF(OR($A249="",$B249="",$C249=""),"",A249*'MPTO_working_3-way'!$I248)</f>
        <v>1.1044755479280484</v>
      </c>
      <c r="F249" s="55">
        <f>IF(OR($A249="",$B249="",$C249=""),"",B249*'MPTO_working_3-way'!$I248)</f>
        <v>15.275105219457723</v>
      </c>
      <c r="G249" s="56">
        <f>IF(OR($A249="",$B249="",$C249=""),"",C249*'MPTO_working_3-way'!$I248)</f>
        <v>34.332518211536971</v>
      </c>
      <c r="H249" s="17"/>
      <c r="I249" s="21"/>
      <c r="J249" s="22"/>
      <c r="K249" s="17"/>
      <c r="L249" s="21"/>
      <c r="M249" s="22"/>
      <c r="N249" s="57">
        <f t="shared" si="61"/>
        <v>90.540709740107843</v>
      </c>
      <c r="O249" s="58">
        <f t="shared" si="62"/>
        <v>6.5465997492847432</v>
      </c>
      <c r="P249" s="58">
        <f t="shared" si="63"/>
        <v>2.912690510607415</v>
      </c>
      <c r="Q249" t="s">
        <v>287</v>
      </c>
      <c r="R249" t="s">
        <v>250</v>
      </c>
      <c r="S249" s="42">
        <v>44128</v>
      </c>
      <c r="T249" s="4">
        <v>100</v>
      </c>
      <c r="U249" s="4">
        <f t="shared" si="52"/>
        <v>5.6603773584905657</v>
      </c>
      <c r="V249" s="4">
        <f t="shared" si="53"/>
        <v>93.178717598908591</v>
      </c>
      <c r="W249" s="4">
        <f t="shared" si="54"/>
        <v>96.965098634294392</v>
      </c>
      <c r="X249" s="4">
        <f t="shared" si="55"/>
        <v>9.8561837667970185</v>
      </c>
      <c r="Y249" s="4">
        <f t="shared" si="56"/>
        <v>97.37452400721503</v>
      </c>
      <c r="Z249" s="4">
        <f t="shared" si="57"/>
        <v>101.16090504260083</v>
      </c>
      <c r="AA249" s="4">
        <f t="shared" si="58"/>
        <v>-4.1958064083064528</v>
      </c>
      <c r="AB249" s="4">
        <f t="shared" si="59"/>
        <v>-4.1958064083064386</v>
      </c>
      <c r="AC249" s="4">
        <f t="shared" si="60"/>
        <v>-4.1958064083064386</v>
      </c>
    </row>
    <row r="250" spans="1:29" ht="15" x14ac:dyDescent="0.25">
      <c r="A250">
        <v>2.91</v>
      </c>
      <c r="B250">
        <v>3</v>
      </c>
      <c r="C250">
        <v>2.77</v>
      </c>
      <c r="D250" s="53">
        <f t="shared" si="51"/>
        <v>3.7986775342091939E-2</v>
      </c>
      <c r="E250" s="54">
        <f>IF(OR($A250="",$B250="",$C250=""),"",A250*'MPTO_working_3-way'!$I249)</f>
        <v>3.0205415162454878</v>
      </c>
      <c r="F250" s="55">
        <f>IF(OR($A250="",$B250="",$C250=""),"",B250*'MPTO_working_3-way'!$I249)</f>
        <v>3.1139603260262758</v>
      </c>
      <c r="G250" s="56">
        <f>IF(OR($A250="",$B250="",$C250=""),"",C250*'MPTO_working_3-way'!$I249)</f>
        <v>2.8752233676975947</v>
      </c>
      <c r="H250" s="17"/>
      <c r="I250" s="21"/>
      <c r="J250" s="22"/>
      <c r="K250" s="17"/>
      <c r="L250" s="21"/>
      <c r="M250" s="22"/>
      <c r="N250" s="57">
        <f t="shared" si="61"/>
        <v>33.106646428187261</v>
      </c>
      <c r="O250" s="58">
        <f t="shared" si="62"/>
        <v>32.113447035341643</v>
      </c>
      <c r="P250" s="58">
        <f t="shared" si="63"/>
        <v>34.779906536471096</v>
      </c>
      <c r="Q250" t="s">
        <v>265</v>
      </c>
      <c r="R250" t="s">
        <v>266</v>
      </c>
      <c r="S250" s="42">
        <v>44128</v>
      </c>
      <c r="T250" s="4">
        <v>100</v>
      </c>
      <c r="U250" s="4">
        <f t="shared" si="52"/>
        <v>65.635738831615114</v>
      </c>
      <c r="V250" s="4">
        <f t="shared" si="53"/>
        <v>66.666666666666657</v>
      </c>
      <c r="W250" s="4">
        <f t="shared" si="54"/>
        <v>63.898916967509031</v>
      </c>
      <c r="X250" s="4">
        <f t="shared" si="55"/>
        <v>69.434416365824305</v>
      </c>
      <c r="Y250" s="4">
        <f t="shared" si="56"/>
        <v>70.465344200875862</v>
      </c>
      <c r="Z250" s="4">
        <f t="shared" si="57"/>
        <v>67.697594501718214</v>
      </c>
      <c r="AA250" s="4">
        <f t="shared" si="58"/>
        <v>-3.7986775342091903</v>
      </c>
      <c r="AB250" s="4">
        <f t="shared" si="59"/>
        <v>-3.7986775342092045</v>
      </c>
      <c r="AC250" s="4">
        <f t="shared" si="60"/>
        <v>-3.7986775342091832</v>
      </c>
    </row>
    <row r="251" spans="1:29" ht="15" x14ac:dyDescent="0.25">
      <c r="A251">
        <v>1.87</v>
      </c>
      <c r="B251">
        <v>3.14</v>
      </c>
      <c r="C251">
        <v>5.31</v>
      </c>
      <c r="D251" s="53">
        <f t="shared" si="51"/>
        <v>4.1554613005864161E-2</v>
      </c>
      <c r="E251" s="54">
        <f>IF(OR($A251="",$B251="",$C251=""),"",A251*'MPTO_working_3-way'!$I250)</f>
        <v>1.947707126320966</v>
      </c>
      <c r="F251" s="55">
        <f>IF(OR($A251="",$B251="",$C251=""),"",B251*'MPTO_working_3-way'!$I250)</f>
        <v>3.2704814848384136</v>
      </c>
      <c r="G251" s="56">
        <f>IF(OR($A251="",$B251="",$C251=""),"",C251*'MPTO_working_3-way'!$I250)</f>
        <v>5.5306549950611386</v>
      </c>
      <c r="H251" s="17"/>
      <c r="I251" s="21"/>
      <c r="J251" s="22"/>
      <c r="K251" s="17"/>
      <c r="L251" s="21"/>
      <c r="M251" s="22"/>
      <c r="N251" s="57">
        <f t="shared" si="61"/>
        <v>51.342421377740976</v>
      </c>
      <c r="O251" s="58">
        <f t="shared" si="62"/>
        <v>30.576537572094143</v>
      </c>
      <c r="P251" s="58">
        <f t="shared" si="63"/>
        <v>18.081041050164899</v>
      </c>
      <c r="Q251" t="s">
        <v>260</v>
      </c>
      <c r="R251" t="s">
        <v>262</v>
      </c>
      <c r="S251" s="42">
        <v>44128</v>
      </c>
      <c r="T251" s="4">
        <v>100</v>
      </c>
      <c r="U251" s="4">
        <f t="shared" si="52"/>
        <v>46.524064171122987</v>
      </c>
      <c r="V251" s="4">
        <f t="shared" si="53"/>
        <v>68.152866242038215</v>
      </c>
      <c r="W251" s="4">
        <f t="shared" si="54"/>
        <v>81.16760828625236</v>
      </c>
      <c r="X251" s="4">
        <f t="shared" si="55"/>
        <v>50.679525471709432</v>
      </c>
      <c r="Y251" s="4">
        <f t="shared" si="56"/>
        <v>72.308327542624639</v>
      </c>
      <c r="Z251" s="4">
        <f t="shared" si="57"/>
        <v>85.32306958683877</v>
      </c>
      <c r="AA251" s="4">
        <f t="shared" si="58"/>
        <v>-4.1554613005864454</v>
      </c>
      <c r="AB251" s="4">
        <f t="shared" si="59"/>
        <v>-4.155461300586424</v>
      </c>
      <c r="AC251" s="4">
        <f t="shared" si="60"/>
        <v>-4.1554613005864098</v>
      </c>
    </row>
    <row r="252" spans="1:29" ht="15" x14ac:dyDescent="0.25">
      <c r="A252">
        <v>3.24</v>
      </c>
      <c r="B252">
        <v>2.95</v>
      </c>
      <c r="C252">
        <v>2.56</v>
      </c>
      <c r="D252" s="53">
        <f t="shared" si="51"/>
        <v>3.8250026156099626E-2</v>
      </c>
      <c r="E252" s="54">
        <f>IF(OR($A252="",$B252="",$C252=""),"",A252*'MPTO_working_3-way'!$I251)</f>
        <v>3.3639300847457632</v>
      </c>
      <c r="F252" s="55">
        <f>IF(OR($A252="",$B252="",$C252=""),"",B252*'MPTO_working_3-way'!$I251)</f>
        <v>3.0628375771604941</v>
      </c>
      <c r="G252" s="56">
        <f>IF(OR($A252="",$B252="",$C252=""),"",C252*'MPTO_working_3-way'!$I251)</f>
        <v>2.657920066959615</v>
      </c>
      <c r="H252" s="17"/>
      <c r="I252" s="21"/>
      <c r="J252" s="22"/>
      <c r="K252" s="17"/>
      <c r="L252" s="21"/>
      <c r="M252" s="22"/>
      <c r="N252" s="57">
        <f t="shared" si="61"/>
        <v>29.727133882319595</v>
      </c>
      <c r="O252" s="58">
        <f t="shared" si="62"/>
        <v>32.649462297869661</v>
      </c>
      <c r="P252" s="58">
        <f t="shared" si="63"/>
        <v>37.62340381981074</v>
      </c>
      <c r="Q252" t="s">
        <v>257</v>
      </c>
      <c r="R252" t="s">
        <v>263</v>
      </c>
      <c r="S252" s="42">
        <v>44128</v>
      </c>
      <c r="T252" s="4">
        <v>100</v>
      </c>
      <c r="U252" s="4">
        <f t="shared" si="52"/>
        <v>69.135802469135797</v>
      </c>
      <c r="V252" s="4">
        <f t="shared" si="53"/>
        <v>66.101694915254228</v>
      </c>
      <c r="W252" s="4">
        <f t="shared" si="54"/>
        <v>60.9375</v>
      </c>
      <c r="X252" s="4">
        <f t="shared" si="55"/>
        <v>72.960805084745758</v>
      </c>
      <c r="Y252" s="4">
        <f t="shared" si="56"/>
        <v>69.926697530864203</v>
      </c>
      <c r="Z252" s="4">
        <f t="shared" si="57"/>
        <v>64.762502615609961</v>
      </c>
      <c r="AA252" s="4">
        <f t="shared" si="58"/>
        <v>-3.8250026156099608</v>
      </c>
      <c r="AB252" s="4">
        <f t="shared" si="59"/>
        <v>-3.825002615609975</v>
      </c>
      <c r="AC252" s="4">
        <f t="shared" si="60"/>
        <v>-3.8250026156099608</v>
      </c>
    </row>
    <row r="253" spans="1:29" ht="15" x14ac:dyDescent="0.25">
      <c r="A253">
        <v>1.91</v>
      </c>
      <c r="B253">
        <v>3.35</v>
      </c>
      <c r="C253">
        <v>4.5599999999999996</v>
      </c>
      <c r="D253" s="53">
        <f t="shared" si="51"/>
        <v>4.1365917724685897E-2</v>
      </c>
      <c r="E253" s="54">
        <f>IF(OR($A253="",$B253="",$C253=""),"",A253*'MPTO_working_3-way'!$I252)</f>
        <v>1.98900890285415</v>
      </c>
      <c r="F253" s="55">
        <f>IF(OR($A253="",$B253="",$C253=""),"",B253*'MPTO_working_3-way'!$I252)</f>
        <v>3.4885758243776976</v>
      </c>
      <c r="G253" s="56">
        <f>IF(OR($A253="",$B253="",$C253=""),"",C253*'MPTO_working_3-way'!$I252)</f>
        <v>4.7486285848245675</v>
      </c>
      <c r="H253" s="17"/>
      <c r="I253" s="21"/>
      <c r="J253" s="22"/>
      <c r="K253" s="17"/>
      <c r="L253" s="21"/>
      <c r="M253" s="22"/>
      <c r="N253" s="57">
        <f t="shared" si="61"/>
        <v>50.276295825777304</v>
      </c>
      <c r="O253" s="58">
        <f t="shared" si="62"/>
        <v>28.66499254544318</v>
      </c>
      <c r="P253" s="58">
        <f t="shared" si="63"/>
        <v>21.05871162877953</v>
      </c>
      <c r="Q253" t="s">
        <v>264</v>
      </c>
      <c r="R253" t="s">
        <v>256</v>
      </c>
      <c r="S253" s="42">
        <v>44128</v>
      </c>
      <c r="T253" s="4">
        <v>100</v>
      </c>
      <c r="U253" s="4">
        <f t="shared" si="52"/>
        <v>47.643979057591622</v>
      </c>
      <c r="V253" s="4">
        <f t="shared" si="53"/>
        <v>70.149253731343279</v>
      </c>
      <c r="W253" s="4">
        <f t="shared" si="54"/>
        <v>78.070175438596479</v>
      </c>
      <c r="X253" s="4">
        <f t="shared" si="55"/>
        <v>51.780570830060228</v>
      </c>
      <c r="Y253" s="4">
        <f t="shared" si="56"/>
        <v>74.285845503811885</v>
      </c>
      <c r="Z253" s="4">
        <f t="shared" si="57"/>
        <v>82.206767211065085</v>
      </c>
      <c r="AA253" s="4">
        <f t="shared" si="58"/>
        <v>-4.1365917724686057</v>
      </c>
      <c r="AB253" s="4">
        <f t="shared" si="59"/>
        <v>-4.1365917724686057</v>
      </c>
      <c r="AC253" s="4">
        <f t="shared" si="60"/>
        <v>-4.1365917724686057</v>
      </c>
    </row>
    <row r="254" spans="1:29" ht="15" x14ac:dyDescent="0.25">
      <c r="A254">
        <v>2.85</v>
      </c>
      <c r="B254">
        <v>2.9</v>
      </c>
      <c r="C254">
        <v>2.92</v>
      </c>
      <c r="D254" s="53">
        <f t="shared" si="51"/>
        <v>3.8170532614010266E-2</v>
      </c>
      <c r="E254" s="54">
        <f>IF(OR($A254="",$B254="",$C254=""),"",A254*'MPTO_working_3-way'!$I253)</f>
        <v>2.9587860179499295</v>
      </c>
      <c r="F254" s="55">
        <f>IF(OR($A254="",$B254="",$C254=""),"",B254*'MPTO_working_3-way'!$I253)</f>
        <v>3.0106945445806295</v>
      </c>
      <c r="G254" s="56">
        <f>IF(OR($A254="",$B254="",$C254=""),"",C254*'MPTO_working_3-way'!$I253)</f>
        <v>3.0314579552329097</v>
      </c>
      <c r="H254" s="17"/>
      <c r="I254" s="21"/>
      <c r="J254" s="22"/>
      <c r="K254" s="17"/>
      <c r="L254" s="21"/>
      <c r="M254" s="22"/>
      <c r="N254" s="57">
        <f t="shared" si="61"/>
        <v>33.797645180602672</v>
      </c>
      <c r="O254" s="58">
        <f t="shared" si="62"/>
        <v>33.214927160247463</v>
      </c>
      <c r="P254" s="58">
        <f t="shared" si="63"/>
        <v>32.987427659149873</v>
      </c>
      <c r="Q254" t="s">
        <v>255</v>
      </c>
      <c r="R254" t="s">
        <v>281</v>
      </c>
      <c r="S254" s="42">
        <v>44128</v>
      </c>
      <c r="T254" s="4">
        <v>100</v>
      </c>
      <c r="U254" s="4">
        <f t="shared" si="52"/>
        <v>64.912280701754383</v>
      </c>
      <c r="V254" s="4">
        <f t="shared" si="53"/>
        <v>65.517241379310349</v>
      </c>
      <c r="W254" s="4">
        <f t="shared" si="54"/>
        <v>65.753424657534239</v>
      </c>
      <c r="X254" s="4">
        <f t="shared" si="55"/>
        <v>68.729333963155412</v>
      </c>
      <c r="Y254" s="4">
        <f t="shared" si="56"/>
        <v>69.334294640711363</v>
      </c>
      <c r="Z254" s="4">
        <f t="shared" si="57"/>
        <v>69.570477918935268</v>
      </c>
      <c r="AA254" s="4">
        <f t="shared" si="58"/>
        <v>-3.8170532614010284</v>
      </c>
      <c r="AB254" s="4">
        <f t="shared" si="59"/>
        <v>-3.8170532614010142</v>
      </c>
      <c r="AC254" s="4">
        <f t="shared" si="60"/>
        <v>-3.8170532614010284</v>
      </c>
    </row>
    <row r="255" spans="1:29" ht="15" x14ac:dyDescent="0.25">
      <c r="A255">
        <v>2.2200000000000002</v>
      </c>
      <c r="B255">
        <v>2.87</v>
      </c>
      <c r="C255">
        <v>4.16</v>
      </c>
      <c r="D255" s="53">
        <f t="shared" si="51"/>
        <v>3.9267121584194653E-2</v>
      </c>
      <c r="E255" s="54">
        <f>IF(OR($A255="",$B255="",$C255=""),"",A255*'MPTO_working_3-way'!$I254)</f>
        <v>2.3071730099169123</v>
      </c>
      <c r="F255" s="55">
        <f>IF(OR($A255="",$B255="",$C255=""),"",B255*'MPTO_working_3-way'!$I254)</f>
        <v>2.9826966389466389</v>
      </c>
      <c r="G255" s="56">
        <f>IF(OR($A255="",$B255="",$C255=""),"",C255*'MPTO_working_3-way'!$I254)</f>
        <v>4.3233512257902502</v>
      </c>
      <c r="H255" s="17"/>
      <c r="I255" s="21"/>
      <c r="J255" s="22"/>
      <c r="K255" s="17"/>
      <c r="L255" s="21"/>
      <c r="M255" s="22"/>
      <c r="N255" s="57">
        <f t="shared" si="61"/>
        <v>43.343086786370336</v>
      </c>
      <c r="O255" s="58">
        <f t="shared" si="62"/>
        <v>33.526708245903187</v>
      </c>
      <c r="P255" s="58">
        <f t="shared" si="63"/>
        <v>23.130204967726478</v>
      </c>
      <c r="Q255" t="s">
        <v>269</v>
      </c>
      <c r="R255" t="s">
        <v>259</v>
      </c>
      <c r="S255" s="42">
        <v>44128</v>
      </c>
      <c r="T255" s="4">
        <v>100</v>
      </c>
      <c r="U255" s="4">
        <f t="shared" si="52"/>
        <v>54.954954954954964</v>
      </c>
      <c r="V255" s="4">
        <f t="shared" si="53"/>
        <v>65.156794425087099</v>
      </c>
      <c r="W255" s="4">
        <f t="shared" si="54"/>
        <v>75.961538461538453</v>
      </c>
      <c r="X255" s="4">
        <f t="shared" si="55"/>
        <v>58.881667113374426</v>
      </c>
      <c r="Y255" s="4">
        <f t="shared" si="56"/>
        <v>69.083506583506576</v>
      </c>
      <c r="Z255" s="4">
        <f t="shared" si="57"/>
        <v>79.88825061995793</v>
      </c>
      <c r="AA255" s="4">
        <f t="shared" si="58"/>
        <v>-3.9267121584194626</v>
      </c>
      <c r="AB255" s="4">
        <f t="shared" si="59"/>
        <v>-3.9267121584194769</v>
      </c>
      <c r="AC255" s="4">
        <f t="shared" si="60"/>
        <v>-3.9267121584194769</v>
      </c>
    </row>
    <row r="256" spans="1:29" ht="15" x14ac:dyDescent="0.25">
      <c r="A256">
        <v>2.7</v>
      </c>
      <c r="B256">
        <v>3.01</v>
      </c>
      <c r="C256">
        <v>2.98</v>
      </c>
      <c r="D256" s="53">
        <f t="shared" si="51"/>
        <v>3.8166753790290553E-2</v>
      </c>
      <c r="E256" s="54">
        <f>IF(OR($A256="",$B256="",$C256=""),"",A256*'MPTO_working_3-way'!$I255)</f>
        <v>2.8030502352337847</v>
      </c>
      <c r="F256" s="55">
        <f>IF(OR($A256="",$B256="",$C256=""),"",B256*'MPTO_working_3-way'!$I255)</f>
        <v>3.1248819289087741</v>
      </c>
      <c r="G256" s="56">
        <f>IF(OR($A256="",$B256="",$C256=""),"",C256*'MPTO_working_3-way'!$I255)</f>
        <v>3.0937369262950658</v>
      </c>
      <c r="H256" s="17"/>
      <c r="I256" s="21"/>
      <c r="J256" s="22"/>
      <c r="K256" s="17"/>
      <c r="L256" s="21"/>
      <c r="M256" s="22"/>
      <c r="N256" s="57">
        <f t="shared" si="61"/>
        <v>35.675421989595428</v>
      </c>
      <c r="O256" s="58">
        <f t="shared" si="62"/>
        <v>32.001209093657032</v>
      </c>
      <c r="P256" s="58">
        <f t="shared" si="63"/>
        <v>32.323368916747533</v>
      </c>
      <c r="Q256" t="s">
        <v>271</v>
      </c>
      <c r="R256" t="s">
        <v>267</v>
      </c>
      <c r="S256" s="42">
        <v>44128</v>
      </c>
      <c r="T256" s="4">
        <v>100</v>
      </c>
      <c r="U256" s="4">
        <f t="shared" si="52"/>
        <v>62.962962962962962</v>
      </c>
      <c r="V256" s="4">
        <f t="shared" si="53"/>
        <v>66.777408637873762</v>
      </c>
      <c r="W256" s="4">
        <f t="shared" si="54"/>
        <v>66.442953020134226</v>
      </c>
      <c r="X256" s="4">
        <f t="shared" si="55"/>
        <v>66.779638341992026</v>
      </c>
      <c r="Y256" s="4">
        <f t="shared" si="56"/>
        <v>70.594084016902812</v>
      </c>
      <c r="Z256" s="4">
        <f t="shared" si="57"/>
        <v>70.25962839916329</v>
      </c>
      <c r="AA256" s="4">
        <f t="shared" si="58"/>
        <v>-3.8166753790290642</v>
      </c>
      <c r="AB256" s="4">
        <f t="shared" si="59"/>
        <v>-3.81667537902905</v>
      </c>
      <c r="AC256" s="4">
        <f t="shared" si="60"/>
        <v>-3.8166753790290642</v>
      </c>
    </row>
    <row r="257" spans="1:29" ht="15" x14ac:dyDescent="0.25">
      <c r="A257">
        <v>2.12</v>
      </c>
      <c r="B257">
        <v>3.22</v>
      </c>
      <c r="C257">
        <v>3.89</v>
      </c>
      <c r="D257" s="53">
        <f t="shared" si="51"/>
        <v>3.9326528159087104E-2</v>
      </c>
      <c r="E257" s="54">
        <f>IF(OR($A257="",$B257="",$C257=""),"",A257*'MPTO_working_3-way'!$I256)</f>
        <v>2.2033722396972646</v>
      </c>
      <c r="F257" s="55">
        <f>IF(OR($A257="",$B257="",$C257=""),"",B257*'MPTO_working_3-way'!$I256)</f>
        <v>3.3466314206722605</v>
      </c>
      <c r="G257" s="56">
        <f>IF(OR($A257="",$B257="",$C257=""),"",C257*'MPTO_working_3-way'!$I256)</f>
        <v>4.042980194538849</v>
      </c>
      <c r="H257" s="17"/>
      <c r="I257" s="21"/>
      <c r="J257" s="22"/>
      <c r="K257" s="17"/>
      <c r="L257" s="21"/>
      <c r="M257" s="22"/>
      <c r="N257" s="57">
        <f t="shared" si="61"/>
        <v>45.38497771658394</v>
      </c>
      <c r="O257" s="58">
        <f t="shared" si="62"/>
        <v>29.880792782347186</v>
      </c>
      <c r="P257" s="58">
        <f t="shared" si="63"/>
        <v>24.734229501068882</v>
      </c>
      <c r="Q257" t="s">
        <v>254</v>
      </c>
      <c r="R257" t="s">
        <v>268</v>
      </c>
      <c r="S257" s="42">
        <v>44128</v>
      </c>
      <c r="T257" s="4">
        <v>100</v>
      </c>
      <c r="U257" s="4">
        <f t="shared" si="52"/>
        <v>52.830188679245275</v>
      </c>
      <c r="V257" s="4">
        <f t="shared" si="53"/>
        <v>68.944099378881987</v>
      </c>
      <c r="W257" s="4">
        <f t="shared" si="54"/>
        <v>74.293059125964007</v>
      </c>
      <c r="X257" s="4">
        <f t="shared" si="55"/>
        <v>56.762841495154007</v>
      </c>
      <c r="Y257" s="4">
        <f t="shared" si="56"/>
        <v>72.876752194790711</v>
      </c>
      <c r="Z257" s="4">
        <f t="shared" si="57"/>
        <v>78.225711941872717</v>
      </c>
      <c r="AA257" s="4">
        <f t="shared" si="58"/>
        <v>-3.9326528159087317</v>
      </c>
      <c r="AB257" s="4">
        <f t="shared" si="59"/>
        <v>-3.9326528159087246</v>
      </c>
      <c r="AC257" s="4">
        <f t="shared" si="60"/>
        <v>-3.9326528159087104</v>
      </c>
    </row>
    <row r="258" spans="1:29" ht="15" x14ac:dyDescent="0.25">
      <c r="A258">
        <v>1.73</v>
      </c>
      <c r="B258">
        <v>3.5</v>
      </c>
      <c r="C258">
        <v>5.6</v>
      </c>
      <c r="D258" s="53">
        <f t="shared" si="51"/>
        <v>4.2320396366639201E-2</v>
      </c>
      <c r="E258" s="54">
        <f>IF(OR($A258="",$B258="",$C258=""),"",A258*'MPTO_working_3-way'!$I257)</f>
        <v>1.8032142857142859</v>
      </c>
      <c r="F258" s="55">
        <f>IF(OR($A258="",$B258="",$C258=""),"",B258*'MPTO_working_3-way'!$I257)</f>
        <v>3.6481213872832372</v>
      </c>
      <c r="G258" s="56">
        <f>IF(OR($A258="",$B258="",$C258=""),"",C258*'MPTO_working_3-way'!$I257)</f>
        <v>5.836994219653179</v>
      </c>
      <c r="H258" s="17"/>
      <c r="I258" s="21"/>
      <c r="J258" s="22"/>
      <c r="K258" s="17"/>
      <c r="L258" s="21"/>
      <c r="M258" s="22"/>
      <c r="N258" s="57">
        <f t="shared" si="61"/>
        <v>55.456526044761333</v>
      </c>
      <c r="O258" s="58">
        <f t="shared" si="62"/>
        <v>27.411368587839174</v>
      </c>
      <c r="P258" s="58">
        <f t="shared" si="63"/>
        <v>17.132105367399486</v>
      </c>
      <c r="Q258" t="s">
        <v>280</v>
      </c>
      <c r="R258" t="s">
        <v>270</v>
      </c>
      <c r="S258" s="42">
        <v>44128</v>
      </c>
      <c r="T258" s="4">
        <v>100</v>
      </c>
      <c r="U258" s="4">
        <f t="shared" si="52"/>
        <v>42.196531791907518</v>
      </c>
      <c r="V258" s="4">
        <f t="shared" si="53"/>
        <v>71.428571428571431</v>
      </c>
      <c r="W258" s="4">
        <f t="shared" si="54"/>
        <v>82.142857142857139</v>
      </c>
      <c r="X258" s="4">
        <f t="shared" si="55"/>
        <v>46.428571428571431</v>
      </c>
      <c r="Y258" s="4">
        <f t="shared" si="56"/>
        <v>75.660611065235344</v>
      </c>
      <c r="Z258" s="4">
        <f t="shared" si="57"/>
        <v>86.374896779521066</v>
      </c>
      <c r="AA258" s="4">
        <f t="shared" si="58"/>
        <v>-4.232039636663913</v>
      </c>
      <c r="AB258" s="4">
        <f t="shared" si="59"/>
        <v>-4.232039636663913</v>
      </c>
      <c r="AC258" s="4">
        <f t="shared" si="60"/>
        <v>-4.2320396366639272</v>
      </c>
    </row>
    <row r="259" spans="1:29" ht="15" x14ac:dyDescent="0.25">
      <c r="A259">
        <v>1.5</v>
      </c>
      <c r="B259">
        <v>4.17</v>
      </c>
      <c r="C259">
        <v>6.7</v>
      </c>
      <c r="D259" s="53">
        <f t="shared" si="51"/>
        <v>5.5728551487168376E-2</v>
      </c>
      <c r="E259" s="54">
        <f>IF(OR($A259="",$B259="",$C259=""),"",A259*'MPTO_working_3-way'!$I258)</f>
        <v>1.5835928272307527</v>
      </c>
      <c r="F259" s="55">
        <f>IF(OR($A259="",$B259="",$C259=""),"",B259*'MPTO_working_3-way'!$I258)</f>
        <v>4.4023880597014919</v>
      </c>
      <c r="G259" s="56">
        <f>IF(OR($A259="",$B259="",$C259=""),"",C259*'MPTO_working_3-way'!$I258)</f>
        <v>7.0733812949640287</v>
      </c>
      <c r="H259" s="17"/>
      <c r="I259" s="21"/>
      <c r="J259" s="22"/>
      <c r="K259" s="17"/>
      <c r="L259" s="21"/>
      <c r="M259" s="22"/>
      <c r="N259" s="57">
        <f t="shared" si="61"/>
        <v>63.147545429888794</v>
      </c>
      <c r="O259" s="58">
        <f t="shared" si="62"/>
        <v>22.714944399240579</v>
      </c>
      <c r="P259" s="58">
        <f t="shared" si="63"/>
        <v>14.137510170870627</v>
      </c>
      <c r="Q259" t="s">
        <v>91</v>
      </c>
      <c r="R259" t="s">
        <v>345</v>
      </c>
      <c r="S259" s="42">
        <v>44128</v>
      </c>
      <c r="T259" s="4">
        <v>100</v>
      </c>
      <c r="U259" s="4">
        <f t="shared" si="52"/>
        <v>33.333333333333329</v>
      </c>
      <c r="V259" s="4">
        <f t="shared" si="53"/>
        <v>76.019184652278184</v>
      </c>
      <c r="W259" s="4">
        <f t="shared" si="54"/>
        <v>85.074626865671632</v>
      </c>
      <c r="X259" s="4">
        <f t="shared" si="55"/>
        <v>38.906188482050183</v>
      </c>
      <c r="Y259" s="4">
        <f t="shared" si="56"/>
        <v>81.592039800995025</v>
      </c>
      <c r="Z259" s="4">
        <f t="shared" si="57"/>
        <v>90.647482014388487</v>
      </c>
      <c r="AA259" s="4">
        <f t="shared" si="58"/>
        <v>-5.5728551487168545</v>
      </c>
      <c r="AB259" s="4">
        <f t="shared" si="59"/>
        <v>-5.5728551487168403</v>
      </c>
      <c r="AC259" s="4">
        <f t="shared" si="60"/>
        <v>-5.5728551487168545</v>
      </c>
    </row>
    <row r="260" spans="1:29" ht="15" x14ac:dyDescent="0.25">
      <c r="A260">
        <v>1.42</v>
      </c>
      <c r="B260">
        <v>5.42</v>
      </c>
      <c r="C260">
        <v>7.29</v>
      </c>
      <c r="D260" s="53">
        <f t="shared" si="51"/>
        <v>2.5901408379411794E-2</v>
      </c>
      <c r="E260" s="54">
        <f>IF(OR($A260="",$B260="",$C260=""),"",A260*'MPTO_working_3-way'!$I259)</f>
        <v>1.4567799998987647</v>
      </c>
      <c r="F260" s="55">
        <f>IF(OR($A260="",$B260="",$C260=""),"",B260*'MPTO_working_3-way'!$I259)</f>
        <v>5.5603856334164119</v>
      </c>
      <c r="G260" s="56">
        <f>IF(OR($A260="",$B260="",$C260=""),"",C260*'MPTO_working_3-way'!$I259)</f>
        <v>7.4788212670859124</v>
      </c>
      <c r="H260" s="17"/>
      <c r="I260" s="21"/>
      <c r="J260" s="22"/>
      <c r="K260" s="17"/>
      <c r="L260" s="21"/>
      <c r="M260" s="22"/>
      <c r="N260" s="57">
        <f t="shared" si="61"/>
        <v>68.644544822793591</v>
      </c>
      <c r="O260" s="58">
        <f t="shared" si="62"/>
        <v>17.984364141765109</v>
      </c>
      <c r="P260" s="58">
        <f t="shared" si="63"/>
        <v>13.371091035441275</v>
      </c>
      <c r="Q260" t="s">
        <v>98</v>
      </c>
      <c r="R260" t="s">
        <v>99</v>
      </c>
      <c r="S260" s="42">
        <v>44128</v>
      </c>
      <c r="T260" s="4">
        <v>100</v>
      </c>
      <c r="U260" s="4">
        <f t="shared" si="52"/>
        <v>29.577464788732396</v>
      </c>
      <c r="V260" s="4">
        <f t="shared" si="53"/>
        <v>81.549815498154985</v>
      </c>
      <c r="W260" s="4">
        <f t="shared" si="54"/>
        <v>86.282578875171467</v>
      </c>
      <c r="X260" s="4">
        <f t="shared" si="55"/>
        <v>32.167605626673549</v>
      </c>
      <c r="Y260" s="4">
        <f t="shared" si="56"/>
        <v>84.139956336096148</v>
      </c>
      <c r="Z260" s="4">
        <f t="shared" si="57"/>
        <v>88.87271971311263</v>
      </c>
      <c r="AA260" s="4">
        <f t="shared" si="58"/>
        <v>-2.5901408379411528</v>
      </c>
      <c r="AB260" s="4">
        <f t="shared" si="59"/>
        <v>-2.5901408379411635</v>
      </c>
      <c r="AC260" s="4">
        <f t="shared" si="60"/>
        <v>-2.5901408379411635</v>
      </c>
    </row>
    <row r="261" spans="1:29" ht="15" x14ac:dyDescent="0.25">
      <c r="A261">
        <v>8.24</v>
      </c>
      <c r="B261">
        <v>5.12</v>
      </c>
      <c r="C261">
        <v>1.41</v>
      </c>
      <c r="D261" s="53">
        <f t="shared" ref="D261:D309" si="64">IF(OR($A261="",$B261="",$C261=""),"",(1/A261)+(1/B261)+(1/C261)-1)</f>
        <v>2.5891581456999324E-2</v>
      </c>
      <c r="E261" s="54">
        <f>IF(OR($A261="",$B261="",$C261=""),"",A261*'MPTO_working_3-way'!$I260)</f>
        <v>8.4533466312056742</v>
      </c>
      <c r="F261" s="55">
        <f>IF(OR($A261="",$B261="",$C261=""),"",B261*'MPTO_working_3-way'!$I260)</f>
        <v>5.2525648970598366</v>
      </c>
      <c r="G261" s="56">
        <f>IF(OR($A261="",$B261="",$C261=""),"",C261*'MPTO_working_3-way'!$I260)</f>
        <v>1.446507129854369</v>
      </c>
      <c r="H261" s="17"/>
      <c r="I261" s="21"/>
      <c r="J261" s="22"/>
      <c r="K261" s="17"/>
      <c r="L261" s="21"/>
      <c r="M261" s="22"/>
      <c r="N261" s="57">
        <f t="shared" si="61"/>
        <v>11.829634387740388</v>
      </c>
      <c r="O261" s="58">
        <f t="shared" si="62"/>
        <v>19.038317842769683</v>
      </c>
      <c r="P261" s="58">
        <f t="shared" si="63"/>
        <v>69.13204776948993</v>
      </c>
      <c r="Q261" t="s">
        <v>96</v>
      </c>
      <c r="R261" t="s">
        <v>143</v>
      </c>
      <c r="S261" s="42">
        <v>44128</v>
      </c>
      <c r="T261" s="4">
        <v>100</v>
      </c>
      <c r="U261" s="4">
        <f t="shared" ref="U261:U324" si="65">(1/A261)*((T261*A261)-T261)</f>
        <v>87.864077669902912</v>
      </c>
      <c r="V261" s="4">
        <f t="shared" ref="V261:V324" si="66">(1/B261)*((T261*B261)-T261)</f>
        <v>80.46875</v>
      </c>
      <c r="W261" s="4">
        <f t="shared" ref="W261:W324" si="67">(1/C261)*((T261*C261)-T261)</f>
        <v>29.078014184397166</v>
      </c>
      <c r="X261" s="4">
        <f t="shared" ref="X261:X324" si="68">((1/B261)+(1/C261))*T261</f>
        <v>90.453235815602838</v>
      </c>
      <c r="Y261" s="4">
        <f t="shared" ref="Y261:Y324" si="69">((1/A261)+(1/C261))*T261</f>
        <v>83.057908145699926</v>
      </c>
      <c r="Z261" s="4">
        <f t="shared" ref="Z261:Z324" si="70">((1/A261)+(1/B261))*T261</f>
        <v>31.667172330097088</v>
      </c>
      <c r="AA261" s="4">
        <f t="shared" ref="AA261:AA324" si="71">U261-X261</f>
        <v>-2.5891581456999262</v>
      </c>
      <c r="AB261" s="4">
        <f t="shared" ref="AB261:AB324" si="72">V261-Y261</f>
        <v>-2.5891581456999262</v>
      </c>
      <c r="AC261" s="4">
        <f t="shared" ref="AC261:AC324" si="73">W261-Z261</f>
        <v>-2.5891581456999226</v>
      </c>
    </row>
    <row r="262" spans="1:29" ht="15" x14ac:dyDescent="0.25">
      <c r="A262">
        <v>1.73</v>
      </c>
      <c r="B262">
        <v>4.28</v>
      </c>
      <c r="C262">
        <v>4.71</v>
      </c>
      <c r="D262" s="53">
        <f t="shared" si="64"/>
        <v>2.3993766947087547E-2</v>
      </c>
      <c r="E262" s="54">
        <f>IF(OR($A262="",$B262="",$C262=""),"",A262*'MPTO_working_3-way'!$I261)</f>
        <v>1.7715092168184614</v>
      </c>
      <c r="F262" s="55">
        <f>IF(OR($A262="",$B262="",$C262=""),"",B262*'MPTO_working_3-way'!$I261)</f>
        <v>4.3826933225335347</v>
      </c>
      <c r="G262" s="56">
        <f>IF(OR($A262="",$B262="",$C262=""),"",C262*'MPTO_working_3-way'!$I261)</f>
        <v>4.8230106423207824</v>
      </c>
      <c r="H262" s="17"/>
      <c r="I262" s="21"/>
      <c r="J262" s="22"/>
      <c r="K262" s="17"/>
      <c r="L262" s="21"/>
      <c r="M262" s="22"/>
      <c r="N262" s="57">
        <f t="shared" si="61"/>
        <v>56.449043025355984</v>
      </c>
      <c r="O262" s="58">
        <f t="shared" si="62"/>
        <v>22.817019727538749</v>
      </c>
      <c r="P262" s="58">
        <f t="shared" si="63"/>
        <v>20.733937247105274</v>
      </c>
      <c r="Q262" t="s">
        <v>51</v>
      </c>
      <c r="R262" t="s">
        <v>100</v>
      </c>
      <c r="S262" s="42">
        <v>44128</v>
      </c>
      <c r="T262" s="4">
        <v>100</v>
      </c>
      <c r="U262" s="4">
        <f t="shared" si="65"/>
        <v>42.196531791907518</v>
      </c>
      <c r="V262" s="4">
        <f t="shared" si="66"/>
        <v>76.635514018691595</v>
      </c>
      <c r="W262" s="4">
        <f t="shared" si="67"/>
        <v>78.768577494692153</v>
      </c>
      <c r="X262" s="4">
        <f t="shared" si="68"/>
        <v>44.595908486616267</v>
      </c>
      <c r="Y262" s="4">
        <f t="shared" si="69"/>
        <v>79.034890713400358</v>
      </c>
      <c r="Z262" s="4">
        <f t="shared" si="70"/>
        <v>81.167954189400902</v>
      </c>
      <c r="AA262" s="4">
        <f t="shared" si="71"/>
        <v>-2.3993766947087494</v>
      </c>
      <c r="AB262" s="4">
        <f t="shared" si="72"/>
        <v>-2.3993766947087636</v>
      </c>
      <c r="AC262" s="4">
        <f t="shared" si="73"/>
        <v>-2.3993766947087494</v>
      </c>
    </row>
    <row r="263" spans="1:29" ht="15" x14ac:dyDescent="0.25">
      <c r="A263">
        <v>2.1</v>
      </c>
      <c r="B263">
        <v>3.02</v>
      </c>
      <c r="C263">
        <v>4.5</v>
      </c>
      <c r="D263" s="53">
        <f t="shared" si="64"/>
        <v>2.9538526227268047E-2</v>
      </c>
      <c r="E263" s="54">
        <f>IF(OR($A263="",$B263="",$C263=""),"",A263*'MPTO_working_3-way'!$I262)</f>
        <v>2.162030905077263</v>
      </c>
      <c r="F263" s="55">
        <f>IF(OR($A263="",$B263="",$C263=""),"",B263*'MPTO_working_3-way'!$I262)</f>
        <v>3.1092063492063495</v>
      </c>
      <c r="G263" s="56">
        <f>IF(OR($A263="",$B263="",$C263=""),"",C263*'MPTO_working_3-way'!$I262)</f>
        <v>4.6329233680227064</v>
      </c>
      <c r="H263" s="17"/>
      <c r="I263" s="21"/>
      <c r="J263" s="22"/>
      <c r="K263" s="17"/>
      <c r="L263" s="21"/>
      <c r="M263" s="22"/>
      <c r="N263" s="57">
        <f t="shared" si="61"/>
        <v>46.252807841535628</v>
      </c>
      <c r="O263" s="58">
        <f t="shared" si="62"/>
        <v>32.162548499081069</v>
      </c>
      <c r="P263" s="58">
        <f t="shared" si="63"/>
        <v>21.584643659383293</v>
      </c>
      <c r="Q263" t="s">
        <v>400</v>
      </c>
      <c r="R263" t="s">
        <v>193</v>
      </c>
      <c r="S263" s="42">
        <v>44128</v>
      </c>
      <c r="T263" s="4">
        <v>100</v>
      </c>
      <c r="U263" s="4">
        <f t="shared" si="65"/>
        <v>52.38095238095238</v>
      </c>
      <c r="V263" s="4">
        <f t="shared" si="66"/>
        <v>66.88741721854305</v>
      </c>
      <c r="W263" s="4">
        <f t="shared" si="67"/>
        <v>77.777777777777771</v>
      </c>
      <c r="X263" s="4">
        <f t="shared" si="68"/>
        <v>55.334805003679179</v>
      </c>
      <c r="Y263" s="4">
        <f t="shared" si="69"/>
        <v>69.841269841269835</v>
      </c>
      <c r="Z263" s="4">
        <f t="shared" si="70"/>
        <v>80.731630400504571</v>
      </c>
      <c r="AA263" s="4">
        <f t="shared" si="71"/>
        <v>-2.9538526227267994</v>
      </c>
      <c r="AB263" s="4">
        <f t="shared" si="72"/>
        <v>-2.9538526227267852</v>
      </c>
      <c r="AC263" s="4">
        <f t="shared" si="73"/>
        <v>-2.9538526227267994</v>
      </c>
    </row>
    <row r="264" spans="1:29" ht="15" x14ac:dyDescent="0.25">
      <c r="A264">
        <v>2.62</v>
      </c>
      <c r="B264">
        <v>3.25</v>
      </c>
      <c r="C264">
        <v>2.95</v>
      </c>
      <c r="D264" s="53">
        <f t="shared" si="64"/>
        <v>2.835474785274239E-2</v>
      </c>
      <c r="E264" s="54">
        <f>IF(OR($A264="",$B264="",$C264=""),"",A264*'MPTO_working_3-way'!$I263)</f>
        <v>2.694289439374185</v>
      </c>
      <c r="F264" s="55">
        <f>IF(OR($A264="",$B264="",$C264=""),"",B264*'MPTO_working_3-way'!$I263)</f>
        <v>3.3421529305214128</v>
      </c>
      <c r="G264" s="56">
        <f>IF(OR($A264="",$B264="",$C264=""),"",C264*'MPTO_working_3-way'!$I263)</f>
        <v>3.0336465061655904</v>
      </c>
      <c r="H264" s="17"/>
      <c r="I264" s="21"/>
      <c r="J264" s="22"/>
      <c r="K264" s="17"/>
      <c r="L264" s="21"/>
      <c r="M264" s="22"/>
      <c r="N264" s="57">
        <f t="shared" si="61"/>
        <v>37.115537231674509</v>
      </c>
      <c r="O264" s="58">
        <f t="shared" si="62"/>
        <v>29.920833091380679</v>
      </c>
      <c r="P264" s="58">
        <f t="shared" si="63"/>
        <v>32.963629676944812</v>
      </c>
      <c r="Q264" t="s">
        <v>192</v>
      </c>
      <c r="R264" t="s">
        <v>401</v>
      </c>
      <c r="S264" s="42">
        <v>44128</v>
      </c>
      <c r="T264" s="4">
        <v>100</v>
      </c>
      <c r="U264" s="4">
        <f t="shared" si="65"/>
        <v>61.832061068702288</v>
      </c>
      <c r="V264" s="4">
        <f t="shared" si="66"/>
        <v>69.230769230769241</v>
      </c>
      <c r="W264" s="4">
        <f t="shared" si="67"/>
        <v>66.101694915254228</v>
      </c>
      <c r="X264" s="4">
        <f t="shared" si="68"/>
        <v>64.667535853976531</v>
      </c>
      <c r="Y264" s="4">
        <f t="shared" si="69"/>
        <v>72.06624401604347</v>
      </c>
      <c r="Z264" s="4">
        <f t="shared" si="70"/>
        <v>68.937169700528472</v>
      </c>
      <c r="AA264" s="4">
        <f t="shared" si="71"/>
        <v>-2.8354747852742435</v>
      </c>
      <c r="AB264" s="4">
        <f t="shared" si="72"/>
        <v>-2.8354747852742292</v>
      </c>
      <c r="AC264" s="4">
        <f t="shared" si="73"/>
        <v>-2.8354747852742435</v>
      </c>
    </row>
    <row r="265" spans="1:29" ht="15" x14ac:dyDescent="0.25">
      <c r="A265">
        <v>2.11</v>
      </c>
      <c r="B265">
        <v>3.25</v>
      </c>
      <c r="C265">
        <v>4.03</v>
      </c>
      <c r="D265" s="53">
        <f t="shared" si="64"/>
        <v>2.9764914797784314E-2</v>
      </c>
      <c r="E265" s="54">
        <f>IF(OR($A265="",$B265="",$C265=""),"",A265*'MPTO_working_3-way'!$I264)</f>
        <v>2.1728039702233248</v>
      </c>
      <c r="F265" s="55">
        <f>IF(OR($A265="",$B265="",$C265=""),"",B265*'MPTO_working_3-way'!$I264)</f>
        <v>3.346735973092799</v>
      </c>
      <c r="G265" s="56">
        <f>IF(OR($A265="",$B265="",$C265=""),"",C265*'MPTO_working_3-way'!$I264)</f>
        <v>4.1499526066350709</v>
      </c>
      <c r="H265" s="17"/>
      <c r="I265" s="21"/>
      <c r="J265" s="22"/>
      <c r="K265" s="17"/>
      <c r="L265" s="21"/>
      <c r="M265" s="22"/>
      <c r="N265" s="57">
        <f t="shared" si="61"/>
        <v>46.023479968937011</v>
      </c>
      <c r="O265" s="58">
        <f t="shared" si="62"/>
        <v>29.879859302909871</v>
      </c>
      <c r="P265" s="58">
        <f t="shared" si="63"/>
        <v>24.096660728153125</v>
      </c>
      <c r="Q265" t="s">
        <v>200</v>
      </c>
      <c r="R265" t="s">
        <v>191</v>
      </c>
      <c r="S265" s="42">
        <v>44128</v>
      </c>
      <c r="T265" s="4">
        <v>100</v>
      </c>
      <c r="U265" s="4">
        <f t="shared" si="65"/>
        <v>52.606635071090047</v>
      </c>
      <c r="V265" s="4">
        <f t="shared" si="66"/>
        <v>69.230769230769241</v>
      </c>
      <c r="W265" s="4">
        <f t="shared" si="67"/>
        <v>75.186104218362274</v>
      </c>
      <c r="X265" s="4">
        <f t="shared" si="68"/>
        <v>55.583126550868492</v>
      </c>
      <c r="Y265" s="4">
        <f t="shared" si="69"/>
        <v>72.207260710547672</v>
      </c>
      <c r="Z265" s="4">
        <f t="shared" si="70"/>
        <v>78.16259569814072</v>
      </c>
      <c r="AA265" s="4">
        <f t="shared" si="71"/>
        <v>-2.9764914797784456</v>
      </c>
      <c r="AB265" s="4">
        <f t="shared" si="72"/>
        <v>-2.9764914797784314</v>
      </c>
      <c r="AC265" s="4">
        <f t="shared" si="73"/>
        <v>-2.9764914797784456</v>
      </c>
    </row>
    <row r="266" spans="1:29" ht="15" x14ac:dyDescent="0.25">
      <c r="A266">
        <v>2.11</v>
      </c>
      <c r="B266">
        <v>3.36</v>
      </c>
      <c r="C266">
        <v>3.88</v>
      </c>
      <c r="D266" s="53">
        <f t="shared" si="64"/>
        <v>2.9284655671033777E-2</v>
      </c>
      <c r="E266" s="54">
        <f>IF(OR($A266="",$B266="",$C266=""),"",A266*'MPTO_working_3-way'!$I265)</f>
        <v>2.1717906234658813</v>
      </c>
      <c r="F266" s="55">
        <f>IF(OR($A266="",$B266="",$C266=""),"",B266*'MPTO_working_3-way'!$I265)</f>
        <v>3.4583964430546734</v>
      </c>
      <c r="G266" s="56">
        <f>IF(OR($A266="",$B266="",$C266=""),"",C266*'MPTO_working_3-way'!$I265)</f>
        <v>3.9936244640036112</v>
      </c>
      <c r="H266" s="17"/>
      <c r="I266" s="21"/>
      <c r="J266" s="22"/>
      <c r="K266" s="17"/>
      <c r="L266" s="21"/>
      <c r="M266" s="22"/>
      <c r="N266" s="57">
        <f t="shared" ref="N266:N329" si="74">(1/E266)* 100</f>
        <v>46.0449542969357</v>
      </c>
      <c r="O266" s="58">
        <f t="shared" ref="O266:O329" si="75">(1/F266)* 100</f>
        <v>28.915134990039981</v>
      </c>
      <c r="P266" s="58">
        <f t="shared" ref="P266:P329" si="76">(1/G266)* 100</f>
        <v>25.039910713024309</v>
      </c>
      <c r="Q266" t="s">
        <v>140</v>
      </c>
      <c r="R266" t="s">
        <v>402</v>
      </c>
      <c r="S266" s="42">
        <v>44128</v>
      </c>
      <c r="T266" s="4">
        <v>100</v>
      </c>
      <c r="U266" s="4">
        <f t="shared" si="65"/>
        <v>52.606635071090047</v>
      </c>
      <c r="V266" s="4">
        <f t="shared" si="66"/>
        <v>70.238095238095241</v>
      </c>
      <c r="W266" s="4">
        <f t="shared" si="67"/>
        <v>74.226804123711347</v>
      </c>
      <c r="X266" s="4">
        <f t="shared" si="68"/>
        <v>55.535100638193427</v>
      </c>
      <c r="Y266" s="4">
        <f t="shared" si="69"/>
        <v>73.166560805198614</v>
      </c>
      <c r="Z266" s="4">
        <f t="shared" si="70"/>
        <v>77.15526969081472</v>
      </c>
      <c r="AA266" s="4">
        <f t="shared" si="71"/>
        <v>-2.9284655671033804</v>
      </c>
      <c r="AB266" s="4">
        <f t="shared" si="72"/>
        <v>-2.9284655671033732</v>
      </c>
      <c r="AC266" s="4">
        <f t="shared" si="73"/>
        <v>-2.9284655671033732</v>
      </c>
    </row>
    <row r="267" spans="1:29" ht="15" x14ac:dyDescent="0.25">
      <c r="A267">
        <v>2.5</v>
      </c>
      <c r="B267">
        <v>3.02</v>
      </c>
      <c r="C267">
        <v>3.37</v>
      </c>
      <c r="D267" s="53">
        <f t="shared" si="64"/>
        <v>2.7861732859080002E-2</v>
      </c>
      <c r="E267" s="54">
        <f>IF(OR($A267="",$B267="",$C267=""),"",A267*'MPTO_working_3-way'!$I266)</f>
        <v>2.5696543321476999</v>
      </c>
      <c r="F267" s="55">
        <f>IF(OR($A267="",$B267="",$C267=""),"",B267*'MPTO_working_3-way'!$I266)</f>
        <v>3.1041424332344216</v>
      </c>
      <c r="G267" s="56">
        <f>IF(OR($A267="",$B267="",$C267=""),"",C267*'MPTO_working_3-way'!$I266)</f>
        <v>3.4638940397350999</v>
      </c>
      <c r="H267" s="17"/>
      <c r="I267" s="21"/>
      <c r="J267" s="22"/>
      <c r="K267" s="17"/>
      <c r="L267" s="21"/>
      <c r="M267" s="22"/>
      <c r="N267" s="57">
        <f t="shared" si="74"/>
        <v>38.91574004680259</v>
      </c>
      <c r="O267" s="58">
        <f t="shared" si="75"/>
        <v>32.215016595035252</v>
      </c>
      <c r="P267" s="58">
        <f t="shared" si="76"/>
        <v>28.869243358162151</v>
      </c>
      <c r="Q267" t="s">
        <v>204</v>
      </c>
      <c r="R267" t="s">
        <v>203</v>
      </c>
      <c r="S267" s="42">
        <v>44128</v>
      </c>
      <c r="T267" s="4">
        <v>100</v>
      </c>
      <c r="U267" s="4">
        <f t="shared" si="65"/>
        <v>60</v>
      </c>
      <c r="V267" s="4">
        <f t="shared" si="66"/>
        <v>66.88741721854305</v>
      </c>
      <c r="W267" s="4">
        <f t="shared" si="67"/>
        <v>70.326409495548958</v>
      </c>
      <c r="X267" s="4">
        <f t="shared" si="68"/>
        <v>62.786173285907985</v>
      </c>
      <c r="Y267" s="4">
        <f t="shared" si="69"/>
        <v>69.673590504451028</v>
      </c>
      <c r="Z267" s="4">
        <f t="shared" si="70"/>
        <v>73.112582781456965</v>
      </c>
      <c r="AA267" s="4">
        <f t="shared" si="71"/>
        <v>-2.7861732859079851</v>
      </c>
      <c r="AB267" s="4">
        <f t="shared" si="72"/>
        <v>-2.786173285907978</v>
      </c>
      <c r="AC267" s="4">
        <f t="shared" si="73"/>
        <v>-2.7861732859080064</v>
      </c>
    </row>
    <row r="268" spans="1:29" ht="15" x14ac:dyDescent="0.25">
      <c r="A268">
        <v>2.96</v>
      </c>
      <c r="B268">
        <v>3.21</v>
      </c>
      <c r="C268">
        <v>2.65</v>
      </c>
      <c r="D268" s="53">
        <f t="shared" si="64"/>
        <v>2.6722808154654221E-2</v>
      </c>
      <c r="E268" s="54">
        <f>IF(OR($A268="",$B268="",$C268=""),"",A268*'MPTO_working_3-way'!$I267)</f>
        <v>3.0390995121377764</v>
      </c>
      <c r="F268" s="55">
        <f>IF(OR($A268="",$B268="",$C268=""),"",B268*'MPTO_working_3-way'!$I267)</f>
        <v>3.2957802141764398</v>
      </c>
      <c r="G268" s="56">
        <f>IF(OR($A268="",$B268="",$C268=""),"",C268*'MPTO_working_3-way'!$I267)</f>
        <v>2.7208154416098336</v>
      </c>
      <c r="H268" s="17"/>
      <c r="I268" s="21"/>
      <c r="J268" s="22"/>
      <c r="K268" s="17"/>
      <c r="L268" s="21"/>
      <c r="M268" s="22"/>
      <c r="N268" s="57">
        <f t="shared" si="74"/>
        <v>32.904483581604595</v>
      </c>
      <c r="O268" s="58">
        <f t="shared" si="75"/>
        <v>30.34182909705595</v>
      </c>
      <c r="P268" s="58">
        <f t="shared" si="76"/>
        <v>36.75368732133947</v>
      </c>
      <c r="Q268" t="s">
        <v>202</v>
      </c>
      <c r="R268" t="s">
        <v>198</v>
      </c>
      <c r="S268" s="42">
        <v>44128</v>
      </c>
      <c r="T268" s="4">
        <v>100</v>
      </c>
      <c r="U268" s="4">
        <f t="shared" si="65"/>
        <v>66.21621621621621</v>
      </c>
      <c r="V268" s="4">
        <f t="shared" si="66"/>
        <v>68.847352024922117</v>
      </c>
      <c r="W268" s="4">
        <f t="shared" si="67"/>
        <v>62.264150943396231</v>
      </c>
      <c r="X268" s="4">
        <f t="shared" si="68"/>
        <v>68.888497031681652</v>
      </c>
      <c r="Y268" s="4">
        <f t="shared" si="69"/>
        <v>71.519632840387558</v>
      </c>
      <c r="Z268" s="4">
        <f t="shared" si="70"/>
        <v>64.936431758861659</v>
      </c>
      <c r="AA268" s="4">
        <f t="shared" si="71"/>
        <v>-2.6722808154654416</v>
      </c>
      <c r="AB268" s="4">
        <f t="shared" si="72"/>
        <v>-2.6722808154654416</v>
      </c>
      <c r="AC268" s="4">
        <f t="shared" si="73"/>
        <v>-2.6722808154654274</v>
      </c>
    </row>
    <row r="269" spans="1:29" ht="15" x14ac:dyDescent="0.25">
      <c r="A269">
        <v>13.03</v>
      </c>
      <c r="B269">
        <v>7.12</v>
      </c>
      <c r="C269">
        <v>1.22</v>
      </c>
      <c r="D269" s="53">
        <f t="shared" si="64"/>
        <v>3.6867540186319214E-2</v>
      </c>
      <c r="E269" s="54">
        <f>IF(OR($A269="",$B269="",$C269=""),"",A269*'MPTO_working_3-way'!$I268)</f>
        <v>13.510384048627738</v>
      </c>
      <c r="F269" s="55">
        <f>IF(OR($A269="",$B269="",$C269=""),"",B269*'MPTO_working_3-way'!$I268)</f>
        <v>7.3824968861265932</v>
      </c>
      <c r="G269" s="56">
        <f>IF(OR($A269="",$B269="",$C269=""),"",C269*'MPTO_working_3-way'!$I268)</f>
        <v>1.2649783990273094</v>
      </c>
      <c r="H269" s="17"/>
      <c r="I269" s="21"/>
      <c r="J269" s="22"/>
      <c r="K269" s="17"/>
      <c r="L269" s="21"/>
      <c r="M269" s="22"/>
      <c r="N269" s="57">
        <f t="shared" si="74"/>
        <v>7.4017140919215461</v>
      </c>
      <c r="O269" s="58">
        <f t="shared" si="75"/>
        <v>13.545552614850806</v>
      </c>
      <c r="P269" s="58">
        <f t="shared" si="76"/>
        <v>79.052733293227661</v>
      </c>
      <c r="Q269" t="s">
        <v>348</v>
      </c>
      <c r="R269" t="s">
        <v>352</v>
      </c>
      <c r="S269" s="42">
        <v>44128</v>
      </c>
      <c r="T269" s="4">
        <v>100</v>
      </c>
      <c r="U269" s="4">
        <f t="shared" si="65"/>
        <v>92.325402916346903</v>
      </c>
      <c r="V269" s="4">
        <f t="shared" si="66"/>
        <v>85.955056179775283</v>
      </c>
      <c r="W269" s="4">
        <f t="shared" si="67"/>
        <v>18.032786885245901</v>
      </c>
      <c r="X269" s="4">
        <f t="shared" si="68"/>
        <v>96.012156934978819</v>
      </c>
      <c r="Y269" s="4">
        <f t="shared" si="69"/>
        <v>89.641810198407214</v>
      </c>
      <c r="Z269" s="4">
        <f t="shared" si="70"/>
        <v>21.719540903877828</v>
      </c>
      <c r="AA269" s="4">
        <f t="shared" si="71"/>
        <v>-3.6867540186319161</v>
      </c>
      <c r="AB269" s="4">
        <f t="shared" si="72"/>
        <v>-3.6867540186319303</v>
      </c>
      <c r="AC269" s="4">
        <f t="shared" si="73"/>
        <v>-3.6867540186319268</v>
      </c>
    </row>
    <row r="270" spans="1:29" ht="15" x14ac:dyDescent="0.25">
      <c r="A270">
        <v>1.73</v>
      </c>
      <c r="B270">
        <v>4.2</v>
      </c>
      <c r="C270">
        <v>4.66</v>
      </c>
      <c r="D270" s="53">
        <f t="shared" si="64"/>
        <v>3.0722194854274409E-2</v>
      </c>
      <c r="E270" s="54">
        <f>IF(OR($A270="",$B270="",$C270=""),"",A270*'MPTO_working_3-way'!$I269)</f>
        <v>1.7831493970978947</v>
      </c>
      <c r="F270" s="55">
        <f>IF(OR($A270="",$B270="",$C270=""),"",B270*'MPTO_working_3-way'!$I269)</f>
        <v>4.329033218387953</v>
      </c>
      <c r="G270" s="56">
        <f>IF(OR($A270="",$B270="",$C270=""),"",C270*'MPTO_working_3-way'!$I269)</f>
        <v>4.8031654280209191</v>
      </c>
      <c r="H270" s="17"/>
      <c r="I270" s="21"/>
      <c r="J270" s="22"/>
      <c r="K270" s="17"/>
      <c r="L270" s="21"/>
      <c r="M270" s="22"/>
      <c r="N270" s="57">
        <f t="shared" si="74"/>
        <v>56.080550604874531</v>
      </c>
      <c r="O270" s="58">
        <f t="shared" si="75"/>
        <v>23.099845844388796</v>
      </c>
      <c r="P270" s="58">
        <f t="shared" si="76"/>
        <v>20.81960355073668</v>
      </c>
      <c r="Q270" t="s">
        <v>365</v>
      </c>
      <c r="R270" t="s">
        <v>339</v>
      </c>
      <c r="S270" s="42">
        <v>44128</v>
      </c>
      <c r="T270" s="4">
        <v>100</v>
      </c>
      <c r="U270" s="4">
        <f t="shared" si="65"/>
        <v>42.196531791907518</v>
      </c>
      <c r="V270" s="4">
        <f t="shared" si="66"/>
        <v>76.19047619047619</v>
      </c>
      <c r="W270" s="4">
        <f t="shared" si="67"/>
        <v>78.540772532188839</v>
      </c>
      <c r="X270" s="4">
        <f t="shared" si="68"/>
        <v>45.268751277334971</v>
      </c>
      <c r="Y270" s="4">
        <f t="shared" si="69"/>
        <v>79.262695675903643</v>
      </c>
      <c r="Z270" s="4">
        <f t="shared" si="70"/>
        <v>81.612992017616293</v>
      </c>
      <c r="AA270" s="4">
        <f t="shared" si="71"/>
        <v>-3.0722194854274534</v>
      </c>
      <c r="AB270" s="4">
        <f t="shared" si="72"/>
        <v>-3.0722194854274534</v>
      </c>
      <c r="AC270" s="4">
        <f t="shared" si="73"/>
        <v>-3.0722194854274534</v>
      </c>
    </row>
    <row r="271" spans="1:29" ht="15" x14ac:dyDescent="0.25">
      <c r="A271">
        <v>2.4900000000000002</v>
      </c>
      <c r="B271">
        <v>3.63</v>
      </c>
      <c r="C271">
        <v>2.85</v>
      </c>
      <c r="D271" s="53">
        <f t="shared" si="64"/>
        <v>2.7965712349179217E-2</v>
      </c>
      <c r="E271" s="54">
        <f>IF(OR($A271="",$B271="",$C271=""),"",A271*'MPTO_working_3-way'!$I270)</f>
        <v>2.5596346237494565</v>
      </c>
      <c r="F271" s="55">
        <f>IF(OR($A271="",$B271="",$C271=""),"",B271*'MPTO_working_3-way'!$I270)</f>
        <v>3.7315155358275205</v>
      </c>
      <c r="G271" s="56">
        <f>IF(OR($A271="",$B271="",$C271=""),"",C271*'MPTO_working_3-way'!$I270)</f>
        <v>2.9297022801951607</v>
      </c>
      <c r="H271" s="17"/>
      <c r="I271" s="21"/>
      <c r="J271" s="22"/>
      <c r="K271" s="17"/>
      <c r="L271" s="21"/>
      <c r="M271" s="22"/>
      <c r="N271" s="57">
        <f t="shared" si="74"/>
        <v>39.068075994969917</v>
      </c>
      <c r="O271" s="58">
        <f t="shared" si="75"/>
        <v>26.798762872582678</v>
      </c>
      <c r="P271" s="58">
        <f t="shared" si="76"/>
        <v>34.133161132447412</v>
      </c>
      <c r="Q271" t="s">
        <v>337</v>
      </c>
      <c r="R271" t="s">
        <v>336</v>
      </c>
      <c r="S271" s="42">
        <v>44128</v>
      </c>
      <c r="T271" s="4">
        <v>100</v>
      </c>
      <c r="U271" s="4">
        <f t="shared" si="65"/>
        <v>59.839357429718881</v>
      </c>
      <c r="V271" s="4">
        <f t="shared" si="66"/>
        <v>72.451790633608823</v>
      </c>
      <c r="W271" s="4">
        <f t="shared" si="67"/>
        <v>64.912280701754383</v>
      </c>
      <c r="X271" s="4">
        <f t="shared" si="68"/>
        <v>62.635928664636801</v>
      </c>
      <c r="Y271" s="4">
        <f t="shared" si="69"/>
        <v>75.248361868526729</v>
      </c>
      <c r="Z271" s="4">
        <f t="shared" si="70"/>
        <v>67.708851936672303</v>
      </c>
      <c r="AA271" s="4">
        <f t="shared" si="71"/>
        <v>-2.7965712349179199</v>
      </c>
      <c r="AB271" s="4">
        <f t="shared" si="72"/>
        <v>-2.7965712349179057</v>
      </c>
      <c r="AC271" s="4">
        <f t="shared" si="73"/>
        <v>-2.7965712349179199</v>
      </c>
    </row>
    <row r="272" spans="1:29" ht="15" x14ac:dyDescent="0.25">
      <c r="A272">
        <v>1.78</v>
      </c>
      <c r="B272">
        <v>4.1500000000000004</v>
      </c>
      <c r="C272">
        <v>4.42</v>
      </c>
      <c r="D272" s="53">
        <f t="shared" si="64"/>
        <v>2.9005952122078238E-2</v>
      </c>
      <c r="E272" s="54">
        <f>IF(OR($A272="",$B272="",$C272=""),"",A272*'MPTO_working_3-way'!$I271)</f>
        <v>1.8316305947772993</v>
      </c>
      <c r="F272" s="55">
        <f>IF(OR($A272="",$B272="",$C272=""),"",B272*'MPTO_working_3-way'!$I271)</f>
        <v>4.2703747013066247</v>
      </c>
      <c r="G272" s="56">
        <f>IF(OR($A272="",$B272="",$C272=""),"",C272*'MPTO_working_3-way'!$I271)</f>
        <v>4.5482063083795854</v>
      </c>
      <c r="H272" s="17"/>
      <c r="I272" s="21"/>
      <c r="J272" s="22"/>
      <c r="K272" s="17"/>
      <c r="L272" s="21"/>
      <c r="M272" s="22"/>
      <c r="N272" s="57">
        <f t="shared" si="74"/>
        <v>54.596161630592668</v>
      </c>
      <c r="O272" s="58">
        <f t="shared" si="75"/>
        <v>23.417148843965045</v>
      </c>
      <c r="P272" s="58">
        <f t="shared" si="76"/>
        <v>21.986689525442298</v>
      </c>
      <c r="Q272" t="s">
        <v>335</v>
      </c>
      <c r="R272" t="s">
        <v>347</v>
      </c>
      <c r="S272" s="42">
        <v>44128</v>
      </c>
      <c r="T272" s="4">
        <v>100</v>
      </c>
      <c r="U272" s="4">
        <f t="shared" si="65"/>
        <v>43.820224719101127</v>
      </c>
      <c r="V272" s="4">
        <f t="shared" si="66"/>
        <v>75.903614457831324</v>
      </c>
      <c r="W272" s="4">
        <f t="shared" si="67"/>
        <v>77.375565610859724</v>
      </c>
      <c r="X272" s="4">
        <f t="shared" si="68"/>
        <v>46.720819931308945</v>
      </c>
      <c r="Y272" s="4">
        <f t="shared" si="69"/>
        <v>78.804209670039143</v>
      </c>
      <c r="Z272" s="4">
        <f t="shared" si="70"/>
        <v>80.276160823067556</v>
      </c>
      <c r="AA272" s="4">
        <f t="shared" si="71"/>
        <v>-2.9005952122078185</v>
      </c>
      <c r="AB272" s="4">
        <f t="shared" si="72"/>
        <v>-2.9005952122078185</v>
      </c>
      <c r="AC272" s="4">
        <f t="shared" si="73"/>
        <v>-2.9005952122078327</v>
      </c>
    </row>
    <row r="273" spans="1:29" ht="15" x14ac:dyDescent="0.25">
      <c r="A273">
        <v>2.69</v>
      </c>
      <c r="B273">
        <v>3.36</v>
      </c>
      <c r="C273">
        <v>2.79</v>
      </c>
      <c r="D273" s="53">
        <f t="shared" si="64"/>
        <v>2.7789198583058727E-2</v>
      </c>
      <c r="E273" s="54">
        <f>IF(OR($A273="",$B273="",$C273=""),"",A273*'MPTO_working_3-way'!$I272)</f>
        <v>2.764752944188428</v>
      </c>
      <c r="F273" s="55">
        <f>IF(OR($A273="",$B273="",$C273=""),"",B273*'MPTO_working_3-way'!$I272)</f>
        <v>3.4533717072390773</v>
      </c>
      <c r="G273" s="56">
        <f>IF(OR($A273="",$B273="",$C273=""),"",C273*'MPTO_working_3-way'!$I272)</f>
        <v>2.8675318640467338</v>
      </c>
      <c r="H273" s="17"/>
      <c r="I273" s="21"/>
      <c r="J273" s="22"/>
      <c r="K273" s="17"/>
      <c r="L273" s="21"/>
      <c r="M273" s="22"/>
      <c r="N273" s="57">
        <f t="shared" si="74"/>
        <v>36.169597073837004</v>
      </c>
      <c r="O273" s="58">
        <f t="shared" si="75"/>
        <v>28.957207181137363</v>
      </c>
      <c r="P273" s="58">
        <f t="shared" si="76"/>
        <v>34.87319574502564</v>
      </c>
      <c r="Q273" t="s">
        <v>385</v>
      </c>
      <c r="R273" t="s">
        <v>174</v>
      </c>
      <c r="S273" s="42">
        <v>44128</v>
      </c>
      <c r="T273" s="4">
        <v>100</v>
      </c>
      <c r="U273" s="4">
        <f t="shared" si="65"/>
        <v>62.825278810408925</v>
      </c>
      <c r="V273" s="4">
        <f t="shared" si="66"/>
        <v>70.238095238095241</v>
      </c>
      <c r="W273" s="4">
        <f t="shared" si="67"/>
        <v>64.157706093189958</v>
      </c>
      <c r="X273" s="4">
        <f t="shared" si="68"/>
        <v>65.604198668714801</v>
      </c>
      <c r="Y273" s="4">
        <f t="shared" si="69"/>
        <v>73.01701509640111</v>
      </c>
      <c r="Z273" s="4">
        <f t="shared" si="70"/>
        <v>66.936625951495841</v>
      </c>
      <c r="AA273" s="4">
        <f t="shared" si="71"/>
        <v>-2.7789198583058763</v>
      </c>
      <c r="AB273" s="4">
        <f t="shared" si="72"/>
        <v>-2.7789198583058692</v>
      </c>
      <c r="AC273" s="4">
        <f t="shared" si="73"/>
        <v>-2.7789198583058834</v>
      </c>
    </row>
    <row r="274" spans="1:29" ht="15" x14ac:dyDescent="0.25">
      <c r="A274">
        <v>4.62</v>
      </c>
      <c r="B274">
        <v>3.55</v>
      </c>
      <c r="C274">
        <v>1.88</v>
      </c>
      <c r="D274" s="53">
        <f t="shared" si="64"/>
        <v>3.0055250912308207E-2</v>
      </c>
      <c r="E274" s="54">
        <f>IF(OR($A274="",$B274="",$C274=""),"",A274*'MPTO_working_3-way'!$I273)</f>
        <v>4.7588552592148643</v>
      </c>
      <c r="F274" s="55">
        <f>IF(OR($A274="",$B274="",$C274=""),"",B274*'MPTO_working_3-way'!$I273)</f>
        <v>3.6566961407386938</v>
      </c>
      <c r="G274" s="56">
        <f>IF(OR($A274="",$B274="",$C274=""),"",C274*'MPTO_working_3-way'!$I273)</f>
        <v>1.9365038717151393</v>
      </c>
      <c r="H274" s="17"/>
      <c r="I274" s="21"/>
      <c r="J274" s="22"/>
      <c r="K274" s="17"/>
      <c r="L274" s="21"/>
      <c r="M274" s="22"/>
      <c r="N274" s="57">
        <f t="shared" si="74"/>
        <v>21.013456924617291</v>
      </c>
      <c r="O274" s="58">
        <f t="shared" si="75"/>
        <v>27.347090420206165</v>
      </c>
      <c r="P274" s="58">
        <f t="shared" si="76"/>
        <v>51.639452655176541</v>
      </c>
      <c r="Q274" t="s">
        <v>173</v>
      </c>
      <c r="R274" t="s">
        <v>172</v>
      </c>
      <c r="S274" s="42">
        <v>44128</v>
      </c>
      <c r="T274" s="4">
        <v>100</v>
      </c>
      <c r="U274" s="4">
        <f t="shared" si="65"/>
        <v>78.354978354978357</v>
      </c>
      <c r="V274" s="4">
        <f t="shared" si="66"/>
        <v>71.83098591549296</v>
      </c>
      <c r="W274" s="4">
        <f t="shared" si="67"/>
        <v>46.808510638297875</v>
      </c>
      <c r="X274" s="4">
        <f t="shared" si="68"/>
        <v>81.360503446209179</v>
      </c>
      <c r="Y274" s="4">
        <f t="shared" si="69"/>
        <v>74.836511006723768</v>
      </c>
      <c r="Z274" s="4">
        <f t="shared" si="70"/>
        <v>49.81403572952869</v>
      </c>
      <c r="AA274" s="4">
        <f t="shared" si="71"/>
        <v>-3.0055250912308225</v>
      </c>
      <c r="AB274" s="4">
        <f t="shared" si="72"/>
        <v>-3.0055250912308082</v>
      </c>
      <c r="AC274" s="4">
        <f t="shared" si="73"/>
        <v>-3.0055250912308153</v>
      </c>
    </row>
    <row r="275" spans="1:29" ht="15" x14ac:dyDescent="0.25">
      <c r="A275">
        <v>1.23</v>
      </c>
      <c r="B275">
        <v>6.45</v>
      </c>
      <c r="C275">
        <v>15.05</v>
      </c>
      <c r="D275" s="53">
        <f t="shared" si="64"/>
        <v>3.4492072495475812E-2</v>
      </c>
      <c r="E275" s="54">
        <f>IF(OR($A275="",$B275="",$C275=""),"",A275*'MPTO_working_3-way'!$I274)</f>
        <v>1.2724252491694352</v>
      </c>
      <c r="F275" s="55">
        <f>IF(OR($A275="",$B275="",$C275=""),"",B275*'MPTO_working_3-way'!$I274)</f>
        <v>6.6724738675958193</v>
      </c>
      <c r="G275" s="56">
        <f>IF(OR($A275="",$B275="",$C275=""),"",C275*'MPTO_working_3-way'!$I274)</f>
        <v>15.569105691056912</v>
      </c>
      <c r="H275" s="17"/>
      <c r="I275" s="21"/>
      <c r="J275" s="22"/>
      <c r="K275" s="17"/>
      <c r="L275" s="21"/>
      <c r="M275" s="22"/>
      <c r="N275" s="57">
        <f t="shared" si="74"/>
        <v>78.590078328981733</v>
      </c>
      <c r="O275" s="58">
        <f t="shared" si="75"/>
        <v>14.986945169712792</v>
      </c>
      <c r="P275" s="58">
        <f t="shared" si="76"/>
        <v>6.4229765013054827</v>
      </c>
      <c r="Q275" t="s">
        <v>147</v>
      </c>
      <c r="R275" t="s">
        <v>171</v>
      </c>
      <c r="S275" s="42">
        <v>44128</v>
      </c>
      <c r="T275" s="4">
        <v>100</v>
      </c>
      <c r="U275" s="4">
        <f t="shared" si="65"/>
        <v>18.699186991869919</v>
      </c>
      <c r="V275" s="4">
        <f t="shared" si="66"/>
        <v>84.496124031007753</v>
      </c>
      <c r="W275" s="4">
        <f t="shared" si="67"/>
        <v>93.355481727574741</v>
      </c>
      <c r="X275" s="4">
        <f t="shared" si="68"/>
        <v>22.148394241417495</v>
      </c>
      <c r="Y275" s="4">
        <f t="shared" si="69"/>
        <v>87.945331280555322</v>
      </c>
      <c r="Z275" s="4">
        <f t="shared" si="70"/>
        <v>96.804688977122339</v>
      </c>
      <c r="AA275" s="4">
        <f t="shared" si="71"/>
        <v>-3.4492072495475767</v>
      </c>
      <c r="AB275" s="4">
        <f t="shared" si="72"/>
        <v>-3.4492072495475696</v>
      </c>
      <c r="AC275" s="4">
        <f t="shared" si="73"/>
        <v>-3.4492072495475981</v>
      </c>
    </row>
    <row r="276" spans="1:29" ht="15" x14ac:dyDescent="0.25">
      <c r="A276">
        <v>1.79</v>
      </c>
      <c r="B276">
        <v>4.05</v>
      </c>
      <c r="C276">
        <v>4.46</v>
      </c>
      <c r="D276" s="53">
        <f t="shared" si="64"/>
        <v>2.9788044760779897E-2</v>
      </c>
      <c r="E276" s="54">
        <f>IF(OR($A276="",$B276="",$C276=""),"",A276*'MPTO_working_3-way'!$I275)</f>
        <v>1.8433206001217961</v>
      </c>
      <c r="F276" s="55">
        <f>IF(OR($A276="",$B276="",$C276=""),"",B276*'MPTO_working_3-way'!$I275)</f>
        <v>4.1706415812811581</v>
      </c>
      <c r="G276" s="56">
        <f>IF(OR($A276="",$B276="",$C276=""),"",C276*'MPTO_working_3-way'!$I275)</f>
        <v>4.5928546796330787</v>
      </c>
      <c r="H276" s="17"/>
      <c r="I276" s="21"/>
      <c r="J276" s="22"/>
      <c r="K276" s="17"/>
      <c r="L276" s="21"/>
      <c r="M276" s="22"/>
      <c r="N276" s="57">
        <f t="shared" si="74"/>
        <v>54.24992266315072</v>
      </c>
      <c r="O276" s="58">
        <f t="shared" si="75"/>
        <v>23.977126312849332</v>
      </c>
      <c r="P276" s="58">
        <f t="shared" si="76"/>
        <v>21.772951023999948</v>
      </c>
      <c r="Q276" t="s">
        <v>226</v>
      </c>
      <c r="R276" t="s">
        <v>225</v>
      </c>
      <c r="S276" s="42">
        <v>44128</v>
      </c>
      <c r="T276" s="4">
        <v>100</v>
      </c>
      <c r="U276" s="4">
        <f t="shared" si="65"/>
        <v>44.134078212290497</v>
      </c>
      <c r="V276" s="4">
        <f t="shared" si="66"/>
        <v>75.308641975308646</v>
      </c>
      <c r="W276" s="4">
        <f t="shared" si="67"/>
        <v>77.578475336322867</v>
      </c>
      <c r="X276" s="4">
        <f t="shared" si="68"/>
        <v>47.112882688368494</v>
      </c>
      <c r="Y276" s="4">
        <f t="shared" si="69"/>
        <v>78.287446451386629</v>
      </c>
      <c r="Z276" s="4">
        <f t="shared" si="70"/>
        <v>80.55727981240085</v>
      </c>
      <c r="AA276" s="4">
        <f t="shared" si="71"/>
        <v>-2.9788044760779968</v>
      </c>
      <c r="AB276" s="4">
        <f t="shared" si="72"/>
        <v>-2.9788044760779826</v>
      </c>
      <c r="AC276" s="4">
        <f t="shared" si="73"/>
        <v>-2.9788044760779826</v>
      </c>
    </row>
    <row r="277" spans="1:29" ht="15" x14ac:dyDescent="0.25">
      <c r="A277">
        <v>1.9</v>
      </c>
      <c r="B277">
        <v>3.74</v>
      </c>
      <c r="C277">
        <v>4.22</v>
      </c>
      <c r="D277" s="53">
        <f t="shared" si="64"/>
        <v>3.0662293262619045E-2</v>
      </c>
      <c r="E277" s="54">
        <f>IF(OR($A277="",$B277="",$C277=""),"",A277*'MPTO_working_3-way'!$I276)</f>
        <v>1.958258357198976</v>
      </c>
      <c r="F277" s="55">
        <f>IF(OR($A277="",$B277="",$C277=""),"",B277*'MPTO_working_3-way'!$I276)</f>
        <v>3.8546769768021956</v>
      </c>
      <c r="G277" s="56">
        <f>IF(OR($A277="",$B277="",$C277=""),"",C277*'MPTO_working_3-way'!$I276)</f>
        <v>4.349394877568252</v>
      </c>
      <c r="H277" s="17"/>
      <c r="I277" s="21"/>
      <c r="J277" s="22"/>
      <c r="K277" s="17"/>
      <c r="L277" s="21"/>
      <c r="M277" s="22"/>
      <c r="N277" s="57">
        <f t="shared" si="74"/>
        <v>51.065784875820206</v>
      </c>
      <c r="O277" s="58">
        <f t="shared" si="75"/>
        <v>25.942511033170689</v>
      </c>
      <c r="P277" s="58">
        <f t="shared" si="76"/>
        <v>22.991704091009098</v>
      </c>
      <c r="Q277" t="s">
        <v>220</v>
      </c>
      <c r="R277" t="s">
        <v>219</v>
      </c>
      <c r="S277" s="42">
        <v>44128</v>
      </c>
      <c r="T277" s="4">
        <v>100</v>
      </c>
      <c r="U277" s="4">
        <f t="shared" si="65"/>
        <v>47.368421052631575</v>
      </c>
      <c r="V277" s="4">
        <f t="shared" si="66"/>
        <v>73.262032085561486</v>
      </c>
      <c r="W277" s="4">
        <f t="shared" si="67"/>
        <v>76.30331753554502</v>
      </c>
      <c r="X277" s="4">
        <f t="shared" si="68"/>
        <v>50.434650378893473</v>
      </c>
      <c r="Y277" s="4">
        <f t="shared" si="69"/>
        <v>76.328261411823391</v>
      </c>
      <c r="Z277" s="4">
        <f t="shared" si="70"/>
        <v>79.36954686180691</v>
      </c>
      <c r="AA277" s="4">
        <f t="shared" si="71"/>
        <v>-3.0662293262618974</v>
      </c>
      <c r="AB277" s="4">
        <f t="shared" si="72"/>
        <v>-3.0662293262619045</v>
      </c>
      <c r="AC277" s="4">
        <f t="shared" si="73"/>
        <v>-3.0662293262618903</v>
      </c>
    </row>
    <row r="278" spans="1:29" ht="15" x14ac:dyDescent="0.25">
      <c r="A278">
        <v>2.4500000000000002</v>
      </c>
      <c r="B278">
        <v>3.78</v>
      </c>
      <c r="C278">
        <v>2.82</v>
      </c>
      <c r="D278" s="53">
        <f t="shared" si="64"/>
        <v>2.7323458934401135E-2</v>
      </c>
      <c r="E278" s="54">
        <f>IF(OR($A278="",$B278="",$C278=""),"",A278*'MPTO_working_3-way'!$I277)</f>
        <v>2.5169424743892828</v>
      </c>
      <c r="F278" s="55">
        <f>IF(OR($A278="",$B278="",$C278=""),"",B278*'MPTO_working_3-way'!$I277)</f>
        <v>3.8832826747720359</v>
      </c>
      <c r="G278" s="56">
        <f>IF(OR($A278="",$B278="",$C278=""),"",C278*'MPTO_working_3-way'!$I277)</f>
        <v>2.8970521541950109</v>
      </c>
      <c r="H278" s="17"/>
      <c r="I278" s="21"/>
      <c r="J278" s="22"/>
      <c r="K278" s="17"/>
      <c r="L278" s="21"/>
      <c r="M278" s="22"/>
      <c r="N278" s="57">
        <f t="shared" si="74"/>
        <v>39.730745147150905</v>
      </c>
      <c r="O278" s="58">
        <f t="shared" si="75"/>
        <v>25.75140889167189</v>
      </c>
      <c r="P278" s="58">
        <f t="shared" si="76"/>
        <v>34.517845961177215</v>
      </c>
      <c r="Q278" t="s">
        <v>221</v>
      </c>
      <c r="R278" t="s">
        <v>224</v>
      </c>
      <c r="S278" s="42">
        <v>44128</v>
      </c>
      <c r="T278" s="4">
        <v>100</v>
      </c>
      <c r="U278" s="4">
        <f t="shared" si="65"/>
        <v>59.183673469387763</v>
      </c>
      <c r="V278" s="4">
        <f t="shared" si="66"/>
        <v>73.544973544973558</v>
      </c>
      <c r="W278" s="4">
        <f t="shared" si="67"/>
        <v>64.539007092198588</v>
      </c>
      <c r="X278" s="4">
        <f t="shared" si="68"/>
        <v>61.916019362827882</v>
      </c>
      <c r="Y278" s="4">
        <f t="shared" si="69"/>
        <v>76.277319438413656</v>
      </c>
      <c r="Z278" s="4">
        <f t="shared" si="70"/>
        <v>67.2713529856387</v>
      </c>
      <c r="AA278" s="4">
        <f t="shared" si="71"/>
        <v>-2.7323458934401188</v>
      </c>
      <c r="AB278" s="4">
        <f t="shared" si="72"/>
        <v>-2.7323458934400975</v>
      </c>
      <c r="AC278" s="4">
        <f t="shared" si="73"/>
        <v>-2.7323458934401117</v>
      </c>
    </row>
    <row r="279" spans="1:29" ht="15" x14ac:dyDescent="0.25">
      <c r="A279">
        <v>4.34</v>
      </c>
      <c r="B279">
        <v>3.9</v>
      </c>
      <c r="C279">
        <v>1.82</v>
      </c>
      <c r="D279" s="53">
        <f t="shared" si="64"/>
        <v>3.6275552404584577E-2</v>
      </c>
      <c r="E279" s="54">
        <f>IF(OR($A279="",$B279="",$C279=""),"",A279*'MPTO_working_3-way'!$I278)</f>
        <v>4.4974358974358966</v>
      </c>
      <c r="F279" s="55">
        <f>IF(OR($A279="",$B279="",$C279=""),"",B279*'MPTO_working_3-way'!$I278)</f>
        <v>4.0414746543778799</v>
      </c>
      <c r="G279" s="56">
        <f>IF(OR($A279="",$B279="",$C279=""),"",C279*'MPTO_working_3-way'!$I278)</f>
        <v>1.8860215053763441</v>
      </c>
      <c r="H279" s="17"/>
      <c r="I279" s="21"/>
      <c r="J279" s="22"/>
      <c r="K279" s="17"/>
      <c r="L279" s="21"/>
      <c r="M279" s="22"/>
      <c r="N279" s="57">
        <f t="shared" si="74"/>
        <v>22.234891676168761</v>
      </c>
      <c r="O279" s="58">
        <f t="shared" si="75"/>
        <v>24.743443557582669</v>
      </c>
      <c r="P279" s="58">
        <f t="shared" si="76"/>
        <v>53.021664766248577</v>
      </c>
      <c r="Q279" t="s">
        <v>416</v>
      </c>
      <c r="R279" t="s">
        <v>417</v>
      </c>
      <c r="S279" s="42">
        <v>44128</v>
      </c>
      <c r="T279" s="4">
        <v>100</v>
      </c>
      <c r="U279" s="4">
        <f t="shared" si="65"/>
        <v>76.958525345622121</v>
      </c>
      <c r="V279" s="4">
        <f t="shared" si="66"/>
        <v>74.358974358974365</v>
      </c>
      <c r="W279" s="4">
        <f t="shared" si="67"/>
        <v>45.054945054945051</v>
      </c>
      <c r="X279" s="4">
        <f t="shared" si="68"/>
        <v>80.586080586080584</v>
      </c>
      <c r="Y279" s="4">
        <f t="shared" si="69"/>
        <v>77.986529599432814</v>
      </c>
      <c r="Z279" s="4">
        <f t="shared" si="70"/>
        <v>48.682500295403521</v>
      </c>
      <c r="AA279" s="4">
        <f t="shared" si="71"/>
        <v>-3.627555240458463</v>
      </c>
      <c r="AB279" s="4">
        <f t="shared" si="72"/>
        <v>-3.6275552404584488</v>
      </c>
      <c r="AC279" s="4">
        <f t="shared" si="73"/>
        <v>-3.6275552404584701</v>
      </c>
    </row>
    <row r="280" spans="1:29" ht="15" x14ac:dyDescent="0.25">
      <c r="A280">
        <v>1.8</v>
      </c>
      <c r="B280">
        <v>3.81</v>
      </c>
      <c r="C280">
        <v>4.59</v>
      </c>
      <c r="D280" s="53">
        <f t="shared" si="64"/>
        <v>3.5887670903882229E-2</v>
      </c>
      <c r="E280" s="54">
        <f>IF(OR($A280="",$B280="",$C280=""),"",A280*'MPTO_working_3-way'!$I279)</f>
        <v>1.864597807626988</v>
      </c>
      <c r="F280" s="55">
        <f>IF(OR($A280="",$B280="",$C280=""),"",B280*'MPTO_working_3-way'!$I279)</f>
        <v>3.9467320261437915</v>
      </c>
      <c r="G280" s="56">
        <f>IF(OR($A280="",$B280="",$C280=""),"",C280*'MPTO_working_3-way'!$I279)</f>
        <v>4.7547244094488192</v>
      </c>
      <c r="H280" s="17"/>
      <c r="I280" s="21"/>
      <c r="J280" s="22"/>
      <c r="K280" s="17"/>
      <c r="L280" s="21"/>
      <c r="M280" s="22"/>
      <c r="N280" s="57">
        <f t="shared" si="74"/>
        <v>53.630868593193668</v>
      </c>
      <c r="O280" s="58">
        <f t="shared" si="75"/>
        <v>25.337418233004882</v>
      </c>
      <c r="P280" s="58">
        <f t="shared" si="76"/>
        <v>21.031713173801439</v>
      </c>
      <c r="Q280" t="s">
        <v>418</v>
      </c>
      <c r="R280" t="s">
        <v>419</v>
      </c>
      <c r="S280" s="42">
        <v>44128</v>
      </c>
      <c r="T280" s="4">
        <v>100</v>
      </c>
      <c r="U280" s="4">
        <f t="shared" si="65"/>
        <v>44.444444444444443</v>
      </c>
      <c r="V280" s="4">
        <f t="shared" si="66"/>
        <v>73.753280839895012</v>
      </c>
      <c r="W280" s="4">
        <f t="shared" si="67"/>
        <v>78.213507625272342</v>
      </c>
      <c r="X280" s="4">
        <f t="shared" si="68"/>
        <v>48.033211534832652</v>
      </c>
      <c r="Y280" s="4">
        <f t="shared" si="69"/>
        <v>77.342047930283229</v>
      </c>
      <c r="Z280" s="4">
        <f t="shared" si="70"/>
        <v>81.802274715660545</v>
      </c>
      <c r="AA280" s="4">
        <f t="shared" si="71"/>
        <v>-3.5887670903882096</v>
      </c>
      <c r="AB280" s="4">
        <f t="shared" si="72"/>
        <v>-3.5887670903882167</v>
      </c>
      <c r="AC280" s="4">
        <f t="shared" si="73"/>
        <v>-3.5887670903882025</v>
      </c>
    </row>
    <row r="281" spans="1:29" ht="15" x14ac:dyDescent="0.25">
      <c r="A281">
        <v>2.38</v>
      </c>
      <c r="B281">
        <v>3.53</v>
      </c>
      <c r="C281">
        <v>3.04</v>
      </c>
      <c r="D281" s="53">
        <f t="shared" si="64"/>
        <v>3.2401554628113338E-2</v>
      </c>
      <c r="E281" s="54">
        <f>IF(OR($A281="",$B281="",$C281=""),"",A281*'MPTO_working_3-way'!$I280)</f>
        <v>2.4571157000149095</v>
      </c>
      <c r="F281" s="55">
        <f>IF(OR($A281="",$B281="",$C281=""),"",B281*'MPTO_working_3-way'!$I280)</f>
        <v>3.6443774878372399</v>
      </c>
      <c r="G281" s="56">
        <f>IF(OR($A281="",$B281="",$C281=""),"",C281*'MPTO_working_3-way'!$I280)</f>
        <v>3.1385007260694646</v>
      </c>
      <c r="H281" s="17"/>
      <c r="I281" s="21"/>
      <c r="J281" s="22"/>
      <c r="K281" s="17"/>
      <c r="L281" s="21"/>
      <c r="M281" s="22"/>
      <c r="N281" s="57">
        <f t="shared" si="74"/>
        <v>40.698124227277219</v>
      </c>
      <c r="O281" s="58">
        <f t="shared" si="75"/>
        <v>27.439528515841292</v>
      </c>
      <c r="P281" s="58">
        <f t="shared" si="76"/>
        <v>31.862347256881502</v>
      </c>
      <c r="Q281" t="s">
        <v>420</v>
      </c>
      <c r="R281" t="s">
        <v>421</v>
      </c>
      <c r="S281" s="42">
        <v>44128</v>
      </c>
      <c r="T281" s="4">
        <v>100</v>
      </c>
      <c r="U281" s="4">
        <f t="shared" si="65"/>
        <v>57.983193277310924</v>
      </c>
      <c r="V281" s="4">
        <f t="shared" si="66"/>
        <v>71.671388101982998</v>
      </c>
      <c r="W281" s="4">
        <f t="shared" si="67"/>
        <v>67.10526315789474</v>
      </c>
      <c r="X281" s="4">
        <f t="shared" si="68"/>
        <v>61.223348740122262</v>
      </c>
      <c r="Y281" s="4">
        <f t="shared" si="69"/>
        <v>74.911543564794343</v>
      </c>
      <c r="Z281" s="4">
        <f t="shared" si="70"/>
        <v>70.34541862070607</v>
      </c>
      <c r="AA281" s="4">
        <f t="shared" si="71"/>
        <v>-3.2401554628113374</v>
      </c>
      <c r="AB281" s="4">
        <f t="shared" si="72"/>
        <v>-3.2401554628113445</v>
      </c>
      <c r="AC281" s="4">
        <f t="shared" si="73"/>
        <v>-3.2401554628113303</v>
      </c>
    </row>
    <row r="282" spans="1:29" ht="15" x14ac:dyDescent="0.25">
      <c r="A282">
        <v>2.71</v>
      </c>
      <c r="B282">
        <v>3.55</v>
      </c>
      <c r="C282">
        <v>2.62</v>
      </c>
      <c r="D282" s="53">
        <f t="shared" si="64"/>
        <v>3.2373220194947816E-2</v>
      </c>
      <c r="E282" s="54">
        <f>IF(OR($A282="",$B282="",$C282=""),"",A282*'MPTO_working_3-way'!$I281)</f>
        <v>2.7977314267283084</v>
      </c>
      <c r="F282" s="55">
        <f>IF(OR($A282="",$B282="",$C282=""),"",B282*'MPTO_working_3-way'!$I281)</f>
        <v>3.6649249316920645</v>
      </c>
      <c r="G282" s="56">
        <f>IF(OR($A282="",$B282="",$C282=""),"",C282*'MPTO_working_3-way'!$I281)</f>
        <v>2.7048178369107636</v>
      </c>
      <c r="H282" s="17"/>
      <c r="I282" s="21"/>
      <c r="J282" s="22"/>
      <c r="K282" s="17"/>
      <c r="L282" s="21"/>
      <c r="M282" s="22"/>
      <c r="N282" s="57">
        <f t="shared" si="74"/>
        <v>35.743245060853063</v>
      </c>
      <c r="O282" s="58">
        <f t="shared" si="75"/>
        <v>27.285688483073745</v>
      </c>
      <c r="P282" s="58">
        <f t="shared" si="76"/>
        <v>36.971066456073196</v>
      </c>
      <c r="Q282" t="s">
        <v>422</v>
      </c>
      <c r="R282" t="s">
        <v>423</v>
      </c>
      <c r="S282" s="42">
        <v>44128</v>
      </c>
      <c r="T282" s="4">
        <v>100</v>
      </c>
      <c r="U282" s="4">
        <f t="shared" si="65"/>
        <v>63.099630996309962</v>
      </c>
      <c r="V282" s="4">
        <f t="shared" si="66"/>
        <v>71.83098591549296</v>
      </c>
      <c r="W282" s="4">
        <f t="shared" si="67"/>
        <v>61.832061068702288</v>
      </c>
      <c r="X282" s="4">
        <f t="shared" si="68"/>
        <v>66.336953015804752</v>
      </c>
      <c r="Y282" s="4">
        <f t="shared" si="69"/>
        <v>75.068307934987743</v>
      </c>
      <c r="Z282" s="4">
        <f t="shared" si="70"/>
        <v>65.069383088197071</v>
      </c>
      <c r="AA282" s="4">
        <f t="shared" si="71"/>
        <v>-3.2373220194947905</v>
      </c>
      <c r="AB282" s="4">
        <f t="shared" si="72"/>
        <v>-3.2373220194947834</v>
      </c>
      <c r="AC282" s="4">
        <f t="shared" si="73"/>
        <v>-3.2373220194947834</v>
      </c>
    </row>
    <row r="283" spans="1:29" ht="15" x14ac:dyDescent="0.25">
      <c r="A283">
        <v>3.01</v>
      </c>
      <c r="B283">
        <v>3.84</v>
      </c>
      <c r="C283">
        <v>2.13</v>
      </c>
      <c r="D283" s="53">
        <f t="shared" si="64"/>
        <v>6.2126148363046418E-2</v>
      </c>
      <c r="E283" s="54">
        <f>IF(OR($A283="",$B283="",$C283=""),"",A283*'MPTO_working_3-way'!$I282)</f>
        <v>3.1969997065727696</v>
      </c>
      <c r="F283" s="55">
        <f>IF(OR($A283="",$B283="",$C283=""),"",B283*'MPTO_working_3-way'!$I282)</f>
        <v>4.0785644097140983</v>
      </c>
      <c r="G283" s="56">
        <f>IF(OR($A283="",$B283="",$C283=""),"",C283*'MPTO_working_3-way'!$I282)</f>
        <v>2.2623286960132889</v>
      </c>
      <c r="H283" s="17"/>
      <c r="I283" s="21"/>
      <c r="J283" s="22"/>
      <c r="K283" s="17"/>
      <c r="L283" s="21"/>
      <c r="M283" s="22"/>
      <c r="N283" s="57">
        <f t="shared" si="74"/>
        <v>31.279327237474618</v>
      </c>
      <c r="O283" s="58">
        <f t="shared" si="75"/>
        <v>24.518430985624637</v>
      </c>
      <c r="P283" s="58">
        <f t="shared" si="76"/>
        <v>44.202241776900749</v>
      </c>
      <c r="Q283" t="s">
        <v>424</v>
      </c>
      <c r="R283" t="s">
        <v>425</v>
      </c>
      <c r="S283" s="42">
        <v>44128</v>
      </c>
      <c r="T283" s="4">
        <v>100</v>
      </c>
      <c r="U283" s="4">
        <f t="shared" si="65"/>
        <v>66.777408637873762</v>
      </c>
      <c r="V283" s="4">
        <f t="shared" si="66"/>
        <v>73.958333333333343</v>
      </c>
      <c r="W283" s="4">
        <f t="shared" si="67"/>
        <v>53.051643192488264</v>
      </c>
      <c r="X283" s="4">
        <f t="shared" si="68"/>
        <v>72.9900234741784</v>
      </c>
      <c r="Y283" s="4">
        <f t="shared" si="69"/>
        <v>80.170948169637995</v>
      </c>
      <c r="Z283" s="4">
        <f t="shared" si="70"/>
        <v>59.264258028792916</v>
      </c>
      <c r="AA283" s="4">
        <f t="shared" si="71"/>
        <v>-6.2126148363046383</v>
      </c>
      <c r="AB283" s="4">
        <f t="shared" si="72"/>
        <v>-6.2126148363046525</v>
      </c>
      <c r="AC283" s="4">
        <f t="shared" si="73"/>
        <v>-6.2126148363046525</v>
      </c>
    </row>
    <row r="284" spans="1:29" ht="15" x14ac:dyDescent="0.25">
      <c r="A284">
        <v>2.1</v>
      </c>
      <c r="B284">
        <v>3.92</v>
      </c>
      <c r="C284">
        <v>3.13</v>
      </c>
      <c r="D284" s="53">
        <f t="shared" si="64"/>
        <v>5.0781334898176489E-2</v>
      </c>
      <c r="E284" s="54">
        <f>IF(OR($A284="",$B284="",$C284=""),"",A284*'MPTO_working_3-way'!$I283)</f>
        <v>2.2066408032861706</v>
      </c>
      <c r="F284" s="55">
        <f>IF(OR($A284="",$B284="",$C284=""),"",B284*'MPTO_working_3-way'!$I283)</f>
        <v>4.1190628328008518</v>
      </c>
      <c r="G284" s="56">
        <f>IF(OR($A284="",$B284="",$C284=""),"",C284*'MPTO_working_3-way'!$I283)</f>
        <v>3.2889455782312922</v>
      </c>
      <c r="H284" s="17"/>
      <c r="I284" s="21"/>
      <c r="J284" s="22"/>
      <c r="K284" s="17"/>
      <c r="L284" s="21"/>
      <c r="M284" s="22"/>
      <c r="N284" s="57">
        <f t="shared" si="74"/>
        <v>45.317751693469155</v>
      </c>
      <c r="O284" s="58">
        <f t="shared" si="75"/>
        <v>24.277366978644192</v>
      </c>
      <c r="P284" s="58">
        <f t="shared" si="76"/>
        <v>30.404881327886656</v>
      </c>
      <c r="Q284" t="s">
        <v>426</v>
      </c>
      <c r="R284" t="s">
        <v>427</v>
      </c>
      <c r="S284" s="42">
        <v>44128</v>
      </c>
      <c r="T284" s="4">
        <v>100</v>
      </c>
      <c r="U284" s="4">
        <f t="shared" si="65"/>
        <v>52.38095238095238</v>
      </c>
      <c r="V284" s="4">
        <f t="shared" si="66"/>
        <v>74.489795918367349</v>
      </c>
      <c r="W284" s="4">
        <f t="shared" si="67"/>
        <v>68.051118210862612</v>
      </c>
      <c r="X284" s="4">
        <f t="shared" si="68"/>
        <v>57.459085870770032</v>
      </c>
      <c r="Y284" s="4">
        <f t="shared" si="69"/>
        <v>79.567929408184995</v>
      </c>
      <c r="Z284" s="4">
        <f t="shared" si="70"/>
        <v>73.129251700680271</v>
      </c>
      <c r="AA284" s="4">
        <f t="shared" si="71"/>
        <v>-5.0781334898176524</v>
      </c>
      <c r="AB284" s="4">
        <f t="shared" si="72"/>
        <v>-5.0781334898176453</v>
      </c>
      <c r="AC284" s="4">
        <f t="shared" si="73"/>
        <v>-5.0781334898176596</v>
      </c>
    </row>
    <row r="285" spans="1:29" ht="15" x14ac:dyDescent="0.25">
      <c r="A285">
        <v>1.4</v>
      </c>
      <c r="B285">
        <v>4.9800000000000004</v>
      </c>
      <c r="C285">
        <v>6.95</v>
      </c>
      <c r="D285" s="53">
        <f t="shared" si="64"/>
        <v>5.8973819223450796E-2</v>
      </c>
      <c r="E285" s="54">
        <f>IF(OR($A285="",$B285="",$C285=""),"",A285*'MPTO_working_3-way'!$I284)</f>
        <v>1.482563346912831</v>
      </c>
      <c r="F285" s="55">
        <f>IF(OR($A285="",$B285="",$C285=""),"",B285*'MPTO_working_3-way'!$I284)</f>
        <v>5.2736896197327852</v>
      </c>
      <c r="G285" s="56">
        <f>IF(OR($A285="",$B285="",$C285=""),"",C285*'MPTO_working_3-way'!$I284)</f>
        <v>7.3598680436029831</v>
      </c>
      <c r="H285" s="17"/>
      <c r="I285" s="21"/>
      <c r="J285" s="22"/>
      <c r="K285" s="17"/>
      <c r="L285" s="21"/>
      <c r="M285" s="22"/>
      <c r="N285" s="57">
        <f t="shared" si="74"/>
        <v>67.450743476312056</v>
      </c>
      <c r="O285" s="58">
        <f t="shared" si="75"/>
        <v>18.962056398963227</v>
      </c>
      <c r="P285" s="58">
        <f t="shared" si="76"/>
        <v>13.587200124724729</v>
      </c>
      <c r="Q285" t="s">
        <v>428</v>
      </c>
      <c r="R285" t="s">
        <v>429</v>
      </c>
      <c r="S285" s="42">
        <v>44128</v>
      </c>
      <c r="T285" s="4">
        <v>100</v>
      </c>
      <c r="U285" s="4">
        <f t="shared" si="65"/>
        <v>28.571428571428573</v>
      </c>
      <c r="V285" s="4">
        <f t="shared" si="66"/>
        <v>79.919678714859444</v>
      </c>
      <c r="W285" s="4">
        <f t="shared" si="67"/>
        <v>85.611510791366896</v>
      </c>
      <c r="X285" s="4">
        <f t="shared" si="68"/>
        <v>34.468810493773653</v>
      </c>
      <c r="Y285" s="4">
        <f t="shared" si="69"/>
        <v>85.81706063720452</v>
      </c>
      <c r="Z285" s="4">
        <f t="shared" si="70"/>
        <v>91.508892713711987</v>
      </c>
      <c r="AA285" s="4">
        <f t="shared" si="71"/>
        <v>-5.8973819223450796</v>
      </c>
      <c r="AB285" s="4">
        <f t="shared" si="72"/>
        <v>-5.8973819223450761</v>
      </c>
      <c r="AC285" s="4">
        <f t="shared" si="73"/>
        <v>-5.8973819223450903</v>
      </c>
    </row>
    <row r="286" spans="1:29" ht="15" x14ac:dyDescent="0.25">
      <c r="A286">
        <v>1.98</v>
      </c>
      <c r="B286">
        <v>3.57</v>
      </c>
      <c r="C286">
        <v>3.75</v>
      </c>
      <c r="D286" s="53">
        <f t="shared" si="64"/>
        <v>5.1829216535098865E-2</v>
      </c>
      <c r="E286" s="54">
        <f>IF(OR($A286="",$B286="",$C286=""),"",A286*'MPTO_working_3-way'!$I285)</f>
        <v>2.0826218487394956</v>
      </c>
      <c r="F286" s="55">
        <f>IF(OR($A286="",$B286="",$C286=""),"",B286*'MPTO_working_3-way'!$I285)</f>
        <v>3.7550303030303027</v>
      </c>
      <c r="G286" s="56">
        <f>IF(OR($A286="",$B286="",$C286=""),"",C286*'MPTO_working_3-way'!$I285)</f>
        <v>3.9443595620066207</v>
      </c>
      <c r="H286" s="17"/>
      <c r="I286" s="21"/>
      <c r="J286" s="22"/>
      <c r="K286" s="17"/>
      <c r="L286" s="21"/>
      <c r="M286" s="22"/>
      <c r="N286" s="57">
        <f t="shared" si="74"/>
        <v>48.016398205235809</v>
      </c>
      <c r="O286" s="58">
        <f t="shared" si="75"/>
        <v>26.630943542399692</v>
      </c>
      <c r="P286" s="58">
        <f t="shared" si="76"/>
        <v>25.352658252364506</v>
      </c>
      <c r="Q286" t="s">
        <v>430</v>
      </c>
      <c r="R286" t="s">
        <v>431</v>
      </c>
      <c r="S286" s="42">
        <v>44128</v>
      </c>
      <c r="T286" s="4">
        <v>100</v>
      </c>
      <c r="U286" s="4">
        <f t="shared" si="65"/>
        <v>49.494949494949495</v>
      </c>
      <c r="V286" s="4">
        <f t="shared" si="66"/>
        <v>71.988795518207283</v>
      </c>
      <c r="W286" s="4">
        <f t="shared" si="67"/>
        <v>73.333333333333329</v>
      </c>
      <c r="X286" s="4">
        <f t="shared" si="68"/>
        <v>54.677871148459388</v>
      </c>
      <c r="Y286" s="4">
        <f t="shared" si="69"/>
        <v>77.171717171717177</v>
      </c>
      <c r="Z286" s="4">
        <f t="shared" si="70"/>
        <v>78.516254986843222</v>
      </c>
      <c r="AA286" s="4">
        <f t="shared" si="71"/>
        <v>-5.1829216535098936</v>
      </c>
      <c r="AB286" s="4">
        <f t="shared" si="72"/>
        <v>-5.1829216535098936</v>
      </c>
      <c r="AC286" s="4">
        <f t="shared" si="73"/>
        <v>-5.1829216535098936</v>
      </c>
    </row>
    <row r="287" spans="1:29" ht="15" x14ac:dyDescent="0.25">
      <c r="A287">
        <v>6.2</v>
      </c>
      <c r="B287">
        <v>5.13</v>
      </c>
      <c r="C287">
        <v>1.43</v>
      </c>
      <c r="D287" s="53">
        <f t="shared" si="64"/>
        <v>5.5522795760486909E-2</v>
      </c>
      <c r="E287" s="54">
        <f>IF(OR($A287="",$B287="",$C287=""),"",A287*'MPTO_working_3-way'!$I286)</f>
        <v>6.5442413337150187</v>
      </c>
      <c r="F287" s="55">
        <f>IF(OR($A287="",$B287="",$C287=""),"",B287*'MPTO_working_3-way'!$I286)</f>
        <v>5.4148319422512978</v>
      </c>
      <c r="G287" s="56">
        <f>IF(OR($A287="",$B287="",$C287=""),"",C287*'MPTO_working_3-way'!$I286)</f>
        <v>1.5093975979374963</v>
      </c>
      <c r="H287" s="17"/>
      <c r="I287" s="21"/>
      <c r="J287" s="22"/>
      <c r="K287" s="17"/>
      <c r="L287" s="21"/>
      <c r="M287" s="22"/>
      <c r="N287" s="57">
        <f t="shared" si="74"/>
        <v>15.280610066259925</v>
      </c>
      <c r="O287" s="58">
        <f t="shared" si="75"/>
        <v>18.467793842263458</v>
      </c>
      <c r="P287" s="58">
        <f t="shared" si="76"/>
        <v>66.2515960914766</v>
      </c>
      <c r="Q287" t="s">
        <v>432</v>
      </c>
      <c r="R287" t="s">
        <v>433</v>
      </c>
      <c r="S287" s="42">
        <v>44128</v>
      </c>
      <c r="T287" s="4">
        <v>100</v>
      </c>
      <c r="U287" s="4">
        <f t="shared" si="65"/>
        <v>83.870967741935488</v>
      </c>
      <c r="V287" s="4">
        <f t="shared" si="66"/>
        <v>80.50682261208577</v>
      </c>
      <c r="W287" s="4">
        <f t="shared" si="67"/>
        <v>30.069930069930074</v>
      </c>
      <c r="X287" s="4">
        <f t="shared" si="68"/>
        <v>89.423247317984163</v>
      </c>
      <c r="Y287" s="4">
        <f t="shared" si="69"/>
        <v>86.059102188134446</v>
      </c>
      <c r="Z287" s="4">
        <f t="shared" si="70"/>
        <v>35.622209645978749</v>
      </c>
      <c r="AA287" s="4">
        <f t="shared" si="71"/>
        <v>-5.5522795760486758</v>
      </c>
      <c r="AB287" s="4">
        <f t="shared" si="72"/>
        <v>-5.5522795760486758</v>
      </c>
      <c r="AC287" s="4">
        <f t="shared" si="73"/>
        <v>-5.5522795760486758</v>
      </c>
    </row>
    <row r="288" spans="1:29" ht="15" x14ac:dyDescent="0.25">
      <c r="A288">
        <v>2.65</v>
      </c>
      <c r="B288">
        <v>3.61</v>
      </c>
      <c r="C288">
        <v>2.54</v>
      </c>
      <c r="D288" s="53">
        <f t="shared" si="64"/>
        <v>4.8067588216920143E-2</v>
      </c>
      <c r="E288" s="54">
        <f>IF(OR($A288="",$B288="",$C288=""),"",A288*'MPTO_working_3-way'!$I287)</f>
        <v>2.7773791087748383</v>
      </c>
      <c r="F288" s="55">
        <f>IF(OR($A288="",$B288="",$C288=""),"",B288*'MPTO_working_3-way'!$I287)</f>
        <v>3.7835239934630818</v>
      </c>
      <c r="G288" s="56">
        <f>IF(OR($A288="",$B288="",$C288=""),"",C288*'MPTO_working_3-way'!$I287)</f>
        <v>2.662091674070977</v>
      </c>
      <c r="H288" s="17"/>
      <c r="I288" s="21"/>
      <c r="J288" s="22"/>
      <c r="K288" s="17"/>
      <c r="L288" s="21"/>
      <c r="M288" s="22"/>
      <c r="N288" s="57">
        <f t="shared" si="74"/>
        <v>36.005167491920879</v>
      </c>
      <c r="O288" s="58">
        <f t="shared" si="75"/>
        <v>26.430386109027793</v>
      </c>
      <c r="P288" s="58">
        <f t="shared" si="76"/>
        <v>37.564446399051313</v>
      </c>
      <c r="Q288" t="s">
        <v>434</v>
      </c>
      <c r="R288" t="s">
        <v>435</v>
      </c>
      <c r="S288" s="42">
        <v>44128</v>
      </c>
      <c r="T288" s="4">
        <v>100</v>
      </c>
      <c r="U288" s="4">
        <f t="shared" si="65"/>
        <v>62.264150943396231</v>
      </c>
      <c r="V288" s="4">
        <f t="shared" si="66"/>
        <v>72.29916897506925</v>
      </c>
      <c r="W288" s="4">
        <f t="shared" si="67"/>
        <v>60.629921259842511</v>
      </c>
      <c r="X288" s="4">
        <f t="shared" si="68"/>
        <v>67.070909765088231</v>
      </c>
      <c r="Y288" s="4">
        <f t="shared" si="69"/>
        <v>77.10592779676125</v>
      </c>
      <c r="Z288" s="4">
        <f t="shared" si="70"/>
        <v>65.436680081534533</v>
      </c>
      <c r="AA288" s="4">
        <f t="shared" si="71"/>
        <v>-4.8067588216920001</v>
      </c>
      <c r="AB288" s="4">
        <f t="shared" si="72"/>
        <v>-4.8067588216920001</v>
      </c>
      <c r="AC288" s="4">
        <f t="shared" si="73"/>
        <v>-4.8067588216920214</v>
      </c>
    </row>
    <row r="289" spans="1:31" ht="15" x14ac:dyDescent="0.25">
      <c r="A289">
        <v>1.63</v>
      </c>
      <c r="B289">
        <v>4.3499999999999996</v>
      </c>
      <c r="C289">
        <v>4.76</v>
      </c>
      <c r="D289" s="53">
        <f t="shared" si="64"/>
        <v>5.3466023600047263E-2</v>
      </c>
      <c r="E289" s="54">
        <f>IF(OR($A289="",$B289="",$C289=""),"",A289*'MPTO_working_3-way'!$I288)</f>
        <v>1.717149618468077</v>
      </c>
      <c r="F289" s="55">
        <f>IF(OR($A289="",$B289="",$C289=""),"",B289*'MPTO_working_3-way'!$I288)</f>
        <v>4.5825772026602056</v>
      </c>
      <c r="G289" s="56">
        <f>IF(OR($A289="",$B289="",$C289=""),"",C289*'MPTO_working_3-way'!$I288)</f>
        <v>5.0144982723362244</v>
      </c>
      <c r="H289" s="17"/>
      <c r="I289" s="21"/>
      <c r="J289" s="22"/>
      <c r="K289" s="17"/>
      <c r="L289" s="21"/>
      <c r="M289" s="22"/>
      <c r="N289" s="57">
        <f t="shared" si="74"/>
        <v>58.236043571563165</v>
      </c>
      <c r="O289" s="58">
        <f t="shared" si="75"/>
        <v>21.821781844057003</v>
      </c>
      <c r="P289" s="58">
        <f t="shared" si="76"/>
        <v>19.942174584379828</v>
      </c>
      <c r="Q289" t="s">
        <v>436</v>
      </c>
      <c r="R289" t="s">
        <v>437</v>
      </c>
      <c r="S289" s="42">
        <v>44128</v>
      </c>
      <c r="T289" s="4">
        <v>100</v>
      </c>
      <c r="U289" s="4">
        <f t="shared" si="65"/>
        <v>38.650306748466257</v>
      </c>
      <c r="V289" s="4">
        <f t="shared" si="66"/>
        <v>77.011494252873561</v>
      </c>
      <c r="W289" s="4">
        <f t="shared" si="67"/>
        <v>78.991596638655466</v>
      </c>
      <c r="X289" s="4">
        <f t="shared" si="68"/>
        <v>43.99690910847098</v>
      </c>
      <c r="Y289" s="4">
        <f t="shared" si="69"/>
        <v>82.358096612878285</v>
      </c>
      <c r="Z289" s="4">
        <f t="shared" si="70"/>
        <v>84.338198998660189</v>
      </c>
      <c r="AA289" s="4">
        <f t="shared" si="71"/>
        <v>-5.3466023600047237</v>
      </c>
      <c r="AB289" s="4">
        <f t="shared" si="72"/>
        <v>-5.3466023600047237</v>
      </c>
      <c r="AC289" s="4">
        <f t="shared" si="73"/>
        <v>-5.3466023600047237</v>
      </c>
    </row>
    <row r="290" spans="1:31" ht="15" x14ac:dyDescent="0.25">
      <c r="A290">
        <v>1.32</v>
      </c>
      <c r="B290">
        <v>5.77</v>
      </c>
      <c r="C290">
        <v>7.74</v>
      </c>
      <c r="D290" s="53">
        <f t="shared" si="64"/>
        <v>6.0084949287319223E-2</v>
      </c>
      <c r="E290" s="54">
        <f>IF(OR($A290="",$B290="",$C290=""),"",A290*'MPTO_working_3-way'!$I289)</f>
        <v>1.3993121330592615</v>
      </c>
      <c r="F290" s="55">
        <f>IF(OR($A290="",$B290="",$C290=""),"",B290*'MPTO_working_3-way'!$I289)</f>
        <v>6.1166901573878318</v>
      </c>
      <c r="G290" s="56">
        <f>IF(OR($A290="",$B290="",$C290=""),"",C290*'MPTO_working_3-way'!$I289)</f>
        <v>8.2050575074838505</v>
      </c>
      <c r="H290" s="17"/>
      <c r="I290" s="21"/>
      <c r="J290" s="22"/>
      <c r="K290" s="17"/>
      <c r="L290" s="21"/>
      <c r="M290" s="22"/>
      <c r="N290" s="57">
        <f t="shared" si="74"/>
        <v>71.463683932600446</v>
      </c>
      <c r="O290" s="58">
        <f t="shared" si="75"/>
        <v>16.348711055638233</v>
      </c>
      <c r="P290" s="58">
        <f t="shared" si="76"/>
        <v>12.187605011761317</v>
      </c>
      <c r="Q290" t="s">
        <v>438</v>
      </c>
      <c r="R290" t="s">
        <v>439</v>
      </c>
      <c r="S290" s="42">
        <v>44128</v>
      </c>
      <c r="T290" s="4">
        <v>100</v>
      </c>
      <c r="U290" s="4">
        <f t="shared" si="65"/>
        <v>24.242424242424242</v>
      </c>
      <c r="V290" s="4">
        <f t="shared" si="66"/>
        <v>82.668977469670722</v>
      </c>
      <c r="W290" s="4">
        <f t="shared" si="67"/>
        <v>87.080103359173123</v>
      </c>
      <c r="X290" s="4">
        <f t="shared" si="68"/>
        <v>30.250919171156166</v>
      </c>
      <c r="Y290" s="4">
        <f t="shared" si="69"/>
        <v>88.677472398402628</v>
      </c>
      <c r="Z290" s="4">
        <f t="shared" si="70"/>
        <v>93.088598287905043</v>
      </c>
      <c r="AA290" s="4">
        <f t="shared" si="71"/>
        <v>-6.008494928731924</v>
      </c>
      <c r="AB290" s="4">
        <f t="shared" si="72"/>
        <v>-6.0084949287319063</v>
      </c>
      <c r="AC290" s="4">
        <f t="shared" si="73"/>
        <v>-6.0084949287319205</v>
      </c>
    </row>
    <row r="291" spans="1:31" ht="15" x14ac:dyDescent="0.25">
      <c r="A291">
        <v>1.28</v>
      </c>
      <c r="B291">
        <v>5.9</v>
      </c>
      <c r="C291">
        <v>9.5</v>
      </c>
      <c r="D291" s="53">
        <f t="shared" si="64"/>
        <v>5.6004683318465531E-2</v>
      </c>
      <c r="E291" s="54">
        <f>IF(OR($A291="",$B291="",$C291=""),"",A291*'MPTO_working_3-way'!$I290)</f>
        <v>1.3516859946476358</v>
      </c>
      <c r="F291" s="55">
        <f>IF(OR($A291="",$B291="",$C291=""),"",B291*'MPTO_working_3-way'!$I290)</f>
        <v>6.2304276315789471</v>
      </c>
      <c r="G291" s="56">
        <f>IF(OR($A291="",$B291="",$C291=""),"",C291*'MPTO_working_3-way'!$I290)</f>
        <v>10.032044491525422</v>
      </c>
      <c r="H291" s="17"/>
      <c r="I291" s="21"/>
      <c r="J291" s="22"/>
      <c r="K291" s="17"/>
      <c r="L291" s="21"/>
      <c r="M291" s="22"/>
      <c r="N291" s="57">
        <f t="shared" si="74"/>
        <v>73.981679469918973</v>
      </c>
      <c r="O291" s="58">
        <f t="shared" si="75"/>
        <v>16.050262664660384</v>
      </c>
      <c r="P291" s="58">
        <f t="shared" si="76"/>
        <v>9.9680578654206613</v>
      </c>
      <c r="Q291" t="s">
        <v>440</v>
      </c>
      <c r="R291" t="s">
        <v>441</v>
      </c>
      <c r="S291" s="42">
        <v>44128</v>
      </c>
      <c r="T291" s="4">
        <v>100</v>
      </c>
      <c r="U291" s="4">
        <f t="shared" si="65"/>
        <v>21.875</v>
      </c>
      <c r="V291" s="4">
        <f t="shared" si="66"/>
        <v>83.050847457627114</v>
      </c>
      <c r="W291" s="4">
        <f t="shared" si="67"/>
        <v>89.473684210526315</v>
      </c>
      <c r="X291" s="4">
        <f t="shared" si="68"/>
        <v>27.475468331846564</v>
      </c>
      <c r="Y291" s="4">
        <f t="shared" si="69"/>
        <v>88.651315789473685</v>
      </c>
      <c r="Z291" s="4">
        <f t="shared" si="70"/>
        <v>95.074152542372886</v>
      </c>
      <c r="AA291" s="4">
        <f t="shared" si="71"/>
        <v>-5.6004683318465638</v>
      </c>
      <c r="AB291" s="4">
        <f t="shared" si="72"/>
        <v>-5.6004683318465709</v>
      </c>
      <c r="AC291" s="4">
        <f t="shared" si="73"/>
        <v>-5.6004683318465709</v>
      </c>
    </row>
    <row r="292" spans="1:31" ht="15" x14ac:dyDescent="0.25">
      <c r="A292">
        <v>2.4900000000000002</v>
      </c>
      <c r="B292">
        <v>3.8</v>
      </c>
      <c r="C292">
        <v>2.59</v>
      </c>
      <c r="D292" s="53">
        <f t="shared" si="64"/>
        <v>5.0864706540039384E-2</v>
      </c>
      <c r="E292" s="54">
        <f>IF(OR($A292="",$B292="",$C292=""),"",A292*'MPTO_working_3-way'!$I291)</f>
        <v>2.6166531192846985</v>
      </c>
      <c r="F292" s="55">
        <f>IF(OR($A292="",$B292="",$C292=""),"",B292*'MPTO_working_3-way'!$I291)</f>
        <v>3.9932858848521495</v>
      </c>
      <c r="G292" s="56">
        <f>IF(OR($A292="",$B292="",$C292=""),"",C292*'MPTO_working_3-way'!$I291)</f>
        <v>2.7217395899387018</v>
      </c>
      <c r="H292" s="17"/>
      <c r="I292" s="21"/>
      <c r="J292" s="22"/>
      <c r="K292" s="17"/>
      <c r="L292" s="21"/>
      <c r="M292" s="22"/>
      <c r="N292" s="57">
        <f t="shared" si="74"/>
        <v>38.216758370836907</v>
      </c>
      <c r="O292" s="58">
        <f t="shared" si="75"/>
        <v>25.042033774574712</v>
      </c>
      <c r="P292" s="58">
        <f t="shared" si="76"/>
        <v>36.741207854588389</v>
      </c>
      <c r="Q292" t="s">
        <v>442</v>
      </c>
      <c r="R292" t="s">
        <v>443</v>
      </c>
      <c r="S292" s="42">
        <v>44128</v>
      </c>
      <c r="T292" s="4">
        <v>100</v>
      </c>
      <c r="U292" s="4">
        <f t="shared" si="65"/>
        <v>59.839357429718881</v>
      </c>
      <c r="V292" s="4">
        <f t="shared" si="66"/>
        <v>73.68421052631578</v>
      </c>
      <c r="W292" s="4">
        <f t="shared" si="67"/>
        <v>61.389961389961393</v>
      </c>
      <c r="X292" s="4">
        <f t="shared" si="68"/>
        <v>64.92582808372282</v>
      </c>
      <c r="Y292" s="4">
        <f t="shared" si="69"/>
        <v>78.770681180319741</v>
      </c>
      <c r="Z292" s="4">
        <f t="shared" si="70"/>
        <v>66.476432043965332</v>
      </c>
      <c r="AA292" s="4">
        <f t="shared" si="71"/>
        <v>-5.0864706540039393</v>
      </c>
      <c r="AB292" s="4">
        <f t="shared" si="72"/>
        <v>-5.0864706540039606</v>
      </c>
      <c r="AC292" s="4">
        <f t="shared" si="73"/>
        <v>-5.0864706540039393</v>
      </c>
    </row>
    <row r="293" spans="1:31" s="60" customFormat="1" ht="15" x14ac:dyDescent="0.25">
      <c r="A293">
        <v>2.0699999999999998</v>
      </c>
      <c r="B293">
        <v>3.76</v>
      </c>
      <c r="C293">
        <v>3.66</v>
      </c>
      <c r="D293" s="53">
        <f t="shared" si="64"/>
        <v>2.2273277963971161E-2</v>
      </c>
      <c r="E293" s="54">
        <f>IF(OR($A293="",$B293="",$C293=""),"",A293*'MPTO_working_3-way'!$I292)</f>
        <v>2.1161056853854201</v>
      </c>
      <c r="F293" s="55">
        <f>IF(OR($A293="",$B293="",$C293=""),"",B293*'MPTO_working_3-way'!$I292)</f>
        <v>3.8437475251445314</v>
      </c>
      <c r="G293" s="56">
        <f>IF(OR($A293="",$B293="",$C293=""),"",C293*'MPTO_working_3-way'!$I292)</f>
        <v>3.7415201973481347</v>
      </c>
      <c r="H293" s="54"/>
      <c r="I293" s="55"/>
      <c r="J293" s="56"/>
      <c r="K293" s="54"/>
      <c r="L293" s="55"/>
      <c r="M293" s="56"/>
      <c r="N293" s="57">
        <f t="shared" si="74"/>
        <v>47.25661893478933</v>
      </c>
      <c r="O293" s="58">
        <f t="shared" si="75"/>
        <v>26.01627691356753</v>
      </c>
      <c r="P293" s="58">
        <f t="shared" si="76"/>
        <v>26.727104151643143</v>
      </c>
      <c r="Q293" t="s">
        <v>114</v>
      </c>
      <c r="R293" t="s">
        <v>178</v>
      </c>
      <c r="S293" s="42">
        <v>44128</v>
      </c>
      <c r="T293" s="4">
        <v>100</v>
      </c>
      <c r="U293" s="4">
        <f t="shared" si="65"/>
        <v>51.690821256038639</v>
      </c>
      <c r="V293" s="4">
        <f t="shared" si="66"/>
        <v>73.40425531914893</v>
      </c>
      <c r="W293" s="4">
        <f t="shared" si="67"/>
        <v>72.67759562841529</v>
      </c>
      <c r="X293" s="4">
        <f t="shared" si="68"/>
        <v>53.918149052435759</v>
      </c>
      <c r="Y293" s="4">
        <f t="shared" si="69"/>
        <v>75.63158311554605</v>
      </c>
      <c r="Z293" s="4">
        <f t="shared" si="70"/>
        <v>74.904923424812424</v>
      </c>
      <c r="AA293" s="4">
        <f t="shared" si="71"/>
        <v>-2.2273277963971196</v>
      </c>
      <c r="AB293" s="4">
        <f t="shared" si="72"/>
        <v>-2.2273277963971196</v>
      </c>
      <c r="AC293" s="4">
        <f t="shared" si="73"/>
        <v>-2.2273277963971339</v>
      </c>
      <c r="AD293" s="61"/>
      <c r="AE293" s="61"/>
    </row>
    <row r="294" spans="1:31" ht="15" x14ac:dyDescent="0.25">
      <c r="A294">
        <v>3.42</v>
      </c>
      <c r="B294">
        <v>3</v>
      </c>
      <c r="C294">
        <v>2.52</v>
      </c>
      <c r="D294" s="53">
        <f t="shared" si="64"/>
        <v>2.2556390977443552E-2</v>
      </c>
      <c r="E294" s="54">
        <f>IF(OR($A294="",$B294="",$C294=""),"",A294*'MPTO_working_3-way'!$I293)</f>
        <v>3.4971428571428569</v>
      </c>
      <c r="F294" s="55">
        <f>IF(OR($A294="",$B294="",$C294=""),"",B294*'MPTO_working_3-way'!$I293)</f>
        <v>3.0676691729323307</v>
      </c>
      <c r="G294" s="56">
        <f>IF(OR($A294="",$B294="",$C294=""),"",C294*'MPTO_working_3-way'!$I293)</f>
        <v>2.5768421052631578</v>
      </c>
      <c r="H294" s="17"/>
      <c r="I294" s="21"/>
      <c r="J294" s="22"/>
      <c r="K294" s="17"/>
      <c r="L294" s="21"/>
      <c r="M294" s="22"/>
      <c r="N294" s="57">
        <f t="shared" si="74"/>
        <v>28.59477124183007</v>
      </c>
      <c r="O294" s="58">
        <f t="shared" si="75"/>
        <v>32.598039215686278</v>
      </c>
      <c r="P294" s="58">
        <f t="shared" si="76"/>
        <v>38.807189542483663</v>
      </c>
      <c r="Q294" t="s">
        <v>111</v>
      </c>
      <c r="R294" t="s">
        <v>154</v>
      </c>
      <c r="S294" s="42">
        <v>44128</v>
      </c>
      <c r="T294" s="4">
        <v>100</v>
      </c>
      <c r="U294" s="4">
        <f t="shared" si="65"/>
        <v>70.760233918128648</v>
      </c>
      <c r="V294" s="4">
        <f t="shared" si="66"/>
        <v>66.666666666666657</v>
      </c>
      <c r="W294" s="4">
        <f t="shared" si="67"/>
        <v>60.317460317460316</v>
      </c>
      <c r="X294" s="4">
        <f t="shared" si="68"/>
        <v>73.015873015873012</v>
      </c>
      <c r="Y294" s="4">
        <f t="shared" si="69"/>
        <v>68.922305764411036</v>
      </c>
      <c r="Z294" s="4">
        <f t="shared" si="70"/>
        <v>62.57309941520468</v>
      </c>
      <c r="AA294" s="4">
        <f t="shared" si="71"/>
        <v>-2.2556390977443641</v>
      </c>
      <c r="AB294" s="4">
        <f t="shared" si="72"/>
        <v>-2.2556390977443783</v>
      </c>
      <c r="AC294" s="4">
        <f t="shared" si="73"/>
        <v>-2.2556390977443641</v>
      </c>
    </row>
    <row r="295" spans="1:31" ht="15" x14ac:dyDescent="0.25">
      <c r="A295">
        <v>1.51</v>
      </c>
      <c r="B295">
        <v>4.3499999999999996</v>
      </c>
      <c r="C295">
        <v>7.64</v>
      </c>
      <c r="D295" s="53">
        <f t="shared" si="64"/>
        <v>2.3026765456424458E-2</v>
      </c>
      <c r="E295" s="54">
        <f>IF(OR($A295="",$B295="",$C295=""),"",A295*'MPTO_working_3-way'!$I294)</f>
        <v>1.544770415839201</v>
      </c>
      <c r="F295" s="55">
        <f>IF(OR($A295="",$B295="",$C295=""),"",B295*'MPTO_working_3-way'!$I294)</f>
        <v>4.4501664297354457</v>
      </c>
      <c r="G295" s="56">
        <f>IF(OR($A295="",$B295="",$C295=""),"",C295*'MPTO_working_3-way'!$I294)</f>
        <v>7.8159244880870826</v>
      </c>
      <c r="H295" s="17"/>
      <c r="I295" s="21"/>
      <c r="J295" s="22"/>
      <c r="K295" s="17"/>
      <c r="L295" s="21"/>
      <c r="M295" s="22"/>
      <c r="N295" s="57">
        <f t="shared" si="74"/>
        <v>64.734538527315536</v>
      </c>
      <c r="O295" s="58">
        <f t="shared" si="75"/>
        <v>22.471069695688843</v>
      </c>
      <c r="P295" s="58">
        <f t="shared" si="76"/>
        <v>12.794391776995612</v>
      </c>
      <c r="Q295" t="s">
        <v>155</v>
      </c>
      <c r="R295" t="s">
        <v>150</v>
      </c>
      <c r="S295" s="42">
        <v>44128</v>
      </c>
      <c r="T295" s="4">
        <v>100</v>
      </c>
      <c r="U295" s="4">
        <f t="shared" si="65"/>
        <v>33.774834437086092</v>
      </c>
      <c r="V295" s="4">
        <f t="shared" si="66"/>
        <v>77.011494252873561</v>
      </c>
      <c r="W295" s="4">
        <f t="shared" si="67"/>
        <v>86.910994764397898</v>
      </c>
      <c r="X295" s="4">
        <f t="shared" si="68"/>
        <v>36.077510982728533</v>
      </c>
      <c r="Y295" s="4">
        <f t="shared" si="69"/>
        <v>79.314170798516002</v>
      </c>
      <c r="Z295" s="4">
        <f t="shared" si="70"/>
        <v>89.213671310040354</v>
      </c>
      <c r="AA295" s="4">
        <f t="shared" si="71"/>
        <v>-2.3026765456424414</v>
      </c>
      <c r="AB295" s="4">
        <f t="shared" si="72"/>
        <v>-2.3026765456424414</v>
      </c>
      <c r="AC295" s="4">
        <f t="shared" si="73"/>
        <v>-2.3026765456424556</v>
      </c>
    </row>
    <row r="296" spans="1:31" ht="15" x14ac:dyDescent="0.25">
      <c r="A296">
        <v>1.59</v>
      </c>
      <c r="B296">
        <v>4.0999999999999996</v>
      </c>
      <c r="C296">
        <v>6.56</v>
      </c>
      <c r="D296" s="53">
        <f t="shared" si="64"/>
        <v>2.527228102469703E-2</v>
      </c>
      <c r="E296" s="54">
        <f>IF(OR($A296="",$B296="",$C296=""),"",A296*'MPTO_working_3-way'!$I295)</f>
        <v>1.6301829268292685</v>
      </c>
      <c r="F296" s="55">
        <f>IF(OR($A296="",$B296="",$C296=""),"",B296*'MPTO_working_3-way'!$I295)</f>
        <v>4.2036163522012577</v>
      </c>
      <c r="G296" s="56">
        <f>IF(OR($A296="",$B296="",$C296=""),"",C296*'MPTO_working_3-way'!$I295)</f>
        <v>6.7257861635220122</v>
      </c>
      <c r="H296" s="17"/>
      <c r="I296" s="21"/>
      <c r="J296" s="22"/>
      <c r="K296" s="17"/>
      <c r="L296" s="21"/>
      <c r="M296" s="22"/>
      <c r="N296" s="57">
        <f t="shared" si="74"/>
        <v>61.34280905180475</v>
      </c>
      <c r="O296" s="58">
        <f t="shared" si="75"/>
        <v>23.789040583504768</v>
      </c>
      <c r="P296" s="58">
        <f t="shared" si="76"/>
        <v>14.868150364690482</v>
      </c>
      <c r="Q296" t="s">
        <v>57</v>
      </c>
      <c r="R296" t="s">
        <v>110</v>
      </c>
      <c r="S296" s="42">
        <v>44128</v>
      </c>
      <c r="T296" s="4">
        <v>100</v>
      </c>
      <c r="U296" s="4">
        <f t="shared" si="65"/>
        <v>37.106918238993707</v>
      </c>
      <c r="V296" s="4">
        <f t="shared" si="66"/>
        <v>75.609756097560975</v>
      </c>
      <c r="W296" s="4">
        <f t="shared" si="67"/>
        <v>84.756097560975604</v>
      </c>
      <c r="X296" s="4">
        <f t="shared" si="68"/>
        <v>39.634146341463413</v>
      </c>
      <c r="Y296" s="4">
        <f t="shared" si="69"/>
        <v>78.136984200030682</v>
      </c>
      <c r="Z296" s="4">
        <f t="shared" si="70"/>
        <v>87.283325663445311</v>
      </c>
      <c r="AA296" s="4">
        <f t="shared" si="71"/>
        <v>-2.5272281024697065</v>
      </c>
      <c r="AB296" s="4">
        <f t="shared" si="72"/>
        <v>-2.5272281024697065</v>
      </c>
      <c r="AC296" s="4">
        <f t="shared" si="73"/>
        <v>-2.5272281024697065</v>
      </c>
    </row>
    <row r="297" spans="1:31" ht="15" x14ac:dyDescent="0.25">
      <c r="A297">
        <v>2.5299999999999998</v>
      </c>
      <c r="B297">
        <v>2.83</v>
      </c>
      <c r="C297">
        <v>3.52</v>
      </c>
      <c r="D297" s="53">
        <f t="shared" si="64"/>
        <v>3.2704716546320567E-2</v>
      </c>
      <c r="E297" s="54">
        <f>IF(OR($A297="",$B297="",$C297=""),"",A297*'MPTO_working_3-way'!$I296)</f>
        <v>2.6127429328621909</v>
      </c>
      <c r="F297" s="55">
        <f>IF(OR($A297="",$B297="",$C297=""),"",B297*'MPTO_working_3-way'!$I296)</f>
        <v>2.9225543478260874</v>
      </c>
      <c r="G297" s="56">
        <f>IF(OR($A297="",$B297="",$C297=""),"",C297*'MPTO_working_3-way'!$I296)</f>
        <v>3.6351206022430484</v>
      </c>
      <c r="H297" s="17"/>
      <c r="I297" s="21"/>
      <c r="J297" s="22"/>
      <c r="K297" s="17"/>
      <c r="L297" s="21"/>
      <c r="M297" s="22"/>
      <c r="N297" s="57">
        <f t="shared" si="74"/>
        <v>38.273952918304381</v>
      </c>
      <c r="O297" s="58">
        <f t="shared" si="75"/>
        <v>34.216643421664337</v>
      </c>
      <c r="P297" s="58">
        <f t="shared" si="76"/>
        <v>27.509403660031275</v>
      </c>
      <c r="Q297" t="s">
        <v>357</v>
      </c>
      <c r="R297" t="s">
        <v>119</v>
      </c>
      <c r="S297" s="42">
        <v>44128</v>
      </c>
      <c r="T297" s="4">
        <v>100</v>
      </c>
      <c r="U297" s="4">
        <f t="shared" si="65"/>
        <v>60.474308300395251</v>
      </c>
      <c r="V297" s="4">
        <f t="shared" si="66"/>
        <v>64.664310954063609</v>
      </c>
      <c r="W297" s="4">
        <f t="shared" si="67"/>
        <v>71.590909090909093</v>
      </c>
      <c r="X297" s="4">
        <f t="shared" si="68"/>
        <v>63.744779955027312</v>
      </c>
      <c r="Y297" s="4">
        <f t="shared" si="69"/>
        <v>67.934782608695656</v>
      </c>
      <c r="Z297" s="4">
        <f t="shared" si="70"/>
        <v>74.86138074554114</v>
      </c>
      <c r="AA297" s="4">
        <f t="shared" si="71"/>
        <v>-3.2704716546320611</v>
      </c>
      <c r="AB297" s="4">
        <f t="shared" si="72"/>
        <v>-3.2704716546320469</v>
      </c>
      <c r="AC297" s="4">
        <f t="shared" si="73"/>
        <v>-3.2704716546320469</v>
      </c>
    </row>
    <row r="298" spans="1:31" ht="15" x14ac:dyDescent="0.25">
      <c r="A298">
        <v>2.75</v>
      </c>
      <c r="B298">
        <v>2.82</v>
      </c>
      <c r="C298">
        <v>3.18</v>
      </c>
      <c r="D298" s="53">
        <f t="shared" si="64"/>
        <v>3.2711701519409164E-2</v>
      </c>
      <c r="E298" s="54">
        <f>IF(OR($A298="",$B298="",$C298=""),"",A298*'MPTO_working_3-way'!$I297)</f>
        <v>2.8399571791783753</v>
      </c>
      <c r="F298" s="55">
        <f>IF(OR($A298="",$B298="",$C298=""),"",B298*'MPTO_working_3-way'!$I297)</f>
        <v>2.9122469982847337</v>
      </c>
      <c r="G298" s="56">
        <f>IF(OR($A298="",$B298="",$C298=""),"",C298*'MPTO_working_3-way'!$I297)</f>
        <v>3.2840232108317213</v>
      </c>
      <c r="H298" s="17"/>
      <c r="I298" s="21"/>
      <c r="J298" s="22"/>
      <c r="K298" s="17"/>
      <c r="L298" s="21"/>
      <c r="M298" s="22"/>
      <c r="N298" s="57">
        <f t="shared" si="74"/>
        <v>35.211798520473074</v>
      </c>
      <c r="O298" s="58">
        <f t="shared" si="75"/>
        <v>34.337746784149275</v>
      </c>
      <c r="P298" s="58">
        <f t="shared" si="76"/>
        <v>30.450454695377658</v>
      </c>
      <c r="Q298" t="s">
        <v>403</v>
      </c>
      <c r="R298" t="s">
        <v>123</v>
      </c>
      <c r="S298" s="42">
        <v>44128</v>
      </c>
      <c r="T298" s="4">
        <v>100</v>
      </c>
      <c r="U298" s="4">
        <f t="shared" si="65"/>
        <v>63.63636363636364</v>
      </c>
      <c r="V298" s="4">
        <f t="shared" si="66"/>
        <v>64.539007092198588</v>
      </c>
      <c r="W298" s="4">
        <f t="shared" si="67"/>
        <v>68.55345911949685</v>
      </c>
      <c r="X298" s="4">
        <f t="shared" si="68"/>
        <v>66.907533788304562</v>
      </c>
      <c r="Y298" s="4">
        <f t="shared" si="69"/>
        <v>67.81017724413951</v>
      </c>
      <c r="Z298" s="4">
        <f t="shared" si="70"/>
        <v>71.824629271437772</v>
      </c>
      <c r="AA298" s="4">
        <f t="shared" si="71"/>
        <v>-3.2711701519409218</v>
      </c>
      <c r="AB298" s="4">
        <f t="shared" si="72"/>
        <v>-3.2711701519409218</v>
      </c>
      <c r="AC298" s="4">
        <f t="shared" si="73"/>
        <v>-3.2711701519409218</v>
      </c>
    </row>
    <row r="299" spans="1:31" ht="15" x14ac:dyDescent="0.25">
      <c r="A299">
        <v>2.33</v>
      </c>
      <c r="B299">
        <v>2.87</v>
      </c>
      <c r="C299">
        <v>3.9</v>
      </c>
      <c r="D299" s="53">
        <f t="shared" si="64"/>
        <v>3.402686151560852E-2</v>
      </c>
      <c r="E299" s="54">
        <f>IF(OR($A299="",$B299="",$C299=""),"",A299*'MPTO_working_3-way'!$I298)</f>
        <v>2.4092825873313681</v>
      </c>
      <c r="F299" s="55">
        <f>IF(OR($A299="",$B299="",$C299=""),"",B299*'MPTO_working_3-way'!$I298)</f>
        <v>2.9676570925497967</v>
      </c>
      <c r="G299" s="56">
        <f>IF(OR($A299="",$B299="",$C299=""),"",C299*'MPTO_working_3-way'!$I298)</f>
        <v>4.0327047599108727</v>
      </c>
      <c r="H299" s="17"/>
      <c r="I299" s="21"/>
      <c r="J299" s="22"/>
      <c r="K299" s="17"/>
      <c r="L299" s="21"/>
      <c r="M299" s="22"/>
      <c r="N299" s="57">
        <f t="shared" si="74"/>
        <v>41.506131545475775</v>
      </c>
      <c r="O299" s="58">
        <f t="shared" si="75"/>
        <v>33.696615505560473</v>
      </c>
      <c r="P299" s="58">
        <f t="shared" si="76"/>
        <v>24.797252948963742</v>
      </c>
      <c r="Q299" t="s">
        <v>161</v>
      </c>
      <c r="R299" t="s">
        <v>60</v>
      </c>
      <c r="S299" s="42">
        <v>44128</v>
      </c>
      <c r="T299" s="4">
        <v>100</v>
      </c>
      <c r="U299" s="4">
        <f t="shared" si="65"/>
        <v>57.081545064377686</v>
      </c>
      <c r="V299" s="4">
        <f t="shared" si="66"/>
        <v>65.156794425087099</v>
      </c>
      <c r="W299" s="4">
        <f t="shared" si="67"/>
        <v>74.358974358974365</v>
      </c>
      <c r="X299" s="4">
        <f t="shared" si="68"/>
        <v>60.484231215938536</v>
      </c>
      <c r="Y299" s="4">
        <f t="shared" si="69"/>
        <v>68.559480576647957</v>
      </c>
      <c r="Z299" s="4">
        <f t="shared" si="70"/>
        <v>77.761660510535208</v>
      </c>
      <c r="AA299" s="4">
        <f t="shared" si="71"/>
        <v>-3.4026861515608502</v>
      </c>
      <c r="AB299" s="4">
        <f t="shared" si="72"/>
        <v>-3.4026861515608573</v>
      </c>
      <c r="AC299" s="4">
        <f t="shared" si="73"/>
        <v>-3.4026861515608431</v>
      </c>
    </row>
    <row r="300" spans="1:31" ht="15" x14ac:dyDescent="0.25">
      <c r="A300">
        <v>2.89</v>
      </c>
      <c r="B300">
        <v>2.86</v>
      </c>
      <c r="C300">
        <v>2.96</v>
      </c>
      <c r="D300" s="53">
        <f t="shared" si="64"/>
        <v>3.3508948733862232E-2</v>
      </c>
      <c r="E300" s="54">
        <f>IF(OR($A300="",$B300="",$C300=""),"",A300*'MPTO_working_3-way'!$I299)</f>
        <v>2.9868408618408622</v>
      </c>
      <c r="F300" s="55">
        <f>IF(OR($A300="",$B300="",$C300=""),"",B300*'MPTO_working_3-way'!$I299)</f>
        <v>2.955835593378846</v>
      </c>
      <c r="G300" s="56">
        <f>IF(OR($A300="",$B300="",$C300=""),"",C300*'MPTO_working_3-way'!$I299)</f>
        <v>3.0591864882522324</v>
      </c>
      <c r="H300" s="17"/>
      <c r="I300" s="21"/>
      <c r="J300" s="22"/>
      <c r="K300" s="17"/>
      <c r="L300" s="21"/>
      <c r="M300" s="22"/>
      <c r="N300" s="57">
        <f t="shared" si="74"/>
        <v>33.480190149256089</v>
      </c>
      <c r="O300" s="58">
        <f t="shared" si="75"/>
        <v>33.831380955017522</v>
      </c>
      <c r="P300" s="58">
        <f t="shared" si="76"/>
        <v>32.688428895726382</v>
      </c>
      <c r="Q300" t="s">
        <v>341</v>
      </c>
      <c r="R300" t="s">
        <v>160</v>
      </c>
      <c r="S300" s="42">
        <v>44128</v>
      </c>
      <c r="T300" s="4">
        <v>100</v>
      </c>
      <c r="U300" s="4">
        <f t="shared" si="65"/>
        <v>65.397923875432525</v>
      </c>
      <c r="V300" s="4">
        <f t="shared" si="66"/>
        <v>65.03496503496504</v>
      </c>
      <c r="W300" s="4">
        <f t="shared" si="67"/>
        <v>66.21621621621621</v>
      </c>
      <c r="X300" s="4">
        <f t="shared" si="68"/>
        <v>68.748818748818749</v>
      </c>
      <c r="Y300" s="4">
        <f t="shared" si="69"/>
        <v>68.38585990835125</v>
      </c>
      <c r="Z300" s="4">
        <f t="shared" si="70"/>
        <v>69.567111089602435</v>
      </c>
      <c r="AA300" s="4">
        <f t="shared" si="71"/>
        <v>-3.350894873386224</v>
      </c>
      <c r="AB300" s="4">
        <f t="shared" si="72"/>
        <v>-3.3508948733862098</v>
      </c>
      <c r="AC300" s="4">
        <f t="shared" si="73"/>
        <v>-3.350894873386224</v>
      </c>
    </row>
    <row r="301" spans="1:31" s="60" customFormat="1" ht="15" x14ac:dyDescent="0.25">
      <c r="A301">
        <v>2.75</v>
      </c>
      <c r="B301">
        <v>3.3</v>
      </c>
      <c r="C301">
        <v>2.69</v>
      </c>
      <c r="D301" s="53">
        <f t="shared" si="64"/>
        <v>3.8413878562577608E-2</v>
      </c>
      <c r="E301" s="54">
        <f>IF(OR($A301="",$B301="",$C301=""),"",A301*'MPTO_working_3-way'!$I300)</f>
        <v>2.8556381660470884</v>
      </c>
      <c r="F301" s="55">
        <f>IF(OR($A301="",$B301="",$C301=""),"",B301*'MPTO_working_3-way'!$I300)</f>
        <v>3.4267657992565059</v>
      </c>
      <c r="G301" s="56">
        <f>IF(OR($A301="",$B301="",$C301=""),"",C301*'MPTO_working_3-way'!$I300)</f>
        <v>2.7933333333333339</v>
      </c>
      <c r="H301" s="54"/>
      <c r="I301" s="55"/>
      <c r="J301" s="56"/>
      <c r="K301" s="54"/>
      <c r="L301" s="55"/>
      <c r="M301" s="56"/>
      <c r="N301" s="57">
        <f t="shared" si="74"/>
        <v>35.01844217834671</v>
      </c>
      <c r="O301" s="58">
        <f t="shared" si="75"/>
        <v>29.182035148622258</v>
      </c>
      <c r="P301" s="58">
        <f t="shared" si="76"/>
        <v>35.799522673031021</v>
      </c>
      <c r="Q301" t="s">
        <v>168</v>
      </c>
      <c r="R301" t="s">
        <v>169</v>
      </c>
      <c r="S301" s="42">
        <v>44128</v>
      </c>
      <c r="T301" s="4">
        <v>100</v>
      </c>
      <c r="U301" s="4">
        <f t="shared" si="65"/>
        <v>63.63636363636364</v>
      </c>
      <c r="V301" s="4">
        <f t="shared" si="66"/>
        <v>69.696969696969703</v>
      </c>
      <c r="W301" s="4">
        <f t="shared" si="67"/>
        <v>62.825278810408925</v>
      </c>
      <c r="X301" s="4">
        <f t="shared" si="68"/>
        <v>67.47775149262138</v>
      </c>
      <c r="Y301" s="4">
        <f t="shared" si="69"/>
        <v>73.538357553227442</v>
      </c>
      <c r="Z301" s="4">
        <f t="shared" si="70"/>
        <v>66.666666666666671</v>
      </c>
      <c r="AA301" s="4">
        <f t="shared" si="71"/>
        <v>-3.8413878562577395</v>
      </c>
      <c r="AB301" s="4">
        <f t="shared" si="72"/>
        <v>-3.8413878562577395</v>
      </c>
      <c r="AC301" s="4">
        <f t="shared" si="73"/>
        <v>-3.8413878562577466</v>
      </c>
      <c r="AD301" s="61"/>
      <c r="AE301" s="61"/>
    </row>
    <row r="302" spans="1:31" ht="15" x14ac:dyDescent="0.25">
      <c r="A302">
        <v>1.63</v>
      </c>
      <c r="B302">
        <v>4.04</v>
      </c>
      <c r="C302">
        <v>5.5</v>
      </c>
      <c r="D302" s="53">
        <f t="shared" si="64"/>
        <v>4.2839866808766836E-2</v>
      </c>
      <c r="E302" s="54">
        <f>IF(OR($A302="",$B302="",$C302=""),"",A302*'MPTO_working_3-way'!$I301)</f>
        <v>1.6998289828982898</v>
      </c>
      <c r="F302" s="55">
        <f>IF(OR($A302="",$B302="",$C302=""),"",B302*'MPTO_working_3-way'!$I301)</f>
        <v>4.2130730619074184</v>
      </c>
      <c r="G302" s="56">
        <f>IF(OR($A302="",$B302="",$C302=""),"",C302*'MPTO_working_3-way'!$I301)</f>
        <v>5.735619267448218</v>
      </c>
      <c r="H302" s="17"/>
      <c r="I302" s="21"/>
      <c r="J302" s="22"/>
      <c r="K302" s="17"/>
      <c r="L302" s="21"/>
      <c r="M302" s="22"/>
      <c r="N302" s="57">
        <f t="shared" si="74"/>
        <v>58.82944755389169</v>
      </c>
      <c r="O302" s="58">
        <f t="shared" si="75"/>
        <v>23.735643443773132</v>
      </c>
      <c r="P302" s="58">
        <f t="shared" si="76"/>
        <v>17.434909002335171</v>
      </c>
      <c r="Q302" t="s">
        <v>66</v>
      </c>
      <c r="R302" t="s">
        <v>127</v>
      </c>
      <c r="S302" s="42">
        <v>44128</v>
      </c>
      <c r="T302" s="4">
        <v>100</v>
      </c>
      <c r="U302" s="4">
        <f t="shared" si="65"/>
        <v>38.650306748466257</v>
      </c>
      <c r="V302" s="4">
        <f t="shared" si="66"/>
        <v>75.247524752475243</v>
      </c>
      <c r="W302" s="4">
        <f t="shared" si="67"/>
        <v>81.818181818181827</v>
      </c>
      <c r="X302" s="4">
        <f t="shared" si="68"/>
        <v>42.934293429342937</v>
      </c>
      <c r="Y302" s="4">
        <f t="shared" si="69"/>
        <v>79.531511433351938</v>
      </c>
      <c r="Z302" s="4">
        <f t="shared" si="70"/>
        <v>86.102168499058493</v>
      </c>
      <c r="AA302" s="4">
        <f t="shared" si="71"/>
        <v>-4.28398668087668</v>
      </c>
      <c r="AB302" s="4">
        <f t="shared" si="72"/>
        <v>-4.2839866808766942</v>
      </c>
      <c r="AC302" s="4">
        <f t="shared" si="73"/>
        <v>-4.2839866808766658</v>
      </c>
    </row>
    <row r="303" spans="1:31" ht="15" x14ac:dyDescent="0.25">
      <c r="A303">
        <v>4.04</v>
      </c>
      <c r="B303">
        <v>3.75</v>
      </c>
      <c r="C303">
        <v>1.9</v>
      </c>
      <c r="D303" s="53">
        <f t="shared" si="64"/>
        <v>4.0507208615598422E-2</v>
      </c>
      <c r="E303" s="54">
        <f>IF(OR($A303="",$B303="",$C303=""),"",A303*'MPTO_working_3-way'!$I302)</f>
        <v>4.2036491228070174</v>
      </c>
      <c r="F303" s="55">
        <f>IF(OR($A303="",$B303="",$C303=""),"",B303*'MPTO_working_3-way'!$I302)</f>
        <v>3.9019020323084943</v>
      </c>
      <c r="G303" s="56">
        <f>IF(OR($A303="",$B303="",$C303=""),"",C303*'MPTO_working_3-way'!$I302)</f>
        <v>1.9769636963696369</v>
      </c>
      <c r="H303" s="17"/>
      <c r="I303" s="21"/>
      <c r="J303" s="22"/>
      <c r="K303" s="17"/>
      <c r="L303" s="21"/>
      <c r="M303" s="22"/>
      <c r="N303" s="57">
        <f t="shared" si="74"/>
        <v>23.788855130045743</v>
      </c>
      <c r="O303" s="58">
        <f t="shared" si="75"/>
        <v>25.628526593435939</v>
      </c>
      <c r="P303" s="58">
        <f t="shared" si="76"/>
        <v>50.582618276518318</v>
      </c>
      <c r="Q303" t="s">
        <v>358</v>
      </c>
      <c r="R303" t="s">
        <v>129</v>
      </c>
      <c r="S303" s="42">
        <v>44128</v>
      </c>
      <c r="T303" s="4">
        <v>100</v>
      </c>
      <c r="U303" s="4">
        <f t="shared" si="65"/>
        <v>75.247524752475243</v>
      </c>
      <c r="V303" s="4">
        <f t="shared" si="66"/>
        <v>73.333333333333329</v>
      </c>
      <c r="W303" s="4">
        <f t="shared" si="67"/>
        <v>47.368421052631575</v>
      </c>
      <c r="X303" s="4">
        <f t="shared" si="68"/>
        <v>79.298245614035096</v>
      </c>
      <c r="Y303" s="4">
        <f t="shared" si="69"/>
        <v>77.384054194893167</v>
      </c>
      <c r="Z303" s="4">
        <f t="shared" si="70"/>
        <v>51.419141914191414</v>
      </c>
      <c r="AA303" s="4">
        <f t="shared" si="71"/>
        <v>-4.0507208615598529</v>
      </c>
      <c r="AB303" s="4">
        <f t="shared" si="72"/>
        <v>-4.0507208615598387</v>
      </c>
      <c r="AC303" s="4">
        <f t="shared" si="73"/>
        <v>-4.0507208615598387</v>
      </c>
    </row>
    <row r="304" spans="1:31" ht="15" x14ac:dyDescent="0.25">
      <c r="A304">
        <v>1.93</v>
      </c>
      <c r="B304">
        <v>3.7</v>
      </c>
      <c r="C304">
        <v>4.18</v>
      </c>
      <c r="D304" s="53">
        <f t="shared" si="64"/>
        <v>2.7639435056942663E-2</v>
      </c>
      <c r="E304" s="54">
        <f>IF(OR($A304="",$B304="",$C304=""),"",A304*'MPTO_working_3-way'!$I303)</f>
        <v>1.9833441096598994</v>
      </c>
      <c r="F304" s="55">
        <f>IF(OR($A304="",$B304="",$C304=""),"",B304*'MPTO_working_3-way'!$I303)</f>
        <v>3.8022659097106879</v>
      </c>
      <c r="G304" s="56">
        <f>IF(OR($A304="",$B304="",$C304=""),"",C304*'MPTO_working_3-way'!$I303)</f>
        <v>4.29553283853802</v>
      </c>
      <c r="H304" s="17"/>
      <c r="I304" s="21"/>
      <c r="J304" s="22"/>
      <c r="K304" s="17"/>
      <c r="L304" s="21"/>
      <c r="M304" s="22"/>
      <c r="N304" s="57">
        <f t="shared" si="74"/>
        <v>50.419894113658295</v>
      </c>
      <c r="O304" s="58">
        <f t="shared" si="75"/>
        <v>26.300106929556893</v>
      </c>
      <c r="P304" s="58">
        <f t="shared" si="76"/>
        <v>23.279998956784809</v>
      </c>
      <c r="Q304" t="s">
        <v>240</v>
      </c>
      <c r="R304" t="s">
        <v>241</v>
      </c>
      <c r="S304" s="42">
        <v>44129</v>
      </c>
      <c r="T304" s="4">
        <v>100</v>
      </c>
      <c r="U304" s="4">
        <f t="shared" si="65"/>
        <v>48.186528497409334</v>
      </c>
      <c r="V304" s="4">
        <f t="shared" si="66"/>
        <v>72.972972972972968</v>
      </c>
      <c r="W304" s="4">
        <f t="shared" si="67"/>
        <v>76.076555023923447</v>
      </c>
      <c r="X304" s="4">
        <f t="shared" si="68"/>
        <v>50.950472003103584</v>
      </c>
      <c r="Y304" s="4">
        <f t="shared" si="69"/>
        <v>75.73691647866724</v>
      </c>
      <c r="Z304" s="4">
        <f t="shared" si="70"/>
        <v>78.84049852961769</v>
      </c>
      <c r="AA304" s="4">
        <f t="shared" si="71"/>
        <v>-2.7639435056942503</v>
      </c>
      <c r="AB304" s="4">
        <f t="shared" si="72"/>
        <v>-2.7639435056942716</v>
      </c>
      <c r="AC304" s="4">
        <f t="shared" si="73"/>
        <v>-2.7639435056942432</v>
      </c>
    </row>
    <row r="305" spans="1:31" ht="15" x14ac:dyDescent="0.25">
      <c r="A305">
        <v>1.91</v>
      </c>
      <c r="B305">
        <v>4.1399999999999997</v>
      </c>
      <c r="C305">
        <v>3.8</v>
      </c>
      <c r="D305" s="53">
        <f t="shared" si="64"/>
        <v>2.8263997880732639E-2</v>
      </c>
      <c r="E305" s="54">
        <f>IF(OR($A305="",$B305="",$C305=""),"",A305*'MPTO_working_3-way'!$I304)</f>
        <v>1.9639842359521993</v>
      </c>
      <c r="F305" s="55">
        <f>IF(OR($A305="",$B305="",$C305=""),"",B305*'MPTO_working_3-way'!$I304)</f>
        <v>4.2570129512262325</v>
      </c>
      <c r="G305" s="56">
        <f>IF(OR($A305="",$B305="",$C305=""),"",C305*'MPTO_working_3-way'!$I304)</f>
        <v>3.9074031919467838</v>
      </c>
      <c r="H305" s="17"/>
      <c r="I305" s="21"/>
      <c r="J305" s="22"/>
      <c r="K305" s="17"/>
      <c r="L305" s="21"/>
      <c r="M305" s="22"/>
      <c r="N305" s="57">
        <f t="shared" si="74"/>
        <v>50.91690562959991</v>
      </c>
      <c r="O305" s="58">
        <f t="shared" si="75"/>
        <v>23.490649698680151</v>
      </c>
      <c r="P305" s="58">
        <f t="shared" si="76"/>
        <v>25.592444671719957</v>
      </c>
      <c r="Q305" t="s">
        <v>237</v>
      </c>
      <c r="R305" t="s">
        <v>242</v>
      </c>
      <c r="S305" s="42">
        <v>44129</v>
      </c>
      <c r="T305" s="4">
        <v>100</v>
      </c>
      <c r="U305" s="4">
        <f t="shared" si="65"/>
        <v>47.643979057591622</v>
      </c>
      <c r="V305" s="4">
        <f t="shared" si="66"/>
        <v>75.845410628019309</v>
      </c>
      <c r="W305" s="4">
        <f t="shared" si="67"/>
        <v>73.68421052631578</v>
      </c>
      <c r="X305" s="4">
        <f t="shared" si="68"/>
        <v>50.470378845664889</v>
      </c>
      <c r="Y305" s="4">
        <f t="shared" si="69"/>
        <v>78.671810416092598</v>
      </c>
      <c r="Z305" s="4">
        <f t="shared" si="70"/>
        <v>76.510610314389055</v>
      </c>
      <c r="AA305" s="4">
        <f t="shared" si="71"/>
        <v>-2.8263997880732674</v>
      </c>
      <c r="AB305" s="4">
        <f t="shared" si="72"/>
        <v>-2.8263997880732887</v>
      </c>
      <c r="AC305" s="4">
        <f t="shared" si="73"/>
        <v>-2.8263997880732745</v>
      </c>
    </row>
    <row r="306" spans="1:31" ht="15" x14ac:dyDescent="0.25">
      <c r="A306">
        <v>4.33</v>
      </c>
      <c r="B306">
        <v>4.18</v>
      </c>
      <c r="C306">
        <v>1.79</v>
      </c>
      <c r="D306" s="53">
        <f t="shared" si="64"/>
        <v>2.8840549854950659E-2</v>
      </c>
      <c r="E306" s="54">
        <f>IF(OR($A306="",$B306="",$C306=""),"",A306*'MPTO_working_3-way'!$I305)</f>
        <v>4.4548795808719364</v>
      </c>
      <c r="F306" s="55">
        <f>IF(OR($A306="",$B306="",$C306=""),"",B306*'MPTO_working_3-way'!$I305)</f>
        <v>4.3005534983936933</v>
      </c>
      <c r="G306" s="56">
        <f>IF(OR($A306="",$B306="",$C306=""),"",C306*'MPTO_working_3-way'!$I305)</f>
        <v>1.8416245842403618</v>
      </c>
      <c r="H306" s="17"/>
      <c r="I306" s="21"/>
      <c r="J306" s="22"/>
      <c r="K306" s="17"/>
      <c r="L306" s="21"/>
      <c r="M306" s="22"/>
      <c r="N306" s="57">
        <f t="shared" si="74"/>
        <v>22.447295866171849</v>
      </c>
      <c r="O306" s="58">
        <f t="shared" si="75"/>
        <v>23.252820837445963</v>
      </c>
      <c r="P306" s="58">
        <f t="shared" si="76"/>
        <v>54.299883296382177</v>
      </c>
      <c r="Q306" t="s">
        <v>246</v>
      </c>
      <c r="R306" t="s">
        <v>247</v>
      </c>
      <c r="S306" s="42">
        <v>44129</v>
      </c>
      <c r="T306" s="4">
        <v>100</v>
      </c>
      <c r="U306" s="4">
        <f t="shared" si="65"/>
        <v>76.905311778290994</v>
      </c>
      <c r="V306" s="4">
        <f t="shared" si="66"/>
        <v>76.076555023923447</v>
      </c>
      <c r="W306" s="4">
        <f t="shared" si="67"/>
        <v>44.134078212290497</v>
      </c>
      <c r="X306" s="4">
        <f t="shared" si="68"/>
        <v>79.789366763786049</v>
      </c>
      <c r="Y306" s="4">
        <f t="shared" si="69"/>
        <v>78.960610009418502</v>
      </c>
      <c r="Z306" s="4">
        <f t="shared" si="70"/>
        <v>47.018133197785559</v>
      </c>
      <c r="AA306" s="4">
        <f t="shared" si="71"/>
        <v>-2.8840549854950552</v>
      </c>
      <c r="AB306" s="4">
        <f t="shared" si="72"/>
        <v>-2.8840549854950552</v>
      </c>
      <c r="AC306" s="4">
        <f t="shared" si="73"/>
        <v>-2.8840549854950623</v>
      </c>
    </row>
    <row r="307" spans="1:31" ht="15" x14ac:dyDescent="0.25">
      <c r="A307">
        <v>1.69</v>
      </c>
      <c r="B307">
        <v>4.01</v>
      </c>
      <c r="C307">
        <v>5.39</v>
      </c>
      <c r="D307" s="53">
        <f t="shared" si="64"/>
        <v>2.6621291892180654E-2</v>
      </c>
      <c r="E307" s="54">
        <f>IF(OR($A307="",$B307="",$C307=""),"",A307*'MPTO_working_3-way'!$I306)</f>
        <v>1.7349899832977853</v>
      </c>
      <c r="F307" s="55">
        <f>IF(OR($A307="",$B307="",$C307=""),"",B307*'MPTO_working_3-way'!$I306)</f>
        <v>4.1167513804876439</v>
      </c>
      <c r="G307" s="56">
        <f>IF(OR($A307="",$B307="",$C307=""),"",C307*'MPTO_working_3-way'!$I306)</f>
        <v>5.5334887632988536</v>
      </c>
      <c r="H307" s="17"/>
      <c r="I307" s="21"/>
      <c r="J307" s="22"/>
      <c r="K307" s="17"/>
      <c r="L307" s="21"/>
      <c r="M307" s="22"/>
      <c r="N307" s="57">
        <f t="shared" si="74"/>
        <v>57.637220365920975</v>
      </c>
      <c r="O307" s="58">
        <f t="shared" si="75"/>
        <v>24.290998109328292</v>
      </c>
      <c r="P307" s="58">
        <f t="shared" si="76"/>
        <v>18.071781524750733</v>
      </c>
      <c r="Q307" t="s">
        <v>388</v>
      </c>
      <c r="R307" t="s">
        <v>367</v>
      </c>
      <c r="S307" s="42">
        <v>44129</v>
      </c>
      <c r="T307" s="4">
        <v>100</v>
      </c>
      <c r="U307" s="4">
        <f t="shared" si="65"/>
        <v>40.828402366863905</v>
      </c>
      <c r="V307" s="4">
        <f t="shared" si="66"/>
        <v>75.062344139650875</v>
      </c>
      <c r="W307" s="4">
        <f t="shared" si="67"/>
        <v>81.447124304267163</v>
      </c>
      <c r="X307" s="4">
        <f t="shared" si="68"/>
        <v>43.490531556081969</v>
      </c>
      <c r="Y307" s="4">
        <f t="shared" si="69"/>
        <v>77.724473328868939</v>
      </c>
      <c r="Z307" s="4">
        <f t="shared" si="70"/>
        <v>84.109253493485227</v>
      </c>
      <c r="AA307" s="4">
        <f t="shared" si="71"/>
        <v>-2.6621291892180636</v>
      </c>
      <c r="AB307" s="4">
        <f t="shared" si="72"/>
        <v>-2.6621291892180636</v>
      </c>
      <c r="AC307" s="4">
        <f t="shared" si="73"/>
        <v>-2.6621291892180636</v>
      </c>
    </row>
    <row r="308" spans="1:31" ht="15" x14ac:dyDescent="0.25">
      <c r="A308">
        <v>3.08</v>
      </c>
      <c r="B308">
        <v>3.84</v>
      </c>
      <c r="C308">
        <v>2.29</v>
      </c>
      <c r="D308" s="53">
        <f t="shared" si="64"/>
        <v>2.1773214049415124E-2</v>
      </c>
      <c r="E308" s="54">
        <f>IF(OR($A308="",$B308="",$C308=""),"",A308*'MPTO_working_3-way'!$I307)</f>
        <v>3.1470614992721986</v>
      </c>
      <c r="F308" s="55">
        <f>IF(OR($A308="",$B308="",$C308=""),"",B308*'MPTO_working_3-way'!$I307)</f>
        <v>3.9236091419497541</v>
      </c>
      <c r="G308" s="56">
        <f>IF(OR($A308="",$B308="",$C308=""),"",C308*'MPTO_working_3-way'!$I307)</f>
        <v>2.3398606601731609</v>
      </c>
      <c r="H308" s="17"/>
      <c r="I308" s="21"/>
      <c r="J308" s="22"/>
      <c r="K308" s="17"/>
      <c r="L308" s="21"/>
      <c r="M308" s="22"/>
      <c r="N308" s="57">
        <f t="shared" si="74"/>
        <v>31.77567391775673</v>
      </c>
      <c r="O308" s="58">
        <f t="shared" si="75"/>
        <v>25.486738454867382</v>
      </c>
      <c r="P308" s="58">
        <f t="shared" si="76"/>
        <v>42.737587627375859</v>
      </c>
      <c r="Q308" t="s">
        <v>374</v>
      </c>
      <c r="R308" t="s">
        <v>369</v>
      </c>
      <c r="S308" s="42">
        <v>44129</v>
      </c>
      <c r="T308" s="4">
        <v>100</v>
      </c>
      <c r="U308" s="4">
        <f t="shared" si="65"/>
        <v>67.532467532467535</v>
      </c>
      <c r="V308" s="4">
        <f t="shared" si="66"/>
        <v>73.958333333333343</v>
      </c>
      <c r="W308" s="4">
        <f t="shared" si="67"/>
        <v>56.331877729257641</v>
      </c>
      <c r="X308" s="4">
        <f t="shared" si="68"/>
        <v>69.70978893740903</v>
      </c>
      <c r="Y308" s="4">
        <f t="shared" si="69"/>
        <v>76.135654738274823</v>
      </c>
      <c r="Z308" s="4">
        <f t="shared" si="70"/>
        <v>58.509199134199143</v>
      </c>
      <c r="AA308" s="4">
        <f t="shared" si="71"/>
        <v>-2.1773214049414946</v>
      </c>
      <c r="AB308" s="4">
        <f t="shared" si="72"/>
        <v>-2.1773214049414804</v>
      </c>
      <c r="AC308" s="4">
        <f t="shared" si="73"/>
        <v>-2.1773214049415017</v>
      </c>
    </row>
    <row r="309" spans="1:31" ht="15" x14ac:dyDescent="0.25">
      <c r="A309">
        <v>1.93</v>
      </c>
      <c r="B309">
        <v>3.59</v>
      </c>
      <c r="C309">
        <v>4.29</v>
      </c>
      <c r="D309" s="53">
        <f t="shared" si="64"/>
        <v>2.9786480159565976E-2</v>
      </c>
      <c r="E309" s="54">
        <f>IF(OR($A309="",$B309="",$C309=""),"",A309*'MPTO_working_3-way'!$I308)</f>
        <v>1.9874879067079623</v>
      </c>
      <c r="F309" s="55">
        <f>IF(OR($A309="",$B309="",$C309=""),"",B309*'MPTO_working_3-way'!$I308)</f>
        <v>3.6969334637728415</v>
      </c>
      <c r="G309" s="56">
        <f>IF(OR($A309="",$B309="",$C309=""),"",C309*'MPTO_working_3-way'!$I308)</f>
        <v>4.4177839998845378</v>
      </c>
      <c r="H309" s="17"/>
      <c r="I309" s="21"/>
      <c r="J309" s="22"/>
      <c r="K309" s="17"/>
      <c r="L309" s="21"/>
      <c r="M309" s="22"/>
      <c r="N309" s="57">
        <f t="shared" si="74"/>
        <v>50.314771557849689</v>
      </c>
      <c r="O309" s="58">
        <f t="shared" si="75"/>
        <v>27.049445433607218</v>
      </c>
      <c r="P309" s="58">
        <f t="shared" si="76"/>
        <v>22.6357830085431</v>
      </c>
      <c r="Q309" t="s">
        <v>396</v>
      </c>
      <c r="R309" t="s">
        <v>383</v>
      </c>
      <c r="S309" s="42">
        <v>44129</v>
      </c>
      <c r="T309" s="4">
        <v>100</v>
      </c>
      <c r="U309" s="4">
        <f t="shared" si="65"/>
        <v>48.186528497409334</v>
      </c>
      <c r="V309" s="4">
        <f t="shared" si="66"/>
        <v>72.14484679665739</v>
      </c>
      <c r="W309" s="4">
        <f t="shared" si="67"/>
        <v>76.689976689976689</v>
      </c>
      <c r="X309" s="4">
        <f t="shared" si="68"/>
        <v>51.165176513365928</v>
      </c>
      <c r="Y309" s="4">
        <f t="shared" si="69"/>
        <v>75.123494812613984</v>
      </c>
      <c r="Z309" s="4">
        <f t="shared" si="70"/>
        <v>79.668624705933297</v>
      </c>
      <c r="AA309" s="4">
        <f t="shared" si="71"/>
        <v>-2.978648015956594</v>
      </c>
      <c r="AB309" s="4">
        <f t="shared" si="72"/>
        <v>-2.978648015956594</v>
      </c>
      <c r="AC309" s="4">
        <f t="shared" si="73"/>
        <v>-2.9786480159566082</v>
      </c>
    </row>
    <row r="310" spans="1:31" s="60" customFormat="1" ht="15" x14ac:dyDescent="0.25">
      <c r="A310"/>
      <c r="B310"/>
      <c r="C310"/>
      <c r="D310" s="53"/>
      <c r="E310" s="54" t="str">
        <f>IF(OR($A310="",$B310="",$C310=""),"",A310*'MPTO_working_3-way'!$I309)</f>
        <v/>
      </c>
      <c r="F310" s="55" t="str">
        <f>IF(OR($A310="",$B310="",$C310=""),"",B310*'MPTO_working_3-way'!$I309)</f>
        <v/>
      </c>
      <c r="G310" s="56" t="str">
        <f>IF(OR($A310="",$B310="",$C310=""),"",C310*'MPTO_working_3-way'!$I309)</f>
        <v/>
      </c>
      <c r="H310" s="54"/>
      <c r="I310" s="55"/>
      <c r="J310" s="56"/>
      <c r="K310" s="54"/>
      <c r="L310" s="55"/>
      <c r="M310" s="56"/>
      <c r="N310" s="57" t="e">
        <f t="shared" si="74"/>
        <v>#VALUE!</v>
      </c>
      <c r="O310" s="58" t="e">
        <f t="shared" si="75"/>
        <v>#VALUE!</v>
      </c>
      <c r="P310" s="58" t="e">
        <f t="shared" si="76"/>
        <v>#VALUE!</v>
      </c>
      <c r="Q310" t="s">
        <v>392</v>
      </c>
      <c r="R310" t="s">
        <v>391</v>
      </c>
      <c r="S310" s="42">
        <v>44129</v>
      </c>
      <c r="T310" s="4">
        <v>100</v>
      </c>
      <c r="U310" s="4" t="e">
        <f t="shared" si="65"/>
        <v>#DIV/0!</v>
      </c>
      <c r="V310" s="4" t="e">
        <f t="shared" si="66"/>
        <v>#DIV/0!</v>
      </c>
      <c r="W310" s="4" t="e">
        <f t="shared" si="67"/>
        <v>#DIV/0!</v>
      </c>
      <c r="X310" s="4" t="e">
        <f t="shared" si="68"/>
        <v>#DIV/0!</v>
      </c>
      <c r="Y310" s="4" t="e">
        <f t="shared" si="69"/>
        <v>#DIV/0!</v>
      </c>
      <c r="Z310" s="4" t="e">
        <f t="shared" si="70"/>
        <v>#DIV/0!</v>
      </c>
      <c r="AA310" s="4" t="e">
        <f t="shared" si="71"/>
        <v>#DIV/0!</v>
      </c>
      <c r="AB310" s="4" t="e">
        <f t="shared" si="72"/>
        <v>#DIV/0!</v>
      </c>
      <c r="AC310" s="4" t="e">
        <f t="shared" si="73"/>
        <v>#DIV/0!</v>
      </c>
      <c r="AD310" s="61"/>
      <c r="AE310" s="61"/>
    </row>
    <row r="311" spans="1:31" ht="15" x14ac:dyDescent="0.25">
      <c r="A311">
        <v>2.48</v>
      </c>
      <c r="B311">
        <v>3.5</v>
      </c>
      <c r="C311">
        <v>2.96</v>
      </c>
      <c r="D311" s="20"/>
      <c r="E311" s="54">
        <f>IF(OR($A311="",$B311="",$C311=""),"",A311*'MPTO_working_3-way'!$I310)</f>
        <v>2.5464092664092659</v>
      </c>
      <c r="F311" s="55">
        <f>IF(OR($A311="",$B311="",$C311=""),"",B311*'MPTO_working_3-way'!$I310)</f>
        <v>3.593722755013077</v>
      </c>
      <c r="G311" s="56">
        <f>IF(OR($A311="",$B311="",$C311=""),"",C311*'MPTO_working_3-way'!$I310)</f>
        <v>3.0392626728110592</v>
      </c>
      <c r="H311" s="17"/>
      <c r="I311" s="21"/>
      <c r="J311" s="22"/>
      <c r="K311" s="17"/>
      <c r="L311" s="21"/>
      <c r="M311" s="22"/>
      <c r="N311" s="57">
        <f t="shared" si="74"/>
        <v>39.270984958757893</v>
      </c>
      <c r="O311" s="58">
        <f t="shared" si="75"/>
        <v>27.826297913634164</v>
      </c>
      <c r="P311" s="58">
        <f t="shared" si="76"/>
        <v>32.902717127607964</v>
      </c>
      <c r="Q311" t="s">
        <v>380</v>
      </c>
      <c r="R311" t="s">
        <v>395</v>
      </c>
      <c r="S311" s="42">
        <v>44129</v>
      </c>
      <c r="T311" s="4">
        <v>100</v>
      </c>
      <c r="U311" s="4">
        <f t="shared" si="65"/>
        <v>59.677419354838712</v>
      </c>
      <c r="V311" s="4">
        <f t="shared" si="66"/>
        <v>71.428571428571431</v>
      </c>
      <c r="W311" s="4">
        <f t="shared" si="67"/>
        <v>66.21621621621621</v>
      </c>
      <c r="X311" s="4">
        <f t="shared" si="68"/>
        <v>62.355212355212352</v>
      </c>
      <c r="Y311" s="4">
        <f t="shared" si="69"/>
        <v>74.106364428945071</v>
      </c>
      <c r="Z311" s="4">
        <f t="shared" si="70"/>
        <v>68.894009216589865</v>
      </c>
      <c r="AA311" s="4">
        <f t="shared" si="71"/>
        <v>-2.6777930003736401</v>
      </c>
      <c r="AB311" s="4">
        <f t="shared" si="72"/>
        <v>-2.6777930003736401</v>
      </c>
      <c r="AC311" s="4">
        <f t="shared" si="73"/>
        <v>-2.6777930003736543</v>
      </c>
    </row>
    <row r="312" spans="1:31" ht="15" x14ac:dyDescent="0.25">
      <c r="A312">
        <v>2.84</v>
      </c>
      <c r="B312">
        <v>3.58</v>
      </c>
      <c r="C312">
        <v>2.58</v>
      </c>
      <c r="D312" s="20"/>
      <c r="E312" s="54">
        <f>IF(OR($A312="",$B312="",$C312=""),"",A312*'MPTO_working_3-way'!$I311)</f>
        <v>2.8940712831839246</v>
      </c>
      <c r="F312" s="55">
        <f>IF(OR($A312="",$B312="",$C312=""),"",B312*'MPTO_working_3-way'!$I311)</f>
        <v>3.6481602795064965</v>
      </c>
      <c r="G312" s="56">
        <f>IF(OR($A312="",$B312="",$C312=""),"",C312*'MPTO_working_3-way'!$I311)</f>
        <v>2.6291210952868047</v>
      </c>
      <c r="H312" s="17"/>
      <c r="I312" s="21"/>
      <c r="J312" s="22"/>
      <c r="K312" s="17"/>
      <c r="L312" s="21"/>
      <c r="M312" s="22"/>
      <c r="N312" s="57">
        <f t="shared" si="74"/>
        <v>34.553399075224085</v>
      </c>
      <c r="O312" s="58">
        <f t="shared" si="75"/>
        <v>27.41107636135095</v>
      </c>
      <c r="P312" s="58">
        <f t="shared" si="76"/>
        <v>38.035524563424957</v>
      </c>
      <c r="Q312" t="s">
        <v>135</v>
      </c>
      <c r="R312" t="s">
        <v>134</v>
      </c>
      <c r="S312" s="42">
        <v>44129</v>
      </c>
      <c r="T312" s="4">
        <v>100</v>
      </c>
      <c r="U312" s="4">
        <f t="shared" si="65"/>
        <v>64.788732394366207</v>
      </c>
      <c r="V312" s="4">
        <f t="shared" si="66"/>
        <v>72.067039106145245</v>
      </c>
      <c r="W312" s="4">
        <f t="shared" si="67"/>
        <v>61.240310077519375</v>
      </c>
      <c r="X312" s="4">
        <f t="shared" si="68"/>
        <v>66.692650816335359</v>
      </c>
      <c r="Y312" s="4">
        <f t="shared" si="69"/>
        <v>73.970957528114425</v>
      </c>
      <c r="Z312" s="4">
        <f t="shared" si="70"/>
        <v>63.144228499488555</v>
      </c>
      <c r="AA312" s="4">
        <f t="shared" si="71"/>
        <v>-1.9039184219691521</v>
      </c>
      <c r="AB312" s="4">
        <f t="shared" si="72"/>
        <v>-1.9039184219691805</v>
      </c>
      <c r="AC312" s="4">
        <f t="shared" si="73"/>
        <v>-1.9039184219691805</v>
      </c>
    </row>
    <row r="313" spans="1:31" ht="15" x14ac:dyDescent="0.25">
      <c r="A313">
        <v>1.79</v>
      </c>
      <c r="B313">
        <v>3.59</v>
      </c>
      <c r="C313">
        <v>5.48</v>
      </c>
      <c r="D313" s="20"/>
      <c r="E313" s="54">
        <f>IF(OR($A313="",$B313="",$C313=""),"",A313*'MPTO_working_3-way'!$I312)</f>
        <v>1.8252495781062563</v>
      </c>
      <c r="F313" s="55">
        <f>IF(OR($A313="",$B313="",$C313=""),"",B313*'MPTO_working_3-way'!$I312)</f>
        <v>3.6606960812298657</v>
      </c>
      <c r="G313" s="56">
        <f>IF(OR($A313="",$B313="",$C313=""),"",C313*'MPTO_working_3-way'!$I312)</f>
        <v>5.5879149095096565</v>
      </c>
      <c r="H313" s="17"/>
      <c r="I313" s="21"/>
      <c r="J313" s="22"/>
      <c r="K313" s="17"/>
      <c r="L313" s="21"/>
      <c r="M313" s="22"/>
      <c r="N313" s="57">
        <f t="shared" si="74"/>
        <v>54.787028140969404</v>
      </c>
      <c r="O313" s="58">
        <f t="shared" si="75"/>
        <v>27.317209017363581</v>
      </c>
      <c r="P313" s="58">
        <f t="shared" si="76"/>
        <v>17.895762841667011</v>
      </c>
      <c r="Q313" t="s">
        <v>71</v>
      </c>
      <c r="R313" t="s">
        <v>69</v>
      </c>
      <c r="S313" s="42">
        <v>44129</v>
      </c>
      <c r="T313" s="4">
        <v>100</v>
      </c>
      <c r="U313" s="4">
        <f t="shared" si="65"/>
        <v>44.134078212290497</v>
      </c>
      <c r="V313" s="4">
        <f t="shared" si="66"/>
        <v>72.14484679665739</v>
      </c>
      <c r="W313" s="4">
        <f t="shared" si="67"/>
        <v>81.751824817518241</v>
      </c>
      <c r="X313" s="4">
        <f t="shared" si="68"/>
        <v>46.103328385824369</v>
      </c>
      <c r="Y313" s="4">
        <f t="shared" si="69"/>
        <v>74.114096970191241</v>
      </c>
      <c r="Z313" s="4">
        <f t="shared" si="70"/>
        <v>83.72107499105212</v>
      </c>
      <c r="AA313" s="4">
        <f t="shared" si="71"/>
        <v>-1.9692501735338723</v>
      </c>
      <c r="AB313" s="4">
        <f t="shared" si="72"/>
        <v>-1.969250173533851</v>
      </c>
      <c r="AC313" s="4">
        <f t="shared" si="73"/>
        <v>-1.9692501735338794</v>
      </c>
    </row>
    <row r="314" spans="1:31" ht="15" x14ac:dyDescent="0.25">
      <c r="A314">
        <v>1.95</v>
      </c>
      <c r="B314">
        <v>3.83</v>
      </c>
      <c r="C314">
        <v>4.0599999999999996</v>
      </c>
      <c r="D314" s="20"/>
      <c r="E314" s="54">
        <f>IF(OR($A314="",$B314="",$C314=""),"",A314*'MPTO_working_3-way'!$I313)</f>
        <v>1.9894339477035075</v>
      </c>
      <c r="F314" s="55">
        <f>IF(OR($A314="",$B314="",$C314=""),"",B314*'MPTO_working_3-way'!$I313)</f>
        <v>3.9074523177971456</v>
      </c>
      <c r="G314" s="56">
        <f>IF(OR($A314="",$B314="",$C314=""),"",C314*'MPTO_working_3-way'!$I313)</f>
        <v>4.1421035013724303</v>
      </c>
      <c r="H314" s="17"/>
      <c r="I314" s="21"/>
      <c r="J314" s="22"/>
      <c r="K314" s="17"/>
      <c r="L314" s="21"/>
      <c r="M314" s="22"/>
      <c r="N314" s="57">
        <f t="shared" si="74"/>
        <v>50.26555423739223</v>
      </c>
      <c r="O314" s="58">
        <f t="shared" si="75"/>
        <v>25.59212291459918</v>
      </c>
      <c r="P314" s="58">
        <f t="shared" si="76"/>
        <v>24.142322848008586</v>
      </c>
      <c r="Q314" t="s">
        <v>38</v>
      </c>
      <c r="R314" t="s">
        <v>39</v>
      </c>
      <c r="S314" s="42">
        <v>44129</v>
      </c>
      <c r="T314" s="4">
        <v>100</v>
      </c>
      <c r="U314" s="4">
        <f t="shared" si="65"/>
        <v>48.717948717948723</v>
      </c>
      <c r="V314" s="4">
        <f t="shared" si="66"/>
        <v>73.890339425587456</v>
      </c>
      <c r="W314" s="4">
        <f t="shared" si="67"/>
        <v>75.369458128078819</v>
      </c>
      <c r="X314" s="4">
        <f t="shared" si="68"/>
        <v>50.740202446333718</v>
      </c>
      <c r="Y314" s="4">
        <f t="shared" si="69"/>
        <v>75.91259315397248</v>
      </c>
      <c r="Z314" s="4">
        <f t="shared" si="70"/>
        <v>77.391711856463814</v>
      </c>
      <c r="AA314" s="4">
        <f t="shared" si="71"/>
        <v>-2.022253728384996</v>
      </c>
      <c r="AB314" s="4">
        <f t="shared" si="72"/>
        <v>-2.0222537283850244</v>
      </c>
      <c r="AC314" s="4">
        <f t="shared" si="73"/>
        <v>-2.022253728384996</v>
      </c>
    </row>
    <row r="315" spans="1:31" ht="15" x14ac:dyDescent="0.25">
      <c r="A315">
        <v>2.11</v>
      </c>
      <c r="B315">
        <v>3.47</v>
      </c>
      <c r="C315">
        <v>3.82</v>
      </c>
      <c r="D315" s="20"/>
      <c r="E315" s="54">
        <f>IF(OR($A315="",$B315="",$C315=""),"",A315*'MPTO_working_3-way'!$I314)</f>
        <v>2.1604251852075378</v>
      </c>
      <c r="F315" s="55">
        <f>IF(OR($A315="",$B315="",$C315=""),"",B315*'MPTO_working_3-way'!$I314)</f>
        <v>3.5529267263839603</v>
      </c>
      <c r="G315" s="56">
        <f>IF(OR($A315="",$B315="",$C315=""),"",C315*'MPTO_working_3-way'!$I314)</f>
        <v>3.9112910935984808</v>
      </c>
      <c r="H315" s="17"/>
      <c r="I315" s="21"/>
      <c r="J315" s="22"/>
      <c r="K315" s="17"/>
      <c r="L315" s="21"/>
      <c r="M315" s="22"/>
      <c r="N315" s="57">
        <f t="shared" si="74"/>
        <v>46.287184895224065</v>
      </c>
      <c r="O315" s="58">
        <f t="shared" si="75"/>
        <v>28.14580983542443</v>
      </c>
      <c r="P315" s="58">
        <f t="shared" si="76"/>
        <v>25.567005269351512</v>
      </c>
      <c r="Q315" t="s">
        <v>279</v>
      </c>
      <c r="R315" t="s">
        <v>249</v>
      </c>
      <c r="S315" s="42">
        <v>44129</v>
      </c>
      <c r="T315" s="4">
        <v>100</v>
      </c>
      <c r="U315" s="4">
        <f t="shared" si="65"/>
        <v>52.606635071090047</v>
      </c>
      <c r="V315" s="4">
        <f t="shared" si="66"/>
        <v>71.181556195965413</v>
      </c>
      <c r="W315" s="4">
        <f t="shared" si="67"/>
        <v>73.821989528795811</v>
      </c>
      <c r="X315" s="4">
        <f t="shared" si="68"/>
        <v>54.996454275238769</v>
      </c>
      <c r="Y315" s="4">
        <f t="shared" si="69"/>
        <v>73.571375400114135</v>
      </c>
      <c r="Z315" s="4">
        <f t="shared" si="70"/>
        <v>76.211808732944533</v>
      </c>
      <c r="AA315" s="4">
        <f t="shared" si="71"/>
        <v>-2.3898192041487221</v>
      </c>
      <c r="AB315" s="4">
        <f t="shared" si="72"/>
        <v>-2.3898192041487221</v>
      </c>
      <c r="AC315" s="4">
        <f t="shared" si="73"/>
        <v>-2.3898192041487221</v>
      </c>
    </row>
    <row r="316" spans="1:31" ht="15" x14ac:dyDescent="0.25">
      <c r="A316">
        <v>1.96</v>
      </c>
      <c r="B316">
        <v>3.68</v>
      </c>
      <c r="C316">
        <v>4.1100000000000003</v>
      </c>
      <c r="D316" s="20"/>
      <c r="E316" s="54">
        <f>IF(OR($A316="",$B316="",$C316=""),"",A316*'MPTO_working_3-way'!$I315)</f>
        <v>2.0094943404210301</v>
      </c>
      <c r="F316" s="55">
        <f>IF(OR($A316="",$B316="",$C316=""),"",B316*'MPTO_working_3-way'!$I315)</f>
        <v>3.7729281493619342</v>
      </c>
      <c r="G316" s="56">
        <f>IF(OR($A316="",$B316="",$C316=""),"",C316*'MPTO_working_3-way'!$I315)</f>
        <v>4.2137866015971603</v>
      </c>
      <c r="H316" s="17"/>
      <c r="I316" s="21"/>
      <c r="J316" s="22"/>
      <c r="K316" s="17"/>
      <c r="L316" s="21"/>
      <c r="M316" s="22"/>
      <c r="N316" s="57">
        <f t="shared" si="74"/>
        <v>49.763762946974985</v>
      </c>
      <c r="O316" s="58">
        <f t="shared" si="75"/>
        <v>26.504612873932331</v>
      </c>
      <c r="P316" s="58">
        <f t="shared" si="76"/>
        <v>23.731624179092695</v>
      </c>
      <c r="Q316" t="s">
        <v>248</v>
      </c>
      <c r="R316" t="s">
        <v>276</v>
      </c>
      <c r="S316" s="42">
        <v>44129</v>
      </c>
      <c r="T316" s="4">
        <v>100</v>
      </c>
      <c r="U316" s="4">
        <f t="shared" si="65"/>
        <v>48.979591836734699</v>
      </c>
      <c r="V316" s="4">
        <f t="shared" si="66"/>
        <v>72.826086956521735</v>
      </c>
      <c r="W316" s="4">
        <f t="shared" si="67"/>
        <v>75.669099756691011</v>
      </c>
      <c r="X316" s="4">
        <f t="shared" si="68"/>
        <v>51.504813286787268</v>
      </c>
      <c r="Y316" s="4">
        <f t="shared" si="69"/>
        <v>75.351308406574319</v>
      </c>
      <c r="Z316" s="4">
        <f t="shared" si="70"/>
        <v>78.194321206743567</v>
      </c>
      <c r="AA316" s="4">
        <f t="shared" si="71"/>
        <v>-2.5252214500525696</v>
      </c>
      <c r="AB316" s="4">
        <f t="shared" si="72"/>
        <v>-2.5252214500525838</v>
      </c>
      <c r="AC316" s="4">
        <f t="shared" si="73"/>
        <v>-2.5252214500525554</v>
      </c>
    </row>
    <row r="317" spans="1:31" ht="15" x14ac:dyDescent="0.25">
      <c r="A317">
        <v>2.25</v>
      </c>
      <c r="B317">
        <v>3.88</v>
      </c>
      <c r="C317">
        <v>3.13</v>
      </c>
      <c r="D317" s="20"/>
      <c r="E317" s="54">
        <f>IF(OR($A317="",$B317="",$C317=""),"",A317*'MPTO_working_3-way'!$I316)</f>
        <v>2.2987467474720855</v>
      </c>
      <c r="F317" s="55">
        <f>IF(OR($A317="",$B317="",$C317=""),"",B317*'MPTO_working_3-way'!$I316)</f>
        <v>3.964061057862974</v>
      </c>
      <c r="G317" s="56">
        <f>IF(OR($A317="",$B317="",$C317=""),"",C317*'MPTO_working_3-way'!$I316)</f>
        <v>3.1978121420389458</v>
      </c>
      <c r="H317" s="17"/>
      <c r="I317" s="21"/>
      <c r="J317" s="22"/>
      <c r="K317" s="17"/>
      <c r="L317" s="21"/>
      <c r="M317" s="22"/>
      <c r="N317" s="57">
        <f t="shared" si="74"/>
        <v>43.501964759697536</v>
      </c>
      <c r="O317" s="58">
        <f t="shared" si="75"/>
        <v>25.226654821989552</v>
      </c>
      <c r="P317" s="58">
        <f t="shared" si="76"/>
        <v>31.271380418312926</v>
      </c>
      <c r="Q317" t="s">
        <v>277</v>
      </c>
      <c r="R317" t="s">
        <v>275</v>
      </c>
      <c r="S317" s="42">
        <v>44129</v>
      </c>
      <c r="T317" s="4">
        <v>100</v>
      </c>
      <c r="U317" s="4">
        <f t="shared" si="65"/>
        <v>55.55555555555555</v>
      </c>
      <c r="V317" s="4">
        <f t="shared" si="66"/>
        <v>74.226804123711347</v>
      </c>
      <c r="W317" s="4">
        <f t="shared" si="67"/>
        <v>68.051118210862612</v>
      </c>
      <c r="X317" s="4">
        <f t="shared" si="68"/>
        <v>57.722077665426042</v>
      </c>
      <c r="Y317" s="4">
        <f t="shared" si="69"/>
        <v>76.393326233581817</v>
      </c>
      <c r="Z317" s="4">
        <f t="shared" si="70"/>
        <v>70.217640320733096</v>
      </c>
      <c r="AA317" s="4">
        <f t="shared" si="71"/>
        <v>-2.1665221098704919</v>
      </c>
      <c r="AB317" s="4">
        <f t="shared" si="72"/>
        <v>-2.1665221098704706</v>
      </c>
      <c r="AC317" s="4">
        <f t="shared" si="73"/>
        <v>-2.1665221098704848</v>
      </c>
    </row>
    <row r="318" spans="1:31" ht="15" x14ac:dyDescent="0.25">
      <c r="A318">
        <v>2.39</v>
      </c>
      <c r="B318">
        <v>3.5</v>
      </c>
      <c r="C318">
        <v>3.14</v>
      </c>
      <c r="D318" s="20"/>
      <c r="E318" s="54">
        <f>IF(OR($A318="",$B318="",$C318=""),"",A318*'MPTO_working_3-way'!$I317)</f>
        <v>2.4440036396724296</v>
      </c>
      <c r="F318" s="55">
        <f>IF(OR($A318="",$B318="",$C318=""),"",B318*'MPTO_working_3-way'!$I317)</f>
        <v>3.579084827972177</v>
      </c>
      <c r="G318" s="56">
        <f>IF(OR($A318="",$B318="",$C318=""),"",C318*'MPTO_working_3-way'!$I317)</f>
        <v>3.2109503885236106</v>
      </c>
      <c r="H318" s="17"/>
      <c r="I318" s="21"/>
      <c r="J318" s="22"/>
      <c r="K318" s="17"/>
      <c r="L318" s="21"/>
      <c r="M318" s="22"/>
      <c r="N318" s="57">
        <f t="shared" si="74"/>
        <v>40.916469344294029</v>
      </c>
      <c r="O318" s="58">
        <f t="shared" si="75"/>
        <v>27.940103352246499</v>
      </c>
      <c r="P318" s="58">
        <f t="shared" si="76"/>
        <v>31.143427303459468</v>
      </c>
      <c r="Q318" t="s">
        <v>284</v>
      </c>
      <c r="R318" t="s">
        <v>285</v>
      </c>
      <c r="S318" s="42">
        <v>44129</v>
      </c>
      <c r="T318" s="4">
        <v>100</v>
      </c>
      <c r="U318" s="4">
        <f t="shared" si="65"/>
        <v>58.15899581589958</v>
      </c>
      <c r="V318" s="4">
        <f t="shared" si="66"/>
        <v>71.428571428571431</v>
      </c>
      <c r="W318" s="4">
        <f t="shared" si="67"/>
        <v>68.152866242038215</v>
      </c>
      <c r="X318" s="4">
        <f t="shared" si="68"/>
        <v>60.418562329390355</v>
      </c>
      <c r="Y318" s="4">
        <f t="shared" si="69"/>
        <v>73.688137942062198</v>
      </c>
      <c r="Z318" s="4">
        <f t="shared" si="70"/>
        <v>70.412432755528982</v>
      </c>
      <c r="AA318" s="4">
        <f t="shared" si="71"/>
        <v>-2.2595665134907748</v>
      </c>
      <c r="AB318" s="4">
        <f t="shared" si="72"/>
        <v>-2.2595665134907676</v>
      </c>
      <c r="AC318" s="4">
        <f t="shared" si="73"/>
        <v>-2.2595665134907676</v>
      </c>
    </row>
    <row r="319" spans="1:31" ht="15" x14ac:dyDescent="0.25">
      <c r="A319">
        <v>2.21</v>
      </c>
      <c r="B319">
        <v>3.37</v>
      </c>
      <c r="C319">
        <v>3.58</v>
      </c>
      <c r="D319" s="20"/>
      <c r="E319" s="54">
        <f>IF(OR($A319="",$B319="",$C319=""),"",A319*'MPTO_working_3-way'!$I318)</f>
        <v>2.2731047859025577</v>
      </c>
      <c r="F319" s="55">
        <f>IF(OR($A319="",$B319="",$C319=""),"",B319*'MPTO_working_3-way'!$I318)</f>
        <v>3.4662276599509596</v>
      </c>
      <c r="G319" s="56">
        <f>IF(OR($A319="",$B319="",$C319=""),"",C319*'MPTO_working_3-way'!$I318)</f>
        <v>3.6822240423217907</v>
      </c>
      <c r="H319" s="17"/>
      <c r="I319" s="21"/>
      <c r="J319" s="22"/>
      <c r="K319" s="17"/>
      <c r="L319" s="21"/>
      <c r="M319" s="22"/>
      <c r="N319" s="57">
        <f t="shared" si="74"/>
        <v>43.992692558734845</v>
      </c>
      <c r="O319" s="58">
        <f t="shared" si="75"/>
        <v>28.849807286291984</v>
      </c>
      <c r="P319" s="58">
        <f t="shared" si="76"/>
        <v>27.157500154973178</v>
      </c>
      <c r="Q319" t="s">
        <v>283</v>
      </c>
      <c r="R319" t="s">
        <v>273</v>
      </c>
      <c r="S319" s="42">
        <v>44129</v>
      </c>
      <c r="T319" s="4">
        <v>100</v>
      </c>
      <c r="U319" s="4">
        <f t="shared" si="65"/>
        <v>54.751131221719454</v>
      </c>
      <c r="V319" s="4">
        <f t="shared" si="66"/>
        <v>70.326409495548958</v>
      </c>
      <c r="W319" s="4">
        <f t="shared" si="67"/>
        <v>72.067039106145245</v>
      </c>
      <c r="X319" s="4">
        <f t="shared" si="68"/>
        <v>57.606551398305783</v>
      </c>
      <c r="Y319" s="4">
        <f t="shared" si="69"/>
        <v>73.181829672135294</v>
      </c>
      <c r="Z319" s="4">
        <f t="shared" si="70"/>
        <v>74.92245928273158</v>
      </c>
      <c r="AA319" s="4">
        <f t="shared" si="71"/>
        <v>-2.8554201765863283</v>
      </c>
      <c r="AB319" s="4">
        <f t="shared" si="72"/>
        <v>-2.8554201765863354</v>
      </c>
      <c r="AC319" s="4">
        <f t="shared" si="73"/>
        <v>-2.8554201765863354</v>
      </c>
    </row>
    <row r="320" spans="1:31" ht="15" x14ac:dyDescent="0.25">
      <c r="A320">
        <v>3.45</v>
      </c>
      <c r="B320">
        <v>3.54</v>
      </c>
      <c r="C320">
        <v>2.2200000000000002</v>
      </c>
      <c r="D320" s="20"/>
      <c r="E320" s="54">
        <f>IF(OR($A320="",$B320="",$C320=""),"",A320*'MPTO_working_3-way'!$I319)</f>
        <v>3.5286303252404951</v>
      </c>
      <c r="F320" s="55">
        <f>IF(OR($A320="",$B320="",$C320=""),"",B320*'MPTO_working_3-way'!$I319)</f>
        <v>3.6206815511163342</v>
      </c>
      <c r="G320" s="56">
        <f>IF(OR($A320="",$B320="",$C320=""),"",C320*'MPTO_working_3-way'!$I319)</f>
        <v>2.2705969049373622</v>
      </c>
      <c r="H320" s="17"/>
      <c r="I320" s="21"/>
      <c r="J320" s="22"/>
      <c r="K320" s="17"/>
      <c r="L320" s="21"/>
      <c r="M320" s="22"/>
      <c r="N320" s="57">
        <f t="shared" si="74"/>
        <v>28.339607944956509</v>
      </c>
      <c r="O320" s="58">
        <f t="shared" si="75"/>
        <v>27.619109437881338</v>
      </c>
      <c r="P320" s="58">
        <f t="shared" si="76"/>
        <v>44.041282617162139</v>
      </c>
      <c r="Q320" t="s">
        <v>278</v>
      </c>
      <c r="R320" t="s">
        <v>252</v>
      </c>
      <c r="S320" s="42">
        <v>44129</v>
      </c>
      <c r="T320" s="4">
        <v>100</v>
      </c>
      <c r="U320" s="4">
        <f t="shared" si="65"/>
        <v>71.014492753623188</v>
      </c>
      <c r="V320" s="4">
        <f t="shared" si="66"/>
        <v>71.751412429378533</v>
      </c>
      <c r="W320" s="4">
        <f t="shared" si="67"/>
        <v>54.954954954954964</v>
      </c>
      <c r="X320" s="4">
        <f t="shared" si="68"/>
        <v>73.29363261566651</v>
      </c>
      <c r="Y320" s="4">
        <f t="shared" si="69"/>
        <v>74.030552291421856</v>
      </c>
      <c r="Z320" s="4">
        <f t="shared" si="70"/>
        <v>57.234094816998279</v>
      </c>
      <c r="AA320" s="4">
        <f t="shared" si="71"/>
        <v>-2.2791398620433228</v>
      </c>
      <c r="AB320" s="4">
        <f t="shared" si="72"/>
        <v>-2.2791398620433228</v>
      </c>
      <c r="AC320" s="4">
        <f t="shared" si="73"/>
        <v>-2.2791398620433156</v>
      </c>
    </row>
    <row r="321" spans="1:29" ht="15" x14ac:dyDescent="0.25">
      <c r="A321">
        <v>1.7</v>
      </c>
      <c r="B321">
        <v>4.42</v>
      </c>
      <c r="C321">
        <v>4.7699999999999996</v>
      </c>
      <c r="D321" s="20"/>
      <c r="E321" s="54">
        <f>IF(OR($A321="",$B321="",$C321=""),"",A321*'MPTO_working_3-way'!$I320)</f>
        <v>1.7410095145944204</v>
      </c>
      <c r="F321" s="55">
        <f>IF(OR($A321="",$B321="",$C321=""),"",B321*'MPTO_working_3-way'!$I320)</f>
        <v>4.5266247379454931</v>
      </c>
      <c r="G321" s="56">
        <f>IF(OR($A321="",$B321="",$C321=""),"",C321*'MPTO_working_3-way'!$I320)</f>
        <v>4.8850678733031678</v>
      </c>
      <c r="H321" s="17"/>
      <c r="I321" s="21"/>
      <c r="J321" s="22"/>
      <c r="K321" s="17"/>
      <c r="L321" s="21"/>
      <c r="M321" s="22"/>
      <c r="N321" s="57">
        <f t="shared" si="74"/>
        <v>57.437939977769538</v>
      </c>
      <c r="O321" s="58">
        <f t="shared" si="75"/>
        <v>22.091515376065207</v>
      </c>
      <c r="P321" s="58">
        <f t="shared" si="76"/>
        <v>20.470544646165244</v>
      </c>
      <c r="Q321" t="s">
        <v>282</v>
      </c>
      <c r="R321" t="s">
        <v>272</v>
      </c>
      <c r="S321" s="42">
        <v>44129</v>
      </c>
      <c r="T321" s="4">
        <v>100</v>
      </c>
      <c r="U321" s="4">
        <f t="shared" si="65"/>
        <v>41.176470588235297</v>
      </c>
      <c r="V321" s="4">
        <f t="shared" si="66"/>
        <v>77.375565610859724</v>
      </c>
      <c r="W321" s="4">
        <f t="shared" si="67"/>
        <v>79.035639412997895</v>
      </c>
      <c r="X321" s="4">
        <f t="shared" si="68"/>
        <v>43.588794976142367</v>
      </c>
      <c r="Y321" s="4">
        <f t="shared" si="69"/>
        <v>79.787889998766801</v>
      </c>
      <c r="Z321" s="4">
        <f t="shared" si="70"/>
        <v>81.447963800904972</v>
      </c>
      <c r="AA321" s="4">
        <f t="shared" si="71"/>
        <v>-2.4123243879070699</v>
      </c>
      <c r="AB321" s="4">
        <f t="shared" si="72"/>
        <v>-2.412324387907077</v>
      </c>
      <c r="AC321" s="4">
        <f t="shared" si="73"/>
        <v>-2.412324387907077</v>
      </c>
    </row>
    <row r="322" spans="1:29" ht="15" x14ac:dyDescent="0.25">
      <c r="A322">
        <v>2.0499999999999998</v>
      </c>
      <c r="B322">
        <v>3.67</v>
      </c>
      <c r="C322">
        <v>3.43</v>
      </c>
      <c r="D322" s="20"/>
      <c r="E322" s="54">
        <f>IF(OR($A322="",$B322="",$C322=""),"",A322*'MPTO_working_3-way'!$I321)</f>
        <v>2.1562507447509951</v>
      </c>
      <c r="F322" s="55">
        <f>IF(OR($A322="",$B322="",$C322=""),"",B322*'MPTO_working_3-way'!$I321)</f>
        <v>3.8602147479200744</v>
      </c>
      <c r="G322" s="56">
        <f>IF(OR($A322="",$B322="",$C322=""),"",C322*'MPTO_working_3-way'!$I321)</f>
        <v>3.6077756363394702</v>
      </c>
      <c r="H322" s="17"/>
      <c r="I322" s="21"/>
      <c r="J322" s="22"/>
      <c r="K322" s="17"/>
      <c r="L322" s="21"/>
      <c r="M322" s="22"/>
      <c r="N322" s="57">
        <f t="shared" si="74"/>
        <v>46.376795576039584</v>
      </c>
      <c r="O322" s="58">
        <f t="shared" si="75"/>
        <v>25.90529453157524</v>
      </c>
      <c r="P322" s="58">
        <f t="shared" si="76"/>
        <v>27.717909892385169</v>
      </c>
      <c r="Q322" t="s">
        <v>346</v>
      </c>
      <c r="R322" t="s">
        <v>93</v>
      </c>
      <c r="S322" s="42">
        <v>44129</v>
      </c>
      <c r="T322" s="4">
        <v>100</v>
      </c>
      <c r="U322" s="4">
        <f t="shared" si="65"/>
        <v>51.219512195121943</v>
      </c>
      <c r="V322" s="4">
        <f t="shared" si="66"/>
        <v>72.752043596730246</v>
      </c>
      <c r="W322" s="4">
        <f t="shared" si="67"/>
        <v>70.845481049562679</v>
      </c>
      <c r="X322" s="4">
        <f t="shared" si="68"/>
        <v>56.402475353707068</v>
      </c>
      <c r="Y322" s="4">
        <f t="shared" si="69"/>
        <v>77.935006755315371</v>
      </c>
      <c r="Z322" s="4">
        <f t="shared" si="70"/>
        <v>76.028444208147803</v>
      </c>
      <c r="AA322" s="4">
        <f t="shared" si="71"/>
        <v>-5.1829631585851246</v>
      </c>
      <c r="AB322" s="4">
        <f t="shared" si="72"/>
        <v>-5.1829631585851246</v>
      </c>
      <c r="AC322" s="4">
        <f t="shared" si="73"/>
        <v>-5.1829631585851246</v>
      </c>
    </row>
    <row r="323" spans="1:29" ht="15" x14ac:dyDescent="0.25">
      <c r="A323">
        <v>2.56</v>
      </c>
      <c r="B323">
        <v>2.82</v>
      </c>
      <c r="C323">
        <v>3.29</v>
      </c>
      <c r="D323" s="20"/>
      <c r="E323" s="54">
        <f>IF(OR($A323="",$B323="",$C323=""),"",A323*'MPTO_working_3-way'!$I322)</f>
        <v>2.6859169199594732</v>
      </c>
      <c r="F323" s="55">
        <f>IF(OR($A323="",$B323="",$C323=""),"",B323*'MPTO_working_3-way'!$I322)</f>
        <v>2.9587053571428568</v>
      </c>
      <c r="G323" s="56">
        <f>IF(OR($A323="",$B323="",$C323=""),"",C323*'MPTO_working_3-way'!$I322)</f>
        <v>3.4518229166666665</v>
      </c>
      <c r="H323" s="17"/>
      <c r="I323" s="21"/>
      <c r="J323" s="22"/>
      <c r="K323" s="17"/>
      <c r="L323" s="21"/>
      <c r="M323" s="22"/>
      <c r="N323" s="57">
        <f t="shared" si="74"/>
        <v>37.231233496793664</v>
      </c>
      <c r="O323" s="58">
        <f t="shared" si="75"/>
        <v>33.79856657864957</v>
      </c>
      <c r="P323" s="58">
        <f t="shared" si="76"/>
        <v>28.970199924556773</v>
      </c>
      <c r="Q323" t="s">
        <v>409</v>
      </c>
      <c r="R323" t="s">
        <v>288</v>
      </c>
      <c r="S323" s="42">
        <v>44129</v>
      </c>
      <c r="T323" s="4">
        <v>100</v>
      </c>
      <c r="U323" s="4">
        <f t="shared" si="65"/>
        <v>60.9375</v>
      </c>
      <c r="V323" s="4">
        <f t="shared" si="66"/>
        <v>64.539007092198588</v>
      </c>
      <c r="W323" s="4">
        <f t="shared" si="67"/>
        <v>69.6048632218845</v>
      </c>
      <c r="X323" s="4">
        <f t="shared" si="68"/>
        <v>65.856129685916926</v>
      </c>
      <c r="Y323" s="4">
        <f t="shared" si="69"/>
        <v>69.4576367781155</v>
      </c>
      <c r="Z323" s="4">
        <f t="shared" si="70"/>
        <v>74.523492907801426</v>
      </c>
      <c r="AA323" s="4">
        <f t="shared" si="71"/>
        <v>-4.9186296859169261</v>
      </c>
      <c r="AB323" s="4">
        <f t="shared" si="72"/>
        <v>-4.9186296859169119</v>
      </c>
      <c r="AC323" s="4">
        <f t="shared" si="73"/>
        <v>-4.9186296859169261</v>
      </c>
    </row>
    <row r="324" spans="1:29" ht="15" x14ac:dyDescent="0.25">
      <c r="A324">
        <v>4.8099999999999996</v>
      </c>
      <c r="B324">
        <v>3.69</v>
      </c>
      <c r="C324">
        <v>1.74</v>
      </c>
      <c r="D324" s="20"/>
      <c r="E324" s="54">
        <f>IF(OR($A324="",$B324="",$C324=""),"",A324*'MPTO_working_3-way'!$I323)</f>
        <v>5.0678908513223053</v>
      </c>
      <c r="F324" s="55">
        <f>IF(OR($A324="",$B324="",$C324=""),"",B324*'MPTO_working_3-way'!$I323)</f>
        <v>3.8878414223241804</v>
      </c>
      <c r="G324" s="56">
        <f>IF(OR($A324="",$B324="",$C324=""),"",C324*'MPTO_working_3-way'!$I323)</f>
        <v>1.833291077193516</v>
      </c>
      <c r="H324" s="17"/>
      <c r="I324" s="21"/>
      <c r="J324" s="22"/>
      <c r="K324" s="17"/>
      <c r="L324" s="21"/>
      <c r="M324" s="22"/>
      <c r="N324" s="57">
        <f t="shared" si="74"/>
        <v>19.732074532329001</v>
      </c>
      <c r="O324" s="58">
        <f t="shared" si="75"/>
        <v>25.72121368577303</v>
      </c>
      <c r="P324" s="58">
        <f t="shared" si="76"/>
        <v>54.546711781897983</v>
      </c>
      <c r="Q324" t="s">
        <v>404</v>
      </c>
      <c r="R324" t="s">
        <v>92</v>
      </c>
      <c r="S324" s="42">
        <v>44129</v>
      </c>
      <c r="T324" s="4">
        <v>100</v>
      </c>
      <c r="U324" s="4">
        <f t="shared" si="65"/>
        <v>79.209979209979196</v>
      </c>
      <c r="V324" s="4">
        <f t="shared" si="66"/>
        <v>72.899728997289984</v>
      </c>
      <c r="W324" s="4">
        <f t="shared" si="67"/>
        <v>42.528735632183903</v>
      </c>
      <c r="X324" s="4">
        <f t="shared" si="68"/>
        <v>84.571535370526121</v>
      </c>
      <c r="Y324" s="4">
        <f t="shared" si="69"/>
        <v>78.26128515783688</v>
      </c>
      <c r="Z324" s="4">
        <f t="shared" si="70"/>
        <v>47.890291792730821</v>
      </c>
      <c r="AA324" s="4">
        <f t="shared" si="71"/>
        <v>-5.3615561605469253</v>
      </c>
      <c r="AB324" s="4">
        <f t="shared" si="72"/>
        <v>-5.3615561605468969</v>
      </c>
      <c r="AC324" s="4">
        <f t="shared" si="73"/>
        <v>-5.3615561605469182</v>
      </c>
    </row>
    <row r="325" spans="1:29" ht="15" x14ac:dyDescent="0.25">
      <c r="A325">
        <v>2.11</v>
      </c>
      <c r="B325">
        <v>3.65</v>
      </c>
      <c r="C325">
        <v>3.63</v>
      </c>
      <c r="D325" s="20"/>
      <c r="E325" s="54">
        <f>IF(OR($A325="",$B325="",$C325=""),"",A325*'MPTO_working_3-way'!$I324)</f>
        <v>2.1593494094116754</v>
      </c>
      <c r="F325" s="55">
        <f>IF(OR($A325="",$B325="",$C325=""),"",B325*'MPTO_working_3-way'!$I324)</f>
        <v>3.7353674617784911</v>
      </c>
      <c r="G325" s="56">
        <f>IF(OR($A325="",$B325="",$C325=""),"",C325*'MPTO_working_3-way'!$I324)</f>
        <v>3.7148996948646364</v>
      </c>
      <c r="H325" s="17"/>
      <c r="I325" s="21"/>
      <c r="J325" s="22"/>
      <c r="K325" s="17"/>
      <c r="L325" s="21"/>
      <c r="M325" s="22"/>
      <c r="N325" s="57">
        <f t="shared" si="74"/>
        <v>46.310244911797511</v>
      </c>
      <c r="O325" s="58">
        <f t="shared" si="75"/>
        <v>26.771127880518559</v>
      </c>
      <c r="P325" s="58">
        <f t="shared" si="76"/>
        <v>26.918627207683947</v>
      </c>
      <c r="Q325" t="s">
        <v>95</v>
      </c>
      <c r="R325" t="s">
        <v>206</v>
      </c>
      <c r="S325" s="42">
        <v>44129</v>
      </c>
      <c r="T325" s="4">
        <v>100</v>
      </c>
      <c r="U325" s="4">
        <f t="shared" ref="U325:U366" si="77">(1/A325)*((T325*A325)-T325)</f>
        <v>52.606635071090047</v>
      </c>
      <c r="V325" s="4">
        <f t="shared" ref="V325:V366" si="78">(1/B325)*((T325*B325)-T325)</f>
        <v>72.602739726027394</v>
      </c>
      <c r="W325" s="4">
        <f t="shared" ref="W325:W366" si="79">(1/C325)*((T325*C325)-T325)</f>
        <v>72.451790633608823</v>
      </c>
      <c r="X325" s="4">
        <f t="shared" ref="X325:X366" si="80">((1/B325)+(1/C325))*T325</f>
        <v>54.94546964036379</v>
      </c>
      <c r="Y325" s="4">
        <f t="shared" ref="Y325:Y366" si="81">((1/A325)+(1/C325))*T325</f>
        <v>74.941574295301137</v>
      </c>
      <c r="Z325" s="4">
        <f t="shared" ref="Z325:Z366" si="82">((1/A325)+(1/B325))*T325</f>
        <v>74.790625202882552</v>
      </c>
      <c r="AA325" s="4">
        <f t="shared" ref="AA325:AA366" si="83">U325-X325</f>
        <v>-2.3388345692737431</v>
      </c>
      <c r="AB325" s="4">
        <f t="shared" ref="AB325:AB366" si="84">V325-Y325</f>
        <v>-2.3388345692737431</v>
      </c>
      <c r="AC325" s="4">
        <f t="shared" ref="AC325:AC366" si="85">W325-Z325</f>
        <v>-2.3388345692737289</v>
      </c>
    </row>
    <row r="326" spans="1:29" ht="15" x14ac:dyDescent="0.25">
      <c r="A326">
        <v>8.36</v>
      </c>
      <c r="B326">
        <v>5.64</v>
      </c>
      <c r="C326">
        <v>1.37</v>
      </c>
      <c r="D326" s="20"/>
      <c r="E326" s="54">
        <f>IF(OR($A326="",$B326="",$C326=""),"",A326*'MPTO_working_3-way'!$I325)</f>
        <v>8.5844592845679966</v>
      </c>
      <c r="F326" s="55">
        <f>IF(OR($A326="",$B326="",$C326=""),"",B326*'MPTO_working_3-way'!$I325)</f>
        <v>5.7914294694932416</v>
      </c>
      <c r="G326" s="56">
        <f>IF(OR($A326="",$B326="",$C326=""),"",C326*'MPTO_working_3-way'!$I325)</f>
        <v>1.4067833995045642</v>
      </c>
      <c r="H326" s="17"/>
      <c r="I326" s="21"/>
      <c r="J326" s="22"/>
      <c r="K326" s="17"/>
      <c r="L326" s="21"/>
      <c r="M326" s="22"/>
      <c r="N326" s="57">
        <f t="shared" si="74"/>
        <v>11.648957340827133</v>
      </c>
      <c r="O326" s="58">
        <f t="shared" si="75"/>
        <v>17.266894214417526</v>
      </c>
      <c r="P326" s="58">
        <f t="shared" si="76"/>
        <v>71.084148444755343</v>
      </c>
      <c r="Q326" t="s">
        <v>199</v>
      </c>
      <c r="R326" t="s">
        <v>97</v>
      </c>
      <c r="S326" s="42">
        <v>44129</v>
      </c>
      <c r="T326" s="4">
        <v>100</v>
      </c>
      <c r="U326" s="4">
        <f t="shared" si="77"/>
        <v>88.038277511961738</v>
      </c>
      <c r="V326" s="4">
        <f t="shared" si="78"/>
        <v>82.269503546099287</v>
      </c>
      <c r="W326" s="4">
        <f t="shared" si="79"/>
        <v>27.007299270072991</v>
      </c>
      <c r="X326" s="4">
        <f t="shared" si="80"/>
        <v>90.723197183827722</v>
      </c>
      <c r="Y326" s="4">
        <f t="shared" si="81"/>
        <v>84.954423217965285</v>
      </c>
      <c r="Z326" s="4">
        <f t="shared" si="82"/>
        <v>29.692218941938986</v>
      </c>
      <c r="AA326" s="4">
        <f t="shared" si="83"/>
        <v>-2.684919671865984</v>
      </c>
      <c r="AB326" s="4">
        <f t="shared" si="84"/>
        <v>-2.6849196718659982</v>
      </c>
      <c r="AC326" s="4">
        <f t="shared" si="85"/>
        <v>-2.6849196718659947</v>
      </c>
    </row>
    <row r="327" spans="1:29" ht="15" x14ac:dyDescent="0.25">
      <c r="A327">
        <v>2.11</v>
      </c>
      <c r="B327">
        <v>3.47</v>
      </c>
      <c r="C327">
        <v>3.55</v>
      </c>
      <c r="D327" s="20"/>
      <c r="E327" s="54">
        <f>IF(OR($A327="",$B327="",$C327=""),"",A327*'MPTO_working_3-way'!$I326)</f>
        <v>2.2024353614482282</v>
      </c>
      <c r="F327" s="55">
        <f>IF(OR($A327="",$B327="",$C327=""),"",B327*'MPTO_working_3-way'!$I326)</f>
        <v>3.6220145517655702</v>
      </c>
      <c r="G327" s="56">
        <f>IF(OR($A327="",$B327="",$C327=""),"",C327*'MPTO_working_3-way'!$I326)</f>
        <v>3.7055192100195309</v>
      </c>
      <c r="H327" s="17"/>
      <c r="I327" s="21"/>
      <c r="J327" s="22"/>
      <c r="K327" s="17"/>
      <c r="L327" s="21"/>
      <c r="M327" s="22"/>
      <c r="N327" s="57">
        <f t="shared" si="74"/>
        <v>45.404283708124012</v>
      </c>
      <c r="O327" s="58">
        <f t="shared" si="75"/>
        <v>27.608944848455806</v>
      </c>
      <c r="P327" s="58">
        <f t="shared" si="76"/>
        <v>26.986771443420189</v>
      </c>
      <c r="Q327" t="s">
        <v>103</v>
      </c>
      <c r="R327" t="s">
        <v>197</v>
      </c>
      <c r="S327" s="42">
        <v>44129</v>
      </c>
      <c r="T327" s="4">
        <v>100</v>
      </c>
      <c r="U327" s="4">
        <f t="shared" si="77"/>
        <v>52.606635071090047</v>
      </c>
      <c r="V327" s="4">
        <f t="shared" si="78"/>
        <v>71.181556195965413</v>
      </c>
      <c r="W327" s="4">
        <f t="shared" si="79"/>
        <v>71.83098591549296</v>
      </c>
      <c r="X327" s="4">
        <f t="shared" si="80"/>
        <v>56.987457888541627</v>
      </c>
      <c r="Y327" s="4">
        <f t="shared" si="81"/>
        <v>75.562379013417001</v>
      </c>
      <c r="Z327" s="4">
        <f t="shared" si="82"/>
        <v>76.211808732944533</v>
      </c>
      <c r="AA327" s="4">
        <f t="shared" si="83"/>
        <v>-4.3808228174515804</v>
      </c>
      <c r="AB327" s="4">
        <f t="shared" si="84"/>
        <v>-4.3808228174515875</v>
      </c>
      <c r="AC327" s="4">
        <f t="shared" si="85"/>
        <v>-4.3808228174515733</v>
      </c>
    </row>
    <row r="328" spans="1:29" ht="15" x14ac:dyDescent="0.25">
      <c r="A328">
        <v>1.82</v>
      </c>
      <c r="B328">
        <v>3.82</v>
      </c>
      <c r="C328">
        <v>4.72</v>
      </c>
      <c r="D328" s="20"/>
      <c r="E328" s="54">
        <f>IF(OR($A328="",$B328="",$C328=""),"",A328*'MPTO_working_3-way'!$I327)</f>
        <v>1.8620330109148995</v>
      </c>
      <c r="F328" s="55">
        <f>IF(OR($A328="",$B328="",$C328=""),"",B328*'MPTO_working_3-way'!$I327)</f>
        <v>3.9082231327994044</v>
      </c>
      <c r="G328" s="56">
        <f>IF(OR($A328="",$B328="",$C328=""),"",C328*'MPTO_working_3-way'!$I327)</f>
        <v>4.8290086876474314</v>
      </c>
      <c r="H328" s="17"/>
      <c r="I328" s="21"/>
      <c r="J328" s="22"/>
      <c r="K328" s="17"/>
      <c r="L328" s="21"/>
      <c r="M328" s="22"/>
      <c r="N328" s="57">
        <f t="shared" si="74"/>
        <v>53.704740686023364</v>
      </c>
      <c r="O328" s="58">
        <f t="shared" si="75"/>
        <v>25.587075405382866</v>
      </c>
      <c r="P328" s="58">
        <f t="shared" si="76"/>
        <v>20.708183908593757</v>
      </c>
      <c r="Q328" t="s">
        <v>94</v>
      </c>
      <c r="R328" t="s">
        <v>141</v>
      </c>
      <c r="S328" s="42">
        <v>44129</v>
      </c>
      <c r="T328" s="4">
        <v>100</v>
      </c>
      <c r="U328" s="4">
        <f t="shared" si="77"/>
        <v>45.054945054945051</v>
      </c>
      <c r="V328" s="4">
        <f t="shared" si="78"/>
        <v>73.821989528795811</v>
      </c>
      <c r="W328" s="4">
        <f t="shared" si="79"/>
        <v>78.81355932203391</v>
      </c>
      <c r="X328" s="4">
        <f t="shared" si="80"/>
        <v>47.364451149170293</v>
      </c>
      <c r="Y328" s="4">
        <f t="shared" si="81"/>
        <v>76.131495623021038</v>
      </c>
      <c r="Z328" s="4">
        <f t="shared" si="82"/>
        <v>81.123065416259138</v>
      </c>
      <c r="AA328" s="4">
        <f t="shared" si="83"/>
        <v>-2.3095060942252417</v>
      </c>
      <c r="AB328" s="4">
        <f t="shared" si="84"/>
        <v>-2.3095060942252275</v>
      </c>
      <c r="AC328" s="4">
        <f t="shared" si="85"/>
        <v>-2.3095060942252275</v>
      </c>
    </row>
    <row r="329" spans="1:29" ht="15" x14ac:dyDescent="0.25">
      <c r="A329">
        <v>1.37</v>
      </c>
      <c r="B329">
        <v>5.29</v>
      </c>
      <c r="C329">
        <v>9.3699999999999992</v>
      </c>
      <c r="D329" s="20"/>
      <c r="E329" s="54">
        <f>IF(OR($A329="",$B329="",$C329=""),"",A329*'MPTO_working_3-way'!$I328)</f>
        <v>1.4051905187492562</v>
      </c>
      <c r="F329" s="55">
        <f>IF(OR($A329="",$B329="",$C329=""),"",B329*'MPTO_working_3-way'!$I328)</f>
        <v>5.4258816380901935</v>
      </c>
      <c r="G329" s="56">
        <f>IF(OR($A329="",$B329="",$C329=""),"",C329*'MPTO_working_3-way'!$I328)</f>
        <v>9.6106825990368829</v>
      </c>
      <c r="H329" s="17"/>
      <c r="I329" s="21"/>
      <c r="J329" s="22"/>
      <c r="K329" s="17"/>
      <c r="L329" s="21"/>
      <c r="M329" s="22"/>
      <c r="N329" s="57">
        <f t="shared" si="74"/>
        <v>71.164727249233678</v>
      </c>
      <c r="O329" s="58">
        <f t="shared" si="75"/>
        <v>18.430184561710803</v>
      </c>
      <c r="P329" s="58">
        <f t="shared" si="76"/>
        <v>10.405088189055512</v>
      </c>
      <c r="Q329" t="s">
        <v>53</v>
      </c>
      <c r="R329" t="s">
        <v>142</v>
      </c>
      <c r="S329" s="42">
        <v>44129</v>
      </c>
      <c r="T329" s="4">
        <v>100</v>
      </c>
      <c r="U329" s="4">
        <f t="shared" si="77"/>
        <v>27.007299270072991</v>
      </c>
      <c r="V329" s="4">
        <f t="shared" si="78"/>
        <v>81.096408317580341</v>
      </c>
      <c r="W329" s="4">
        <f t="shared" si="79"/>
        <v>89.327641408751333</v>
      </c>
      <c r="X329" s="4">
        <f t="shared" si="80"/>
        <v>29.575950273668326</v>
      </c>
      <c r="Y329" s="4">
        <f t="shared" si="81"/>
        <v>83.665059321175676</v>
      </c>
      <c r="Z329" s="4">
        <f t="shared" si="82"/>
        <v>91.896292412346668</v>
      </c>
      <c r="AA329" s="4">
        <f t="shared" si="83"/>
        <v>-2.5686510035953347</v>
      </c>
      <c r="AB329" s="4">
        <f t="shared" si="84"/>
        <v>-2.5686510035953347</v>
      </c>
      <c r="AC329" s="4">
        <f t="shared" si="85"/>
        <v>-2.5686510035953347</v>
      </c>
    </row>
    <row r="330" spans="1:29" ht="15" x14ac:dyDescent="0.25">
      <c r="A330">
        <v>3.1</v>
      </c>
      <c r="B330">
        <v>3.24</v>
      </c>
      <c r="C330">
        <v>2.4900000000000002</v>
      </c>
      <c r="D330" s="20"/>
      <c r="E330" s="54">
        <f>IF(OR($A330="",$B330="",$C330=""),"",A330*'MPTO_working_3-way'!$I329)</f>
        <v>3.2017700431355047</v>
      </c>
      <c r="F330" s="55">
        <f>IF(OR($A330="",$B330="",$C330=""),"",B330*'MPTO_working_3-way'!$I329)</f>
        <v>3.3463661095996891</v>
      </c>
      <c r="G330" s="56">
        <f>IF(OR($A330="",$B330="",$C330=""),"",C330*'MPTO_working_3-way'!$I329)</f>
        <v>2.5717443249701315</v>
      </c>
      <c r="H330" s="17"/>
      <c r="I330" s="21"/>
      <c r="J330" s="22"/>
      <c r="K330" s="17"/>
      <c r="L330" s="21"/>
      <c r="M330" s="22"/>
      <c r="N330" s="57">
        <f t="shared" ref="N330:N366" si="86">(1/E330)* 100</f>
        <v>31.232723978537084</v>
      </c>
      <c r="O330" s="58">
        <f t="shared" ref="O330:O366" si="87">(1/F330)* 100</f>
        <v>29.883161831316347</v>
      </c>
      <c r="P330" s="58">
        <f t="shared" ref="P330:P366" si="88">(1/G330)* 100</f>
        <v>38.884114190146569</v>
      </c>
      <c r="Q330" t="s">
        <v>194</v>
      </c>
      <c r="R330" t="s">
        <v>50</v>
      </c>
      <c r="S330" s="42">
        <v>44129</v>
      </c>
      <c r="T330" s="4">
        <v>100</v>
      </c>
      <c r="U330" s="4">
        <f t="shared" si="77"/>
        <v>67.741935483870961</v>
      </c>
      <c r="V330" s="4">
        <f t="shared" si="78"/>
        <v>69.135802469135797</v>
      </c>
      <c r="W330" s="4">
        <f t="shared" si="79"/>
        <v>59.839357429718881</v>
      </c>
      <c r="X330" s="4">
        <f t="shared" si="80"/>
        <v>71.024840101145315</v>
      </c>
      <c r="Y330" s="4">
        <f t="shared" si="81"/>
        <v>72.418707086410151</v>
      </c>
      <c r="Z330" s="4">
        <f t="shared" si="82"/>
        <v>63.122262046993228</v>
      </c>
      <c r="AA330" s="4">
        <f t="shared" si="83"/>
        <v>-3.2829046172743546</v>
      </c>
      <c r="AB330" s="4">
        <f t="shared" si="84"/>
        <v>-3.2829046172743546</v>
      </c>
      <c r="AC330" s="4">
        <f t="shared" si="85"/>
        <v>-3.2829046172743475</v>
      </c>
    </row>
    <row r="331" spans="1:29" ht="15" x14ac:dyDescent="0.25">
      <c r="A331">
        <v>2.34</v>
      </c>
      <c r="B331">
        <v>3.07</v>
      </c>
      <c r="C331">
        <v>3.63</v>
      </c>
      <c r="D331" s="20"/>
      <c r="E331" s="54">
        <f>IF(OR($A331="",$B331="",$C331=""),"",A331*'MPTO_working_3-way'!$I330)</f>
        <v>2.4068430828869087</v>
      </c>
      <c r="F331" s="55">
        <f>IF(OR($A331="",$B331="",$C331=""),"",B331*'MPTO_working_3-way'!$I330)</f>
        <v>3.1576958395140213</v>
      </c>
      <c r="G331" s="56">
        <f>IF(OR($A331="",$B331="",$C331=""),"",C331*'MPTO_working_3-way'!$I330)</f>
        <v>3.7336924747348204</v>
      </c>
      <c r="H331" s="17"/>
      <c r="I331" s="21"/>
      <c r="J331" s="22"/>
      <c r="K331" s="17"/>
      <c r="L331" s="21"/>
      <c r="M331" s="22"/>
      <c r="N331" s="57">
        <f t="shared" si="86"/>
        <v>41.548200923865018</v>
      </c>
      <c r="O331" s="58">
        <f t="shared" si="87"/>
        <v>31.668661290502982</v>
      </c>
      <c r="P331" s="58">
        <f t="shared" si="88"/>
        <v>26.783137785631993</v>
      </c>
      <c r="Q331" t="s">
        <v>196</v>
      </c>
      <c r="R331" t="s">
        <v>105</v>
      </c>
      <c r="S331" s="42">
        <v>44129</v>
      </c>
      <c r="T331" s="4">
        <v>100</v>
      </c>
      <c r="U331" s="4">
        <f t="shared" si="77"/>
        <v>57.264957264957268</v>
      </c>
      <c r="V331" s="4">
        <f t="shared" si="78"/>
        <v>67.426710097719877</v>
      </c>
      <c r="W331" s="4">
        <f t="shared" si="79"/>
        <v>72.451790633608823</v>
      </c>
      <c r="X331" s="4">
        <f t="shared" si="80"/>
        <v>60.121499268671322</v>
      </c>
      <c r="Y331" s="4">
        <f t="shared" si="81"/>
        <v>70.283252101433931</v>
      </c>
      <c r="Z331" s="4">
        <f t="shared" si="82"/>
        <v>75.308332637322877</v>
      </c>
      <c r="AA331" s="4">
        <f t="shared" si="83"/>
        <v>-2.8565420037140541</v>
      </c>
      <c r="AB331" s="4">
        <f t="shared" si="84"/>
        <v>-2.8565420037140541</v>
      </c>
      <c r="AC331" s="4">
        <f t="shared" si="85"/>
        <v>-2.8565420037140541</v>
      </c>
    </row>
    <row r="332" spans="1:29" ht="15" x14ac:dyDescent="0.25">
      <c r="A332">
        <v>3.02</v>
      </c>
      <c r="B332">
        <v>3.61</v>
      </c>
      <c r="C332">
        <v>2.38</v>
      </c>
      <c r="D332" s="20"/>
      <c r="E332" s="54">
        <f>IF(OR($A332="",$B332="",$C332=""),"",A332*'MPTO_working_3-way'!$I331)</f>
        <v>3.1054726599781186</v>
      </c>
      <c r="F332" s="55">
        <f>IF(OR($A332="",$B332="",$C332=""),"",B332*'MPTO_working_3-way'!$I331)</f>
        <v>3.7121709610996714</v>
      </c>
      <c r="G332" s="56">
        <f>IF(OR($A332="",$B332="",$C332=""),"",C332*'MPTO_working_3-way'!$I331)</f>
        <v>2.447359248592027</v>
      </c>
      <c r="H332" s="17"/>
      <c r="I332" s="21"/>
      <c r="J332" s="22"/>
      <c r="K332" s="17"/>
      <c r="L332" s="21"/>
      <c r="M332" s="22"/>
      <c r="N332" s="57">
        <f t="shared" si="86"/>
        <v>32.201217318301751</v>
      </c>
      <c r="O332" s="58">
        <f t="shared" si="87"/>
        <v>26.938414487886785</v>
      </c>
      <c r="P332" s="58">
        <f t="shared" si="88"/>
        <v>40.860368193811468</v>
      </c>
      <c r="Q332" t="s">
        <v>340</v>
      </c>
      <c r="R332" t="s">
        <v>353</v>
      </c>
      <c r="S332" s="42">
        <v>44129</v>
      </c>
      <c r="T332" s="4">
        <v>100</v>
      </c>
      <c r="U332" s="4">
        <f t="shared" si="77"/>
        <v>66.88741721854305</v>
      </c>
      <c r="V332" s="4">
        <f t="shared" si="78"/>
        <v>72.29916897506925</v>
      </c>
      <c r="W332" s="4">
        <f t="shared" si="79"/>
        <v>57.983193277310924</v>
      </c>
      <c r="X332" s="4">
        <f t="shared" si="80"/>
        <v>69.717637747619833</v>
      </c>
      <c r="Y332" s="4">
        <f t="shared" si="81"/>
        <v>75.129389504146033</v>
      </c>
      <c r="Z332" s="4">
        <f t="shared" si="82"/>
        <v>60.813413806387707</v>
      </c>
      <c r="AA332" s="4">
        <f t="shared" si="83"/>
        <v>-2.830220529076783</v>
      </c>
      <c r="AB332" s="4">
        <f t="shared" si="84"/>
        <v>-2.830220529076783</v>
      </c>
      <c r="AC332" s="4">
        <f t="shared" si="85"/>
        <v>-2.830220529076783</v>
      </c>
    </row>
    <row r="333" spans="1:29" ht="15" x14ac:dyDescent="0.25">
      <c r="A333">
        <v>2.11</v>
      </c>
      <c r="B333">
        <v>3.76</v>
      </c>
      <c r="C333">
        <v>3.46</v>
      </c>
      <c r="D333" s="20"/>
      <c r="E333" s="54">
        <f>IF(OR($A333="",$B333="",$C333=""),"",A333*'MPTO_working_3-way'!$I332)</f>
        <v>2.1709968023613331</v>
      </c>
      <c r="F333" s="55">
        <f>IF(OR($A333="",$B333="",$C333=""),"",B333*'MPTO_working_3-way'!$I332)</f>
        <v>3.8686957236391528</v>
      </c>
      <c r="G333" s="56">
        <f>IF(OR($A333="",$B333="",$C333=""),"",C333*'MPTO_working_3-way'!$I332)</f>
        <v>3.5600231924977312</v>
      </c>
      <c r="H333" s="17"/>
      <c r="I333" s="21"/>
      <c r="J333" s="22"/>
      <c r="K333" s="17"/>
      <c r="L333" s="21"/>
      <c r="M333" s="22"/>
      <c r="N333" s="57">
        <f t="shared" si="86"/>
        <v>46.061790552262799</v>
      </c>
      <c r="O333" s="58">
        <f t="shared" si="87"/>
        <v>25.848504804594285</v>
      </c>
      <c r="P333" s="58">
        <f t="shared" si="88"/>
        <v>28.08970464314292</v>
      </c>
      <c r="Q333" t="s">
        <v>351</v>
      </c>
      <c r="R333" t="s">
        <v>349</v>
      </c>
      <c r="S333" s="42">
        <v>44129</v>
      </c>
      <c r="T333" s="4">
        <v>100</v>
      </c>
      <c r="U333" s="4">
        <f t="shared" si="77"/>
        <v>52.606635071090047</v>
      </c>
      <c r="V333" s="4">
        <f t="shared" si="78"/>
        <v>73.40425531914893</v>
      </c>
      <c r="W333" s="4">
        <f t="shared" si="79"/>
        <v>71.098265895953759</v>
      </c>
      <c r="X333" s="4">
        <f t="shared" si="80"/>
        <v>55.497478784897304</v>
      </c>
      <c r="Y333" s="4">
        <f t="shared" si="81"/>
        <v>76.295099032956188</v>
      </c>
      <c r="Z333" s="4">
        <f t="shared" si="82"/>
        <v>73.989109609761016</v>
      </c>
      <c r="AA333" s="4">
        <f t="shared" si="83"/>
        <v>-2.8908437138072571</v>
      </c>
      <c r="AB333" s="4">
        <f t="shared" si="84"/>
        <v>-2.8908437138072571</v>
      </c>
      <c r="AC333" s="4">
        <f t="shared" si="85"/>
        <v>-2.8908437138072571</v>
      </c>
    </row>
    <row r="334" spans="1:29" ht="15" x14ac:dyDescent="0.25">
      <c r="A334">
        <v>2.96</v>
      </c>
      <c r="B334">
        <v>3.98</v>
      </c>
      <c r="C334">
        <v>2.2799999999999998</v>
      </c>
      <c r="D334" s="20"/>
      <c r="E334" s="54">
        <f>IF(OR($A334="",$B334="",$C334=""),"",A334*'MPTO_working_3-way'!$I333)</f>
        <v>3.0419642069999115</v>
      </c>
      <c r="F334" s="55">
        <f>IF(OR($A334="",$B334="",$C334=""),"",B334*'MPTO_working_3-way'!$I333)</f>
        <v>4.090208629682313</v>
      </c>
      <c r="G334" s="56">
        <f>IF(OR($A334="",$B334="",$C334=""),"",C334*'MPTO_working_3-way'!$I333)</f>
        <v>2.34313459187831</v>
      </c>
      <c r="H334" s="17"/>
      <c r="I334" s="21"/>
      <c r="J334" s="22"/>
      <c r="K334" s="17"/>
      <c r="L334" s="21"/>
      <c r="M334" s="22"/>
      <c r="N334" s="57">
        <f t="shared" si="86"/>
        <v>32.873496594696419</v>
      </c>
      <c r="O334" s="58">
        <f t="shared" si="87"/>
        <v>24.448630633241564</v>
      </c>
      <c r="P334" s="58">
        <f t="shared" si="88"/>
        <v>42.677872772062031</v>
      </c>
      <c r="Q334" t="s">
        <v>356</v>
      </c>
      <c r="R334" t="s">
        <v>354</v>
      </c>
      <c r="S334" s="42">
        <v>44129</v>
      </c>
      <c r="T334" s="4">
        <v>100</v>
      </c>
      <c r="U334" s="4">
        <f t="shared" si="77"/>
        <v>66.21621621621621</v>
      </c>
      <c r="V334" s="4">
        <f t="shared" si="78"/>
        <v>74.874371859296474</v>
      </c>
      <c r="W334" s="4">
        <f t="shared" si="79"/>
        <v>56.140350877192972</v>
      </c>
      <c r="X334" s="4">
        <f t="shared" si="80"/>
        <v>68.98527726351054</v>
      </c>
      <c r="Y334" s="4">
        <f t="shared" si="81"/>
        <v>77.643432906590803</v>
      </c>
      <c r="Z334" s="4">
        <f t="shared" si="82"/>
        <v>58.909411924487301</v>
      </c>
      <c r="AA334" s="4">
        <f t="shared" si="83"/>
        <v>-2.7690610472943291</v>
      </c>
      <c r="AB334" s="4">
        <f t="shared" si="84"/>
        <v>-2.7690610472943291</v>
      </c>
      <c r="AC334" s="4">
        <f t="shared" si="85"/>
        <v>-2.7690610472943291</v>
      </c>
    </row>
    <row r="335" spans="1:29" ht="15" x14ac:dyDescent="0.25">
      <c r="A335">
        <v>9.9499999999999993</v>
      </c>
      <c r="B335">
        <v>5.97</v>
      </c>
      <c r="C335">
        <v>1.31</v>
      </c>
      <c r="D335" s="20"/>
      <c r="E335" s="54">
        <f>IF(OR($A335="",$B335="",$C335=""),"",A335*'MPTO_working_3-way'!$I334)</f>
        <v>10.262086513994909</v>
      </c>
      <c r="F335" s="55">
        <f>IF(OR($A335="",$B335="",$C335=""),"",B335*'MPTO_working_3-way'!$I334)</f>
        <v>6.1572519083969457</v>
      </c>
      <c r="G335" s="56">
        <f>IF(OR($A335="",$B335="",$C335=""),"",C335*'MPTO_working_3-way'!$I334)</f>
        <v>1.3510887772194304</v>
      </c>
      <c r="H335" s="17"/>
      <c r="I335" s="21"/>
      <c r="J335" s="22"/>
      <c r="K335" s="17"/>
      <c r="L335" s="21"/>
      <c r="M335" s="22"/>
      <c r="N335" s="57">
        <f t="shared" si="86"/>
        <v>9.7446069923134164</v>
      </c>
      <c r="O335" s="58">
        <f t="shared" si="87"/>
        <v>16.241011653855693</v>
      </c>
      <c r="P335" s="58">
        <f t="shared" si="88"/>
        <v>74.014381353830899</v>
      </c>
      <c r="Q335" t="s">
        <v>355</v>
      </c>
      <c r="R335" t="s">
        <v>338</v>
      </c>
      <c r="S335" s="42">
        <v>44129</v>
      </c>
      <c r="T335" s="4">
        <v>100</v>
      </c>
      <c r="U335" s="4">
        <f t="shared" si="77"/>
        <v>89.949748743718587</v>
      </c>
      <c r="V335" s="4">
        <f t="shared" si="78"/>
        <v>83.249581239530997</v>
      </c>
      <c r="W335" s="4">
        <f t="shared" si="79"/>
        <v>23.664122137404579</v>
      </c>
      <c r="X335" s="4">
        <f t="shared" si="80"/>
        <v>93.086296623064428</v>
      </c>
      <c r="Y335" s="4">
        <f t="shared" si="81"/>
        <v>86.386129118876823</v>
      </c>
      <c r="Z335" s="4">
        <f t="shared" si="82"/>
        <v>26.800670016750423</v>
      </c>
      <c r="AA335" s="4">
        <f t="shared" si="83"/>
        <v>-3.1365478793458408</v>
      </c>
      <c r="AB335" s="4">
        <f t="shared" si="84"/>
        <v>-3.1365478793458266</v>
      </c>
      <c r="AC335" s="4">
        <f t="shared" si="85"/>
        <v>-3.1365478793458443</v>
      </c>
    </row>
    <row r="336" spans="1:29" ht="15" x14ac:dyDescent="0.25">
      <c r="A336">
        <v>4.29</v>
      </c>
      <c r="B336">
        <v>4.17</v>
      </c>
      <c r="C336">
        <v>1.79</v>
      </c>
      <c r="D336" s="20"/>
      <c r="E336" s="54">
        <f>IF(OR($A336="",$B336="",$C336=""),"",A336*'MPTO_working_3-way'!$I335)</f>
        <v>4.4254250231100034</v>
      </c>
      <c r="F336" s="55">
        <f>IF(OR($A336="",$B336="",$C336=""),"",B336*'MPTO_working_3-way'!$I335)</f>
        <v>4.3016369105754579</v>
      </c>
      <c r="G336" s="56">
        <f>IF(OR($A336="",$B336="",$C336=""),"",C336*'MPTO_working_3-way'!$I335)</f>
        <v>1.8465060119736378</v>
      </c>
      <c r="H336" s="17"/>
      <c r="I336" s="21"/>
      <c r="J336" s="22"/>
      <c r="K336" s="17"/>
      <c r="L336" s="21"/>
      <c r="M336" s="22"/>
      <c r="N336" s="57">
        <f t="shared" si="86"/>
        <v>22.596699633999037</v>
      </c>
      <c r="O336" s="58">
        <f t="shared" si="87"/>
        <v>23.246964371668074</v>
      </c>
      <c r="P336" s="58">
        <f t="shared" si="88"/>
        <v>54.156335994332892</v>
      </c>
      <c r="Q336" t="s">
        <v>350</v>
      </c>
      <c r="R336" t="s">
        <v>384</v>
      </c>
      <c r="S336" s="42">
        <v>44129</v>
      </c>
      <c r="T336" s="4">
        <v>100</v>
      </c>
      <c r="U336" s="4">
        <f t="shared" si="77"/>
        <v>76.689976689976689</v>
      </c>
      <c r="V336" s="4">
        <f t="shared" si="78"/>
        <v>76.019184652278184</v>
      </c>
      <c r="W336" s="4">
        <f t="shared" si="79"/>
        <v>44.134078212290497</v>
      </c>
      <c r="X336" s="4">
        <f t="shared" si="80"/>
        <v>79.846737135431312</v>
      </c>
      <c r="Y336" s="4">
        <f t="shared" si="81"/>
        <v>79.175945097732807</v>
      </c>
      <c r="Z336" s="4">
        <f t="shared" si="82"/>
        <v>47.290838657745134</v>
      </c>
      <c r="AA336" s="4">
        <f t="shared" si="83"/>
        <v>-3.1567604454546228</v>
      </c>
      <c r="AB336" s="4">
        <f t="shared" si="84"/>
        <v>-3.1567604454546228</v>
      </c>
      <c r="AC336" s="4">
        <f t="shared" si="85"/>
        <v>-3.156760445454637</v>
      </c>
    </row>
    <row r="337" spans="1:29" ht="15" x14ac:dyDescent="0.25">
      <c r="A337">
        <v>3.38</v>
      </c>
      <c r="B337">
        <v>3.44</v>
      </c>
      <c r="C337">
        <v>2.27</v>
      </c>
      <c r="D337" s="20"/>
      <c r="E337" s="54">
        <f>IF(OR($A337="",$B337="",$C337=""),"",A337*'MPTO_working_3-way'!$I336)</f>
        <v>3.4715449236758533</v>
      </c>
      <c r="F337" s="55">
        <f>IF(OR($A337="",$B337="",$C337=""),"",B337*'MPTO_working_3-way'!$I336)</f>
        <v>3.5331699814925845</v>
      </c>
      <c r="G337" s="56">
        <f>IF(OR($A337="",$B337="",$C337=""),"",C337*'MPTO_working_3-way'!$I336)</f>
        <v>2.3314813540663275</v>
      </c>
      <c r="H337" s="17"/>
      <c r="I337" s="21"/>
      <c r="J337" s="22"/>
      <c r="K337" s="17"/>
      <c r="L337" s="21"/>
      <c r="M337" s="22"/>
      <c r="N337" s="57">
        <f t="shared" si="86"/>
        <v>28.805618881093082</v>
      </c>
      <c r="O337" s="58">
        <f t="shared" si="87"/>
        <v>28.303195295957735</v>
      </c>
      <c r="P337" s="58">
        <f t="shared" si="88"/>
        <v>42.891185822949168</v>
      </c>
      <c r="Q337" t="s">
        <v>410</v>
      </c>
      <c r="R337" t="s">
        <v>144</v>
      </c>
      <c r="S337" s="42">
        <v>44129</v>
      </c>
      <c r="T337" s="4">
        <v>100</v>
      </c>
      <c r="U337" s="4">
        <f t="shared" si="77"/>
        <v>70.414201183431956</v>
      </c>
      <c r="V337" s="4">
        <f t="shared" si="78"/>
        <v>70.930232558139537</v>
      </c>
      <c r="W337" s="4">
        <f t="shared" si="79"/>
        <v>55.947136563876647</v>
      </c>
      <c r="X337" s="4">
        <f t="shared" si="80"/>
        <v>73.122630877983809</v>
      </c>
      <c r="Y337" s="4">
        <f t="shared" si="81"/>
        <v>73.638662252691404</v>
      </c>
      <c r="Z337" s="4">
        <f t="shared" si="82"/>
        <v>58.655566258428514</v>
      </c>
      <c r="AA337" s="4">
        <f t="shared" si="83"/>
        <v>-2.7084296945518531</v>
      </c>
      <c r="AB337" s="4">
        <f t="shared" si="84"/>
        <v>-2.7084296945518673</v>
      </c>
      <c r="AC337" s="4">
        <f t="shared" si="85"/>
        <v>-2.7084296945518673</v>
      </c>
    </row>
    <row r="338" spans="1:29" ht="15" x14ac:dyDescent="0.25">
      <c r="A338">
        <v>2.59</v>
      </c>
      <c r="B338">
        <v>3.07</v>
      </c>
      <c r="C338">
        <v>3.16</v>
      </c>
      <c r="D338" s="20"/>
      <c r="E338" s="54">
        <f>IF(OR($A338="",$B338="",$C338=""),"",A338*'MPTO_working_3-way'!$I337)</f>
        <v>2.6632684616336122</v>
      </c>
      <c r="F338" s="55">
        <f>IF(OR($A338="",$B338="",$C338=""),"",B338*'MPTO_working_3-way'!$I337)</f>
        <v>3.156847172669957</v>
      </c>
      <c r="G338" s="56">
        <f>IF(OR($A338="",$B338="",$C338=""),"",C338*'MPTO_working_3-way'!$I337)</f>
        <v>3.249393180989272</v>
      </c>
      <c r="H338" s="17"/>
      <c r="I338" s="21"/>
      <c r="J338" s="22"/>
      <c r="K338" s="17"/>
      <c r="L338" s="21"/>
      <c r="M338" s="22"/>
      <c r="N338" s="57">
        <f t="shared" si="86"/>
        <v>37.547848232566608</v>
      </c>
      <c r="O338" s="58">
        <f t="shared" si="87"/>
        <v>31.677174893272802</v>
      </c>
      <c r="P338" s="58">
        <f t="shared" si="88"/>
        <v>30.774976874160604</v>
      </c>
      <c r="Q338" t="s">
        <v>182</v>
      </c>
      <c r="R338" t="s">
        <v>107</v>
      </c>
      <c r="S338" s="42">
        <v>44129</v>
      </c>
      <c r="T338" s="4">
        <v>100</v>
      </c>
      <c r="U338" s="4">
        <f t="shared" si="77"/>
        <v>61.389961389961393</v>
      </c>
      <c r="V338" s="4">
        <f t="shared" si="78"/>
        <v>67.426710097719877</v>
      </c>
      <c r="W338" s="4">
        <f t="shared" si="79"/>
        <v>68.35443037974683</v>
      </c>
      <c r="X338" s="4">
        <f t="shared" si="80"/>
        <v>64.218859522533307</v>
      </c>
      <c r="Y338" s="4">
        <f t="shared" si="81"/>
        <v>70.255608230291784</v>
      </c>
      <c r="Z338" s="4">
        <f t="shared" si="82"/>
        <v>71.183328512318738</v>
      </c>
      <c r="AA338" s="4">
        <f t="shared" si="83"/>
        <v>-2.8288981325719149</v>
      </c>
      <c r="AB338" s="4">
        <f t="shared" si="84"/>
        <v>-2.8288981325719078</v>
      </c>
      <c r="AC338" s="4">
        <f t="shared" si="85"/>
        <v>-2.8288981325719078</v>
      </c>
    </row>
    <row r="339" spans="1:29" ht="15" x14ac:dyDescent="0.25">
      <c r="A339">
        <v>2.4300000000000002</v>
      </c>
      <c r="B339">
        <v>3.41</v>
      </c>
      <c r="C339">
        <v>3.1</v>
      </c>
      <c r="D339" s="20"/>
      <c r="E339" s="54">
        <f>IF(OR($A339="",$B339="",$C339=""),"",A339*'MPTO_working_3-way'!$I338)</f>
        <v>2.4964809384164219</v>
      </c>
      <c r="F339" s="55">
        <f>IF(OR($A339="",$B339="",$C339=""),"",B339*'MPTO_working_3-way'!$I338)</f>
        <v>3.5032921810699582</v>
      </c>
      <c r="G339" s="56">
        <f>IF(OR($A339="",$B339="",$C339=""),"",C339*'MPTO_working_3-way'!$I338)</f>
        <v>3.184811073699962</v>
      </c>
      <c r="H339" s="17"/>
      <c r="I339" s="21"/>
      <c r="J339" s="22"/>
      <c r="K339" s="17"/>
      <c r="L339" s="21"/>
      <c r="M339" s="22"/>
      <c r="N339" s="57">
        <f t="shared" si="86"/>
        <v>40.056384353341947</v>
      </c>
      <c r="O339" s="58">
        <f t="shared" si="87"/>
        <v>28.544578879360984</v>
      </c>
      <c r="P339" s="58">
        <f t="shared" si="88"/>
        <v>31.399036767297083</v>
      </c>
      <c r="Q339" t="s">
        <v>148</v>
      </c>
      <c r="R339" t="s">
        <v>106</v>
      </c>
      <c r="S339" s="42">
        <v>44129</v>
      </c>
      <c r="T339" s="4">
        <v>100</v>
      </c>
      <c r="U339" s="4">
        <f t="shared" si="77"/>
        <v>58.847736625514408</v>
      </c>
      <c r="V339" s="4">
        <f t="shared" si="78"/>
        <v>70.674486803519059</v>
      </c>
      <c r="W339" s="4">
        <f t="shared" si="79"/>
        <v>67.741935483870961</v>
      </c>
      <c r="X339" s="4">
        <f t="shared" si="80"/>
        <v>61.583577712609959</v>
      </c>
      <c r="Y339" s="4">
        <f t="shared" si="81"/>
        <v>73.410327890614624</v>
      </c>
      <c r="Z339" s="4">
        <f t="shared" si="82"/>
        <v>70.477776570966526</v>
      </c>
      <c r="AA339" s="4">
        <f t="shared" si="83"/>
        <v>-2.735841087095551</v>
      </c>
      <c r="AB339" s="4">
        <f t="shared" si="84"/>
        <v>-2.7358410870955652</v>
      </c>
      <c r="AC339" s="4">
        <f t="shared" si="85"/>
        <v>-2.7358410870955652</v>
      </c>
    </row>
    <row r="340" spans="1:29" ht="15" x14ac:dyDescent="0.25">
      <c r="A340">
        <v>2.84</v>
      </c>
      <c r="B340">
        <v>3.48</v>
      </c>
      <c r="C340">
        <v>2.58</v>
      </c>
      <c r="D340" s="20"/>
      <c r="E340" s="54">
        <f>IF(OR($A340="",$B340="",$C340=""),"",A340*'MPTO_working_3-way'!$I339)</f>
        <v>2.9168671478214381</v>
      </c>
      <c r="F340" s="55">
        <f>IF(OR($A340="",$B340="",$C340=""),"",B340*'MPTO_working_3-way'!$I339)</f>
        <v>3.5741893219783818</v>
      </c>
      <c r="G340" s="56">
        <f>IF(OR($A340="",$B340="",$C340=""),"",C340*'MPTO_working_3-way'!$I339)</f>
        <v>2.6498300145701799</v>
      </c>
      <c r="H340" s="17"/>
      <c r="I340" s="21"/>
      <c r="J340" s="22"/>
      <c r="K340" s="17"/>
      <c r="L340" s="21"/>
      <c r="M340" s="22"/>
      <c r="N340" s="57">
        <f t="shared" si="86"/>
        <v>34.283357771260995</v>
      </c>
      <c r="O340" s="58">
        <f t="shared" si="87"/>
        <v>27.978372434017594</v>
      </c>
      <c r="P340" s="58">
        <f t="shared" si="88"/>
        <v>37.738269794721404</v>
      </c>
      <c r="Q340" t="s">
        <v>205</v>
      </c>
      <c r="R340" t="s">
        <v>175</v>
      </c>
      <c r="S340" s="42">
        <v>44129</v>
      </c>
      <c r="T340" s="4">
        <v>100</v>
      </c>
      <c r="U340" s="4">
        <f t="shared" si="77"/>
        <v>64.788732394366207</v>
      </c>
      <c r="V340" s="4">
        <f t="shared" si="78"/>
        <v>71.264367816091948</v>
      </c>
      <c r="W340" s="4">
        <f t="shared" si="79"/>
        <v>61.240310077519375</v>
      </c>
      <c r="X340" s="4">
        <f t="shared" si="80"/>
        <v>67.49532210638867</v>
      </c>
      <c r="Y340" s="4">
        <f t="shared" si="81"/>
        <v>73.970957528114425</v>
      </c>
      <c r="Z340" s="4">
        <f t="shared" si="82"/>
        <v>63.946899789541845</v>
      </c>
      <c r="AA340" s="4">
        <f t="shared" si="83"/>
        <v>-2.7065897120224633</v>
      </c>
      <c r="AB340" s="4">
        <f t="shared" si="84"/>
        <v>-2.7065897120224776</v>
      </c>
      <c r="AC340" s="4">
        <f t="shared" si="85"/>
        <v>-2.7065897120224705</v>
      </c>
    </row>
    <row r="341" spans="1:29" ht="15" x14ac:dyDescent="0.25">
      <c r="A341">
        <v>6.2</v>
      </c>
      <c r="B341">
        <v>3.74</v>
      </c>
      <c r="C341">
        <v>1.66</v>
      </c>
      <c r="D341" s="20"/>
      <c r="E341" s="54">
        <f>IF(OR($A341="",$B341="",$C341=""),"",A341*'MPTO_working_3-way'!$I340)</f>
        <v>6.3926937697313315</v>
      </c>
      <c r="F341" s="55">
        <f>IF(OR($A341="",$B341="",$C341=""),"",B341*'MPTO_working_3-way'!$I340)</f>
        <v>3.8562378546443843</v>
      </c>
      <c r="G341" s="56">
        <f>IF(OR($A341="",$B341="",$C341=""),"",C341*'MPTO_working_3-way'!$I340)</f>
        <v>1.71159220286355</v>
      </c>
      <c r="H341" s="17"/>
      <c r="I341" s="21"/>
      <c r="J341" s="22"/>
      <c r="K341" s="17"/>
      <c r="L341" s="21"/>
      <c r="M341" s="22"/>
      <c r="N341" s="57">
        <f t="shared" si="86"/>
        <v>15.64285786275083</v>
      </c>
      <c r="O341" s="58">
        <f t="shared" si="87"/>
        <v>25.932010360709928</v>
      </c>
      <c r="P341" s="58">
        <f t="shared" si="88"/>
        <v>58.425131776539239</v>
      </c>
      <c r="Q341" t="s">
        <v>217</v>
      </c>
      <c r="R341" t="s">
        <v>223</v>
      </c>
      <c r="S341" s="42">
        <v>44129</v>
      </c>
      <c r="T341" s="4">
        <v>100</v>
      </c>
      <c r="U341" s="4">
        <f t="shared" si="77"/>
        <v>83.870967741935488</v>
      </c>
      <c r="V341" s="4">
        <f t="shared" si="78"/>
        <v>73.262032085561486</v>
      </c>
      <c r="W341" s="4">
        <f t="shared" si="79"/>
        <v>39.759036144578317</v>
      </c>
      <c r="X341" s="4">
        <f t="shared" si="80"/>
        <v>86.978931769860196</v>
      </c>
      <c r="Y341" s="4">
        <f t="shared" si="81"/>
        <v>76.369996113486209</v>
      </c>
      <c r="Z341" s="4">
        <f t="shared" si="82"/>
        <v>42.867000172503012</v>
      </c>
      <c r="AA341" s="4">
        <f t="shared" si="83"/>
        <v>-3.1079640279247087</v>
      </c>
      <c r="AB341" s="4">
        <f t="shared" si="84"/>
        <v>-3.1079640279247229</v>
      </c>
      <c r="AC341" s="4">
        <f t="shared" si="85"/>
        <v>-3.1079640279246945</v>
      </c>
    </row>
    <row r="342" spans="1:29" ht="15" x14ac:dyDescent="0.25">
      <c r="A342">
        <v>1.17</v>
      </c>
      <c r="B342">
        <v>7.71</v>
      </c>
      <c r="C342">
        <v>19.41</v>
      </c>
      <c r="D342" s="20"/>
      <c r="E342" s="54">
        <f>IF(OR($A342="",$B342="",$C342=""),"",A342*'MPTO_working_3-way'!$I341)</f>
        <v>1.2120291798723832</v>
      </c>
      <c r="F342" s="55">
        <f>IF(OR($A342="",$B342="",$C342=""),"",B342*'MPTO_working_3-way'!$I341)</f>
        <v>7.9869615186462175</v>
      </c>
      <c r="G342" s="56">
        <f>IF(OR($A342="",$B342="",$C342=""),"",C342*'MPTO_working_3-way'!$I341)</f>
        <v>20.107253317370052</v>
      </c>
      <c r="H342" s="17"/>
      <c r="I342" s="21"/>
      <c r="J342" s="22"/>
      <c r="K342" s="17"/>
      <c r="L342" s="21"/>
      <c r="M342" s="22"/>
      <c r="N342" s="57">
        <f t="shared" si="86"/>
        <v>82.506264420572109</v>
      </c>
      <c r="O342" s="58">
        <f t="shared" si="87"/>
        <v>12.520405884833899</v>
      </c>
      <c r="P342" s="58">
        <f t="shared" si="88"/>
        <v>4.9733296945939909</v>
      </c>
      <c r="Q342" t="s">
        <v>218</v>
      </c>
      <c r="R342" t="s">
        <v>222</v>
      </c>
      <c r="S342" s="42">
        <v>44129</v>
      </c>
      <c r="T342" s="4">
        <v>100</v>
      </c>
      <c r="U342" s="4">
        <f t="shared" si="77"/>
        <v>14.529914529914532</v>
      </c>
      <c r="V342" s="4">
        <f t="shared" si="78"/>
        <v>87.029831387808045</v>
      </c>
      <c r="W342" s="4">
        <f t="shared" si="79"/>
        <v>94.848016486347234</v>
      </c>
      <c r="X342" s="4">
        <f t="shared" si="80"/>
        <v>18.122152125844714</v>
      </c>
      <c r="Y342" s="4">
        <f t="shared" si="81"/>
        <v>90.622068983738231</v>
      </c>
      <c r="Z342" s="4">
        <f t="shared" si="82"/>
        <v>98.440254082277434</v>
      </c>
      <c r="AA342" s="4">
        <f t="shared" si="83"/>
        <v>-3.5922375959301824</v>
      </c>
      <c r="AB342" s="4">
        <f t="shared" si="84"/>
        <v>-3.592237595930186</v>
      </c>
      <c r="AC342" s="4">
        <f t="shared" si="85"/>
        <v>-3.5922375959302002</v>
      </c>
    </row>
    <row r="343" spans="1:29" ht="15" x14ac:dyDescent="0.25">
      <c r="A343">
        <v>2.41</v>
      </c>
      <c r="B343">
        <v>2.96</v>
      </c>
      <c r="C343">
        <v>3.73</v>
      </c>
      <c r="D343" s="20"/>
      <c r="E343" s="54">
        <f>IF(OR($A343="",$B343="",$C343=""),"",A343*'MPTO_working_3-way'!$I342)</f>
        <v>2.4603017897253823</v>
      </c>
      <c r="F343" s="55">
        <f>IF(OR($A343="",$B343="",$C343=""),"",B343*'MPTO_working_3-way'!$I342)</f>
        <v>3.0217814512809671</v>
      </c>
      <c r="G343" s="56">
        <f>IF(OR($A343="",$B343="",$C343=""),"",C343*'MPTO_working_3-way'!$I342)</f>
        <v>3.8078529774587864</v>
      </c>
      <c r="H343" s="17"/>
      <c r="I343" s="21"/>
      <c r="J343" s="22"/>
      <c r="K343" s="17"/>
      <c r="L343" s="21"/>
      <c r="M343" s="22"/>
      <c r="N343" s="57">
        <f t="shared" si="86"/>
        <v>40.645420174718467</v>
      </c>
      <c r="O343" s="58">
        <f t="shared" si="87"/>
        <v>33.093061696307949</v>
      </c>
      <c r="P343" s="58">
        <f t="shared" si="88"/>
        <v>26.261518128973592</v>
      </c>
      <c r="Q343" t="s">
        <v>55</v>
      </c>
      <c r="R343" t="s">
        <v>179</v>
      </c>
      <c r="S343" s="42">
        <v>44129</v>
      </c>
      <c r="T343" s="4">
        <v>100</v>
      </c>
      <c r="U343" s="4">
        <f t="shared" si="77"/>
        <v>58.50622406639004</v>
      </c>
      <c r="V343" s="4">
        <f t="shared" si="78"/>
        <v>66.21621621621621</v>
      </c>
      <c r="W343" s="4">
        <f t="shared" si="79"/>
        <v>73.190348525469176</v>
      </c>
      <c r="X343" s="4">
        <f t="shared" si="80"/>
        <v>60.593435258314621</v>
      </c>
      <c r="Y343" s="4">
        <f t="shared" si="81"/>
        <v>68.303427408140791</v>
      </c>
      <c r="Z343" s="4">
        <f t="shared" si="82"/>
        <v>75.277559717393743</v>
      </c>
      <c r="AA343" s="4">
        <f t="shared" si="83"/>
        <v>-2.087211191924581</v>
      </c>
      <c r="AB343" s="4">
        <f t="shared" si="84"/>
        <v>-2.087211191924581</v>
      </c>
      <c r="AC343" s="4">
        <f t="shared" si="85"/>
        <v>-2.0872111919245668</v>
      </c>
    </row>
    <row r="344" spans="1:29" ht="15" x14ac:dyDescent="0.25">
      <c r="A344">
        <v>3.6</v>
      </c>
      <c r="B344">
        <v>3.39</v>
      </c>
      <c r="C344">
        <v>2.23</v>
      </c>
      <c r="D344" s="20"/>
      <c r="E344" s="54">
        <f>IF(OR($A344="",$B344="",$C344=""),"",A344*'MPTO_working_3-way'!$I343)</f>
        <v>3.6762966784396207</v>
      </c>
      <c r="F344" s="55">
        <f>IF(OR($A344="",$B344="",$C344=""),"",B344*'MPTO_working_3-way'!$I343)</f>
        <v>3.4618460388639765</v>
      </c>
      <c r="G344" s="56">
        <f>IF(OR($A344="",$B344="",$C344=""),"",C344*'MPTO_working_3-way'!$I343)</f>
        <v>2.2772615535889873</v>
      </c>
      <c r="H344" s="17"/>
      <c r="I344" s="21"/>
      <c r="J344" s="22"/>
      <c r="K344" s="17"/>
      <c r="L344" s="21"/>
      <c r="M344" s="22"/>
      <c r="N344" s="57">
        <f t="shared" si="86"/>
        <v>27.201286715098394</v>
      </c>
      <c r="O344" s="58">
        <f t="shared" si="87"/>
        <v>28.886322175325724</v>
      </c>
      <c r="P344" s="58">
        <f t="shared" si="88"/>
        <v>43.912391109575879</v>
      </c>
      <c r="Q344" t="s">
        <v>63</v>
      </c>
      <c r="R344" t="s">
        <v>113</v>
      </c>
      <c r="S344" s="42">
        <v>44129</v>
      </c>
      <c r="T344" s="4">
        <v>100</v>
      </c>
      <c r="U344" s="4">
        <f t="shared" si="77"/>
        <v>72.222222222222229</v>
      </c>
      <c r="V344" s="4">
        <f t="shared" si="78"/>
        <v>70.501474926253692</v>
      </c>
      <c r="W344" s="4">
        <f t="shared" si="79"/>
        <v>55.156950672645742</v>
      </c>
      <c r="X344" s="4">
        <f t="shared" si="80"/>
        <v>74.341574401100573</v>
      </c>
      <c r="Y344" s="4">
        <f t="shared" si="81"/>
        <v>72.620827105132051</v>
      </c>
      <c r="Z344" s="4">
        <f t="shared" si="82"/>
        <v>57.276302851524093</v>
      </c>
      <c r="AA344" s="4">
        <f t="shared" si="83"/>
        <v>-2.1193521788783443</v>
      </c>
      <c r="AB344" s="4">
        <f t="shared" si="84"/>
        <v>-2.1193521788783585</v>
      </c>
      <c r="AC344" s="4">
        <f t="shared" si="85"/>
        <v>-2.1193521788783514</v>
      </c>
    </row>
    <row r="345" spans="1:29" ht="15" x14ac:dyDescent="0.25">
      <c r="A345">
        <v>1.97</v>
      </c>
      <c r="B345">
        <v>3.09</v>
      </c>
      <c r="C345">
        <v>5.18</v>
      </c>
      <c r="D345" s="20"/>
      <c r="E345" s="54">
        <f>IF(OR($A345="",$B345="",$C345=""),"",A345*'MPTO_working_3-way'!$I344)</f>
        <v>2.0178493333833138</v>
      </c>
      <c r="F345" s="55">
        <f>IF(OR($A345="",$B345="",$C345=""),"",B345*'MPTO_working_3-way'!$I344)</f>
        <v>3.1650530153068219</v>
      </c>
      <c r="G345" s="56">
        <f>IF(OR($A345="",$B345="",$C345=""),"",C345*'MPTO_working_3-way'!$I344)</f>
        <v>5.3058170288962261</v>
      </c>
      <c r="H345" s="17"/>
      <c r="I345" s="21"/>
      <c r="J345" s="22"/>
      <c r="K345" s="17"/>
      <c r="L345" s="21"/>
      <c r="M345" s="22"/>
      <c r="N345" s="57">
        <f t="shared" si="86"/>
        <v>49.557713921252336</v>
      </c>
      <c r="O345" s="58">
        <f t="shared" si="87"/>
        <v>31.595047386688385</v>
      </c>
      <c r="P345" s="58">
        <f t="shared" si="88"/>
        <v>18.847238692059285</v>
      </c>
      <c r="Q345" t="s">
        <v>112</v>
      </c>
      <c r="R345" t="s">
        <v>177</v>
      </c>
      <c r="S345" s="42">
        <v>44129</v>
      </c>
      <c r="T345" s="4">
        <v>100</v>
      </c>
      <c r="U345" s="4">
        <f t="shared" si="77"/>
        <v>49.238578680203041</v>
      </c>
      <c r="V345" s="4">
        <f t="shared" si="78"/>
        <v>67.637540453074436</v>
      </c>
      <c r="W345" s="4">
        <f t="shared" si="79"/>
        <v>80.6949806949807</v>
      </c>
      <c r="X345" s="4">
        <f t="shared" si="80"/>
        <v>51.667478851944871</v>
      </c>
      <c r="Y345" s="4">
        <f t="shared" si="81"/>
        <v>70.066440624816266</v>
      </c>
      <c r="Z345" s="4">
        <f t="shared" si="82"/>
        <v>83.123880866722516</v>
      </c>
      <c r="AA345" s="4">
        <f t="shared" si="83"/>
        <v>-2.4289001717418301</v>
      </c>
      <c r="AB345" s="4">
        <f t="shared" si="84"/>
        <v>-2.4289001717418301</v>
      </c>
      <c r="AC345" s="4">
        <f t="shared" si="85"/>
        <v>-2.4289001717418159</v>
      </c>
    </row>
    <row r="346" spans="1:29" ht="15" x14ac:dyDescent="0.25">
      <c r="A346">
        <v>1.65</v>
      </c>
      <c r="B346">
        <v>3.84</v>
      </c>
      <c r="C346">
        <v>6.34</v>
      </c>
      <c r="D346" s="20"/>
      <c r="E346" s="54">
        <f>IF(OR($A346="",$B346="",$C346=""),"",A346*'MPTO_working_3-way'!$I345)</f>
        <v>1.6899398659305991</v>
      </c>
      <c r="F346" s="55">
        <f>IF(OR($A346="",$B346="",$C346=""),"",B346*'MPTO_working_3-way'!$I345)</f>
        <v>3.9329509607112123</v>
      </c>
      <c r="G346" s="56">
        <f>IF(OR($A346="",$B346="",$C346=""),"",C346*'MPTO_working_3-way'!$I345)</f>
        <v>6.4934659090909079</v>
      </c>
      <c r="H346" s="17"/>
      <c r="I346" s="21"/>
      <c r="J346" s="22"/>
      <c r="K346" s="17"/>
      <c r="L346" s="21"/>
      <c r="M346" s="22"/>
      <c r="N346" s="57">
        <f t="shared" si="86"/>
        <v>59.17370316897815</v>
      </c>
      <c r="O346" s="58">
        <f t="shared" si="87"/>
        <v>25.4262005804203</v>
      </c>
      <c r="P346" s="58">
        <f t="shared" si="88"/>
        <v>15.400096250601569</v>
      </c>
      <c r="Q346" t="s">
        <v>176</v>
      </c>
      <c r="R346" t="s">
        <v>120</v>
      </c>
      <c r="S346" s="42">
        <v>44129</v>
      </c>
      <c r="T346" s="4">
        <v>100</v>
      </c>
      <c r="U346" s="4">
        <f t="shared" si="77"/>
        <v>39.393939393939398</v>
      </c>
      <c r="V346" s="4">
        <f t="shared" si="78"/>
        <v>73.958333333333343</v>
      </c>
      <c r="W346" s="4">
        <f t="shared" si="79"/>
        <v>84.227129337539424</v>
      </c>
      <c r="X346" s="4">
        <f t="shared" si="80"/>
        <v>41.814537329127234</v>
      </c>
      <c r="Y346" s="4">
        <f t="shared" si="81"/>
        <v>76.378931268521171</v>
      </c>
      <c r="Z346" s="4">
        <f t="shared" si="82"/>
        <v>86.647727272727266</v>
      </c>
      <c r="AA346" s="4">
        <f t="shared" si="83"/>
        <v>-2.4205979351878355</v>
      </c>
      <c r="AB346" s="4">
        <f t="shared" si="84"/>
        <v>-2.4205979351878284</v>
      </c>
      <c r="AC346" s="4">
        <f t="shared" si="85"/>
        <v>-2.4205979351878426</v>
      </c>
    </row>
    <row r="347" spans="1:29" ht="15" x14ac:dyDescent="0.25">
      <c r="A347"/>
      <c r="B347"/>
      <c r="C347"/>
      <c r="D347" s="20"/>
      <c r="E347" s="54" t="str">
        <f>IF(OR($A347="",$B347="",$C347=""),"",A347*'MPTO_working_3-way'!$I346)</f>
        <v/>
      </c>
      <c r="F347" s="55" t="str">
        <f>IF(OR($A347="",$B347="",$C347=""),"",B347*'MPTO_working_3-way'!$I346)</f>
        <v/>
      </c>
      <c r="G347" s="56" t="str">
        <f>IF(OR($A347="",$B347="",$C347=""),"",C347*'MPTO_working_3-way'!$I346)</f>
        <v/>
      </c>
      <c r="H347" s="17"/>
      <c r="I347" s="21"/>
      <c r="J347" s="22"/>
      <c r="K347" s="17"/>
      <c r="L347" s="21"/>
      <c r="M347" s="22"/>
      <c r="N347" s="57" t="e">
        <f t="shared" si="86"/>
        <v>#VALUE!</v>
      </c>
      <c r="O347" s="58" t="e">
        <f t="shared" si="87"/>
        <v>#VALUE!</v>
      </c>
      <c r="P347" s="58" t="e">
        <f t="shared" si="88"/>
        <v>#VALUE!</v>
      </c>
      <c r="Q347" t="s">
        <v>157</v>
      </c>
      <c r="R347" t="s">
        <v>122</v>
      </c>
      <c r="S347" s="42">
        <v>44129</v>
      </c>
      <c r="T347" s="4">
        <v>100</v>
      </c>
      <c r="U347" s="4" t="e">
        <f t="shared" si="77"/>
        <v>#DIV/0!</v>
      </c>
      <c r="V347" s="4" t="e">
        <f t="shared" si="78"/>
        <v>#DIV/0!</v>
      </c>
      <c r="W347" s="4" t="e">
        <f t="shared" si="79"/>
        <v>#DIV/0!</v>
      </c>
      <c r="X347" s="4" t="e">
        <f t="shared" si="80"/>
        <v>#DIV/0!</v>
      </c>
      <c r="Y347" s="4" t="e">
        <f t="shared" si="81"/>
        <v>#DIV/0!</v>
      </c>
      <c r="Z347" s="4" t="e">
        <f t="shared" si="82"/>
        <v>#DIV/0!</v>
      </c>
      <c r="AA347" s="4" t="e">
        <f t="shared" si="83"/>
        <v>#DIV/0!</v>
      </c>
      <c r="AB347" s="4" t="e">
        <f t="shared" si="84"/>
        <v>#DIV/0!</v>
      </c>
      <c r="AC347" s="4" t="e">
        <f t="shared" si="85"/>
        <v>#DIV/0!</v>
      </c>
    </row>
    <row r="348" spans="1:29" ht="15" x14ac:dyDescent="0.25">
      <c r="A348">
        <v>1.93</v>
      </c>
      <c r="B348">
        <v>3.09</v>
      </c>
      <c r="C348">
        <v>5.13</v>
      </c>
      <c r="D348" s="20"/>
      <c r="E348" s="54">
        <f>IF(OR($A348="",$B348="",$C348=""),"",A348*'MPTO_working_3-way'!$I347)</f>
        <v>2.0008137928424086</v>
      </c>
      <c r="F348" s="55">
        <f>IF(OR($A348="",$B348="",$C348=""),"",B348*'MPTO_working_3-way'!$I347)</f>
        <v>3.2033754507166021</v>
      </c>
      <c r="G348" s="56">
        <f>IF(OR($A348="",$B348="",$C348=""),"",C348*'MPTO_working_3-way'!$I347)</f>
        <v>5.3182252628401843</v>
      </c>
      <c r="H348" s="17"/>
      <c r="I348" s="21"/>
      <c r="J348" s="22"/>
      <c r="K348" s="17"/>
      <c r="L348" s="21"/>
      <c r="M348" s="22"/>
      <c r="N348" s="57">
        <f t="shared" si="86"/>
        <v>49.979663453807646</v>
      </c>
      <c r="O348" s="58">
        <f t="shared" si="87"/>
        <v>31.217071348171121</v>
      </c>
      <c r="P348" s="58">
        <f t="shared" si="88"/>
        <v>18.803265198021201</v>
      </c>
      <c r="Q348" t="s">
        <v>151</v>
      </c>
      <c r="R348" t="s">
        <v>118</v>
      </c>
      <c r="S348" s="42">
        <v>44129</v>
      </c>
      <c r="T348" s="4">
        <v>100</v>
      </c>
      <c r="U348" s="4">
        <f t="shared" si="77"/>
        <v>48.186528497409334</v>
      </c>
      <c r="V348" s="4">
        <f t="shared" si="78"/>
        <v>67.637540453074436</v>
      </c>
      <c r="W348" s="4">
        <f t="shared" si="79"/>
        <v>80.50682261208577</v>
      </c>
      <c r="X348" s="4">
        <f t="shared" si="80"/>
        <v>51.855636934839801</v>
      </c>
      <c r="Y348" s="4">
        <f t="shared" si="81"/>
        <v>71.306648890504903</v>
      </c>
      <c r="Z348" s="4">
        <f t="shared" si="82"/>
        <v>84.175931049516251</v>
      </c>
      <c r="AA348" s="4">
        <f t="shared" si="83"/>
        <v>-3.6691084374304666</v>
      </c>
      <c r="AB348" s="4">
        <f t="shared" si="84"/>
        <v>-3.6691084374304666</v>
      </c>
      <c r="AC348" s="4">
        <f t="shared" si="85"/>
        <v>-3.6691084374304808</v>
      </c>
    </row>
    <row r="349" spans="1:29" ht="15" x14ac:dyDescent="0.25">
      <c r="A349">
        <v>3.55</v>
      </c>
      <c r="B349">
        <v>2.68</v>
      </c>
      <c r="C349">
        <v>2.64</v>
      </c>
      <c r="D349" s="20"/>
      <c r="E349" s="54">
        <f>IF(OR($A349="",$B349="",$C349=""),"",A349*'MPTO_working_3-way'!$I348)</f>
        <v>3.669323835368612</v>
      </c>
      <c r="F349" s="55">
        <f>IF(OR($A349="",$B349="",$C349=""),"",B349*'MPTO_working_3-way'!$I348)</f>
        <v>2.7700810926163046</v>
      </c>
      <c r="G349" s="56">
        <f>IF(OR($A349="",$B349="",$C349=""),"",C349*'MPTO_working_3-way'!$I348)</f>
        <v>2.7287365986966581</v>
      </c>
      <c r="H349" s="17"/>
      <c r="I349" s="21"/>
      <c r="J349" s="22"/>
      <c r="K349" s="17"/>
      <c r="L349" s="21"/>
      <c r="M349" s="22"/>
      <c r="N349" s="57">
        <f t="shared" si="86"/>
        <v>27.25297752029952</v>
      </c>
      <c r="O349" s="58">
        <f t="shared" si="87"/>
        <v>36.10002619293406</v>
      </c>
      <c r="P349" s="58">
        <f t="shared" si="88"/>
        <v>36.646996286766395</v>
      </c>
      <c r="Q349" t="s">
        <v>162</v>
      </c>
      <c r="R349" t="s">
        <v>115</v>
      </c>
      <c r="S349" s="42">
        <v>44129</v>
      </c>
      <c r="T349" s="4">
        <v>100</v>
      </c>
      <c r="U349" s="4">
        <f t="shared" si="77"/>
        <v>71.83098591549296</v>
      </c>
      <c r="V349" s="4">
        <f t="shared" si="78"/>
        <v>62.686567164179095</v>
      </c>
      <c r="W349" s="4">
        <f t="shared" si="79"/>
        <v>62.121212121212118</v>
      </c>
      <c r="X349" s="4">
        <f t="shared" si="80"/>
        <v>75.192220714608766</v>
      </c>
      <c r="Y349" s="4">
        <f t="shared" si="81"/>
        <v>66.047801963294916</v>
      </c>
      <c r="Z349" s="4">
        <f t="shared" si="82"/>
        <v>65.482446920327945</v>
      </c>
      <c r="AA349" s="4">
        <f t="shared" si="83"/>
        <v>-3.361234799115806</v>
      </c>
      <c r="AB349" s="4">
        <f t="shared" si="84"/>
        <v>-3.3612347991158202</v>
      </c>
      <c r="AC349" s="4">
        <f t="shared" si="85"/>
        <v>-3.3612347991158273</v>
      </c>
    </row>
    <row r="350" spans="1:29" ht="15" x14ac:dyDescent="0.25">
      <c r="A350">
        <v>3.21</v>
      </c>
      <c r="B350">
        <v>2.89</v>
      </c>
      <c r="C350">
        <v>2.67</v>
      </c>
      <c r="D350" s="20"/>
      <c r="E350" s="54">
        <f>IF(OR($A350="",$B350="",$C350=""),"",A350*'MPTO_working_3-way'!$I349)</f>
        <v>3.3129738346098518</v>
      </c>
      <c r="F350" s="55">
        <f>IF(OR($A350="",$B350="",$C350=""),"",B350*'MPTO_working_3-way'!$I349)</f>
        <v>2.9827085302250693</v>
      </c>
      <c r="G350" s="56">
        <f>IF(OR($A350="",$B350="",$C350=""),"",C350*'MPTO_working_3-way'!$I349)</f>
        <v>2.7556511334605309</v>
      </c>
      <c r="H350" s="17"/>
      <c r="I350" s="21"/>
      <c r="J350" s="22"/>
      <c r="K350" s="17"/>
      <c r="L350" s="21"/>
      <c r="M350" s="22"/>
      <c r="N350" s="57">
        <f t="shared" si="86"/>
        <v>30.184361541079411</v>
      </c>
      <c r="O350" s="58">
        <f t="shared" si="87"/>
        <v>33.526574583690277</v>
      </c>
      <c r="P350" s="58">
        <f t="shared" si="88"/>
        <v>36.289063875230305</v>
      </c>
      <c r="Q350" t="s">
        <v>156</v>
      </c>
      <c r="R350" t="s">
        <v>158</v>
      </c>
      <c r="S350" s="42">
        <v>44129</v>
      </c>
      <c r="T350" s="4">
        <v>100</v>
      </c>
      <c r="U350" s="4">
        <f t="shared" si="77"/>
        <v>68.847352024922117</v>
      </c>
      <c r="V350" s="4">
        <f t="shared" si="78"/>
        <v>65.397923875432525</v>
      </c>
      <c r="W350" s="4">
        <f t="shared" si="79"/>
        <v>62.546816479400754</v>
      </c>
      <c r="X350" s="4">
        <f t="shared" si="80"/>
        <v>72.055259645166728</v>
      </c>
      <c r="Y350" s="4">
        <f t="shared" si="81"/>
        <v>68.605831495677137</v>
      </c>
      <c r="Z350" s="4">
        <f t="shared" si="82"/>
        <v>65.754724099645358</v>
      </c>
      <c r="AA350" s="4">
        <f t="shared" si="83"/>
        <v>-3.2079076202446117</v>
      </c>
      <c r="AB350" s="4">
        <f t="shared" si="84"/>
        <v>-3.2079076202446117</v>
      </c>
      <c r="AC350" s="4">
        <f t="shared" si="85"/>
        <v>-3.2079076202446046</v>
      </c>
    </row>
    <row r="351" spans="1:29" ht="15" x14ac:dyDescent="0.25">
      <c r="A351">
        <v>2.31</v>
      </c>
      <c r="B351">
        <v>2.98</v>
      </c>
      <c r="C351">
        <v>3.77</v>
      </c>
      <c r="D351" s="20"/>
      <c r="E351" s="54">
        <f>IF(OR($A351="",$B351="",$C351=""),"",A351*'MPTO_working_3-way'!$I350)</f>
        <v>2.387899880725616</v>
      </c>
      <c r="F351" s="55">
        <f>IF(OR($A351="",$B351="",$C351=""),"",B351*'MPTO_working_3-way'!$I350)</f>
        <v>3.0804942184252533</v>
      </c>
      <c r="G351" s="56">
        <f>IF(OR($A351="",$B351="",$C351=""),"",C351*'MPTO_working_3-way'!$I350)</f>
        <v>3.8971353031755722</v>
      </c>
      <c r="H351" s="17"/>
      <c r="I351" s="21"/>
      <c r="J351" s="22"/>
      <c r="K351" s="17"/>
      <c r="L351" s="21"/>
      <c r="M351" s="22"/>
      <c r="N351" s="57">
        <f t="shared" si="86"/>
        <v>41.877802669688478</v>
      </c>
      <c r="O351" s="58">
        <f t="shared" si="87"/>
        <v>32.462323545966576</v>
      </c>
      <c r="P351" s="58">
        <f t="shared" si="88"/>
        <v>25.659873784344931</v>
      </c>
      <c r="Q351" t="s">
        <v>116</v>
      </c>
      <c r="R351" t="s">
        <v>58</v>
      </c>
      <c r="S351" s="42">
        <v>44129</v>
      </c>
      <c r="T351" s="4">
        <v>100</v>
      </c>
      <c r="U351" s="4">
        <f t="shared" si="77"/>
        <v>56.709956709956707</v>
      </c>
      <c r="V351" s="4">
        <f t="shared" si="78"/>
        <v>66.442953020134226</v>
      </c>
      <c r="W351" s="4">
        <f t="shared" si="79"/>
        <v>73.474801061007966</v>
      </c>
      <c r="X351" s="4">
        <f t="shared" si="80"/>
        <v>60.082245918857822</v>
      </c>
      <c r="Y351" s="4">
        <f t="shared" si="81"/>
        <v>69.815242229035334</v>
      </c>
      <c r="Z351" s="4">
        <f t="shared" si="82"/>
        <v>76.84709026990906</v>
      </c>
      <c r="AA351" s="4">
        <f t="shared" si="83"/>
        <v>-3.3722892089011154</v>
      </c>
      <c r="AB351" s="4">
        <f t="shared" si="84"/>
        <v>-3.3722892089011083</v>
      </c>
      <c r="AC351" s="4">
        <f t="shared" si="85"/>
        <v>-3.3722892089010941</v>
      </c>
    </row>
    <row r="352" spans="1:29" ht="15" x14ac:dyDescent="0.25">
      <c r="A352">
        <v>2.06</v>
      </c>
      <c r="B352">
        <v>3.32</v>
      </c>
      <c r="C352">
        <v>3.93</v>
      </c>
      <c r="D352" s="20"/>
      <c r="E352" s="54">
        <f>IF(OR($A352="",$B352="",$C352=""),"",A352*'MPTO_working_3-way'!$I351)</f>
        <v>2.1446549557006653</v>
      </c>
      <c r="F352" s="55">
        <f>IF(OR($A352="",$B352="",$C352=""),"",B352*'MPTO_working_3-way'!$I351)</f>
        <v>3.4564342004496158</v>
      </c>
      <c r="G352" s="56">
        <f>IF(OR($A352="",$B352="",$C352=""),"",C352*'MPTO_working_3-way'!$I351)</f>
        <v>4.0915019300502982</v>
      </c>
      <c r="H352" s="17"/>
      <c r="I352" s="21"/>
      <c r="J352" s="22"/>
      <c r="K352" s="17"/>
      <c r="L352" s="21"/>
      <c r="M352" s="22"/>
      <c r="N352" s="57">
        <f t="shared" si="86"/>
        <v>46.62754711856654</v>
      </c>
      <c r="O352" s="58">
        <f t="shared" si="87"/>
        <v>28.931550320556347</v>
      </c>
      <c r="P352" s="58">
        <f t="shared" si="88"/>
        <v>24.440902560877117</v>
      </c>
      <c r="Q352" t="s">
        <v>125</v>
      </c>
      <c r="R352" t="s">
        <v>64</v>
      </c>
      <c r="S352" s="42">
        <v>44129</v>
      </c>
      <c r="T352" s="4">
        <v>100</v>
      </c>
      <c r="U352" s="4">
        <f t="shared" si="77"/>
        <v>51.456310679611654</v>
      </c>
      <c r="V352" s="4">
        <f t="shared" si="78"/>
        <v>69.879518072289159</v>
      </c>
      <c r="W352" s="4">
        <f t="shared" si="79"/>
        <v>74.554707379134854</v>
      </c>
      <c r="X352" s="4">
        <f t="shared" si="80"/>
        <v>55.565774548575988</v>
      </c>
      <c r="Y352" s="4">
        <f t="shared" si="81"/>
        <v>73.988981941253499</v>
      </c>
      <c r="Z352" s="4">
        <f t="shared" si="82"/>
        <v>78.664171248099194</v>
      </c>
      <c r="AA352" s="4">
        <f t="shared" si="83"/>
        <v>-4.1094638689643332</v>
      </c>
      <c r="AB352" s="4">
        <f t="shared" si="84"/>
        <v>-4.1094638689643403</v>
      </c>
      <c r="AC352" s="4">
        <f t="shared" si="85"/>
        <v>-4.1094638689643403</v>
      </c>
    </row>
    <row r="353" spans="1:31" ht="15" x14ac:dyDescent="0.25">
      <c r="A353">
        <v>1.52</v>
      </c>
      <c r="B353">
        <v>4.21</v>
      </c>
      <c r="C353">
        <v>6.62</v>
      </c>
      <c r="D353" s="20"/>
      <c r="E353" s="54">
        <f>IF(OR($A353="",$B353="",$C353=""),"",A353*'MPTO_working_3-way'!$I352)</f>
        <v>1.5906523813966171</v>
      </c>
      <c r="F353" s="55">
        <f>IF(OR($A353="",$B353="",$C353=""),"",B353*'MPTO_working_3-way'!$I352)</f>
        <v>4.4056885037366831</v>
      </c>
      <c r="G353" s="56">
        <f>IF(OR($A353="",$B353="",$C353=""),"",C353*'MPTO_working_3-way'!$I352)</f>
        <v>6.927709713714215</v>
      </c>
      <c r="H353" s="17"/>
      <c r="I353" s="21"/>
      <c r="J353" s="22"/>
      <c r="K353" s="17"/>
      <c r="L353" s="21"/>
      <c r="M353" s="22"/>
      <c r="N353" s="57">
        <f t="shared" si="86"/>
        <v>62.867287139254444</v>
      </c>
      <c r="O353" s="58">
        <f t="shared" si="87"/>
        <v>22.697927898258136</v>
      </c>
      <c r="P353" s="58">
        <f t="shared" si="88"/>
        <v>14.434784962487424</v>
      </c>
      <c r="Q353" t="s">
        <v>128</v>
      </c>
      <c r="R353" t="s">
        <v>342</v>
      </c>
      <c r="S353" s="42">
        <v>44129</v>
      </c>
      <c r="T353" s="4">
        <v>100</v>
      </c>
      <c r="U353" s="4">
        <f t="shared" si="77"/>
        <v>34.21052631578948</v>
      </c>
      <c r="V353" s="4">
        <f t="shared" si="78"/>
        <v>76.24703087885986</v>
      </c>
      <c r="W353" s="4">
        <f t="shared" si="79"/>
        <v>84.894259818731115</v>
      </c>
      <c r="X353" s="4">
        <f t="shared" si="80"/>
        <v>38.858709302409025</v>
      </c>
      <c r="Y353" s="4">
        <f t="shared" si="81"/>
        <v>80.895213865479406</v>
      </c>
      <c r="Z353" s="4">
        <f t="shared" si="82"/>
        <v>89.542442805350674</v>
      </c>
      <c r="AA353" s="4">
        <f t="shared" si="83"/>
        <v>-4.6481829866195454</v>
      </c>
      <c r="AB353" s="4">
        <f t="shared" si="84"/>
        <v>-4.6481829866195454</v>
      </c>
      <c r="AC353" s="4">
        <f t="shared" si="85"/>
        <v>-4.6481829866195596</v>
      </c>
    </row>
    <row r="354" spans="1:31" ht="15" x14ac:dyDescent="0.25">
      <c r="A354">
        <v>1.8</v>
      </c>
      <c r="B354">
        <v>3.73</v>
      </c>
      <c r="C354">
        <v>4.57</v>
      </c>
      <c r="D354" s="20"/>
      <c r="E354" s="54">
        <f>IF(OR($A354="",$B354="",$C354=""),"",A354*'MPTO_working_3-way'!$I353)</f>
        <v>1.8764468118807236</v>
      </c>
      <c r="F354" s="55">
        <f>IF(OR($A354="",$B354="",$C354=""),"",B354*'MPTO_working_3-way'!$I353)</f>
        <v>3.8884147823972768</v>
      </c>
      <c r="G354" s="56">
        <f>IF(OR($A354="",$B354="",$C354=""),"",C354*'MPTO_working_3-way'!$I353)</f>
        <v>4.7640899612749479</v>
      </c>
      <c r="H354" s="17"/>
      <c r="I354" s="21"/>
      <c r="J354" s="22"/>
      <c r="K354" s="17"/>
      <c r="L354" s="21"/>
      <c r="M354" s="22"/>
      <c r="N354" s="57">
        <f t="shared" si="86"/>
        <v>53.292211304285296</v>
      </c>
      <c r="O354" s="58">
        <f t="shared" si="87"/>
        <v>25.717421004748942</v>
      </c>
      <c r="P354" s="58">
        <f t="shared" si="88"/>
        <v>20.990367690965765</v>
      </c>
      <c r="Q354" t="s">
        <v>65</v>
      </c>
      <c r="R354" t="s">
        <v>126</v>
      </c>
      <c r="S354" s="42">
        <v>44129</v>
      </c>
      <c r="T354" s="4">
        <v>100</v>
      </c>
      <c r="U354" s="4">
        <f t="shared" si="77"/>
        <v>44.444444444444443</v>
      </c>
      <c r="V354" s="4">
        <f t="shared" si="78"/>
        <v>73.190348525469176</v>
      </c>
      <c r="W354" s="4">
        <f t="shared" si="79"/>
        <v>78.118161925601754</v>
      </c>
      <c r="X354" s="4">
        <f t="shared" si="80"/>
        <v>48.691489548929077</v>
      </c>
      <c r="Y354" s="4">
        <f t="shared" si="81"/>
        <v>77.437393629953817</v>
      </c>
      <c r="Z354" s="4">
        <f t="shared" si="82"/>
        <v>82.365207030086381</v>
      </c>
      <c r="AA354" s="4">
        <f t="shared" si="83"/>
        <v>-4.2470451044846342</v>
      </c>
      <c r="AB354" s="4">
        <f t="shared" si="84"/>
        <v>-4.2470451044846413</v>
      </c>
      <c r="AC354" s="4">
        <f t="shared" si="85"/>
        <v>-4.2470451044846271</v>
      </c>
    </row>
    <row r="355" spans="1:31" ht="15" x14ac:dyDescent="0.25">
      <c r="A355">
        <v>2.0299999999999998</v>
      </c>
      <c r="B355">
        <v>3.7</v>
      </c>
      <c r="C355">
        <v>3.69</v>
      </c>
      <c r="D355" s="20"/>
      <c r="E355" s="54">
        <f>IF(OR($A355="",$B355="",$C355=""),"",A355*'MPTO_working_3-way'!$I354)</f>
        <v>2.0987841500036617</v>
      </c>
      <c r="F355" s="55">
        <f>IF(OR($A355="",$B355="",$C355=""),"",B355*'MPTO_working_3-way'!$I354)</f>
        <v>3.8253701256224382</v>
      </c>
      <c r="G355" s="56">
        <f>IF(OR($A355="",$B355="",$C355=""),"",C355*'MPTO_working_3-way'!$I354)</f>
        <v>3.81503128744508</v>
      </c>
      <c r="H355" s="17"/>
      <c r="I355" s="21"/>
      <c r="J355" s="22"/>
      <c r="K355" s="17"/>
      <c r="L355" s="21"/>
      <c r="M355" s="22"/>
      <c r="N355" s="57">
        <f t="shared" si="86"/>
        <v>47.646633885540602</v>
      </c>
      <c r="O355" s="58">
        <f t="shared" si="87"/>
        <v>26.141261293958763</v>
      </c>
      <c r="P355" s="58">
        <f t="shared" si="88"/>
        <v>26.212104820500652</v>
      </c>
      <c r="Q355" t="s">
        <v>238</v>
      </c>
      <c r="R355" t="s">
        <v>235</v>
      </c>
      <c r="S355" s="42">
        <v>44130</v>
      </c>
      <c r="T355" s="4">
        <v>100</v>
      </c>
      <c r="U355" s="4">
        <f t="shared" si="77"/>
        <v>50.73891625615763</v>
      </c>
      <c r="V355" s="4">
        <f t="shared" si="78"/>
        <v>72.972972972972968</v>
      </c>
      <c r="W355" s="4">
        <f t="shared" si="79"/>
        <v>72.899728997289984</v>
      </c>
      <c r="X355" s="4">
        <f t="shared" si="80"/>
        <v>54.127298029737062</v>
      </c>
      <c r="Y355" s="4">
        <f t="shared" si="81"/>
        <v>76.361354746552408</v>
      </c>
      <c r="Z355" s="4">
        <f t="shared" si="82"/>
        <v>76.288110770869395</v>
      </c>
      <c r="AA355" s="4">
        <f t="shared" si="83"/>
        <v>-3.3883817735794324</v>
      </c>
      <c r="AB355" s="4">
        <f t="shared" si="84"/>
        <v>-3.3883817735794395</v>
      </c>
      <c r="AC355" s="4">
        <f t="shared" si="85"/>
        <v>-3.3883817735794111</v>
      </c>
    </row>
    <row r="356" spans="1:31" ht="15" x14ac:dyDescent="0.25">
      <c r="A356">
        <v>1.66</v>
      </c>
      <c r="B356">
        <v>4.18</v>
      </c>
      <c r="C356">
        <v>5.42</v>
      </c>
      <c r="D356" s="20"/>
      <c r="E356" s="54">
        <f>IF(OR($A356="",$B356="",$C356=""),"",A356*'MPTO_working_3-way'!$I355)</f>
        <v>1.7034022493334982</v>
      </c>
      <c r="F356" s="55">
        <f>IF(OR($A356="",$B356="",$C356=""),"",B356*'MPTO_working_3-way'!$I355)</f>
        <v>4.2892900013337485</v>
      </c>
      <c r="G356" s="56">
        <f>IF(OR($A356="",$B356="",$C356=""),"",C356*'MPTO_working_3-way'!$I355)</f>
        <v>5.5617109586672049</v>
      </c>
      <c r="H356" s="17"/>
      <c r="I356" s="21"/>
      <c r="J356" s="22"/>
      <c r="K356" s="17"/>
      <c r="L356" s="21"/>
      <c r="M356" s="22"/>
      <c r="N356" s="57">
        <f t="shared" si="86"/>
        <v>58.706039656298259</v>
      </c>
      <c r="O356" s="58">
        <f t="shared" si="87"/>
        <v>23.313881777381606</v>
      </c>
      <c r="P356" s="58">
        <f t="shared" si="88"/>
        <v>17.980078566320131</v>
      </c>
      <c r="Q356" t="s">
        <v>389</v>
      </c>
      <c r="R356" t="s">
        <v>373</v>
      </c>
      <c r="S356" s="42">
        <v>44130</v>
      </c>
      <c r="T356" s="4">
        <v>100</v>
      </c>
      <c r="U356" s="4">
        <f t="shared" si="77"/>
        <v>39.759036144578317</v>
      </c>
      <c r="V356" s="4">
        <f t="shared" si="78"/>
        <v>76.076555023923447</v>
      </c>
      <c r="W356" s="4">
        <f t="shared" si="79"/>
        <v>81.549815498154985</v>
      </c>
      <c r="X356" s="4">
        <f t="shared" si="80"/>
        <v>42.373629477921575</v>
      </c>
      <c r="Y356" s="4">
        <f t="shared" si="81"/>
        <v>78.691148357266712</v>
      </c>
      <c r="Z356" s="4">
        <f t="shared" si="82"/>
        <v>84.16440883149825</v>
      </c>
      <c r="AA356" s="4">
        <f t="shared" si="83"/>
        <v>-2.6145933333432581</v>
      </c>
      <c r="AB356" s="4">
        <f t="shared" si="84"/>
        <v>-2.6145933333432652</v>
      </c>
      <c r="AC356" s="4">
        <f t="shared" si="85"/>
        <v>-2.6145933333432652</v>
      </c>
    </row>
    <row r="357" spans="1:31" ht="15" x14ac:dyDescent="0.25">
      <c r="A357">
        <v>1.78</v>
      </c>
      <c r="B357">
        <v>4.08</v>
      </c>
      <c r="C357">
        <v>4.7</v>
      </c>
      <c r="D357" s="20"/>
      <c r="E357" s="54">
        <f>IF(OR($A357="",$B357="",$C357=""),"",A357*'MPTO_working_3-way'!$I356)</f>
        <v>1.8149979140592409</v>
      </c>
      <c r="F357" s="55">
        <f>IF(OR($A357="",$B357="",$C357=""),"",B357*'MPTO_working_3-way'!$I356)</f>
        <v>4.160219937843654</v>
      </c>
      <c r="G357" s="56">
        <f>IF(OR($A357="",$B357="",$C357=""),"",C357*'MPTO_working_3-way'!$I356)</f>
        <v>4.7924102225159739</v>
      </c>
      <c r="H357" s="17"/>
      <c r="I357" s="21"/>
      <c r="J357" s="22"/>
      <c r="K357" s="17"/>
      <c r="L357" s="21"/>
      <c r="M357" s="22"/>
      <c r="N357" s="57">
        <f t="shared" si="86"/>
        <v>55.096482053993171</v>
      </c>
      <c r="O357" s="58">
        <f t="shared" si="87"/>
        <v>24.037190700026429</v>
      </c>
      <c r="P357" s="58">
        <f t="shared" si="88"/>
        <v>20.866327245980386</v>
      </c>
      <c r="Q357" t="s">
        <v>74</v>
      </c>
      <c r="R357" t="s">
        <v>78</v>
      </c>
      <c r="S357" s="42">
        <v>44130</v>
      </c>
      <c r="T357" s="4">
        <v>100</v>
      </c>
      <c r="U357" s="4">
        <f t="shared" si="77"/>
        <v>43.820224719101127</v>
      </c>
      <c r="V357" s="4">
        <f t="shared" si="78"/>
        <v>75.490196078431367</v>
      </c>
      <c r="W357" s="4">
        <f t="shared" si="79"/>
        <v>78.723404255319153</v>
      </c>
      <c r="X357" s="4">
        <f t="shared" si="80"/>
        <v>45.78639966624948</v>
      </c>
      <c r="Y357" s="4">
        <f t="shared" si="81"/>
        <v>77.456371025579728</v>
      </c>
      <c r="Z357" s="4">
        <f t="shared" si="82"/>
        <v>80.689579202467513</v>
      </c>
      <c r="AA357" s="4">
        <f t="shared" si="83"/>
        <v>-1.9661749471483532</v>
      </c>
      <c r="AB357" s="4">
        <f t="shared" si="84"/>
        <v>-1.9661749471483603</v>
      </c>
      <c r="AC357" s="4">
        <f t="shared" si="85"/>
        <v>-1.9661749471483603</v>
      </c>
    </row>
    <row r="358" spans="1:31" ht="15" x14ac:dyDescent="0.25">
      <c r="A358">
        <v>5.63</v>
      </c>
      <c r="B358">
        <v>4.1500000000000004</v>
      </c>
      <c r="C358">
        <v>1.66</v>
      </c>
      <c r="D358" s="20"/>
      <c r="E358" s="54">
        <f>IF(OR($A358="",$B358="",$C358=""),"",A358*'MPTO_working_3-way'!$I357)</f>
        <v>5.7481927710843372</v>
      </c>
      <c r="F358" s="55">
        <f>IF(OR($A358="",$B358="",$C358=""),"",B358*'MPTO_working_3-way'!$I357)</f>
        <v>4.2371225577264662</v>
      </c>
      <c r="G358" s="56">
        <f>IF(OR($A358="",$B358="",$C358=""),"",C358*'MPTO_working_3-way'!$I357)</f>
        <v>1.6948490230905862</v>
      </c>
      <c r="H358" s="17"/>
      <c r="I358" s="21"/>
      <c r="J358" s="22"/>
      <c r="K358" s="17"/>
      <c r="L358" s="21"/>
      <c r="M358" s="22"/>
      <c r="N358" s="57">
        <f t="shared" si="86"/>
        <v>17.396772165164538</v>
      </c>
      <c r="O358" s="58">
        <f t="shared" si="87"/>
        <v>23.600922238524412</v>
      </c>
      <c r="P358" s="58">
        <f t="shared" si="88"/>
        <v>59.002305596311047</v>
      </c>
      <c r="Q358" t="s">
        <v>73</v>
      </c>
      <c r="R358" t="s">
        <v>133</v>
      </c>
      <c r="S358" s="42">
        <v>44130</v>
      </c>
      <c r="T358" s="4">
        <v>100</v>
      </c>
      <c r="U358" s="4">
        <f t="shared" si="77"/>
        <v>82.238010657193612</v>
      </c>
      <c r="V358" s="4">
        <f t="shared" si="78"/>
        <v>75.903614457831324</v>
      </c>
      <c r="W358" s="4">
        <f t="shared" si="79"/>
        <v>39.759036144578317</v>
      </c>
      <c r="X358" s="4">
        <f t="shared" si="80"/>
        <v>84.337349397590373</v>
      </c>
      <c r="Y358" s="4">
        <f t="shared" si="81"/>
        <v>78.002953198228084</v>
      </c>
      <c r="Z358" s="4">
        <f t="shared" si="82"/>
        <v>41.858374884975071</v>
      </c>
      <c r="AA358" s="4">
        <f t="shared" si="83"/>
        <v>-2.0993387403967603</v>
      </c>
      <c r="AB358" s="4">
        <f t="shared" si="84"/>
        <v>-2.0993387403967603</v>
      </c>
      <c r="AC358" s="4">
        <f t="shared" si="85"/>
        <v>-2.0993387403967532</v>
      </c>
    </row>
    <row r="359" spans="1:31" s="60" customFormat="1" ht="15" x14ac:dyDescent="0.25">
      <c r="A359">
        <v>2.2999999999999998</v>
      </c>
      <c r="B359">
        <v>3.03</v>
      </c>
      <c r="C359">
        <v>3.63</v>
      </c>
      <c r="D359" s="53"/>
      <c r="E359" s="54">
        <f>IF(OR($A359="",$B359="",$C359=""),"",A359*'MPTO_working_3-way'!$I358)</f>
        <v>2.3926847230177564</v>
      </c>
      <c r="F359" s="55">
        <f>IF(OR($A359="",$B359="",$C359=""),"",B359*'MPTO_working_3-way'!$I358)</f>
        <v>3.1521020481494788</v>
      </c>
      <c r="G359" s="56">
        <f>IF(OR($A359="",$B359="",$C359=""),"",C359*'MPTO_working_3-way'!$I358)</f>
        <v>3.7762806715454156</v>
      </c>
      <c r="H359" s="54"/>
      <c r="I359" s="55"/>
      <c r="J359" s="56"/>
      <c r="K359" s="54"/>
      <c r="L359" s="55"/>
      <c r="M359" s="56"/>
      <c r="N359" s="57">
        <f t="shared" si="86"/>
        <v>41.794056290824528</v>
      </c>
      <c r="O359" s="58">
        <f t="shared" si="87"/>
        <v>31.724861210856904</v>
      </c>
      <c r="P359" s="58">
        <f t="shared" si="88"/>
        <v>26.481082498318571</v>
      </c>
      <c r="Q359" t="s">
        <v>261</v>
      </c>
      <c r="R359" t="s">
        <v>258</v>
      </c>
      <c r="S359" s="42">
        <v>44130</v>
      </c>
      <c r="T359" s="4">
        <v>100</v>
      </c>
      <c r="U359" s="4">
        <f t="shared" si="77"/>
        <v>56.521739130434774</v>
      </c>
      <c r="V359" s="4">
        <f t="shared" si="78"/>
        <v>66.996699669967001</v>
      </c>
      <c r="W359" s="4">
        <f t="shared" si="79"/>
        <v>72.451790633608823</v>
      </c>
      <c r="X359" s="4">
        <f t="shared" si="80"/>
        <v>60.551509696424191</v>
      </c>
      <c r="Y359" s="4">
        <f t="shared" si="81"/>
        <v>71.02647023595641</v>
      </c>
      <c r="Z359" s="4">
        <f t="shared" si="82"/>
        <v>76.481561199598218</v>
      </c>
      <c r="AA359" s="4">
        <f t="shared" si="83"/>
        <v>-4.0297705659894163</v>
      </c>
      <c r="AB359" s="4">
        <f t="shared" si="84"/>
        <v>-4.0297705659894092</v>
      </c>
      <c r="AC359" s="4">
        <f t="shared" si="85"/>
        <v>-4.029770565989395</v>
      </c>
      <c r="AD359" s="61"/>
      <c r="AE359" s="61"/>
    </row>
    <row r="360" spans="1:31" ht="15" x14ac:dyDescent="0.25">
      <c r="A360">
        <v>1.78</v>
      </c>
      <c r="B360">
        <v>3.65</v>
      </c>
      <c r="C360">
        <v>4.57</v>
      </c>
      <c r="D360" s="20"/>
      <c r="E360" s="54">
        <f>IF(OR($A360="",$B360="",$C360=""),"",A360*'MPTO_working_3-way'!$I359)</f>
        <v>1.8771679506010013</v>
      </c>
      <c r="F360" s="55">
        <f>IF(OR($A360="",$B360="",$C360=""),"",B360*'MPTO_working_3-way'!$I359)</f>
        <v>3.8492488874683453</v>
      </c>
      <c r="G360" s="56">
        <f>IF(OR($A360="",$B360="",$C360=""),"",C360*'MPTO_working_3-way'!$I359)</f>
        <v>4.8194705248576275</v>
      </c>
      <c r="H360" s="17"/>
      <c r="I360" s="21"/>
      <c r="J360" s="22"/>
      <c r="K360" s="17"/>
      <c r="L360" s="21"/>
      <c r="M360" s="22"/>
      <c r="N360" s="57">
        <f t="shared" si="86"/>
        <v>53.271738401448644</v>
      </c>
      <c r="O360" s="58">
        <f t="shared" si="87"/>
        <v>25.97909434372016</v>
      </c>
      <c r="P360" s="58">
        <f t="shared" si="88"/>
        <v>20.749167254831196</v>
      </c>
      <c r="Q360" t="s">
        <v>344</v>
      </c>
      <c r="R360" t="s">
        <v>334</v>
      </c>
      <c r="S360" s="42">
        <v>44130</v>
      </c>
      <c r="T360" s="4">
        <v>100</v>
      </c>
      <c r="U360" s="4">
        <f t="shared" si="77"/>
        <v>43.820224719101127</v>
      </c>
      <c r="V360" s="4">
        <f t="shared" si="78"/>
        <v>72.602739726027394</v>
      </c>
      <c r="W360" s="4">
        <f t="shared" si="79"/>
        <v>78.118161925601754</v>
      </c>
      <c r="X360" s="4">
        <f t="shared" si="80"/>
        <v>49.279098348370852</v>
      </c>
      <c r="Y360" s="4">
        <f t="shared" si="81"/>
        <v>78.061613355297126</v>
      </c>
      <c r="Z360" s="4">
        <f t="shared" si="82"/>
        <v>83.577035554871486</v>
      </c>
      <c r="AA360" s="4">
        <f t="shared" si="83"/>
        <v>-5.4588736292697249</v>
      </c>
      <c r="AB360" s="4">
        <f t="shared" si="84"/>
        <v>-5.458873629269732</v>
      </c>
      <c r="AC360" s="4">
        <f t="shared" si="85"/>
        <v>-5.458873629269732</v>
      </c>
    </row>
    <row r="361" spans="1:31" ht="15" x14ac:dyDescent="0.25">
      <c r="A361">
        <v>2.17</v>
      </c>
      <c r="B361">
        <v>3.74</v>
      </c>
      <c r="C361">
        <v>3.4</v>
      </c>
      <c r="D361" s="20"/>
      <c r="E361" s="54">
        <f>IF(OR($A361="",$B361="",$C361=""),"",A361*'MPTO_working_3-way'!$I360)</f>
        <v>2.2184491978609624</v>
      </c>
      <c r="F361" s="55">
        <f>IF(OR($A361="",$B361="",$C361=""),"",B361*'MPTO_working_3-way'!$I360)</f>
        <v>3.8235023041474658</v>
      </c>
      <c r="G361" s="56">
        <f>IF(OR($A361="",$B361="",$C361=""),"",C361*'MPTO_working_3-way'!$I360)</f>
        <v>3.4759111855886049</v>
      </c>
      <c r="H361" s="17"/>
      <c r="I361" s="21"/>
      <c r="J361" s="22"/>
      <c r="K361" s="17"/>
      <c r="L361" s="21"/>
      <c r="M361" s="22"/>
      <c r="N361" s="57">
        <f t="shared" si="86"/>
        <v>45.076533686874775</v>
      </c>
      <c r="O361" s="58">
        <f t="shared" si="87"/>
        <v>26.154031577678676</v>
      </c>
      <c r="P361" s="58">
        <f t="shared" si="88"/>
        <v>28.769434735446549</v>
      </c>
      <c r="Q361" t="s">
        <v>52</v>
      </c>
      <c r="R361" t="s">
        <v>102</v>
      </c>
      <c r="S361" s="42">
        <v>44130</v>
      </c>
      <c r="T361" s="4">
        <v>100</v>
      </c>
      <c r="U361" s="4">
        <f t="shared" si="77"/>
        <v>53.917050691244242</v>
      </c>
      <c r="V361" s="4">
        <f t="shared" si="78"/>
        <v>73.262032085561486</v>
      </c>
      <c r="W361" s="4">
        <f t="shared" si="79"/>
        <v>70.588235294117652</v>
      </c>
      <c r="X361" s="4">
        <f t="shared" si="80"/>
        <v>56.149732620320862</v>
      </c>
      <c r="Y361" s="4">
        <f t="shared" si="81"/>
        <v>75.49471401463812</v>
      </c>
      <c r="Z361" s="4">
        <f t="shared" si="82"/>
        <v>72.820917223194257</v>
      </c>
      <c r="AA361" s="4">
        <f t="shared" si="83"/>
        <v>-2.2326819290766196</v>
      </c>
      <c r="AB361" s="4">
        <f t="shared" si="84"/>
        <v>-2.2326819290766338</v>
      </c>
      <c r="AC361" s="4">
        <f t="shared" si="85"/>
        <v>-2.2326819290766053</v>
      </c>
    </row>
    <row r="362" spans="1:31" ht="15" x14ac:dyDescent="0.25">
      <c r="A362">
        <v>1.1100000000000001</v>
      </c>
      <c r="B362">
        <v>9.89</v>
      </c>
      <c r="C362">
        <v>28.07</v>
      </c>
      <c r="D362" s="20"/>
      <c r="E362" s="54">
        <f>IF(OR($A362="",$B362="",$C362=""),"",A362*'MPTO_working_3-way'!$I361)</f>
        <v>1.1517785775342089</v>
      </c>
      <c r="F362" s="55">
        <f>IF(OR($A362="",$B362="",$C362=""),"",B362*'MPTO_working_3-way'!$I361)</f>
        <v>10.262243361993987</v>
      </c>
      <c r="G362" s="56">
        <f>IF(OR($A362="",$B362="",$C362=""),"",C362*'MPTO_working_3-way'!$I361)</f>
        <v>29.126508712959676</v>
      </c>
      <c r="H362" s="17"/>
      <c r="I362" s="21"/>
      <c r="J362" s="22"/>
      <c r="K362" s="17"/>
      <c r="L362" s="21"/>
      <c r="M362" s="22"/>
      <c r="N362" s="57">
        <f t="shared" si="86"/>
        <v>86.822243398627464</v>
      </c>
      <c r="O362" s="58">
        <f t="shared" si="87"/>
        <v>9.7444580558621325</v>
      </c>
      <c r="P362" s="58">
        <f t="shared" si="88"/>
        <v>3.4332985455103846</v>
      </c>
      <c r="Q362" t="s">
        <v>149</v>
      </c>
      <c r="R362" t="s">
        <v>185</v>
      </c>
      <c r="S362" s="42">
        <v>44130</v>
      </c>
      <c r="T362" s="4">
        <v>100</v>
      </c>
      <c r="U362" s="4">
        <f t="shared" si="77"/>
        <v>9.9099099099099224</v>
      </c>
      <c r="V362" s="4">
        <f t="shared" si="78"/>
        <v>89.888776541961576</v>
      </c>
      <c r="W362" s="4">
        <f t="shared" si="79"/>
        <v>96.437477734235841</v>
      </c>
      <c r="X362" s="4">
        <f t="shared" si="80"/>
        <v>13.673745723802583</v>
      </c>
      <c r="Y362" s="4">
        <f t="shared" si="81"/>
        <v>93.652612355854231</v>
      </c>
      <c r="Z362" s="4">
        <f t="shared" si="82"/>
        <v>100.20131354812851</v>
      </c>
      <c r="AA362" s="4">
        <f t="shared" si="83"/>
        <v>-3.7638358138926602</v>
      </c>
      <c r="AB362" s="4">
        <f t="shared" si="84"/>
        <v>-3.7638358138926549</v>
      </c>
      <c r="AC362" s="4">
        <f t="shared" si="85"/>
        <v>-3.7638358138926691</v>
      </c>
    </row>
    <row r="363" spans="1:31" ht="15" x14ac:dyDescent="0.25">
      <c r="A363">
        <v>2.5099999999999998</v>
      </c>
      <c r="B363">
        <v>3.4</v>
      </c>
      <c r="C363">
        <v>3.03</v>
      </c>
      <c r="D363" s="20"/>
      <c r="E363" s="54">
        <f>IF(OR($A363="",$B363="",$C363=""),"",A363*'MPTO_working_3-way'!$I362)</f>
        <v>2.5666181324014752</v>
      </c>
      <c r="F363" s="55">
        <f>IF(OR($A363="",$B363="",$C363=""),"",B363*'MPTO_working_3-way'!$I362)</f>
        <v>3.4766938845278945</v>
      </c>
      <c r="G363" s="56">
        <f>IF(OR($A363="",$B363="",$C363=""),"",C363*'MPTO_working_3-way'!$I362)</f>
        <v>3.0983477853292709</v>
      </c>
      <c r="H363" s="17"/>
      <c r="I363" s="21"/>
      <c r="J363" s="22"/>
      <c r="K363" s="17"/>
      <c r="L363" s="21"/>
      <c r="M363" s="22"/>
      <c r="N363" s="57">
        <f t="shared" si="86"/>
        <v>38.961775706943307</v>
      </c>
      <c r="O363" s="58">
        <f t="shared" si="87"/>
        <v>28.762957948361091</v>
      </c>
      <c r="P363" s="58">
        <f t="shared" si="88"/>
        <v>32.275266344695616</v>
      </c>
      <c r="Q363" t="s">
        <v>153</v>
      </c>
      <c r="R363" t="s">
        <v>56</v>
      </c>
      <c r="S363" s="42">
        <v>44130</v>
      </c>
      <c r="T363" s="4">
        <v>100</v>
      </c>
      <c r="U363" s="4">
        <f t="shared" si="77"/>
        <v>60.15936254980079</v>
      </c>
      <c r="V363" s="4">
        <f t="shared" si="78"/>
        <v>70.588235294117652</v>
      </c>
      <c r="W363" s="4">
        <f t="shared" si="79"/>
        <v>66.996699669967001</v>
      </c>
      <c r="X363" s="4">
        <f t="shared" si="80"/>
        <v>62.415065035915362</v>
      </c>
      <c r="Y363" s="4">
        <f t="shared" si="81"/>
        <v>72.84393778023221</v>
      </c>
      <c r="Z363" s="4">
        <f t="shared" si="82"/>
        <v>69.252402156081558</v>
      </c>
      <c r="AA363" s="4">
        <f t="shared" si="83"/>
        <v>-2.255702486114572</v>
      </c>
      <c r="AB363" s="4">
        <f t="shared" si="84"/>
        <v>-2.2557024861145578</v>
      </c>
      <c r="AC363" s="4">
        <f t="shared" si="85"/>
        <v>-2.2557024861145578</v>
      </c>
    </row>
    <row r="364" spans="1:31" ht="15" x14ac:dyDescent="0.25">
      <c r="A364">
        <v>3.09</v>
      </c>
      <c r="B364">
        <v>2.64</v>
      </c>
      <c r="C364">
        <v>3.03</v>
      </c>
      <c r="D364" s="20"/>
      <c r="E364" s="54">
        <f>IF(OR($A364="",$B364="",$C364=""),"",A364*'MPTO_working_3-way'!$I363)</f>
        <v>3.1902565256525652</v>
      </c>
      <c r="F364" s="55">
        <f>IF(OR($A364="",$B364="",$C364=""),"",B364*'MPTO_working_3-way'!$I363)</f>
        <v>2.7256560607517066</v>
      </c>
      <c r="G364" s="56">
        <f>IF(OR($A364="",$B364="",$C364=""),"",C364*'MPTO_working_3-way'!$I363)</f>
        <v>3.1283097969991172</v>
      </c>
      <c r="H364" s="17"/>
      <c r="I364" s="21"/>
      <c r="J364" s="22"/>
      <c r="K364" s="17"/>
      <c r="L364" s="21"/>
      <c r="M364" s="22"/>
      <c r="N364" s="57">
        <f t="shared" si="86"/>
        <v>31.345441721036853</v>
      </c>
      <c r="O364" s="58">
        <f t="shared" si="87"/>
        <v>36.688414741668126</v>
      </c>
      <c r="P364" s="58">
        <f t="shared" si="88"/>
        <v>31.966143537295011</v>
      </c>
      <c r="Q364" t="s">
        <v>121</v>
      </c>
      <c r="R364" t="s">
        <v>152</v>
      </c>
      <c r="S364" s="42">
        <v>44130</v>
      </c>
      <c r="T364" s="4">
        <v>100</v>
      </c>
      <c r="U364" s="4">
        <f t="shared" si="77"/>
        <v>67.637540453074436</v>
      </c>
      <c r="V364" s="4">
        <f t="shared" si="78"/>
        <v>62.121212121212118</v>
      </c>
      <c r="W364" s="4">
        <f t="shared" si="79"/>
        <v>66.996699669967001</v>
      </c>
      <c r="X364" s="4">
        <f t="shared" si="80"/>
        <v>70.882088208820875</v>
      </c>
      <c r="Y364" s="4">
        <f t="shared" si="81"/>
        <v>65.365759876958577</v>
      </c>
      <c r="Z364" s="4">
        <f t="shared" si="82"/>
        <v>70.241247425713453</v>
      </c>
      <c r="AA364" s="4">
        <f t="shared" si="83"/>
        <v>-3.2445477557464386</v>
      </c>
      <c r="AB364" s="4">
        <f t="shared" si="84"/>
        <v>-3.2445477557464599</v>
      </c>
      <c r="AC364" s="4">
        <f t="shared" si="85"/>
        <v>-3.2445477557464528</v>
      </c>
    </row>
    <row r="365" spans="1:31" ht="15" x14ac:dyDescent="0.25">
      <c r="A365">
        <v>3.61</v>
      </c>
      <c r="B365">
        <v>3.57</v>
      </c>
      <c r="C365">
        <v>2.0699999999999998</v>
      </c>
      <c r="D365" s="20"/>
      <c r="E365" s="54">
        <f>IF(OR($A365="",$B365="",$C365=""),"",A365*'MPTO_working_3-way'!$I364)</f>
        <v>3.7551658344497221</v>
      </c>
      <c r="F365" s="55">
        <f>IF(OR($A365="",$B365="",$C365=""),"",B365*'MPTO_working_3-way'!$I364)</f>
        <v>3.7135573487494482</v>
      </c>
      <c r="G365" s="56">
        <f>IF(OR($A365="",$B365="",$C365=""),"",C365*'MPTO_working_3-way'!$I364)</f>
        <v>2.1532391349891755</v>
      </c>
      <c r="H365" s="17"/>
      <c r="I365" s="21"/>
      <c r="J365" s="22"/>
      <c r="K365" s="17"/>
      <c r="L365" s="21"/>
      <c r="M365" s="22"/>
      <c r="N365" s="57">
        <f t="shared" si="86"/>
        <v>26.629982378568879</v>
      </c>
      <c r="O365" s="58">
        <f t="shared" si="87"/>
        <v>26.928357531269931</v>
      </c>
      <c r="P365" s="58">
        <f t="shared" si="88"/>
        <v>46.441660090161193</v>
      </c>
      <c r="Q365" t="s">
        <v>67</v>
      </c>
      <c r="R365" t="s">
        <v>166</v>
      </c>
      <c r="S365" s="42">
        <v>44130</v>
      </c>
      <c r="T365" s="4">
        <v>100</v>
      </c>
      <c r="U365" s="4">
        <f t="shared" si="77"/>
        <v>72.29916897506925</v>
      </c>
      <c r="V365" s="4">
        <f t="shared" si="78"/>
        <v>71.988795518207283</v>
      </c>
      <c r="W365" s="4">
        <f t="shared" si="79"/>
        <v>51.690821256038639</v>
      </c>
      <c r="X365" s="4">
        <f t="shared" si="80"/>
        <v>76.320383225754071</v>
      </c>
      <c r="Y365" s="4">
        <f t="shared" si="81"/>
        <v>76.010009768892104</v>
      </c>
      <c r="Z365" s="4">
        <f t="shared" si="82"/>
        <v>55.712035506723467</v>
      </c>
      <c r="AA365" s="4">
        <f t="shared" si="83"/>
        <v>-4.021214250684821</v>
      </c>
      <c r="AB365" s="4">
        <f t="shared" si="84"/>
        <v>-4.021214250684821</v>
      </c>
      <c r="AC365" s="4">
        <f t="shared" si="85"/>
        <v>-4.0212142506848281</v>
      </c>
    </row>
    <row r="366" spans="1:31" ht="15" x14ac:dyDescent="0.25">
      <c r="A366">
        <v>1.81</v>
      </c>
      <c r="B366">
        <v>3.92</v>
      </c>
      <c r="C366">
        <v>4.24</v>
      </c>
      <c r="D366" s="20"/>
      <c r="E366" s="54">
        <f>IF(OR($A366="",$B366="",$C366=""),"",A366*'MPTO_working_3-way'!$I365)</f>
        <v>1.8886214863303816</v>
      </c>
      <c r="F366" s="55">
        <f>IF(OR($A366="",$B366="",$C366=""),"",B366*'MPTO_working_3-way'!$I365)</f>
        <v>4.0902741582403843</v>
      </c>
      <c r="G366" s="56">
        <f>IF(OR($A366="",$B366="",$C366=""),"",C366*'MPTO_working_3-way'!$I365)</f>
        <v>4.4241740895253141</v>
      </c>
      <c r="H366" s="17"/>
      <c r="I366" s="21"/>
      <c r="J366" s="22"/>
      <c r="K366" s="17"/>
      <c r="L366" s="21"/>
      <c r="M366" s="22"/>
      <c r="N366" s="57">
        <f t="shared" si="86"/>
        <v>52.948672205515045</v>
      </c>
      <c r="O366" s="58">
        <f t="shared" si="87"/>
        <v>24.448238952036284</v>
      </c>
      <c r="P366" s="58">
        <f t="shared" si="88"/>
        <v>22.603088842448642</v>
      </c>
      <c r="Q366" t="s">
        <v>124</v>
      </c>
      <c r="R366" t="s">
        <v>164</v>
      </c>
      <c r="S366" s="42">
        <v>44130</v>
      </c>
      <c r="T366" s="4">
        <v>100</v>
      </c>
      <c r="U366" s="4">
        <f t="shared" si="77"/>
        <v>44.751381215469614</v>
      </c>
      <c r="V366" s="4">
        <f t="shared" si="78"/>
        <v>74.489795918367349</v>
      </c>
      <c r="W366" s="4">
        <f t="shared" si="79"/>
        <v>76.415094339622627</v>
      </c>
      <c r="X366" s="4">
        <f t="shared" si="80"/>
        <v>49.09510974201001</v>
      </c>
      <c r="Y366" s="4">
        <f t="shared" si="81"/>
        <v>78.833524444907738</v>
      </c>
      <c r="Z366" s="4">
        <f t="shared" si="82"/>
        <v>80.758822866163044</v>
      </c>
      <c r="AA366" s="4">
        <f t="shared" si="83"/>
        <v>-4.3437285265403958</v>
      </c>
      <c r="AB366" s="4">
        <f t="shared" si="84"/>
        <v>-4.3437285265403887</v>
      </c>
      <c r="AC366" s="4">
        <f t="shared" si="85"/>
        <v>-4.3437285265404171</v>
      </c>
    </row>
    <row r="367" spans="1:3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9"/>
      <c r="O367" s="30"/>
      <c r="P367" s="30"/>
      <c r="Q367"/>
      <c r="R367"/>
      <c r="S367" s="42"/>
    </row>
    <row r="368" spans="1:3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9"/>
      <c r="O368" s="30"/>
      <c r="P368" s="30"/>
      <c r="Q368"/>
      <c r="R368"/>
      <c r="S368" s="42"/>
    </row>
    <row r="369" spans="1:19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9"/>
      <c r="O369" s="30"/>
      <c r="P369" s="30"/>
      <c r="Q369"/>
      <c r="R369"/>
      <c r="S369" s="42"/>
    </row>
    <row r="370" spans="1:19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9"/>
      <c r="O370" s="30"/>
      <c r="P370" s="30"/>
      <c r="Q370"/>
      <c r="R370"/>
      <c r="S370" s="42"/>
    </row>
    <row r="371" spans="1:19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9"/>
      <c r="O371" s="30"/>
      <c r="P371" s="30"/>
      <c r="Q371"/>
      <c r="R371"/>
      <c r="S371" s="42"/>
    </row>
    <row r="372" spans="1:19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9"/>
      <c r="O372" s="30"/>
      <c r="P372" s="30"/>
      <c r="Q372"/>
      <c r="R372"/>
      <c r="S372" s="42"/>
    </row>
    <row r="373" spans="1:19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9"/>
      <c r="O373" s="30"/>
      <c r="P373" s="30"/>
      <c r="Q373"/>
      <c r="R373"/>
      <c r="S373" s="42"/>
    </row>
    <row r="374" spans="1:19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9"/>
      <c r="O374" s="30"/>
      <c r="P374" s="30"/>
      <c r="Q374"/>
      <c r="R374"/>
      <c r="S374" s="42"/>
    </row>
    <row r="375" spans="1:19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9"/>
      <c r="O375" s="30"/>
      <c r="P375" s="30"/>
      <c r="Q375"/>
      <c r="R375"/>
      <c r="S375" s="42"/>
    </row>
    <row r="376" spans="1:19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9"/>
      <c r="O376" s="30"/>
      <c r="P376" s="30"/>
      <c r="Q376"/>
      <c r="R376"/>
      <c r="S376" s="42"/>
    </row>
    <row r="377" spans="1:19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9"/>
      <c r="O377" s="30"/>
      <c r="P377" s="30"/>
      <c r="Q377"/>
      <c r="R377"/>
      <c r="S377" s="42"/>
    </row>
    <row r="378" spans="1:19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9"/>
      <c r="O378" s="30"/>
      <c r="P378" s="30"/>
      <c r="Q378"/>
      <c r="R378"/>
      <c r="S378" s="42"/>
    </row>
    <row r="379" spans="1:19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9"/>
      <c r="O379" s="30"/>
      <c r="P379" s="30"/>
      <c r="Q379"/>
      <c r="R379"/>
      <c r="S379" s="42"/>
    </row>
    <row r="380" spans="1:19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9"/>
      <c r="O380" s="30"/>
      <c r="P380" s="30"/>
      <c r="Q380"/>
      <c r="R380"/>
      <c r="S380" s="42"/>
    </row>
    <row r="381" spans="1:19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9"/>
      <c r="O381" s="30"/>
      <c r="P381" s="30"/>
      <c r="Q381"/>
      <c r="R381"/>
      <c r="S381" s="42"/>
    </row>
    <row r="382" spans="1:19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9"/>
      <c r="O382" s="30"/>
      <c r="P382" s="30"/>
      <c r="Q382"/>
      <c r="R382"/>
      <c r="S382" s="42"/>
    </row>
    <row r="383" spans="1:19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9"/>
      <c r="O383" s="30"/>
      <c r="P383" s="30"/>
      <c r="Q383"/>
      <c r="R383"/>
      <c r="S383" s="42"/>
    </row>
    <row r="384" spans="1:19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9"/>
      <c r="O384" s="30"/>
      <c r="P384" s="30"/>
      <c r="Q384"/>
      <c r="R384"/>
      <c r="S384" s="42"/>
    </row>
    <row r="385" spans="1:19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9"/>
      <c r="O385" s="30"/>
      <c r="P385" s="30"/>
      <c r="Q385"/>
      <c r="R385"/>
      <c r="S385" s="42"/>
    </row>
    <row r="386" spans="1:19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9"/>
      <c r="O386" s="30"/>
      <c r="P386" s="30"/>
      <c r="Q386"/>
      <c r="R386"/>
      <c r="S386" s="42"/>
    </row>
    <row r="387" spans="1:19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9"/>
      <c r="O387" s="30"/>
      <c r="P387" s="30"/>
      <c r="Q387"/>
      <c r="R387"/>
      <c r="S387" s="42"/>
    </row>
    <row r="388" spans="1:19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9"/>
      <c r="O388" s="30"/>
      <c r="P388" s="30"/>
      <c r="Q388"/>
      <c r="R388"/>
      <c r="S388" s="42"/>
    </row>
    <row r="389" spans="1:19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9"/>
      <c r="O389" s="30"/>
      <c r="P389" s="30"/>
      <c r="Q389"/>
      <c r="R389"/>
      <c r="S389" s="42"/>
    </row>
    <row r="390" spans="1:19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9"/>
      <c r="O390" s="30"/>
      <c r="P390" s="30"/>
      <c r="Q390"/>
      <c r="R390"/>
      <c r="S390" s="42"/>
    </row>
    <row r="391" spans="1:19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9"/>
      <c r="O391" s="30"/>
      <c r="P391" s="30"/>
      <c r="Q391"/>
      <c r="R391"/>
      <c r="S391" s="42"/>
    </row>
    <row r="392" spans="1:19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9"/>
      <c r="O392" s="30"/>
      <c r="P392" s="30"/>
      <c r="Q392"/>
      <c r="R392"/>
      <c r="S392" s="42"/>
    </row>
    <row r="393" spans="1:19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9"/>
      <c r="O393" s="30"/>
      <c r="P393" s="30"/>
      <c r="Q393"/>
      <c r="R393"/>
      <c r="S393" s="42"/>
    </row>
    <row r="394" spans="1:19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9"/>
      <c r="O394" s="30"/>
      <c r="P394" s="30"/>
      <c r="Q394"/>
      <c r="R394"/>
      <c r="S394" s="42"/>
    </row>
    <row r="395" spans="1:19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9"/>
      <c r="O395" s="30"/>
      <c r="P395" s="30"/>
      <c r="Q395"/>
      <c r="R395"/>
      <c r="S395" s="42"/>
    </row>
    <row r="396" spans="1:19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9"/>
      <c r="O396" s="30"/>
      <c r="P396" s="30"/>
      <c r="Q396"/>
      <c r="R396"/>
      <c r="S396" s="42"/>
    </row>
    <row r="397" spans="1:19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9"/>
      <c r="O397" s="30"/>
      <c r="P397" s="30"/>
      <c r="Q397"/>
      <c r="R397"/>
      <c r="S397" s="42"/>
    </row>
    <row r="398" spans="1:19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9"/>
      <c r="O398" s="30"/>
      <c r="P398" s="30"/>
      <c r="Q398"/>
      <c r="R398"/>
      <c r="S398" s="42"/>
    </row>
    <row r="399" spans="1:19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9"/>
      <c r="O399" s="30"/>
      <c r="P399" s="30"/>
      <c r="Q399"/>
      <c r="R399"/>
      <c r="S399" s="42"/>
    </row>
    <row r="400" spans="1:19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9"/>
      <c r="O400" s="30"/>
      <c r="P400" s="30"/>
      <c r="Q400"/>
      <c r="R400"/>
      <c r="S400" s="42"/>
    </row>
    <row r="401" spans="1:19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9"/>
      <c r="O401" s="30"/>
      <c r="P401" s="30"/>
      <c r="Q401"/>
      <c r="R401"/>
      <c r="S401" s="42"/>
    </row>
    <row r="402" spans="1:19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9"/>
      <c r="O402" s="30"/>
      <c r="P402" s="30"/>
      <c r="Q402"/>
      <c r="R402"/>
      <c r="S402" s="42"/>
    </row>
    <row r="403" spans="1:19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9"/>
      <c r="O403" s="30"/>
      <c r="P403" s="30"/>
      <c r="Q403"/>
      <c r="R403"/>
      <c r="S403" s="42"/>
    </row>
    <row r="404" spans="1:19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29"/>
      <c r="O404" s="30"/>
      <c r="P404" s="30"/>
      <c r="Q404"/>
      <c r="R404"/>
      <c r="S404" s="42"/>
    </row>
    <row r="405" spans="1:19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29"/>
      <c r="O405" s="30"/>
      <c r="P405" s="30"/>
      <c r="Q405"/>
      <c r="R405"/>
      <c r="S405" s="42"/>
    </row>
    <row r="406" spans="1:19" ht="15" x14ac:dyDescent="0.25">
      <c r="A406"/>
      <c r="B406"/>
      <c r="C406"/>
      <c r="D406" s="20"/>
      <c r="E406" s="17"/>
      <c r="F406" s="21"/>
      <c r="G406" s="22"/>
      <c r="H406" s="17"/>
      <c r="I406" s="21"/>
      <c r="J406" s="22"/>
      <c r="K406" s="17"/>
      <c r="L406" s="21"/>
      <c r="M406" s="22"/>
      <c r="N406" s="29"/>
      <c r="O406" s="30"/>
      <c r="P406" s="30"/>
      <c r="Q406"/>
      <c r="R406"/>
      <c r="S406" s="42"/>
    </row>
    <row r="407" spans="1:19" ht="15" x14ac:dyDescent="0.25">
      <c r="A407"/>
      <c r="B407"/>
      <c r="C407"/>
      <c r="D407" s="20"/>
      <c r="E407" s="17"/>
      <c r="F407" s="21"/>
      <c r="G407" s="22"/>
      <c r="H407" s="17"/>
      <c r="I407" s="21"/>
      <c r="J407" s="22"/>
      <c r="K407" s="17"/>
      <c r="L407" s="21"/>
      <c r="M407" s="22"/>
      <c r="N407" s="29"/>
      <c r="O407" s="30"/>
      <c r="P407" s="30"/>
      <c r="Q407"/>
      <c r="R407"/>
      <c r="S407" s="42"/>
    </row>
    <row r="408" spans="1:19" ht="15" x14ac:dyDescent="0.25">
      <c r="A408"/>
      <c r="B408"/>
      <c r="C408"/>
      <c r="D408" s="20"/>
      <c r="E408" s="17"/>
      <c r="F408" s="21"/>
      <c r="G408" s="22"/>
      <c r="H408" s="17"/>
      <c r="I408" s="21"/>
      <c r="J408" s="22"/>
      <c r="K408" s="17"/>
      <c r="L408" s="21"/>
      <c r="M408" s="22"/>
      <c r="N408" s="29"/>
      <c r="O408" s="30"/>
      <c r="P408" s="30"/>
      <c r="Q408"/>
      <c r="R408"/>
      <c r="S408" s="42"/>
    </row>
    <row r="409" spans="1:19" ht="15" x14ac:dyDescent="0.25">
      <c r="A409"/>
      <c r="B409"/>
      <c r="C409"/>
      <c r="D409" s="20"/>
      <c r="E409" s="17"/>
      <c r="F409" s="21"/>
      <c r="G409" s="22"/>
      <c r="H409" s="17"/>
      <c r="I409" s="21"/>
      <c r="J409" s="22"/>
      <c r="K409" s="17"/>
      <c r="L409" s="21"/>
      <c r="M409" s="22"/>
      <c r="N409" s="29"/>
      <c r="O409" s="30"/>
      <c r="P409" s="30"/>
      <c r="Q409"/>
      <c r="R409"/>
      <c r="S409" s="42"/>
    </row>
    <row r="410" spans="1:19" ht="15" x14ac:dyDescent="0.25">
      <c r="A410"/>
      <c r="B410"/>
      <c r="C410"/>
      <c r="D410" s="20"/>
      <c r="E410" s="17"/>
      <c r="F410" s="21"/>
      <c r="G410" s="22"/>
      <c r="H410" s="17"/>
      <c r="I410" s="21"/>
      <c r="J410" s="22"/>
      <c r="K410" s="17"/>
      <c r="L410" s="21"/>
      <c r="M410" s="22"/>
      <c r="N410" s="29"/>
      <c r="O410" s="30"/>
      <c r="P410" s="30"/>
      <c r="Q410"/>
      <c r="R410"/>
      <c r="S410" s="42"/>
    </row>
    <row r="411" spans="1:19" ht="15" x14ac:dyDescent="0.25">
      <c r="A411"/>
      <c r="B411"/>
      <c r="C411"/>
      <c r="D411" s="20"/>
      <c r="E411" s="17"/>
      <c r="F411" s="21"/>
      <c r="G411" s="22"/>
      <c r="H411" s="17"/>
      <c r="I411" s="21"/>
      <c r="J411" s="22"/>
      <c r="K411" s="17"/>
      <c r="L411" s="21"/>
      <c r="M411" s="22"/>
      <c r="N411" s="29"/>
      <c r="O411" s="30"/>
      <c r="P411" s="30"/>
      <c r="Q411"/>
      <c r="R411"/>
      <c r="S411" s="42"/>
    </row>
    <row r="412" spans="1:19" ht="15" x14ac:dyDescent="0.25">
      <c r="A412"/>
      <c r="B412"/>
      <c r="C412"/>
      <c r="D412" s="20"/>
      <c r="E412" s="17"/>
      <c r="F412" s="21"/>
      <c r="G412" s="22"/>
      <c r="H412" s="17"/>
      <c r="I412" s="21"/>
      <c r="J412" s="22"/>
      <c r="K412" s="17"/>
      <c r="L412" s="21"/>
      <c r="M412" s="22"/>
      <c r="N412" s="29"/>
      <c r="O412" s="30"/>
      <c r="P412" s="30"/>
      <c r="Q412"/>
      <c r="R412"/>
      <c r="S412" s="42"/>
    </row>
    <row r="413" spans="1:19" ht="15" x14ac:dyDescent="0.25">
      <c r="A413"/>
      <c r="B413"/>
      <c r="C413"/>
      <c r="D413" s="20"/>
      <c r="E413" s="17"/>
      <c r="F413" s="21"/>
      <c r="G413" s="22"/>
      <c r="H413" s="17"/>
      <c r="I413" s="21"/>
      <c r="J413" s="22"/>
      <c r="K413" s="17"/>
      <c r="L413" s="21"/>
      <c r="M413" s="22"/>
      <c r="N413" s="29"/>
      <c r="O413" s="30"/>
      <c r="P413" s="30"/>
      <c r="Q413"/>
      <c r="R413"/>
      <c r="S413" s="42"/>
    </row>
    <row r="414" spans="1:19" ht="15" x14ac:dyDescent="0.25">
      <c r="A414"/>
      <c r="B414"/>
      <c r="C414"/>
      <c r="D414" s="20"/>
      <c r="E414" s="17"/>
      <c r="F414" s="21"/>
      <c r="G414" s="22"/>
      <c r="H414" s="17"/>
      <c r="I414" s="21"/>
      <c r="J414" s="22"/>
      <c r="K414" s="17"/>
      <c r="L414" s="21"/>
      <c r="M414" s="22"/>
      <c r="N414" s="29"/>
      <c r="O414" s="30"/>
      <c r="P414" s="30"/>
      <c r="Q414"/>
      <c r="R414"/>
      <c r="S414" s="42"/>
    </row>
    <row r="415" spans="1:19" ht="15" x14ac:dyDescent="0.25">
      <c r="A415"/>
      <c r="B415"/>
      <c r="C415"/>
      <c r="D415" s="20"/>
      <c r="E415" s="17"/>
      <c r="F415" s="21"/>
      <c r="G415" s="22"/>
      <c r="H415" s="17"/>
      <c r="I415" s="21"/>
      <c r="J415" s="22"/>
      <c r="K415" s="17"/>
      <c r="L415" s="21"/>
      <c r="M415" s="22"/>
      <c r="N415" s="29"/>
      <c r="O415" s="30"/>
      <c r="P415" s="30"/>
      <c r="Q415"/>
      <c r="R415"/>
      <c r="S415" s="42"/>
    </row>
    <row r="416" spans="1:19" ht="15" x14ac:dyDescent="0.25">
      <c r="A416"/>
      <c r="B416"/>
      <c r="C416"/>
      <c r="D416" s="20"/>
      <c r="E416" s="17"/>
      <c r="F416" s="21"/>
      <c r="G416" s="22"/>
      <c r="H416" s="17"/>
      <c r="I416" s="21"/>
      <c r="J416" s="22"/>
      <c r="K416" s="17"/>
      <c r="L416" s="21"/>
      <c r="M416" s="22"/>
      <c r="N416" s="29"/>
      <c r="O416" s="30"/>
      <c r="P416" s="30"/>
      <c r="Q416"/>
      <c r="R416"/>
      <c r="S416" s="42"/>
    </row>
    <row r="417" spans="1:19" ht="15" x14ac:dyDescent="0.25">
      <c r="A417"/>
      <c r="B417"/>
      <c r="C417"/>
      <c r="D417" s="20"/>
      <c r="E417" s="17"/>
      <c r="F417" s="21"/>
      <c r="G417" s="22"/>
      <c r="H417" s="17"/>
      <c r="I417" s="21"/>
      <c r="J417" s="22"/>
      <c r="K417" s="17"/>
      <c r="L417" s="21"/>
      <c r="M417" s="22"/>
      <c r="N417" s="29"/>
      <c r="O417" s="30"/>
      <c r="P417" s="30"/>
      <c r="Q417"/>
      <c r="R417"/>
      <c r="S417" s="42"/>
    </row>
    <row r="418" spans="1:19" ht="15" x14ac:dyDescent="0.25">
      <c r="A418"/>
      <c r="B418"/>
      <c r="C418"/>
      <c r="D418" s="20"/>
      <c r="E418" s="17"/>
      <c r="F418" s="21"/>
      <c r="G418" s="22"/>
      <c r="H418" s="17"/>
      <c r="I418" s="21"/>
      <c r="J418" s="22"/>
      <c r="K418" s="17"/>
      <c r="L418" s="21"/>
      <c r="M418" s="22"/>
      <c r="N418" s="29"/>
      <c r="O418" s="30"/>
      <c r="P418" s="30"/>
      <c r="Q418"/>
      <c r="R418"/>
      <c r="S418" s="42"/>
    </row>
    <row r="419" spans="1:19" ht="15" x14ac:dyDescent="0.25">
      <c r="A419"/>
      <c r="B419"/>
      <c r="C419"/>
      <c r="D419" s="20"/>
      <c r="E419" s="17"/>
      <c r="F419" s="21"/>
      <c r="G419" s="22"/>
      <c r="H419" s="17"/>
      <c r="I419" s="21"/>
      <c r="J419" s="22"/>
      <c r="K419" s="17"/>
      <c r="L419" s="21"/>
      <c r="M419" s="22"/>
      <c r="N419" s="29"/>
      <c r="O419" s="30"/>
      <c r="P419" s="30"/>
      <c r="Q419"/>
      <c r="R419"/>
      <c r="S419" s="42"/>
    </row>
    <row r="420" spans="1:19" ht="15" x14ac:dyDescent="0.25">
      <c r="A420"/>
      <c r="B420"/>
      <c r="C420"/>
      <c r="D420" s="20"/>
      <c r="E420" s="17"/>
      <c r="F420" s="21"/>
      <c r="G420" s="22"/>
      <c r="H420" s="17"/>
      <c r="I420" s="21"/>
      <c r="J420" s="22"/>
      <c r="K420" s="17"/>
      <c r="L420" s="21"/>
      <c r="M420" s="22"/>
      <c r="N420" s="29"/>
      <c r="O420" s="30"/>
      <c r="P420" s="30"/>
      <c r="Q420"/>
      <c r="R420"/>
      <c r="S420" s="42"/>
    </row>
    <row r="421" spans="1:19" ht="15" x14ac:dyDescent="0.25">
      <c r="A421"/>
      <c r="B421"/>
      <c r="C421"/>
      <c r="D421" s="20"/>
      <c r="E421" s="17"/>
      <c r="F421" s="21"/>
      <c r="G421" s="22"/>
      <c r="H421" s="17"/>
      <c r="I421" s="21"/>
      <c r="J421" s="22"/>
      <c r="K421" s="17"/>
      <c r="L421" s="21"/>
      <c r="M421" s="22"/>
      <c r="N421" s="29"/>
      <c r="O421" s="30"/>
      <c r="P421" s="30"/>
      <c r="Q421"/>
      <c r="R421"/>
      <c r="S421" s="42"/>
    </row>
    <row r="422" spans="1:19" ht="15" x14ac:dyDescent="0.25">
      <c r="A422"/>
      <c r="B422"/>
      <c r="C422"/>
      <c r="D422" s="20"/>
      <c r="E422" s="17"/>
      <c r="F422" s="21"/>
      <c r="G422" s="22"/>
      <c r="H422" s="17"/>
      <c r="I422" s="21"/>
      <c r="J422" s="22"/>
      <c r="K422" s="17"/>
      <c r="L422" s="21"/>
      <c r="M422" s="22"/>
      <c r="N422" s="29"/>
      <c r="O422" s="30"/>
      <c r="P422" s="30"/>
      <c r="Q422"/>
      <c r="R422"/>
      <c r="S422" s="42"/>
    </row>
    <row r="423" spans="1:19" ht="15" x14ac:dyDescent="0.25">
      <c r="A423"/>
      <c r="B423"/>
      <c r="C423"/>
      <c r="D423" s="20"/>
      <c r="E423" s="17"/>
      <c r="F423" s="21"/>
      <c r="G423" s="22"/>
      <c r="H423" s="17"/>
      <c r="I423" s="21"/>
      <c r="J423" s="22"/>
      <c r="K423" s="17"/>
      <c r="L423" s="21"/>
      <c r="M423" s="22"/>
      <c r="N423" s="29"/>
      <c r="O423" s="30"/>
      <c r="P423" s="30"/>
      <c r="Q423"/>
      <c r="R423"/>
      <c r="S423" s="42"/>
    </row>
    <row r="424" spans="1:19" ht="15" x14ac:dyDescent="0.25">
      <c r="A424"/>
      <c r="B424"/>
      <c r="C424"/>
      <c r="D424" s="20"/>
      <c r="E424" s="17"/>
      <c r="F424" s="21"/>
      <c r="G424" s="22"/>
      <c r="H424" s="17"/>
      <c r="I424" s="21"/>
      <c r="J424" s="22"/>
      <c r="K424" s="17"/>
      <c r="L424" s="21"/>
      <c r="M424" s="22"/>
      <c r="N424" s="29"/>
      <c r="O424" s="30"/>
      <c r="P424" s="30"/>
      <c r="Q424"/>
      <c r="R424"/>
      <c r="S424" s="42"/>
    </row>
    <row r="425" spans="1:19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9"/>
      <c r="O425" s="30"/>
      <c r="P425" s="30"/>
      <c r="Q425"/>
      <c r="R425"/>
      <c r="S425" s="42"/>
    </row>
    <row r="426" spans="1:19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9"/>
      <c r="O426" s="30"/>
      <c r="P426" s="30"/>
      <c r="Q426"/>
      <c r="R426"/>
      <c r="S426" s="42"/>
    </row>
    <row r="427" spans="1:19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9"/>
      <c r="O427" s="30"/>
      <c r="P427" s="30"/>
      <c r="Q427"/>
      <c r="R427"/>
      <c r="S427" s="42"/>
    </row>
    <row r="428" spans="1:19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9"/>
      <c r="O428" s="30"/>
      <c r="P428" s="30"/>
      <c r="Q428"/>
      <c r="R428"/>
      <c r="S428" s="42"/>
    </row>
    <row r="429" spans="1:19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9"/>
      <c r="O429" s="30"/>
      <c r="P429" s="30"/>
      <c r="Q429"/>
      <c r="R429"/>
      <c r="S429" s="42"/>
    </row>
    <row r="430" spans="1:19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9"/>
      <c r="O430" s="30"/>
      <c r="P430" s="30"/>
      <c r="Q430"/>
      <c r="R430"/>
      <c r="S430" s="42"/>
    </row>
    <row r="431" spans="1:19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9"/>
      <c r="O431" s="30"/>
      <c r="P431" s="30"/>
      <c r="Q431"/>
      <c r="R431"/>
      <c r="S431" s="42"/>
    </row>
    <row r="432" spans="1:19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9"/>
      <c r="O432" s="30"/>
      <c r="P432" s="30"/>
      <c r="Q432"/>
      <c r="R432"/>
      <c r="S432" s="42"/>
    </row>
    <row r="433" spans="1:19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9"/>
      <c r="O433" s="30"/>
      <c r="P433" s="30"/>
      <c r="Q433"/>
      <c r="R433"/>
      <c r="S433" s="42"/>
    </row>
    <row r="434" spans="1:19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9"/>
      <c r="O434" s="30"/>
      <c r="P434" s="30"/>
      <c r="Q434"/>
      <c r="R434"/>
      <c r="S434" s="42"/>
    </row>
    <row r="435" spans="1:19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9"/>
      <c r="O435" s="30"/>
      <c r="P435" s="30"/>
      <c r="Q435"/>
      <c r="R435"/>
      <c r="S435" s="42"/>
    </row>
    <row r="436" spans="1:19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9"/>
      <c r="O436" s="30"/>
      <c r="P436" s="30"/>
      <c r="Q436"/>
      <c r="R436"/>
      <c r="S436" s="42"/>
    </row>
    <row r="437" spans="1:19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9"/>
      <c r="O437" s="30"/>
      <c r="P437" s="30"/>
      <c r="Q437"/>
      <c r="R437"/>
      <c r="S437" s="42"/>
    </row>
    <row r="438" spans="1:19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9"/>
      <c r="O438" s="30"/>
      <c r="P438" s="30"/>
      <c r="Q438"/>
      <c r="R438"/>
      <c r="S438" s="42"/>
    </row>
    <row r="439" spans="1:19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9"/>
      <c r="O439" s="30"/>
      <c r="P439" s="30"/>
      <c r="Q439"/>
      <c r="R439"/>
      <c r="S439" s="42"/>
    </row>
    <row r="440" spans="1:19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9"/>
      <c r="O440" s="30"/>
      <c r="P440" s="30"/>
      <c r="Q440"/>
      <c r="R440"/>
      <c r="S440" s="42"/>
    </row>
    <row r="441" spans="1:19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9"/>
      <c r="O441" s="30"/>
      <c r="P441" s="30"/>
      <c r="Q441"/>
      <c r="R441"/>
      <c r="S441" s="42"/>
    </row>
    <row r="442" spans="1:19" ht="15" x14ac:dyDescent="0.25">
      <c r="A442"/>
      <c r="B442"/>
      <c r="C442"/>
      <c r="D442" s="20"/>
      <c r="E442" s="17"/>
      <c r="F442" s="21"/>
      <c r="G442" s="22"/>
      <c r="H442" s="17"/>
      <c r="I442" s="21"/>
      <c r="J442" s="22"/>
      <c r="K442" s="17"/>
      <c r="L442" s="21"/>
      <c r="M442" s="22"/>
      <c r="N442" s="29"/>
      <c r="O442" s="30"/>
      <c r="P442" s="30"/>
      <c r="Q442"/>
      <c r="R442"/>
      <c r="S442" s="42"/>
    </row>
    <row r="443" spans="1:19" ht="15" x14ac:dyDescent="0.25">
      <c r="A443"/>
      <c r="B443"/>
      <c r="C443"/>
      <c r="D443" s="20"/>
      <c r="E443" s="17"/>
      <c r="F443" s="21"/>
      <c r="G443" s="22"/>
      <c r="H443" s="17"/>
      <c r="I443" s="21"/>
      <c r="J443" s="22"/>
      <c r="K443" s="17"/>
      <c r="L443" s="21"/>
      <c r="M443" s="22"/>
      <c r="N443" s="29"/>
      <c r="O443" s="30"/>
      <c r="P443" s="30"/>
      <c r="Q443"/>
      <c r="R443"/>
      <c r="S443" s="42"/>
    </row>
    <row r="444" spans="1:19" ht="15" x14ac:dyDescent="0.25">
      <c r="A444"/>
      <c r="B444"/>
      <c r="C444"/>
      <c r="D444" s="20"/>
      <c r="E444" s="17"/>
      <c r="F444" s="21"/>
      <c r="G444" s="22"/>
      <c r="H444" s="17"/>
      <c r="I444" s="21"/>
      <c r="J444" s="22"/>
      <c r="K444" s="17"/>
      <c r="L444" s="21"/>
      <c r="M444" s="22"/>
      <c r="N444" s="29"/>
      <c r="O444" s="30"/>
      <c r="P444" s="30"/>
      <c r="Q444"/>
      <c r="R444"/>
      <c r="S444" s="42"/>
    </row>
    <row r="445" spans="1:19" ht="15" x14ac:dyDescent="0.25">
      <c r="A445"/>
      <c r="B445"/>
      <c r="C445"/>
      <c r="D445" s="20"/>
      <c r="E445" s="17"/>
      <c r="F445" s="21"/>
      <c r="G445" s="22"/>
      <c r="H445" s="17"/>
      <c r="I445" s="21"/>
      <c r="J445" s="22"/>
      <c r="K445" s="17"/>
      <c r="L445" s="21"/>
      <c r="M445" s="22"/>
      <c r="N445" s="29"/>
      <c r="O445" s="30"/>
      <c r="P445" s="30"/>
      <c r="Q445"/>
      <c r="R445"/>
      <c r="S445" s="42"/>
    </row>
    <row r="446" spans="1:19" ht="15" x14ac:dyDescent="0.25">
      <c r="A446"/>
      <c r="B446"/>
      <c r="C446"/>
      <c r="D446" s="20"/>
      <c r="E446" s="17"/>
      <c r="F446" s="21"/>
      <c r="G446" s="22"/>
      <c r="H446" s="17"/>
      <c r="I446" s="21"/>
      <c r="J446" s="22"/>
      <c r="K446" s="17"/>
      <c r="L446" s="21"/>
      <c r="M446" s="22"/>
      <c r="N446" s="29"/>
      <c r="O446" s="30"/>
      <c r="P446" s="30"/>
      <c r="Q446"/>
      <c r="R446"/>
      <c r="S446" s="42"/>
    </row>
    <row r="447" spans="1:19" ht="15" x14ac:dyDescent="0.25">
      <c r="A447"/>
      <c r="B447"/>
      <c r="C447"/>
      <c r="D447" s="20"/>
      <c r="E447" s="17"/>
      <c r="F447" s="21"/>
      <c r="G447" s="22"/>
      <c r="H447" s="17"/>
      <c r="I447" s="21"/>
      <c r="J447" s="22"/>
      <c r="K447" s="17"/>
      <c r="L447" s="21"/>
      <c r="M447" s="22"/>
      <c r="N447" s="29"/>
      <c r="O447" s="30"/>
      <c r="P447" s="30"/>
      <c r="Q447"/>
      <c r="R447"/>
      <c r="S447" s="42"/>
    </row>
    <row r="448" spans="1:19" ht="15" x14ac:dyDescent="0.25">
      <c r="A448"/>
      <c r="B448"/>
      <c r="C448"/>
      <c r="D448" s="20"/>
      <c r="E448" s="17"/>
      <c r="F448" s="21"/>
      <c r="G448" s="22"/>
      <c r="H448" s="17"/>
      <c r="I448" s="21"/>
      <c r="J448" s="22"/>
      <c r="K448" s="17"/>
      <c r="L448" s="21"/>
      <c r="M448" s="22"/>
      <c r="N448" s="29"/>
      <c r="O448" s="30"/>
      <c r="P448" s="30"/>
      <c r="Q448"/>
      <c r="R448"/>
      <c r="S448" s="42"/>
    </row>
    <row r="449" spans="1:19" ht="15" x14ac:dyDescent="0.25">
      <c r="A449"/>
      <c r="B449"/>
      <c r="C449"/>
      <c r="D449" s="20"/>
      <c r="E449" s="17"/>
      <c r="F449" s="21"/>
      <c r="G449" s="22"/>
      <c r="H449" s="17"/>
      <c r="I449" s="21"/>
      <c r="J449" s="22"/>
      <c r="K449" s="17"/>
      <c r="L449" s="21"/>
      <c r="M449" s="22"/>
      <c r="N449" s="29"/>
      <c r="O449" s="30"/>
      <c r="P449" s="30"/>
      <c r="Q449"/>
      <c r="R449"/>
      <c r="S449" s="42"/>
    </row>
    <row r="450" spans="1:19" ht="15" x14ac:dyDescent="0.25">
      <c r="A450"/>
      <c r="B450"/>
      <c r="C450"/>
      <c r="D450" s="20"/>
      <c r="E450" s="17"/>
      <c r="F450" s="21"/>
      <c r="G450" s="22"/>
      <c r="H450" s="17"/>
      <c r="I450" s="21"/>
      <c r="J450" s="22"/>
      <c r="K450" s="17"/>
      <c r="L450" s="21"/>
      <c r="M450" s="22"/>
      <c r="N450" s="29"/>
      <c r="O450" s="30"/>
      <c r="P450" s="30"/>
      <c r="Q450"/>
      <c r="R450"/>
      <c r="S450" s="42"/>
    </row>
    <row r="451" spans="1:19" ht="15" x14ac:dyDescent="0.25">
      <c r="A451"/>
      <c r="B451"/>
      <c r="C451"/>
      <c r="D451" s="20"/>
      <c r="E451" s="17"/>
      <c r="F451" s="21"/>
      <c r="G451" s="22"/>
      <c r="H451" s="17"/>
      <c r="I451" s="21"/>
      <c r="J451" s="22"/>
      <c r="K451" s="17"/>
      <c r="L451" s="21"/>
      <c r="M451" s="22"/>
      <c r="N451" s="29"/>
      <c r="O451" s="30"/>
      <c r="P451" s="30"/>
      <c r="Q451"/>
      <c r="R451"/>
      <c r="S451" s="42"/>
    </row>
    <row r="452" spans="1:19" ht="15" x14ac:dyDescent="0.25">
      <c r="A452"/>
      <c r="B452"/>
      <c r="C452"/>
      <c r="D452" s="20"/>
      <c r="E452" s="17"/>
      <c r="F452" s="21"/>
      <c r="G452" s="22"/>
      <c r="H452" s="17"/>
      <c r="I452" s="21"/>
      <c r="J452" s="22"/>
      <c r="K452" s="17"/>
      <c r="L452" s="21"/>
      <c r="M452" s="22"/>
      <c r="N452" s="29"/>
      <c r="O452" s="30"/>
      <c r="P452" s="30"/>
      <c r="Q452"/>
      <c r="R452"/>
      <c r="S452" s="42"/>
    </row>
    <row r="453" spans="1:19" ht="15" x14ac:dyDescent="0.25">
      <c r="A453"/>
      <c r="B453"/>
      <c r="C453"/>
      <c r="D453" s="20"/>
      <c r="E453" s="17"/>
      <c r="F453" s="21"/>
      <c r="G453" s="22"/>
      <c r="H453" s="17"/>
      <c r="I453" s="21"/>
      <c r="J453" s="22"/>
      <c r="K453" s="17"/>
      <c r="L453" s="21"/>
      <c r="M453" s="22"/>
      <c r="N453" s="29"/>
      <c r="O453" s="30"/>
      <c r="P453" s="30"/>
      <c r="Q453"/>
      <c r="R453"/>
      <c r="S453" s="42"/>
    </row>
    <row r="454" spans="1:19" ht="15" x14ac:dyDescent="0.25">
      <c r="A454"/>
      <c r="B454"/>
      <c r="C454"/>
      <c r="D454" s="20"/>
      <c r="E454" s="17"/>
      <c r="F454" s="21"/>
      <c r="G454" s="22"/>
      <c r="H454" s="17"/>
      <c r="I454" s="21"/>
      <c r="J454" s="22"/>
      <c r="K454" s="17"/>
      <c r="L454" s="21"/>
      <c r="M454" s="22"/>
      <c r="N454" s="29"/>
      <c r="O454" s="30"/>
      <c r="P454" s="30"/>
      <c r="Q454"/>
      <c r="R454"/>
      <c r="S454" s="42"/>
    </row>
    <row r="455" spans="1:19" ht="15" x14ac:dyDescent="0.25">
      <c r="A455"/>
      <c r="B455"/>
      <c r="C455"/>
      <c r="D455" s="20"/>
      <c r="E455" s="17"/>
      <c r="F455" s="21"/>
      <c r="G455" s="22"/>
      <c r="H455" s="17"/>
      <c r="I455" s="21"/>
      <c r="J455" s="22"/>
      <c r="K455" s="17"/>
      <c r="L455" s="21"/>
      <c r="M455" s="22"/>
      <c r="N455" s="29"/>
      <c r="O455" s="30"/>
      <c r="P455" s="30"/>
      <c r="Q455"/>
      <c r="R455"/>
      <c r="S455" s="42"/>
    </row>
    <row r="456" spans="1:19" ht="15" x14ac:dyDescent="0.25">
      <c r="A456"/>
      <c r="B456"/>
      <c r="C456"/>
      <c r="D456" s="20"/>
      <c r="E456" s="17"/>
      <c r="F456" s="21"/>
      <c r="G456" s="22"/>
      <c r="H456" s="17"/>
      <c r="I456" s="21"/>
      <c r="J456" s="22"/>
      <c r="K456" s="17"/>
      <c r="L456" s="21"/>
      <c r="M456" s="22"/>
      <c r="N456" s="29"/>
      <c r="O456" s="30"/>
      <c r="P456" s="30"/>
      <c r="Q456"/>
      <c r="R456"/>
      <c r="S456" s="42"/>
    </row>
    <row r="457" spans="1:19" ht="15" x14ac:dyDescent="0.25">
      <c r="A457"/>
      <c r="B457"/>
      <c r="C457"/>
      <c r="D457" s="20"/>
      <c r="E457" s="17"/>
      <c r="F457" s="21"/>
      <c r="G457" s="22"/>
      <c r="H457" s="17"/>
      <c r="I457" s="21"/>
      <c r="J457" s="22"/>
      <c r="K457" s="17"/>
      <c r="L457" s="21"/>
      <c r="M457" s="22"/>
      <c r="N457" s="29"/>
      <c r="O457" s="30"/>
      <c r="P457" s="30"/>
      <c r="Q457"/>
      <c r="R457"/>
      <c r="S457" s="42"/>
    </row>
    <row r="458" spans="1:19" ht="15" x14ac:dyDescent="0.25">
      <c r="A458"/>
      <c r="B458"/>
      <c r="C458"/>
      <c r="D458" s="20"/>
      <c r="E458" s="17"/>
      <c r="F458" s="21"/>
      <c r="G458" s="22"/>
      <c r="H458" s="17"/>
      <c r="I458" s="21"/>
      <c r="J458" s="22"/>
      <c r="K458" s="17"/>
      <c r="L458" s="21"/>
      <c r="M458" s="22"/>
      <c r="N458" s="29"/>
      <c r="O458" s="30"/>
      <c r="P458" s="30"/>
      <c r="Q458"/>
      <c r="R458"/>
      <c r="S458" s="42"/>
    </row>
    <row r="459" spans="1:19" ht="15" x14ac:dyDescent="0.25">
      <c r="A459"/>
      <c r="B459"/>
      <c r="C459"/>
      <c r="D459" s="20"/>
      <c r="E459" s="17"/>
      <c r="F459" s="21"/>
      <c r="G459" s="22"/>
      <c r="H459" s="17"/>
      <c r="I459" s="21"/>
      <c r="J459" s="22"/>
      <c r="K459" s="17"/>
      <c r="L459" s="21"/>
      <c r="M459" s="22"/>
      <c r="N459" s="29"/>
      <c r="O459" s="30"/>
      <c r="P459" s="30"/>
      <c r="Q459"/>
      <c r="R459"/>
      <c r="S459" s="42"/>
    </row>
    <row r="460" spans="1:19" ht="15" x14ac:dyDescent="0.25">
      <c r="A460"/>
      <c r="B460"/>
      <c r="C460"/>
      <c r="D460" s="20"/>
      <c r="E460" s="17"/>
      <c r="F460" s="21"/>
      <c r="G460" s="22"/>
      <c r="H460" s="17"/>
      <c r="I460" s="21"/>
      <c r="J460" s="22"/>
      <c r="K460" s="17"/>
      <c r="L460" s="21"/>
      <c r="M460" s="22"/>
      <c r="N460" s="29"/>
      <c r="O460" s="30"/>
      <c r="P460" s="30"/>
      <c r="Q460"/>
      <c r="R460"/>
      <c r="S460" s="42"/>
    </row>
    <row r="461" spans="1:19" ht="15" x14ac:dyDescent="0.25">
      <c r="A461"/>
      <c r="B461"/>
      <c r="C461"/>
      <c r="D461" s="20"/>
      <c r="E461" s="17"/>
      <c r="F461" s="21"/>
      <c r="G461" s="22"/>
      <c r="H461" s="17"/>
      <c r="I461" s="21"/>
      <c r="J461" s="22"/>
      <c r="K461" s="17"/>
      <c r="L461" s="21"/>
      <c r="M461" s="22"/>
      <c r="N461" s="29"/>
      <c r="O461" s="30"/>
      <c r="P461" s="30"/>
      <c r="Q461"/>
      <c r="R461"/>
      <c r="S461" s="42"/>
    </row>
    <row r="462" spans="1:19" ht="15" x14ac:dyDescent="0.25">
      <c r="A462"/>
      <c r="B462"/>
      <c r="C462"/>
      <c r="D462" s="20"/>
      <c r="E462" s="17"/>
      <c r="F462" s="21"/>
      <c r="G462" s="22"/>
      <c r="H462" s="17"/>
      <c r="I462" s="21"/>
      <c r="J462" s="22"/>
      <c r="K462" s="17"/>
      <c r="L462" s="21"/>
      <c r="M462" s="22"/>
      <c r="N462" s="29"/>
      <c r="O462" s="30"/>
      <c r="P462" s="30"/>
      <c r="Q462"/>
      <c r="R462"/>
      <c r="S462" s="42"/>
    </row>
    <row r="463" spans="1:19" ht="15" x14ac:dyDescent="0.25">
      <c r="A463"/>
      <c r="B463"/>
      <c r="C463"/>
      <c r="D463" s="20"/>
      <c r="E463" s="17"/>
      <c r="F463" s="21"/>
      <c r="G463" s="22"/>
      <c r="H463" s="17"/>
      <c r="I463" s="21"/>
      <c r="J463" s="22"/>
      <c r="K463" s="17"/>
      <c r="L463" s="21"/>
      <c r="M463" s="22"/>
      <c r="N463" s="29"/>
      <c r="O463" s="30"/>
      <c r="P463" s="30"/>
      <c r="Q463"/>
      <c r="R463"/>
      <c r="S463" s="42"/>
    </row>
    <row r="464" spans="1:19" ht="15" x14ac:dyDescent="0.25">
      <c r="A464"/>
      <c r="B464"/>
      <c r="C464"/>
      <c r="D464" s="20"/>
      <c r="E464" s="17"/>
      <c r="F464" s="21"/>
      <c r="G464" s="22"/>
      <c r="H464" s="17"/>
      <c r="I464" s="21"/>
      <c r="J464" s="22"/>
      <c r="K464" s="17"/>
      <c r="L464" s="21"/>
      <c r="M464" s="22"/>
      <c r="N464" s="29"/>
      <c r="O464" s="30"/>
      <c r="P464" s="30"/>
      <c r="Q464"/>
      <c r="R464"/>
      <c r="S464" s="42"/>
    </row>
    <row r="465" spans="1:31" ht="15" x14ac:dyDescent="0.25">
      <c r="A465"/>
      <c r="B465"/>
      <c r="C465"/>
      <c r="D465" s="20"/>
      <c r="E465" s="17"/>
      <c r="F465" s="21"/>
      <c r="G465" s="22"/>
      <c r="H465" s="17"/>
      <c r="I465" s="21"/>
      <c r="J465" s="22"/>
      <c r="K465" s="17"/>
      <c r="L465" s="21"/>
      <c r="M465" s="22"/>
      <c r="N465" s="29"/>
      <c r="O465" s="30"/>
      <c r="P465" s="30"/>
      <c r="Q465"/>
      <c r="R465"/>
      <c r="S465" s="42"/>
    </row>
    <row r="466" spans="1:31" ht="15" x14ac:dyDescent="0.25">
      <c r="A466"/>
      <c r="B466"/>
      <c r="C466"/>
      <c r="D466" s="20"/>
      <c r="E466" s="17"/>
      <c r="F466" s="21"/>
      <c r="G466" s="22"/>
      <c r="H466" s="17"/>
      <c r="I466" s="21"/>
      <c r="J466" s="22"/>
      <c r="K466" s="17"/>
      <c r="L466" s="21"/>
      <c r="M466" s="22"/>
      <c r="N466" s="29"/>
      <c r="O466" s="30"/>
      <c r="P466" s="30"/>
      <c r="Q466"/>
      <c r="R466"/>
      <c r="S466" s="42"/>
    </row>
    <row r="467" spans="1:31" ht="15" x14ac:dyDescent="0.25">
      <c r="A467"/>
      <c r="B467"/>
      <c r="C467"/>
      <c r="D467" s="20"/>
      <c r="E467" s="17"/>
      <c r="F467" s="21"/>
      <c r="G467" s="22"/>
      <c r="H467" s="17"/>
      <c r="I467" s="21"/>
      <c r="J467" s="22"/>
      <c r="K467" s="17"/>
      <c r="L467" s="21"/>
      <c r="M467" s="22"/>
      <c r="N467" s="29"/>
      <c r="O467" s="30"/>
      <c r="P467" s="30"/>
      <c r="Q467"/>
      <c r="R467"/>
      <c r="S467" s="42"/>
    </row>
    <row r="468" spans="1:31" ht="15" x14ac:dyDescent="0.25">
      <c r="A468"/>
      <c r="B468"/>
      <c r="C468"/>
      <c r="D468" s="20"/>
      <c r="E468" s="17"/>
      <c r="F468" s="21"/>
      <c r="G468" s="22"/>
      <c r="H468" s="17"/>
      <c r="I468" s="21"/>
      <c r="J468" s="22"/>
      <c r="K468" s="17"/>
      <c r="L468" s="21"/>
      <c r="M468" s="22"/>
      <c r="N468" s="29"/>
      <c r="O468" s="30"/>
      <c r="P468" s="30"/>
      <c r="Q468"/>
      <c r="R468"/>
      <c r="S468" s="42"/>
    </row>
    <row r="469" spans="1:31" ht="15" x14ac:dyDescent="0.25">
      <c r="A469"/>
      <c r="B469"/>
      <c r="C469"/>
      <c r="D469" s="20"/>
      <c r="E469" s="17"/>
      <c r="F469" s="21"/>
      <c r="G469" s="22"/>
      <c r="H469" s="17"/>
      <c r="I469" s="21"/>
      <c r="J469" s="22"/>
      <c r="K469" s="17"/>
      <c r="L469" s="21"/>
      <c r="M469" s="22"/>
      <c r="N469" s="29"/>
      <c r="O469" s="30"/>
      <c r="P469" s="30"/>
      <c r="Q469"/>
      <c r="R469"/>
      <c r="S469" s="42"/>
    </row>
    <row r="470" spans="1:31" ht="15" x14ac:dyDescent="0.25">
      <c r="A470"/>
      <c r="B470"/>
      <c r="C470"/>
      <c r="D470" s="20"/>
      <c r="E470" s="17"/>
      <c r="F470" s="21"/>
      <c r="G470" s="22"/>
      <c r="H470" s="17"/>
      <c r="I470" s="21"/>
      <c r="J470" s="22"/>
      <c r="K470" s="17"/>
      <c r="L470" s="21"/>
      <c r="M470" s="22"/>
      <c r="N470" s="29"/>
      <c r="O470" s="30"/>
      <c r="P470" s="30"/>
      <c r="Q470"/>
      <c r="R470"/>
      <c r="S470" s="42"/>
    </row>
    <row r="471" spans="1:31" ht="15" x14ac:dyDescent="0.25">
      <c r="A471"/>
      <c r="B471"/>
      <c r="C471"/>
      <c r="D471" s="20"/>
      <c r="E471" s="17"/>
      <c r="F471" s="21"/>
      <c r="G471" s="22"/>
      <c r="H471" s="17"/>
      <c r="I471" s="21"/>
      <c r="J471" s="22"/>
      <c r="K471" s="17"/>
      <c r="L471" s="21"/>
      <c r="M471" s="22"/>
      <c r="N471" s="29"/>
      <c r="O471" s="30"/>
      <c r="P471" s="30"/>
      <c r="Q471"/>
      <c r="R471"/>
      <c r="S471" s="42"/>
    </row>
    <row r="472" spans="1:31" ht="15" x14ac:dyDescent="0.25">
      <c r="A472"/>
      <c r="B472"/>
      <c r="C472"/>
      <c r="D472" s="20"/>
      <c r="E472" s="17"/>
      <c r="F472" s="21"/>
      <c r="G472" s="22"/>
      <c r="H472" s="17"/>
      <c r="I472" s="21"/>
      <c r="J472" s="22"/>
      <c r="K472" s="17"/>
      <c r="L472" s="21"/>
      <c r="M472" s="22"/>
      <c r="N472" s="29"/>
      <c r="O472" s="30"/>
      <c r="P472" s="30"/>
      <c r="Q472"/>
      <c r="R472"/>
      <c r="S472" s="42"/>
    </row>
    <row r="473" spans="1:31" ht="15" x14ac:dyDescent="0.25">
      <c r="A473"/>
      <c r="B473"/>
      <c r="C473"/>
      <c r="D473" s="20"/>
      <c r="E473" s="17"/>
      <c r="F473" s="21"/>
      <c r="G473" s="22"/>
      <c r="H473" s="17"/>
      <c r="I473" s="21"/>
      <c r="J473" s="22"/>
      <c r="K473" s="17"/>
      <c r="L473" s="21"/>
      <c r="M473" s="22"/>
      <c r="N473" s="29"/>
      <c r="O473" s="30"/>
      <c r="P473" s="30"/>
      <c r="Q473"/>
      <c r="R473"/>
      <c r="S473" s="42"/>
    </row>
    <row r="474" spans="1:31" ht="15" x14ac:dyDescent="0.25">
      <c r="A474"/>
      <c r="B474"/>
      <c r="C474"/>
      <c r="D474" s="20"/>
      <c r="E474" s="17"/>
      <c r="F474" s="21"/>
      <c r="G474" s="22"/>
      <c r="H474" s="17"/>
      <c r="I474" s="21"/>
      <c r="J474" s="22"/>
      <c r="K474" s="17"/>
      <c r="L474" s="21"/>
      <c r="M474" s="22"/>
      <c r="N474" s="29"/>
      <c r="O474" s="30"/>
      <c r="P474" s="30"/>
      <c r="Q474"/>
      <c r="R474"/>
      <c r="S474" s="42"/>
    </row>
    <row r="475" spans="1:31" ht="15" x14ac:dyDescent="0.25">
      <c r="A475"/>
      <c r="B475"/>
      <c r="C475"/>
      <c r="D475" s="20"/>
      <c r="E475" s="17"/>
      <c r="F475" s="21"/>
      <c r="G475" s="22"/>
      <c r="H475" s="17"/>
      <c r="I475" s="21"/>
      <c r="J475" s="22"/>
      <c r="K475" s="17"/>
      <c r="L475" s="21"/>
      <c r="M475" s="22"/>
      <c r="N475" s="29"/>
      <c r="O475" s="30"/>
      <c r="P475" s="30"/>
      <c r="Q475"/>
      <c r="R475"/>
      <c r="S475" s="42"/>
    </row>
    <row r="476" spans="1:31" ht="15" x14ac:dyDescent="0.25">
      <c r="A476"/>
      <c r="B476"/>
      <c r="C476"/>
      <c r="D476" s="20"/>
      <c r="E476" s="17"/>
      <c r="F476" s="21"/>
      <c r="G476" s="22"/>
      <c r="H476" s="17"/>
      <c r="I476" s="21"/>
      <c r="J476" s="22"/>
      <c r="K476" s="17"/>
      <c r="L476" s="21"/>
      <c r="M476" s="22"/>
      <c r="N476" s="29"/>
      <c r="O476" s="30"/>
      <c r="P476" s="30"/>
      <c r="Q476"/>
      <c r="R476"/>
      <c r="S476" s="42"/>
    </row>
    <row r="477" spans="1:31" s="60" customFormat="1" ht="15" x14ac:dyDescent="0.25">
      <c r="A477" s="52"/>
      <c r="B477" s="52"/>
      <c r="C477" s="52"/>
      <c r="D477" s="53"/>
      <c r="E477" s="54"/>
      <c r="F477" s="55"/>
      <c r="G477" s="56"/>
      <c r="H477" s="54"/>
      <c r="I477" s="55"/>
      <c r="J477" s="56"/>
      <c r="K477" s="54"/>
      <c r="L477" s="55"/>
      <c r="M477" s="56"/>
      <c r="N477" s="57"/>
      <c r="O477" s="58"/>
      <c r="P477" s="58"/>
      <c r="Q477" s="52"/>
      <c r="R477" s="52"/>
      <c r="S477" s="62"/>
      <c r="AD477" s="61"/>
      <c r="AE477" s="61"/>
    </row>
    <row r="478" spans="1:31" ht="15" x14ac:dyDescent="0.25">
      <c r="A478"/>
      <c r="B478"/>
      <c r="C478"/>
      <c r="D478" s="20"/>
      <c r="E478" s="17"/>
      <c r="F478" s="21"/>
      <c r="G478" s="22"/>
      <c r="H478" s="17"/>
      <c r="I478" s="21"/>
      <c r="J478" s="22"/>
      <c r="K478" s="17"/>
      <c r="L478" s="21"/>
      <c r="M478" s="22"/>
      <c r="N478" s="29"/>
      <c r="O478" s="30"/>
      <c r="P478" s="30"/>
      <c r="Q478"/>
      <c r="R478"/>
      <c r="S478" s="42"/>
    </row>
    <row r="479" spans="1:31" ht="15" x14ac:dyDescent="0.25">
      <c r="A479"/>
      <c r="B479"/>
      <c r="C479"/>
      <c r="D479" s="20"/>
      <c r="E479" s="17"/>
      <c r="F479" s="21"/>
      <c r="G479" s="22"/>
      <c r="H479" s="17"/>
      <c r="I479" s="21"/>
      <c r="J479" s="22"/>
      <c r="K479" s="17"/>
      <c r="L479" s="21"/>
      <c r="M479" s="22"/>
      <c r="N479" s="29"/>
      <c r="O479" s="30"/>
      <c r="P479" s="30"/>
      <c r="Q479"/>
      <c r="R479"/>
      <c r="S479" s="42"/>
    </row>
    <row r="480" spans="1:31" ht="15" x14ac:dyDescent="0.25">
      <c r="A480"/>
      <c r="B480"/>
      <c r="C480"/>
      <c r="D480" s="20"/>
      <c r="E480" s="17"/>
      <c r="F480" s="21"/>
      <c r="G480" s="22"/>
      <c r="H480" s="17"/>
      <c r="I480" s="21"/>
      <c r="J480" s="22"/>
      <c r="K480" s="17"/>
      <c r="L480" s="21"/>
      <c r="M480" s="22"/>
      <c r="N480" s="29"/>
      <c r="O480" s="30"/>
      <c r="P480" s="30"/>
      <c r="Q480"/>
      <c r="R480"/>
      <c r="S480" s="42"/>
    </row>
    <row r="481" spans="1:19" ht="15" x14ac:dyDescent="0.25">
      <c r="A481"/>
      <c r="B481"/>
      <c r="C481"/>
      <c r="D481" s="20"/>
      <c r="E481" s="17"/>
      <c r="F481" s="21"/>
      <c r="G481" s="22"/>
      <c r="H481" s="17"/>
      <c r="I481" s="21"/>
      <c r="J481" s="22"/>
      <c r="K481" s="17"/>
      <c r="L481" s="21"/>
      <c r="M481" s="22"/>
      <c r="N481" s="29"/>
      <c r="O481" s="30"/>
      <c r="P481" s="30"/>
      <c r="Q481"/>
      <c r="R481"/>
      <c r="S481" s="42"/>
    </row>
    <row r="482" spans="1:19" ht="15" x14ac:dyDescent="0.25">
      <c r="A482"/>
      <c r="B482"/>
      <c r="C482"/>
      <c r="D482" s="20"/>
      <c r="E482" s="17"/>
      <c r="F482" s="21"/>
      <c r="G482" s="22"/>
      <c r="H482" s="17"/>
      <c r="I482" s="21"/>
      <c r="J482" s="22"/>
      <c r="K482" s="17"/>
      <c r="L482" s="21"/>
      <c r="M482" s="22"/>
      <c r="N482" s="29"/>
      <c r="O482" s="30"/>
      <c r="P482" s="30"/>
      <c r="Q482"/>
      <c r="R482"/>
      <c r="S482" s="42"/>
    </row>
    <row r="483" spans="1:19" ht="15" x14ac:dyDescent="0.25">
      <c r="A483"/>
      <c r="B483"/>
      <c r="C483"/>
      <c r="D483" s="20"/>
      <c r="E483" s="17"/>
      <c r="F483" s="21"/>
      <c r="G483" s="22"/>
      <c r="H483" s="17"/>
      <c r="I483" s="21"/>
      <c r="J483" s="22"/>
      <c r="K483" s="17"/>
      <c r="L483" s="21"/>
      <c r="M483" s="22"/>
      <c r="N483" s="29"/>
      <c r="O483" s="30"/>
      <c r="P483" s="30"/>
      <c r="Q483"/>
      <c r="R483"/>
      <c r="S483" s="42"/>
    </row>
    <row r="484" spans="1:19" ht="15" x14ac:dyDescent="0.25">
      <c r="A484"/>
      <c r="B484"/>
      <c r="C484"/>
      <c r="D484" s="20"/>
      <c r="E484" s="17"/>
      <c r="F484" s="21"/>
      <c r="G484" s="22"/>
      <c r="H484" s="17"/>
      <c r="I484" s="21"/>
      <c r="J484" s="22"/>
      <c r="K484" s="17"/>
      <c r="L484" s="21"/>
      <c r="M484" s="22"/>
      <c r="N484" s="29"/>
      <c r="O484" s="30"/>
      <c r="P484" s="30"/>
      <c r="Q484"/>
      <c r="R484"/>
      <c r="S484" s="42"/>
    </row>
    <row r="485" spans="1:19" ht="15" x14ac:dyDescent="0.25">
      <c r="A485"/>
      <c r="B485"/>
      <c r="C485"/>
      <c r="D485" s="20"/>
      <c r="E485" s="17"/>
      <c r="F485" s="21"/>
      <c r="G485" s="22"/>
      <c r="H485" s="17"/>
      <c r="I485" s="21"/>
      <c r="J485" s="22"/>
      <c r="K485" s="17"/>
      <c r="L485" s="21"/>
      <c r="M485" s="22"/>
      <c r="N485" s="29"/>
      <c r="O485" s="30"/>
      <c r="P485" s="30"/>
      <c r="Q485"/>
      <c r="R485"/>
      <c r="S485" s="42"/>
    </row>
    <row r="486" spans="1:19" ht="15" x14ac:dyDescent="0.25">
      <c r="A486"/>
      <c r="B486"/>
      <c r="C486"/>
      <c r="D486" s="20"/>
      <c r="E486" s="17"/>
      <c r="F486" s="21"/>
      <c r="G486" s="22"/>
      <c r="H486" s="17"/>
      <c r="I486" s="21"/>
      <c r="J486" s="22"/>
      <c r="K486" s="17"/>
      <c r="L486" s="21"/>
      <c r="M486" s="22"/>
      <c r="N486" s="29"/>
      <c r="O486" s="30"/>
      <c r="P486" s="30"/>
      <c r="Q486"/>
      <c r="R486"/>
      <c r="S486" s="42"/>
    </row>
    <row r="487" spans="1:19" ht="15" x14ac:dyDescent="0.25">
      <c r="A487"/>
      <c r="B487"/>
      <c r="C487"/>
      <c r="D487" s="20"/>
      <c r="E487" s="17"/>
      <c r="F487" s="21"/>
      <c r="G487" s="22"/>
      <c r="H487" s="17"/>
      <c r="I487" s="21"/>
      <c r="J487" s="22"/>
      <c r="K487" s="17"/>
      <c r="L487" s="21"/>
      <c r="M487" s="22"/>
      <c r="N487" s="29"/>
      <c r="O487" s="30"/>
      <c r="P487" s="30"/>
      <c r="Q487"/>
      <c r="R487"/>
      <c r="S487" s="42"/>
    </row>
    <row r="488" spans="1:19" ht="15" x14ac:dyDescent="0.25">
      <c r="A488"/>
      <c r="B488"/>
      <c r="C488"/>
      <c r="D488" s="20"/>
      <c r="E488" s="17"/>
      <c r="F488" s="21"/>
      <c r="G488" s="22"/>
      <c r="H488" s="17"/>
      <c r="I488" s="21"/>
      <c r="J488" s="22"/>
      <c r="K488" s="17"/>
      <c r="L488" s="21"/>
      <c r="M488" s="22"/>
      <c r="N488" s="29"/>
      <c r="O488" s="30"/>
      <c r="P488" s="30"/>
      <c r="Q488"/>
      <c r="R488"/>
      <c r="S488" s="42"/>
    </row>
    <row r="489" spans="1:19" ht="15" x14ac:dyDescent="0.25">
      <c r="A489"/>
      <c r="B489"/>
      <c r="C489"/>
      <c r="D489" s="20"/>
      <c r="E489" s="17"/>
      <c r="F489" s="21"/>
      <c r="G489" s="22"/>
      <c r="H489" s="17"/>
      <c r="I489" s="21"/>
      <c r="J489" s="22"/>
      <c r="K489" s="17"/>
      <c r="L489" s="21"/>
      <c r="M489" s="22"/>
      <c r="N489" s="29"/>
      <c r="O489" s="30"/>
      <c r="P489" s="30"/>
      <c r="Q489"/>
      <c r="R489"/>
      <c r="S489" s="42"/>
    </row>
    <row r="490" spans="1:19" ht="15" x14ac:dyDescent="0.25">
      <c r="A490"/>
      <c r="B490"/>
      <c r="C490"/>
      <c r="D490" s="20"/>
      <c r="E490" s="17"/>
      <c r="F490" s="21"/>
      <c r="G490" s="22"/>
      <c r="H490" s="17"/>
      <c r="I490" s="21"/>
      <c r="J490" s="22"/>
      <c r="K490" s="17"/>
      <c r="L490" s="21"/>
      <c r="M490" s="22"/>
      <c r="N490" s="29"/>
      <c r="O490" s="30"/>
      <c r="P490" s="30"/>
      <c r="Q490"/>
      <c r="R490"/>
      <c r="S490" s="42"/>
    </row>
    <row r="491" spans="1:19" ht="15" x14ac:dyDescent="0.25">
      <c r="A491"/>
      <c r="B491"/>
      <c r="C491"/>
      <c r="D491" s="20"/>
      <c r="E491" s="17"/>
      <c r="F491" s="21"/>
      <c r="G491" s="22"/>
      <c r="H491" s="17"/>
      <c r="I491" s="21"/>
      <c r="J491" s="22"/>
      <c r="K491" s="17"/>
      <c r="L491" s="21"/>
      <c r="M491" s="22"/>
      <c r="N491" s="29"/>
      <c r="O491" s="30"/>
      <c r="P491" s="30"/>
      <c r="Q491"/>
      <c r="R491"/>
      <c r="S491" s="42"/>
    </row>
    <row r="492" spans="1:19" ht="15" x14ac:dyDescent="0.25">
      <c r="A492"/>
      <c r="B492"/>
      <c r="C492"/>
      <c r="D492" s="20"/>
      <c r="E492" s="17"/>
      <c r="F492" s="21"/>
      <c r="G492" s="22"/>
      <c r="H492" s="17"/>
      <c r="I492" s="21"/>
      <c r="J492" s="22"/>
      <c r="K492" s="17"/>
      <c r="L492" s="21"/>
      <c r="M492" s="22"/>
      <c r="N492" s="29"/>
      <c r="O492" s="30"/>
      <c r="P492" s="30"/>
      <c r="Q492"/>
      <c r="R492"/>
      <c r="S492" s="42"/>
    </row>
    <row r="493" spans="1:19" ht="15" x14ac:dyDescent="0.25">
      <c r="A493"/>
      <c r="B493"/>
      <c r="C493"/>
      <c r="D493" s="20"/>
      <c r="E493" s="17"/>
      <c r="F493" s="21"/>
      <c r="G493" s="22"/>
      <c r="H493" s="17"/>
      <c r="I493" s="21"/>
      <c r="J493" s="22"/>
      <c r="K493" s="17"/>
      <c r="L493" s="21"/>
      <c r="M493" s="22"/>
      <c r="N493" s="29"/>
      <c r="O493" s="30"/>
      <c r="P493" s="30"/>
      <c r="Q493"/>
      <c r="R493"/>
      <c r="S493" s="42"/>
    </row>
    <row r="494" spans="1:19" ht="15" x14ac:dyDescent="0.25">
      <c r="A494"/>
      <c r="B494"/>
      <c r="C494"/>
      <c r="D494" s="20"/>
      <c r="E494" s="17"/>
      <c r="F494" s="21"/>
      <c r="G494" s="22"/>
      <c r="H494" s="17"/>
      <c r="I494" s="21"/>
      <c r="J494" s="22"/>
      <c r="K494" s="17"/>
      <c r="L494" s="21"/>
      <c r="M494" s="22"/>
      <c r="N494" s="29"/>
      <c r="O494" s="30"/>
      <c r="P494" s="30"/>
      <c r="Q494"/>
      <c r="R494"/>
      <c r="S494" s="42"/>
    </row>
    <row r="495" spans="1:19" ht="15" x14ac:dyDescent="0.25">
      <c r="A495"/>
      <c r="B495"/>
      <c r="C495"/>
      <c r="D495" s="20"/>
      <c r="E495" s="17"/>
      <c r="F495" s="21"/>
      <c r="G495" s="22"/>
      <c r="H495" s="17"/>
      <c r="I495" s="21"/>
      <c r="J495" s="22"/>
      <c r="K495" s="17"/>
      <c r="L495" s="21"/>
      <c r="M495" s="22"/>
      <c r="N495" s="29"/>
      <c r="O495" s="30"/>
      <c r="P495" s="30"/>
      <c r="Q495"/>
      <c r="R495"/>
      <c r="S495" s="42"/>
    </row>
    <row r="496" spans="1:19" ht="15" x14ac:dyDescent="0.25">
      <c r="A496"/>
      <c r="B496"/>
      <c r="C496"/>
      <c r="D496" s="20"/>
      <c r="E496" s="17"/>
      <c r="F496" s="21"/>
      <c r="G496" s="22"/>
      <c r="H496" s="17"/>
      <c r="I496" s="21"/>
      <c r="J496" s="22"/>
      <c r="K496" s="17"/>
      <c r="L496" s="21"/>
      <c r="M496" s="22"/>
      <c r="N496" s="29"/>
      <c r="O496" s="30"/>
      <c r="P496" s="30"/>
      <c r="Q496"/>
      <c r="R496"/>
      <c r="S496" s="42"/>
    </row>
    <row r="497" spans="1:19" ht="15" x14ac:dyDescent="0.25">
      <c r="A497"/>
      <c r="B497"/>
      <c r="C497"/>
      <c r="D497" s="20"/>
      <c r="E497" s="17"/>
      <c r="F497" s="21"/>
      <c r="G497" s="22"/>
      <c r="H497" s="17"/>
      <c r="I497" s="21"/>
      <c r="J497" s="22"/>
      <c r="K497" s="17"/>
      <c r="L497" s="21"/>
      <c r="M497" s="22"/>
      <c r="N497" s="29"/>
      <c r="O497" s="30"/>
      <c r="P497" s="30"/>
      <c r="Q497"/>
      <c r="R497"/>
      <c r="S497" s="42"/>
    </row>
    <row r="498" spans="1:19" ht="15" x14ac:dyDescent="0.25">
      <c r="A498"/>
      <c r="B498"/>
      <c r="C498"/>
      <c r="D498" s="20"/>
      <c r="E498" s="17"/>
      <c r="F498" s="21"/>
      <c r="G498" s="22"/>
      <c r="H498" s="17"/>
      <c r="I498" s="21"/>
      <c r="J498" s="22"/>
      <c r="K498" s="17"/>
      <c r="L498" s="21"/>
      <c r="M498" s="22"/>
      <c r="N498" s="29"/>
      <c r="O498" s="30"/>
      <c r="P498" s="30"/>
      <c r="Q498"/>
      <c r="R498"/>
      <c r="S498" s="42"/>
    </row>
    <row r="499" spans="1:19" ht="15" x14ac:dyDescent="0.25">
      <c r="A499"/>
      <c r="B499"/>
      <c r="C499"/>
      <c r="D499" s="20"/>
      <c r="E499" s="17"/>
      <c r="F499" s="21"/>
      <c r="G499" s="22"/>
      <c r="H499" s="17"/>
      <c r="I499" s="21"/>
      <c r="J499" s="22"/>
      <c r="K499" s="17"/>
      <c r="L499" s="21"/>
      <c r="M499" s="22"/>
      <c r="N499" s="29"/>
      <c r="O499" s="30"/>
      <c r="P499" s="30"/>
      <c r="Q499"/>
      <c r="R499"/>
      <c r="S499" s="42"/>
    </row>
    <row r="500" spans="1:19" ht="15" x14ac:dyDescent="0.25">
      <c r="A500"/>
      <c r="B500"/>
      <c r="C500"/>
      <c r="D500" s="20"/>
      <c r="E500" s="17"/>
      <c r="F500" s="21"/>
      <c r="G500" s="22"/>
      <c r="H500" s="17"/>
      <c r="I500" s="21"/>
      <c r="J500" s="22"/>
      <c r="K500" s="17"/>
      <c r="L500" s="21"/>
      <c r="M500" s="22"/>
      <c r="N500" s="29"/>
      <c r="O500" s="30"/>
      <c r="P500" s="30"/>
      <c r="Q500"/>
      <c r="R500"/>
      <c r="S500" s="42"/>
    </row>
    <row r="501" spans="1:19" ht="15" x14ac:dyDescent="0.25">
      <c r="A501"/>
      <c r="B501"/>
      <c r="C501"/>
      <c r="D501" s="20"/>
      <c r="E501" s="17"/>
      <c r="F501" s="21"/>
      <c r="G501" s="22"/>
      <c r="H501" s="17"/>
      <c r="I501" s="21"/>
      <c r="J501" s="22"/>
      <c r="K501" s="17"/>
      <c r="L501" s="21"/>
      <c r="M501" s="22"/>
      <c r="N501" s="29"/>
      <c r="O501" s="30"/>
      <c r="P501" s="30"/>
      <c r="Q501"/>
      <c r="R501"/>
      <c r="S501" s="42"/>
    </row>
    <row r="502" spans="1:19" ht="15" x14ac:dyDescent="0.25">
      <c r="A502"/>
      <c r="B502"/>
      <c r="C502"/>
      <c r="D502" s="20"/>
      <c r="E502" s="17"/>
      <c r="F502" s="21"/>
      <c r="G502" s="22"/>
      <c r="H502" s="17"/>
      <c r="I502" s="21"/>
      <c r="J502" s="22"/>
      <c r="K502" s="17"/>
      <c r="L502" s="21"/>
      <c r="M502" s="22"/>
      <c r="N502" s="29"/>
      <c r="O502" s="30"/>
      <c r="P502" s="30"/>
      <c r="Q502"/>
      <c r="R502"/>
      <c r="S502" s="42"/>
    </row>
    <row r="503" spans="1:19" ht="15" x14ac:dyDescent="0.25">
      <c r="A503"/>
      <c r="B503"/>
      <c r="C503"/>
      <c r="D503" s="20"/>
      <c r="E503" s="17"/>
      <c r="F503" s="21"/>
      <c r="G503" s="22"/>
      <c r="H503" s="17"/>
      <c r="I503" s="21"/>
      <c r="J503" s="22"/>
      <c r="K503" s="17"/>
      <c r="L503" s="21"/>
      <c r="M503" s="22"/>
      <c r="N503" s="29"/>
      <c r="O503" s="30"/>
      <c r="P503" s="30"/>
      <c r="Q503"/>
      <c r="R503"/>
      <c r="S503" s="42"/>
    </row>
    <row r="504" spans="1:19" ht="15" x14ac:dyDescent="0.25">
      <c r="A504"/>
      <c r="B504"/>
      <c r="C504"/>
      <c r="D504" s="20"/>
      <c r="E504" s="17"/>
      <c r="F504" s="21"/>
      <c r="G504" s="22"/>
      <c r="H504" s="17"/>
      <c r="I504" s="21"/>
      <c r="J504" s="22"/>
      <c r="K504" s="17"/>
      <c r="L504" s="21"/>
      <c r="M504" s="22"/>
      <c r="N504" s="29"/>
      <c r="O504" s="30"/>
      <c r="P504" s="30"/>
      <c r="Q504"/>
      <c r="R504"/>
      <c r="S504" s="42"/>
    </row>
    <row r="505" spans="1:19" ht="15" x14ac:dyDescent="0.25">
      <c r="A505"/>
      <c r="B505"/>
      <c r="C505"/>
      <c r="D505" s="20"/>
      <c r="E505" s="17"/>
      <c r="F505" s="21"/>
      <c r="G505" s="22"/>
      <c r="H505" s="17"/>
      <c r="I505" s="21"/>
      <c r="J505" s="22"/>
      <c r="K505" s="17"/>
      <c r="L505" s="21"/>
      <c r="M505" s="22"/>
      <c r="N505" s="29"/>
      <c r="O505" s="30"/>
      <c r="P505" s="30"/>
      <c r="Q505"/>
      <c r="R505"/>
      <c r="S505" s="42"/>
    </row>
    <row r="506" spans="1:19" ht="15" x14ac:dyDescent="0.25">
      <c r="A506"/>
      <c r="B506"/>
      <c r="C506"/>
      <c r="D506" s="20"/>
      <c r="E506" s="17"/>
      <c r="F506" s="21"/>
      <c r="G506" s="22"/>
      <c r="H506" s="17"/>
      <c r="I506" s="21"/>
      <c r="J506" s="22"/>
      <c r="K506" s="17"/>
      <c r="L506" s="21"/>
      <c r="M506" s="22"/>
      <c r="N506" s="29"/>
      <c r="O506" s="30"/>
      <c r="P506" s="30"/>
      <c r="Q506"/>
      <c r="R506"/>
      <c r="S506" s="42"/>
    </row>
    <row r="507" spans="1:19" ht="15" x14ac:dyDescent="0.25">
      <c r="A507"/>
      <c r="B507"/>
      <c r="C507"/>
      <c r="D507" s="20"/>
      <c r="E507" s="17"/>
      <c r="F507" s="21"/>
      <c r="G507" s="22"/>
      <c r="H507" s="17"/>
      <c r="I507" s="21"/>
      <c r="J507" s="22"/>
      <c r="K507" s="17"/>
      <c r="L507" s="21"/>
      <c r="M507" s="22"/>
      <c r="N507" s="29"/>
      <c r="O507" s="30"/>
      <c r="P507" s="30"/>
      <c r="Q507"/>
      <c r="R507"/>
      <c r="S507" s="42"/>
    </row>
    <row r="508" spans="1:19" ht="15" x14ac:dyDescent="0.25">
      <c r="A508"/>
      <c r="B508"/>
      <c r="C508"/>
      <c r="D508" s="20"/>
      <c r="E508" s="17"/>
      <c r="F508" s="21"/>
      <c r="G508" s="22"/>
      <c r="H508" s="17"/>
      <c r="I508" s="21"/>
      <c r="J508" s="22"/>
      <c r="K508" s="17"/>
      <c r="L508" s="21"/>
      <c r="M508" s="22"/>
      <c r="N508" s="29"/>
      <c r="O508" s="30"/>
      <c r="P508" s="30"/>
      <c r="Q508"/>
      <c r="R508"/>
      <c r="S508" s="42"/>
    </row>
    <row r="509" spans="1:19" ht="15" x14ac:dyDescent="0.25">
      <c r="A509"/>
      <c r="B509"/>
      <c r="C509"/>
      <c r="D509" s="20"/>
      <c r="E509" s="17"/>
      <c r="F509" s="21"/>
      <c r="G509" s="22"/>
      <c r="H509" s="17"/>
      <c r="I509" s="21"/>
      <c r="J509" s="22"/>
      <c r="K509" s="17"/>
      <c r="L509" s="21"/>
      <c r="M509" s="22"/>
      <c r="N509" s="29"/>
      <c r="O509" s="30"/>
      <c r="P509" s="30"/>
      <c r="Q509"/>
      <c r="R509"/>
      <c r="S509" s="42"/>
    </row>
    <row r="510" spans="1:19" ht="15" x14ac:dyDescent="0.25">
      <c r="A510"/>
      <c r="B510"/>
      <c r="C510"/>
      <c r="D510" s="20"/>
      <c r="E510" s="17"/>
      <c r="F510" s="21"/>
      <c r="G510" s="22"/>
      <c r="H510" s="17"/>
      <c r="I510" s="21"/>
      <c r="J510" s="22"/>
      <c r="K510" s="17"/>
      <c r="L510" s="21"/>
      <c r="M510" s="22"/>
      <c r="N510" s="29"/>
      <c r="O510" s="30"/>
      <c r="P510" s="30"/>
      <c r="Q510"/>
      <c r="R510"/>
      <c r="S510" s="42"/>
    </row>
    <row r="511" spans="1:19" ht="15" x14ac:dyDescent="0.25">
      <c r="A511"/>
      <c r="B511"/>
      <c r="C511"/>
      <c r="D511" s="20"/>
      <c r="E511" s="17"/>
      <c r="F511" s="21"/>
      <c r="G511" s="22"/>
      <c r="H511" s="17"/>
      <c r="I511" s="21"/>
      <c r="J511" s="22"/>
      <c r="K511" s="17"/>
      <c r="L511" s="21"/>
      <c r="M511" s="22"/>
      <c r="N511" s="29"/>
      <c r="O511" s="30"/>
      <c r="P511" s="30"/>
      <c r="Q511"/>
      <c r="R511"/>
      <c r="S511" s="42"/>
    </row>
    <row r="512" spans="1:19" ht="15" x14ac:dyDescent="0.25">
      <c r="A512"/>
      <c r="B512"/>
      <c r="C512"/>
      <c r="D512" s="20"/>
      <c r="E512" s="17"/>
      <c r="F512" s="21"/>
      <c r="G512" s="22"/>
      <c r="H512" s="17"/>
      <c r="I512" s="21"/>
      <c r="J512" s="22"/>
      <c r="K512" s="17"/>
      <c r="L512" s="21"/>
      <c r="M512" s="22"/>
      <c r="N512" s="29"/>
      <c r="O512" s="30"/>
      <c r="P512" s="30"/>
      <c r="Q512"/>
      <c r="R512"/>
      <c r="S512" s="42"/>
    </row>
    <row r="513" spans="1:19" ht="15" x14ac:dyDescent="0.25">
      <c r="A513"/>
      <c r="B513"/>
      <c r="C513"/>
      <c r="D513" s="20"/>
      <c r="E513" s="17"/>
      <c r="F513" s="21"/>
      <c r="G513" s="22"/>
      <c r="H513" s="17"/>
      <c r="I513" s="21"/>
      <c r="J513" s="22"/>
      <c r="K513" s="17"/>
      <c r="L513" s="21"/>
      <c r="M513" s="22"/>
      <c r="N513" s="29"/>
      <c r="O513" s="30"/>
      <c r="P513" s="30"/>
      <c r="Q513"/>
      <c r="R513"/>
      <c r="S513" s="42"/>
    </row>
    <row r="514" spans="1:19" ht="15" x14ac:dyDescent="0.25">
      <c r="A514"/>
      <c r="B514"/>
      <c r="C514"/>
      <c r="D514" s="20"/>
      <c r="E514" s="17"/>
      <c r="F514" s="21"/>
      <c r="G514" s="22"/>
      <c r="H514" s="17"/>
      <c r="I514" s="21"/>
      <c r="J514" s="22"/>
      <c r="K514" s="17"/>
      <c r="L514" s="21"/>
      <c r="M514" s="22"/>
      <c r="N514" s="29"/>
      <c r="O514" s="30"/>
      <c r="P514" s="30"/>
      <c r="Q514"/>
      <c r="R514"/>
      <c r="S514" s="42"/>
    </row>
    <row r="515" spans="1:19" ht="15" x14ac:dyDescent="0.25">
      <c r="A515"/>
      <c r="B515"/>
      <c r="C515"/>
      <c r="D515" s="20"/>
      <c r="E515" s="17"/>
      <c r="F515" s="21"/>
      <c r="G515" s="22"/>
      <c r="H515" s="17"/>
      <c r="I515" s="21"/>
      <c r="J515" s="22"/>
      <c r="K515" s="17"/>
      <c r="L515" s="21"/>
      <c r="M515" s="22"/>
      <c r="N515" s="29"/>
      <c r="O515" s="30"/>
      <c r="P515" s="30"/>
      <c r="Q515"/>
      <c r="R515"/>
      <c r="S515" s="42"/>
    </row>
    <row r="516" spans="1:19" ht="15" x14ac:dyDescent="0.25">
      <c r="A516"/>
      <c r="B516"/>
      <c r="C516"/>
      <c r="D516" s="20"/>
      <c r="E516" s="17"/>
      <c r="F516" s="21"/>
      <c r="G516" s="22"/>
      <c r="H516" s="17"/>
      <c r="I516" s="21"/>
      <c r="J516" s="22"/>
      <c r="K516" s="17"/>
      <c r="L516" s="21"/>
      <c r="M516" s="22"/>
      <c r="N516" s="29"/>
      <c r="O516" s="30"/>
      <c r="P516" s="30"/>
      <c r="Q516"/>
      <c r="R516"/>
      <c r="S516" s="42"/>
    </row>
    <row r="517" spans="1:19" ht="15" x14ac:dyDescent="0.25">
      <c r="A517"/>
      <c r="B517"/>
      <c r="C517"/>
      <c r="D517" s="20"/>
      <c r="E517" s="17"/>
      <c r="F517" s="21"/>
      <c r="G517" s="22"/>
      <c r="H517" s="17"/>
      <c r="I517" s="21"/>
      <c r="J517" s="22"/>
      <c r="K517" s="17"/>
      <c r="L517" s="21"/>
      <c r="M517" s="22"/>
      <c r="N517" s="29"/>
      <c r="O517" s="30"/>
      <c r="P517" s="30"/>
      <c r="Q517"/>
      <c r="R517"/>
      <c r="S517" s="42"/>
    </row>
    <row r="518" spans="1:19" ht="15" x14ac:dyDescent="0.25">
      <c r="A518"/>
      <c r="B518"/>
      <c r="C518"/>
      <c r="D518" s="20"/>
      <c r="E518" s="17"/>
      <c r="F518" s="21"/>
      <c r="G518" s="22"/>
      <c r="H518" s="17"/>
      <c r="I518" s="21"/>
      <c r="J518" s="22"/>
      <c r="K518" s="17"/>
      <c r="L518" s="21"/>
      <c r="M518" s="22"/>
      <c r="N518" s="29"/>
      <c r="O518" s="30"/>
      <c r="P518" s="30"/>
      <c r="Q518"/>
      <c r="R518"/>
      <c r="S518" s="42"/>
    </row>
    <row r="519" spans="1:19" ht="15" x14ac:dyDescent="0.25">
      <c r="A519"/>
      <c r="B519"/>
      <c r="C519"/>
      <c r="D519" s="20"/>
      <c r="E519" s="17"/>
      <c r="F519" s="21"/>
      <c r="G519" s="22"/>
      <c r="H519" s="17"/>
      <c r="I519" s="21"/>
      <c r="J519" s="22"/>
      <c r="K519" s="17"/>
      <c r="L519" s="21"/>
      <c r="M519" s="22"/>
      <c r="N519" s="29"/>
      <c r="O519" s="30"/>
      <c r="P519" s="30"/>
      <c r="Q519"/>
      <c r="R519"/>
      <c r="S519" s="42"/>
    </row>
    <row r="520" spans="1:19" ht="15" x14ac:dyDescent="0.25">
      <c r="A520"/>
      <c r="B520"/>
      <c r="C520"/>
      <c r="D520" s="20"/>
      <c r="E520" s="17"/>
      <c r="F520" s="21"/>
      <c r="G520" s="22"/>
      <c r="H520" s="17"/>
      <c r="I520" s="21"/>
      <c r="J520" s="22"/>
      <c r="K520" s="17"/>
      <c r="L520" s="21"/>
      <c r="M520" s="22"/>
      <c r="N520" s="29"/>
      <c r="O520" s="30"/>
      <c r="P520" s="30"/>
      <c r="Q520"/>
      <c r="R520"/>
      <c r="S520" s="42"/>
    </row>
    <row r="521" spans="1:19" ht="15" x14ac:dyDescent="0.25">
      <c r="A521"/>
      <c r="B521"/>
      <c r="C521"/>
      <c r="D521" s="20"/>
      <c r="E521" s="17"/>
      <c r="F521" s="21"/>
      <c r="G521" s="22"/>
      <c r="H521" s="17"/>
      <c r="I521" s="21"/>
      <c r="J521" s="22"/>
      <c r="K521" s="17"/>
      <c r="L521" s="21"/>
      <c r="M521" s="22"/>
      <c r="N521" s="29"/>
      <c r="O521" s="30"/>
      <c r="P521" s="30"/>
      <c r="Q521"/>
      <c r="R521"/>
      <c r="S521" s="42"/>
    </row>
    <row r="522" spans="1:19" ht="15" x14ac:dyDescent="0.25">
      <c r="A522"/>
      <c r="B522"/>
      <c r="C522"/>
      <c r="D522" s="20"/>
      <c r="E522" s="17"/>
      <c r="F522" s="21"/>
      <c r="G522" s="22"/>
      <c r="H522" s="17"/>
      <c r="I522" s="21"/>
      <c r="J522" s="22"/>
      <c r="K522" s="17"/>
      <c r="L522" s="21"/>
      <c r="M522" s="22"/>
      <c r="N522" s="29"/>
      <c r="O522" s="30"/>
      <c r="P522" s="30"/>
      <c r="Q522"/>
      <c r="R522"/>
      <c r="S522" s="42"/>
    </row>
    <row r="523" spans="1:19" ht="15" x14ac:dyDescent="0.25">
      <c r="A523"/>
      <c r="B523"/>
      <c r="C523"/>
      <c r="D523" s="20"/>
      <c r="E523" s="17"/>
      <c r="F523" s="21"/>
      <c r="G523" s="22"/>
      <c r="H523" s="17"/>
      <c r="I523" s="21"/>
      <c r="J523" s="22"/>
      <c r="K523" s="17"/>
      <c r="L523" s="21"/>
      <c r="M523" s="22"/>
      <c r="N523" s="29"/>
      <c r="O523" s="30"/>
      <c r="P523" s="30"/>
      <c r="Q523"/>
      <c r="R523"/>
      <c r="S523" s="42"/>
    </row>
    <row r="524" spans="1:19" ht="15" x14ac:dyDescent="0.25">
      <c r="A524"/>
      <c r="B524"/>
      <c r="C524"/>
      <c r="D524" s="20"/>
      <c r="E524" s="17"/>
      <c r="F524" s="21"/>
      <c r="G524" s="22"/>
      <c r="H524" s="17"/>
      <c r="I524" s="21"/>
      <c r="J524" s="22"/>
      <c r="K524" s="17"/>
      <c r="L524" s="21"/>
      <c r="M524" s="22"/>
      <c r="N524" s="29"/>
      <c r="O524" s="30"/>
      <c r="P524" s="30"/>
      <c r="Q524"/>
      <c r="R524"/>
      <c r="S524" s="42"/>
    </row>
    <row r="525" spans="1:19" ht="15" x14ac:dyDescent="0.25">
      <c r="A525"/>
      <c r="B525"/>
      <c r="C525"/>
      <c r="D525" s="20"/>
      <c r="E525" s="17"/>
      <c r="F525" s="21"/>
      <c r="G525" s="22"/>
      <c r="H525" s="17"/>
      <c r="I525" s="21"/>
      <c r="J525" s="22"/>
      <c r="K525" s="17"/>
      <c r="L525" s="21"/>
      <c r="M525" s="22"/>
      <c r="N525" s="29"/>
      <c r="O525" s="30"/>
      <c r="P525" s="30"/>
      <c r="Q525"/>
      <c r="R525"/>
      <c r="S525" s="42"/>
    </row>
    <row r="526" spans="1:19" ht="15" x14ac:dyDescent="0.25">
      <c r="A526"/>
      <c r="B526"/>
      <c r="C526"/>
      <c r="D526" s="20"/>
      <c r="E526" s="17"/>
      <c r="F526" s="21"/>
      <c r="G526" s="22"/>
      <c r="H526" s="17"/>
      <c r="I526" s="21"/>
      <c r="J526" s="22"/>
      <c r="K526" s="17"/>
      <c r="L526" s="21"/>
      <c r="M526" s="22"/>
      <c r="N526" s="29"/>
      <c r="O526" s="30"/>
      <c r="P526" s="30"/>
      <c r="Q526"/>
      <c r="R526"/>
      <c r="S526" s="42"/>
    </row>
    <row r="527" spans="1:19" ht="15" x14ac:dyDescent="0.25">
      <c r="A527"/>
      <c r="B527"/>
      <c r="C527"/>
      <c r="D527" s="20"/>
      <c r="E527" s="17"/>
      <c r="F527" s="21"/>
      <c r="G527" s="22"/>
      <c r="H527" s="17"/>
      <c r="I527" s="21"/>
      <c r="J527" s="22"/>
      <c r="K527" s="17"/>
      <c r="L527" s="21"/>
      <c r="M527" s="22"/>
      <c r="N527" s="29"/>
      <c r="O527" s="30"/>
      <c r="P527" s="30"/>
      <c r="Q527"/>
      <c r="R527"/>
      <c r="S527" s="42"/>
    </row>
    <row r="528" spans="1:19" ht="15" x14ac:dyDescent="0.25">
      <c r="A528"/>
      <c r="B528"/>
      <c r="C528"/>
      <c r="D528" s="20"/>
      <c r="E528" s="17"/>
      <c r="F528" s="21"/>
      <c r="G528" s="22"/>
      <c r="H528" s="17"/>
      <c r="I528" s="21"/>
      <c r="J528" s="22"/>
      <c r="K528" s="17"/>
      <c r="L528" s="21"/>
      <c r="M528" s="22"/>
      <c r="N528" s="29"/>
      <c r="O528" s="30"/>
      <c r="P528" s="30"/>
      <c r="Q528"/>
      <c r="R528"/>
      <c r="S528" s="42"/>
    </row>
    <row r="529" spans="1:19" ht="15" x14ac:dyDescent="0.25">
      <c r="A529"/>
      <c r="B529"/>
      <c r="C529"/>
      <c r="D529" s="20"/>
      <c r="E529" s="17"/>
      <c r="F529" s="21"/>
      <c r="G529" s="22"/>
      <c r="H529" s="17"/>
      <c r="I529" s="21"/>
      <c r="J529" s="22"/>
      <c r="K529" s="17"/>
      <c r="L529" s="21"/>
      <c r="M529" s="22"/>
      <c r="N529" s="29"/>
      <c r="O529" s="30"/>
      <c r="P529" s="30"/>
      <c r="Q529"/>
      <c r="R529"/>
      <c r="S529" s="42"/>
    </row>
    <row r="530" spans="1:19" ht="15" x14ac:dyDescent="0.25">
      <c r="A530"/>
      <c r="B530"/>
      <c r="C530"/>
      <c r="D530" s="20"/>
      <c r="E530" s="17"/>
      <c r="F530" s="21"/>
      <c r="G530" s="22"/>
      <c r="H530" s="17"/>
      <c r="I530" s="21"/>
      <c r="J530" s="22"/>
      <c r="K530" s="17"/>
      <c r="L530" s="21"/>
      <c r="M530" s="22"/>
      <c r="N530" s="29"/>
      <c r="O530" s="30"/>
      <c r="P530" s="30"/>
      <c r="Q530"/>
      <c r="R530"/>
      <c r="S530" s="42"/>
    </row>
    <row r="531" spans="1:19" ht="15" x14ac:dyDescent="0.25">
      <c r="A531"/>
      <c r="B531"/>
      <c r="C531"/>
      <c r="D531" s="20"/>
      <c r="E531" s="17"/>
      <c r="F531" s="21"/>
      <c r="G531" s="22"/>
      <c r="H531" s="17"/>
      <c r="I531" s="21"/>
      <c r="J531" s="22"/>
      <c r="K531" s="17"/>
      <c r="L531" s="21"/>
      <c r="M531" s="22"/>
      <c r="N531" s="29"/>
      <c r="O531" s="30"/>
      <c r="P531" s="30"/>
      <c r="Q531"/>
      <c r="R531"/>
      <c r="S531" s="42"/>
    </row>
    <row r="532" spans="1:19" ht="15" x14ac:dyDescent="0.25">
      <c r="A532"/>
      <c r="B532"/>
      <c r="C532"/>
      <c r="D532" s="20"/>
      <c r="E532" s="17"/>
      <c r="F532" s="21"/>
      <c r="G532" s="22"/>
      <c r="H532" s="17"/>
      <c r="I532" s="21"/>
      <c r="J532" s="22"/>
      <c r="K532" s="17"/>
      <c r="L532" s="21"/>
      <c r="M532" s="22"/>
      <c r="N532" s="29"/>
      <c r="O532" s="30"/>
      <c r="P532" s="30"/>
      <c r="Q532"/>
      <c r="R532"/>
      <c r="S532" s="42"/>
    </row>
    <row r="533" spans="1:19" ht="15" x14ac:dyDescent="0.25">
      <c r="A533"/>
      <c r="B533"/>
      <c r="C533"/>
      <c r="D533" s="20"/>
      <c r="E533" s="17"/>
      <c r="F533" s="21"/>
      <c r="G533" s="22"/>
      <c r="H533" s="17"/>
      <c r="I533" s="21"/>
      <c r="J533" s="22"/>
      <c r="K533" s="17"/>
      <c r="L533" s="21"/>
      <c r="M533" s="22"/>
      <c r="N533" s="29"/>
      <c r="O533" s="30"/>
      <c r="P533" s="30"/>
      <c r="Q533"/>
      <c r="R533"/>
      <c r="S533" s="42"/>
    </row>
    <row r="534" spans="1:19" ht="15" x14ac:dyDescent="0.25">
      <c r="A534"/>
      <c r="B534"/>
      <c r="C534"/>
      <c r="D534" s="20"/>
      <c r="E534" s="17"/>
      <c r="F534" s="21"/>
      <c r="G534" s="22"/>
      <c r="H534" s="17"/>
      <c r="I534" s="21"/>
      <c r="J534" s="22"/>
      <c r="K534" s="17"/>
      <c r="L534" s="21"/>
      <c r="M534" s="22"/>
      <c r="N534" s="29"/>
      <c r="O534" s="30"/>
      <c r="P534" s="30"/>
      <c r="Q534"/>
      <c r="R534"/>
      <c r="S534" s="42"/>
    </row>
    <row r="535" spans="1:19" ht="15" x14ac:dyDescent="0.25">
      <c r="A535"/>
      <c r="B535"/>
      <c r="C535"/>
      <c r="D535" s="20"/>
      <c r="E535" s="17"/>
      <c r="F535" s="21"/>
      <c r="G535" s="22"/>
      <c r="H535" s="17"/>
      <c r="I535" s="21"/>
      <c r="J535" s="22"/>
      <c r="K535" s="17"/>
      <c r="L535" s="21"/>
      <c r="M535" s="22"/>
      <c r="N535" s="29"/>
      <c r="O535" s="30"/>
      <c r="P535" s="30"/>
      <c r="Q535"/>
      <c r="R535"/>
      <c r="S535" s="42"/>
    </row>
    <row r="536" spans="1:19" ht="15" x14ac:dyDescent="0.25">
      <c r="A536"/>
      <c r="B536"/>
      <c r="C536"/>
      <c r="D536" s="20"/>
      <c r="E536" s="17"/>
      <c r="F536" s="21"/>
      <c r="G536" s="22"/>
      <c r="H536" s="17"/>
      <c r="I536" s="21"/>
      <c r="J536" s="22"/>
      <c r="K536" s="17"/>
      <c r="L536" s="21"/>
      <c r="M536" s="22"/>
      <c r="N536" s="29"/>
      <c r="O536" s="30"/>
      <c r="P536" s="30"/>
      <c r="Q536"/>
      <c r="R536"/>
      <c r="S536" s="42"/>
    </row>
    <row r="537" spans="1:19" ht="15" x14ac:dyDescent="0.25">
      <c r="A537"/>
      <c r="B537"/>
      <c r="C537"/>
      <c r="D537" s="20"/>
      <c r="E537" s="17"/>
      <c r="F537" s="21"/>
      <c r="G537" s="22"/>
      <c r="H537" s="17"/>
      <c r="I537" s="21"/>
      <c r="J537" s="22"/>
      <c r="K537" s="17"/>
      <c r="L537" s="21"/>
      <c r="M537" s="22"/>
      <c r="N537" s="29"/>
      <c r="O537" s="30"/>
      <c r="P537" s="30"/>
      <c r="Q537"/>
      <c r="R537"/>
      <c r="S537" s="42"/>
    </row>
    <row r="538" spans="1:19" ht="15" x14ac:dyDescent="0.25">
      <c r="A538"/>
      <c r="B538"/>
      <c r="C538"/>
      <c r="D538" s="20"/>
      <c r="E538" s="17"/>
      <c r="F538" s="21"/>
      <c r="G538" s="22"/>
      <c r="H538" s="17"/>
      <c r="I538" s="21"/>
      <c r="J538" s="22"/>
      <c r="K538" s="17"/>
      <c r="L538" s="21"/>
      <c r="M538" s="22"/>
      <c r="N538" s="29"/>
      <c r="O538" s="30"/>
      <c r="P538" s="30"/>
      <c r="Q538"/>
      <c r="R538"/>
      <c r="S538" s="42"/>
    </row>
    <row r="539" spans="1:19" ht="15" x14ac:dyDescent="0.25">
      <c r="A539"/>
      <c r="B539"/>
      <c r="C539"/>
      <c r="D539" s="20"/>
      <c r="E539" s="17"/>
      <c r="F539" s="21"/>
      <c r="G539" s="22"/>
      <c r="H539" s="17"/>
      <c r="I539" s="21"/>
      <c r="J539" s="22"/>
      <c r="K539" s="17"/>
      <c r="L539" s="21"/>
      <c r="M539" s="22"/>
      <c r="N539" s="29"/>
      <c r="O539" s="30"/>
      <c r="P539" s="30"/>
      <c r="Q539"/>
      <c r="R539"/>
      <c r="S539" s="42"/>
    </row>
    <row r="540" spans="1:19" ht="15" x14ac:dyDescent="0.25">
      <c r="A540"/>
      <c r="B540"/>
      <c r="C540"/>
      <c r="D540" s="20"/>
      <c r="E540" s="17"/>
      <c r="F540" s="21"/>
      <c r="G540" s="22"/>
      <c r="H540" s="17"/>
      <c r="I540" s="21"/>
      <c r="J540" s="22"/>
      <c r="K540" s="17"/>
      <c r="L540" s="21"/>
      <c r="M540" s="22"/>
      <c r="N540" s="29"/>
      <c r="O540" s="30"/>
      <c r="P540" s="30"/>
      <c r="Q540"/>
      <c r="R540"/>
      <c r="S540" s="42"/>
    </row>
    <row r="541" spans="1:19" ht="15" x14ac:dyDescent="0.25">
      <c r="A541"/>
      <c r="B541"/>
      <c r="C541"/>
      <c r="D541" s="20"/>
      <c r="E541" s="17"/>
      <c r="F541" s="21"/>
      <c r="G541" s="22"/>
      <c r="H541" s="17"/>
      <c r="I541" s="21"/>
      <c r="J541" s="22"/>
      <c r="K541" s="17"/>
      <c r="L541" s="21"/>
      <c r="M541" s="22"/>
      <c r="N541" s="29"/>
      <c r="O541" s="30"/>
      <c r="P541" s="30"/>
      <c r="Q541"/>
      <c r="R541"/>
      <c r="S541" s="42"/>
    </row>
    <row r="542" spans="1:19" ht="15" x14ac:dyDescent="0.25">
      <c r="A542"/>
      <c r="B542"/>
      <c r="C542"/>
      <c r="D542" s="20"/>
      <c r="E542" s="17"/>
      <c r="F542" s="21"/>
      <c r="G542" s="22"/>
      <c r="H542" s="17"/>
      <c r="I542" s="21"/>
      <c r="J542" s="22"/>
      <c r="K542" s="17"/>
      <c r="L542" s="21"/>
      <c r="M542" s="22"/>
      <c r="N542" s="29"/>
      <c r="O542" s="30"/>
      <c r="P542" s="30"/>
      <c r="Q542"/>
      <c r="R542"/>
      <c r="S542" s="42"/>
    </row>
    <row r="543" spans="1:19" ht="15" x14ac:dyDescent="0.25">
      <c r="A543"/>
      <c r="B543"/>
      <c r="C543"/>
      <c r="D543" s="20"/>
      <c r="E543" s="17"/>
      <c r="F543" s="21"/>
      <c r="G543" s="22"/>
      <c r="H543" s="17"/>
      <c r="I543" s="21"/>
      <c r="J543" s="22"/>
      <c r="K543" s="17"/>
      <c r="L543" s="21"/>
      <c r="M543" s="22"/>
      <c r="N543" s="29"/>
      <c r="O543" s="30"/>
      <c r="P543" s="30"/>
      <c r="Q543"/>
      <c r="R543"/>
      <c r="S543" s="42"/>
    </row>
    <row r="544" spans="1:19" ht="15" x14ac:dyDescent="0.25">
      <c r="A544"/>
      <c r="B544"/>
      <c r="C544"/>
      <c r="D544" s="20"/>
      <c r="E544" s="17"/>
      <c r="F544" s="21"/>
      <c r="G544" s="22"/>
      <c r="H544" s="17"/>
      <c r="I544" s="21"/>
      <c r="J544" s="22"/>
      <c r="K544" s="17"/>
      <c r="L544" s="21"/>
      <c r="M544" s="22"/>
      <c r="N544" s="29"/>
      <c r="O544" s="30"/>
      <c r="P544" s="30"/>
      <c r="Q544"/>
      <c r="R544"/>
      <c r="S544" s="42"/>
    </row>
    <row r="545" spans="1:19" ht="15" x14ac:dyDescent="0.25">
      <c r="A545"/>
      <c r="B545"/>
      <c r="C545"/>
      <c r="D545" s="20"/>
      <c r="E545" s="17"/>
      <c r="F545" s="21"/>
      <c r="G545" s="22"/>
      <c r="H545" s="17"/>
      <c r="I545" s="21"/>
      <c r="J545" s="22"/>
      <c r="K545" s="17"/>
      <c r="L545" s="21"/>
      <c r="M545" s="22"/>
      <c r="N545" s="29"/>
      <c r="O545" s="30"/>
      <c r="P545" s="30"/>
      <c r="Q545"/>
      <c r="R545"/>
      <c r="S545" s="42"/>
    </row>
    <row r="546" spans="1:19" ht="15" x14ac:dyDescent="0.25">
      <c r="A546"/>
      <c r="B546"/>
      <c r="C546"/>
      <c r="D546" s="20"/>
      <c r="E546" s="17"/>
      <c r="F546" s="21"/>
      <c r="G546" s="22"/>
      <c r="H546" s="17"/>
      <c r="I546" s="21"/>
      <c r="J546" s="22"/>
      <c r="K546" s="17"/>
      <c r="L546" s="21"/>
      <c r="M546" s="22"/>
      <c r="N546" s="29"/>
      <c r="O546" s="30"/>
      <c r="P546" s="30"/>
      <c r="Q546"/>
      <c r="R546"/>
      <c r="S546" s="42"/>
    </row>
    <row r="547" spans="1:19" ht="15" x14ac:dyDescent="0.25">
      <c r="A547"/>
      <c r="B547"/>
      <c r="C547"/>
      <c r="D547" s="20"/>
      <c r="E547" s="17"/>
      <c r="F547" s="21"/>
      <c r="G547" s="22"/>
      <c r="H547" s="17"/>
      <c r="I547" s="21"/>
      <c r="J547" s="22"/>
      <c r="K547" s="17"/>
      <c r="L547" s="21"/>
      <c r="M547" s="22"/>
      <c r="N547" s="29"/>
      <c r="O547" s="30"/>
      <c r="P547" s="30"/>
      <c r="Q547"/>
      <c r="R547"/>
      <c r="S547" s="42"/>
    </row>
    <row r="548" spans="1:19" ht="15" x14ac:dyDescent="0.25">
      <c r="A548"/>
      <c r="B548"/>
      <c r="C548"/>
      <c r="D548" s="20"/>
      <c r="E548" s="17"/>
      <c r="F548" s="21"/>
      <c r="G548" s="22"/>
      <c r="H548" s="17"/>
      <c r="I548" s="21"/>
      <c r="J548" s="22"/>
      <c r="K548" s="17"/>
      <c r="L548" s="21"/>
      <c r="M548" s="22"/>
      <c r="N548" s="29"/>
      <c r="O548" s="30"/>
      <c r="P548" s="30"/>
      <c r="Q548"/>
      <c r="R548"/>
      <c r="S548" s="42"/>
    </row>
    <row r="549" spans="1:19" ht="15" x14ac:dyDescent="0.25">
      <c r="A549"/>
      <c r="B549"/>
      <c r="C549"/>
      <c r="D549" s="20"/>
      <c r="E549" s="17"/>
      <c r="F549" s="21"/>
      <c r="G549" s="22"/>
      <c r="H549" s="17"/>
      <c r="I549" s="21"/>
      <c r="J549" s="22"/>
      <c r="K549" s="17"/>
      <c r="L549" s="21"/>
      <c r="M549" s="22"/>
      <c r="N549" s="29"/>
      <c r="O549" s="30"/>
      <c r="P549" s="30"/>
      <c r="Q549"/>
      <c r="R549"/>
      <c r="S549" s="42"/>
    </row>
    <row r="550" spans="1:19" ht="15" x14ac:dyDescent="0.25">
      <c r="A550"/>
      <c r="B550"/>
      <c r="C550"/>
      <c r="D550" s="20"/>
      <c r="E550" s="17"/>
      <c r="F550" s="21"/>
      <c r="G550" s="22"/>
      <c r="H550" s="17"/>
      <c r="I550" s="21"/>
      <c r="J550" s="22"/>
      <c r="K550" s="17"/>
      <c r="L550" s="21"/>
      <c r="M550" s="22"/>
      <c r="N550" s="29"/>
      <c r="O550" s="30"/>
      <c r="P550" s="30"/>
      <c r="Q550"/>
      <c r="R550"/>
      <c r="S550" s="42"/>
    </row>
    <row r="551" spans="1:19" ht="15" x14ac:dyDescent="0.25">
      <c r="A551"/>
      <c r="B551"/>
      <c r="C551"/>
      <c r="D551" s="20"/>
      <c r="E551" s="17"/>
      <c r="F551" s="21"/>
      <c r="G551" s="22"/>
      <c r="H551" s="17"/>
      <c r="I551" s="21"/>
      <c r="J551" s="22"/>
      <c r="K551" s="17"/>
      <c r="L551" s="21"/>
      <c r="M551" s="22"/>
      <c r="N551" s="29"/>
      <c r="O551" s="30"/>
      <c r="P551" s="30"/>
      <c r="Q551"/>
      <c r="R551"/>
      <c r="S551" s="42"/>
    </row>
    <row r="552" spans="1:19" ht="15" x14ac:dyDescent="0.25">
      <c r="A552"/>
      <c r="B552"/>
      <c r="C552"/>
      <c r="D552" s="20"/>
      <c r="E552" s="17"/>
      <c r="F552" s="21"/>
      <c r="G552" s="22"/>
      <c r="H552" s="17"/>
      <c r="I552" s="21"/>
      <c r="J552" s="22"/>
      <c r="K552" s="17"/>
      <c r="L552" s="21"/>
      <c r="M552" s="22"/>
      <c r="N552" s="29"/>
      <c r="O552" s="30"/>
      <c r="P552" s="30"/>
      <c r="Q552"/>
      <c r="R552"/>
      <c r="S552" s="42"/>
    </row>
    <row r="553" spans="1:19" ht="15" x14ac:dyDescent="0.25">
      <c r="A553"/>
      <c r="B553"/>
      <c r="C553"/>
      <c r="D553" s="20"/>
      <c r="E553" s="17"/>
      <c r="F553" s="21"/>
      <c r="G553" s="22"/>
      <c r="H553" s="17"/>
      <c r="I553" s="21"/>
      <c r="J553" s="22"/>
      <c r="K553" s="17"/>
      <c r="L553" s="21"/>
      <c r="M553" s="22"/>
      <c r="N553" s="29"/>
      <c r="O553" s="30"/>
      <c r="P553" s="30"/>
      <c r="Q553"/>
      <c r="R553"/>
      <c r="S553" s="42"/>
    </row>
    <row r="554" spans="1:19" ht="15" x14ac:dyDescent="0.25">
      <c r="A554"/>
      <c r="B554"/>
      <c r="C554"/>
      <c r="D554" s="20"/>
      <c r="E554" s="17"/>
      <c r="F554" s="21"/>
      <c r="G554" s="22"/>
      <c r="H554" s="17"/>
      <c r="I554" s="21"/>
      <c r="J554" s="22"/>
      <c r="K554" s="17"/>
      <c r="L554" s="21"/>
      <c r="M554" s="22"/>
      <c r="N554" s="29"/>
      <c r="O554" s="30"/>
      <c r="P554" s="30"/>
      <c r="Q554"/>
      <c r="R554"/>
      <c r="S554" s="42"/>
    </row>
    <row r="555" spans="1:19" ht="15" x14ac:dyDescent="0.25">
      <c r="A555"/>
      <c r="B555"/>
      <c r="C555"/>
      <c r="D555" s="20"/>
      <c r="E555" s="17"/>
      <c r="F555" s="21"/>
      <c r="G555" s="22"/>
      <c r="H555" s="17"/>
      <c r="I555" s="21"/>
      <c r="J555" s="22"/>
      <c r="K555" s="17"/>
      <c r="L555" s="21"/>
      <c r="M555" s="22"/>
      <c r="N555" s="29"/>
      <c r="O555" s="30"/>
      <c r="P555" s="30"/>
      <c r="Q555"/>
      <c r="R555"/>
      <c r="S555" s="42"/>
    </row>
    <row r="556" spans="1:19" ht="15" x14ac:dyDescent="0.25">
      <c r="A556"/>
      <c r="B556"/>
      <c r="C556"/>
      <c r="D556" s="20"/>
      <c r="E556" s="17"/>
      <c r="F556" s="21"/>
      <c r="G556" s="22"/>
      <c r="H556" s="17"/>
      <c r="I556" s="21"/>
      <c r="J556" s="22"/>
      <c r="K556" s="17"/>
      <c r="L556" s="21"/>
      <c r="M556" s="22"/>
      <c r="N556" s="29"/>
      <c r="O556" s="30"/>
      <c r="P556" s="30"/>
      <c r="Q556"/>
      <c r="R556"/>
      <c r="S556" s="42"/>
    </row>
    <row r="557" spans="1:19" ht="15" x14ac:dyDescent="0.25">
      <c r="A557"/>
      <c r="B557"/>
      <c r="C557"/>
      <c r="D557" s="20"/>
      <c r="E557" s="17"/>
      <c r="F557" s="21"/>
      <c r="G557" s="22"/>
      <c r="H557" s="17"/>
      <c r="I557" s="21"/>
      <c r="J557" s="22"/>
      <c r="K557" s="17"/>
      <c r="L557" s="21"/>
      <c r="M557" s="22"/>
      <c r="N557" s="29"/>
      <c r="O557" s="30"/>
      <c r="P557" s="30"/>
      <c r="Q557"/>
      <c r="R557"/>
      <c r="S557" s="42"/>
    </row>
    <row r="558" spans="1:19" ht="15" x14ac:dyDescent="0.25">
      <c r="A558"/>
      <c r="B558"/>
      <c r="C558"/>
      <c r="D558" s="20"/>
      <c r="E558" s="17"/>
      <c r="F558" s="21"/>
      <c r="G558" s="22"/>
      <c r="H558" s="17"/>
      <c r="I558" s="21"/>
      <c r="J558" s="22"/>
      <c r="K558" s="17"/>
      <c r="L558" s="21"/>
      <c r="M558" s="22"/>
      <c r="N558" s="29"/>
      <c r="O558" s="30"/>
      <c r="P558" s="30"/>
      <c r="Q558"/>
      <c r="R558"/>
      <c r="S558" s="42"/>
    </row>
    <row r="559" spans="1:19" ht="15" x14ac:dyDescent="0.25">
      <c r="A559"/>
      <c r="B559"/>
      <c r="C559"/>
      <c r="D559" s="20"/>
      <c r="E559" s="17"/>
      <c r="F559" s="21"/>
      <c r="G559" s="22"/>
      <c r="H559" s="17"/>
      <c r="I559" s="21"/>
      <c r="J559" s="22"/>
      <c r="K559" s="17"/>
      <c r="L559" s="21"/>
      <c r="M559" s="22"/>
      <c r="N559" s="29"/>
      <c r="O559" s="30"/>
      <c r="P559" s="30"/>
      <c r="Q559"/>
      <c r="R559"/>
      <c r="S559" s="42"/>
    </row>
    <row r="560" spans="1:19" ht="15" x14ac:dyDescent="0.25">
      <c r="A560"/>
      <c r="B560"/>
      <c r="C560"/>
      <c r="D560" s="20"/>
      <c r="E560" s="17"/>
      <c r="F560" s="21"/>
      <c r="G560" s="22"/>
      <c r="H560" s="17"/>
      <c r="I560" s="21"/>
      <c r="J560" s="22"/>
      <c r="K560" s="17"/>
      <c r="L560" s="21"/>
      <c r="M560" s="22"/>
      <c r="N560" s="29"/>
      <c r="O560" s="30"/>
      <c r="P560" s="30"/>
      <c r="Q560"/>
      <c r="R560"/>
      <c r="S560" s="42"/>
    </row>
    <row r="561" spans="1:31" ht="15" x14ac:dyDescent="0.25">
      <c r="A561"/>
      <c r="B561"/>
      <c r="C561"/>
      <c r="D561" s="20"/>
      <c r="E561" s="17"/>
      <c r="F561" s="21"/>
      <c r="G561" s="22"/>
      <c r="H561" s="17"/>
      <c r="I561" s="21"/>
      <c r="J561" s="22"/>
      <c r="K561" s="17"/>
      <c r="L561" s="21"/>
      <c r="M561" s="22"/>
      <c r="N561" s="29"/>
      <c r="O561" s="30"/>
      <c r="P561" s="30"/>
      <c r="Q561"/>
      <c r="R561"/>
      <c r="S561" s="42"/>
    </row>
    <row r="562" spans="1:31" ht="15" x14ac:dyDescent="0.25">
      <c r="A562"/>
      <c r="B562"/>
      <c r="C562"/>
      <c r="D562" s="20"/>
      <c r="E562" s="17"/>
      <c r="F562" s="21"/>
      <c r="G562" s="22"/>
      <c r="H562" s="17"/>
      <c r="I562" s="21"/>
      <c r="J562" s="22"/>
      <c r="K562" s="17"/>
      <c r="L562" s="21"/>
      <c r="M562" s="22"/>
      <c r="N562" s="29"/>
      <c r="O562" s="30"/>
      <c r="P562" s="30"/>
      <c r="Q562"/>
      <c r="R562"/>
      <c r="S562" s="42"/>
    </row>
    <row r="563" spans="1:31" ht="15" x14ac:dyDescent="0.25">
      <c r="A563"/>
      <c r="B563"/>
      <c r="C563"/>
      <c r="D563" s="20"/>
      <c r="E563" s="17"/>
      <c r="F563" s="21"/>
      <c r="G563" s="22"/>
      <c r="H563" s="17"/>
      <c r="I563" s="21"/>
      <c r="J563" s="22"/>
      <c r="K563" s="17"/>
      <c r="L563" s="21"/>
      <c r="M563" s="22"/>
      <c r="N563" s="29"/>
      <c r="O563" s="30"/>
      <c r="P563" s="30"/>
      <c r="Q563"/>
      <c r="R563"/>
      <c r="S563" s="42"/>
    </row>
    <row r="564" spans="1:31" ht="15" x14ac:dyDescent="0.25">
      <c r="A564"/>
      <c r="B564"/>
      <c r="C564"/>
      <c r="D564" s="20"/>
      <c r="E564" s="17"/>
      <c r="F564" s="21"/>
      <c r="G564" s="22"/>
      <c r="H564" s="17"/>
      <c r="I564" s="21"/>
      <c r="J564" s="22"/>
      <c r="K564" s="17"/>
      <c r="L564" s="21"/>
      <c r="M564" s="22"/>
      <c r="N564" s="29"/>
      <c r="O564" s="30"/>
      <c r="P564" s="30"/>
      <c r="Q564"/>
      <c r="R564"/>
      <c r="S564" s="42"/>
    </row>
    <row r="565" spans="1:31" ht="15" x14ac:dyDescent="0.25">
      <c r="A565"/>
      <c r="B565"/>
      <c r="C565"/>
      <c r="D565" s="20"/>
      <c r="E565" s="17"/>
      <c r="F565" s="21"/>
      <c r="G565" s="22"/>
      <c r="H565" s="17"/>
      <c r="I565" s="21"/>
      <c r="J565" s="22"/>
      <c r="K565" s="17"/>
      <c r="L565" s="21"/>
      <c r="M565" s="22"/>
      <c r="N565" s="29"/>
      <c r="O565" s="30"/>
      <c r="P565" s="30"/>
      <c r="Q565"/>
      <c r="R565"/>
      <c r="S565" s="42"/>
    </row>
    <row r="566" spans="1:31" ht="15" x14ac:dyDescent="0.25">
      <c r="A566"/>
      <c r="B566"/>
      <c r="C566"/>
      <c r="D566" s="20"/>
      <c r="E566" s="17"/>
      <c r="F566" s="21"/>
      <c r="G566" s="22"/>
      <c r="H566" s="17"/>
      <c r="I566" s="21"/>
      <c r="J566" s="22"/>
      <c r="K566" s="17"/>
      <c r="L566" s="21"/>
      <c r="M566" s="22"/>
      <c r="N566" s="29"/>
      <c r="O566" s="30"/>
      <c r="P566" s="30"/>
      <c r="Q566"/>
      <c r="R566"/>
      <c r="S566" s="42"/>
    </row>
    <row r="567" spans="1:31" ht="15" x14ac:dyDescent="0.25">
      <c r="A567"/>
      <c r="B567"/>
      <c r="C567"/>
      <c r="D567" s="20"/>
      <c r="E567" s="17"/>
      <c r="F567" s="21"/>
      <c r="G567" s="22"/>
      <c r="H567" s="17"/>
      <c r="I567" s="21"/>
      <c r="J567" s="22"/>
      <c r="K567" s="17"/>
      <c r="L567" s="21"/>
      <c r="M567" s="22"/>
      <c r="N567" s="29"/>
      <c r="O567" s="30"/>
      <c r="P567" s="30"/>
      <c r="Q567"/>
      <c r="R567"/>
      <c r="S567" s="42"/>
    </row>
    <row r="568" spans="1:31" ht="15" x14ac:dyDescent="0.25">
      <c r="A568"/>
      <c r="B568"/>
      <c r="C568"/>
      <c r="D568" s="20"/>
      <c r="E568" s="17"/>
      <c r="F568" s="21"/>
      <c r="G568" s="22"/>
      <c r="H568" s="17"/>
      <c r="I568" s="21"/>
      <c r="J568" s="22"/>
      <c r="K568" s="17"/>
      <c r="L568" s="21"/>
      <c r="M568" s="22"/>
      <c r="N568" s="29"/>
      <c r="O568" s="30"/>
      <c r="P568" s="30"/>
      <c r="Q568"/>
      <c r="R568"/>
      <c r="S568" s="42"/>
    </row>
    <row r="569" spans="1:31" ht="15" x14ac:dyDescent="0.25">
      <c r="A569"/>
      <c r="B569"/>
      <c r="C569"/>
      <c r="D569" s="20"/>
      <c r="E569" s="17"/>
      <c r="F569" s="21"/>
      <c r="G569" s="22"/>
      <c r="H569" s="17"/>
      <c r="I569" s="21"/>
      <c r="J569" s="22"/>
      <c r="K569" s="17"/>
      <c r="L569" s="21"/>
      <c r="M569" s="22"/>
      <c r="N569" s="29"/>
      <c r="O569" s="30"/>
      <c r="P569" s="30"/>
      <c r="Q569"/>
      <c r="R569"/>
      <c r="S569" s="42"/>
    </row>
    <row r="570" spans="1:31" ht="15" x14ac:dyDescent="0.25">
      <c r="A570"/>
      <c r="B570"/>
      <c r="C570"/>
      <c r="D570" s="20"/>
      <c r="E570" s="17"/>
      <c r="F570" s="21"/>
      <c r="G570" s="22"/>
      <c r="H570" s="17"/>
      <c r="I570" s="21"/>
      <c r="J570" s="22"/>
      <c r="K570" s="17"/>
      <c r="L570" s="21"/>
      <c r="M570" s="22"/>
      <c r="N570" s="29"/>
      <c r="O570" s="30"/>
      <c r="P570" s="30"/>
      <c r="Q570"/>
      <c r="R570"/>
      <c r="S570" s="42"/>
    </row>
    <row r="571" spans="1:31" ht="15" x14ac:dyDescent="0.25">
      <c r="A571"/>
      <c r="B571"/>
      <c r="C571"/>
      <c r="D571" s="20"/>
      <c r="E571" s="17"/>
      <c r="F571" s="21"/>
      <c r="G571" s="22"/>
      <c r="H571" s="17"/>
      <c r="I571" s="21"/>
      <c r="J571" s="22"/>
      <c r="K571" s="17"/>
      <c r="L571" s="21"/>
      <c r="M571" s="22"/>
      <c r="N571" s="29"/>
      <c r="O571" s="30"/>
      <c r="P571" s="30"/>
      <c r="Q571"/>
      <c r="R571"/>
      <c r="S571" s="42"/>
    </row>
    <row r="572" spans="1:31" ht="15" x14ac:dyDescent="0.25">
      <c r="A572"/>
      <c r="B572"/>
      <c r="C572"/>
      <c r="D572" s="20"/>
      <c r="E572" s="17"/>
      <c r="F572" s="21"/>
      <c r="G572" s="22"/>
      <c r="H572" s="17"/>
      <c r="I572" s="21"/>
      <c r="J572" s="22"/>
      <c r="K572" s="17"/>
      <c r="L572" s="21"/>
      <c r="M572" s="22"/>
      <c r="N572" s="29"/>
      <c r="O572" s="30"/>
      <c r="P572" s="30"/>
      <c r="Q572"/>
      <c r="R572"/>
      <c r="S572" s="42"/>
    </row>
    <row r="573" spans="1:31" s="60" customFormat="1" ht="15" x14ac:dyDescent="0.25">
      <c r="A573" s="52"/>
      <c r="B573" s="52"/>
      <c r="C573" s="52"/>
      <c r="D573" s="53"/>
      <c r="E573" s="54"/>
      <c r="F573" s="55"/>
      <c r="G573" s="56"/>
      <c r="H573" s="54"/>
      <c r="I573" s="55"/>
      <c r="J573" s="56"/>
      <c r="K573" s="54"/>
      <c r="L573" s="55"/>
      <c r="M573" s="56"/>
      <c r="N573" s="57"/>
      <c r="O573" s="58"/>
      <c r="P573" s="58"/>
      <c r="Q573" s="52"/>
      <c r="R573" s="52"/>
      <c r="S573" s="62"/>
      <c r="AD573" s="61"/>
      <c r="AE573" s="61"/>
    </row>
    <row r="574" spans="1:31" ht="15" x14ac:dyDescent="0.25">
      <c r="A574"/>
      <c r="B574"/>
      <c r="C574"/>
      <c r="D574" s="20"/>
      <c r="E574" s="17"/>
      <c r="F574" s="21"/>
      <c r="G574" s="22"/>
      <c r="H574" s="17"/>
      <c r="I574" s="21"/>
      <c r="J574" s="22"/>
      <c r="K574" s="17"/>
      <c r="L574" s="21"/>
      <c r="M574" s="22"/>
      <c r="N574" s="29"/>
      <c r="O574" s="30"/>
      <c r="P574" s="30"/>
      <c r="Q574"/>
      <c r="R574"/>
      <c r="S574" s="42"/>
    </row>
    <row r="575" spans="1:31" ht="15" x14ac:dyDescent="0.25">
      <c r="A575"/>
      <c r="B575"/>
      <c r="C575"/>
      <c r="D575" s="20"/>
      <c r="E575" s="17"/>
      <c r="F575" s="21"/>
      <c r="G575" s="22"/>
      <c r="H575" s="17"/>
      <c r="I575" s="21"/>
      <c r="J575" s="22"/>
      <c r="K575" s="17"/>
      <c r="L575" s="21"/>
      <c r="M575" s="22"/>
      <c r="N575" s="29"/>
      <c r="O575" s="30"/>
      <c r="P575" s="30"/>
      <c r="Q575"/>
      <c r="R575"/>
      <c r="S575" s="42"/>
    </row>
    <row r="576" spans="1:31" ht="15" x14ac:dyDescent="0.25">
      <c r="A576"/>
      <c r="B576"/>
      <c r="C576"/>
      <c r="D576" s="20"/>
      <c r="E576" s="17"/>
      <c r="F576" s="21"/>
      <c r="G576" s="22"/>
      <c r="H576" s="17"/>
      <c r="I576" s="21"/>
      <c r="J576" s="22"/>
      <c r="K576" s="17"/>
      <c r="L576" s="21"/>
      <c r="M576" s="22"/>
      <c r="N576" s="29"/>
      <c r="O576" s="30"/>
      <c r="P576" s="30"/>
      <c r="Q576"/>
      <c r="R576"/>
      <c r="S576" s="42"/>
    </row>
    <row r="577" spans="1:19" ht="15" x14ac:dyDescent="0.25">
      <c r="A577"/>
      <c r="B577"/>
      <c r="C577"/>
      <c r="D577" s="20"/>
      <c r="E577" s="17"/>
      <c r="F577" s="21"/>
      <c r="G577" s="22"/>
      <c r="H577" s="17"/>
      <c r="I577" s="21"/>
      <c r="J577" s="22"/>
      <c r="K577" s="17"/>
      <c r="L577" s="21"/>
      <c r="M577" s="22"/>
      <c r="N577" s="29"/>
      <c r="O577" s="30"/>
      <c r="P577" s="30"/>
      <c r="Q577"/>
      <c r="R577"/>
      <c r="S577" s="42"/>
    </row>
    <row r="578" spans="1:19" ht="15" x14ac:dyDescent="0.25">
      <c r="A578"/>
      <c r="B578"/>
      <c r="C578"/>
      <c r="D578" s="20"/>
      <c r="E578" s="17"/>
      <c r="F578" s="21"/>
      <c r="G578" s="22"/>
      <c r="H578" s="17"/>
      <c r="I578" s="21"/>
      <c r="J578" s="22"/>
      <c r="K578" s="17"/>
      <c r="L578" s="21"/>
      <c r="M578" s="22"/>
      <c r="N578" s="29"/>
      <c r="O578" s="30"/>
      <c r="P578" s="30"/>
      <c r="Q578"/>
      <c r="R578"/>
      <c r="S578" s="42"/>
    </row>
    <row r="579" spans="1:19" ht="15" x14ac:dyDescent="0.25">
      <c r="A579"/>
      <c r="B579"/>
      <c r="C579"/>
      <c r="D579" s="20"/>
      <c r="E579" s="17"/>
      <c r="F579" s="21"/>
      <c r="G579" s="22"/>
      <c r="H579" s="17"/>
      <c r="I579" s="21"/>
      <c r="J579" s="22"/>
      <c r="K579" s="17"/>
      <c r="L579" s="21"/>
      <c r="M579" s="22"/>
      <c r="N579" s="29"/>
      <c r="O579" s="30"/>
      <c r="P579" s="30"/>
      <c r="Q579"/>
      <c r="R579"/>
      <c r="S579" s="42"/>
    </row>
    <row r="580" spans="1:19" ht="15" x14ac:dyDescent="0.25">
      <c r="A580"/>
      <c r="B580"/>
      <c r="C580"/>
      <c r="D580" s="20"/>
      <c r="E580" s="17"/>
      <c r="F580" s="21"/>
      <c r="G580" s="22"/>
      <c r="H580" s="17"/>
      <c r="I580" s="21"/>
      <c r="J580" s="22"/>
      <c r="K580" s="17"/>
      <c r="L580" s="21"/>
      <c r="M580" s="22"/>
      <c r="N580" s="29"/>
      <c r="O580" s="30"/>
      <c r="P580" s="30"/>
      <c r="Q580"/>
      <c r="R580"/>
      <c r="S580" s="42"/>
    </row>
    <row r="581" spans="1:19" ht="15" x14ac:dyDescent="0.25">
      <c r="A581"/>
      <c r="B581"/>
      <c r="C581"/>
      <c r="D581" s="20"/>
      <c r="E581" s="17"/>
      <c r="F581" s="21"/>
      <c r="G581" s="22"/>
      <c r="H581" s="17"/>
      <c r="I581" s="21"/>
      <c r="J581" s="22"/>
      <c r="K581" s="17"/>
      <c r="L581" s="21"/>
      <c r="M581" s="22"/>
      <c r="N581" s="29"/>
      <c r="O581" s="30"/>
      <c r="P581" s="30"/>
      <c r="Q581"/>
      <c r="R581"/>
      <c r="S581" s="42"/>
    </row>
    <row r="582" spans="1:19" ht="15" x14ac:dyDescent="0.25">
      <c r="A582"/>
      <c r="B582"/>
      <c r="C582"/>
      <c r="D582" s="20"/>
      <c r="E582" s="17"/>
      <c r="F582" s="21"/>
      <c r="G582" s="22"/>
      <c r="H582" s="17"/>
      <c r="I582" s="21"/>
      <c r="J582" s="22"/>
      <c r="K582" s="17"/>
      <c r="L582" s="21"/>
      <c r="M582" s="22"/>
      <c r="N582" s="29"/>
      <c r="O582" s="30"/>
      <c r="P582" s="30"/>
      <c r="Q582"/>
      <c r="R582"/>
      <c r="S582" s="42"/>
    </row>
    <row r="583" spans="1:19" ht="15" x14ac:dyDescent="0.25">
      <c r="A583"/>
      <c r="B583"/>
      <c r="C583"/>
      <c r="D583" s="20"/>
      <c r="E583" s="17"/>
      <c r="F583" s="21"/>
      <c r="G583" s="22"/>
      <c r="H583" s="17"/>
      <c r="I583" s="21"/>
      <c r="J583" s="22"/>
      <c r="K583" s="17"/>
      <c r="L583" s="21"/>
      <c r="M583" s="22"/>
      <c r="N583" s="29"/>
      <c r="O583" s="30"/>
      <c r="P583" s="30"/>
      <c r="Q583"/>
      <c r="R583"/>
      <c r="S583" s="42"/>
    </row>
    <row r="584" spans="1:19" ht="15" x14ac:dyDescent="0.25">
      <c r="A584"/>
      <c r="B584"/>
      <c r="C584"/>
      <c r="D584" s="20"/>
      <c r="E584" s="17"/>
      <c r="F584" s="21"/>
      <c r="G584" s="22"/>
      <c r="H584" s="17"/>
      <c r="I584" s="21"/>
      <c r="J584" s="22"/>
      <c r="K584" s="17"/>
      <c r="L584" s="21"/>
      <c r="M584" s="22"/>
      <c r="N584" s="29"/>
      <c r="O584" s="30"/>
      <c r="P584" s="30"/>
      <c r="Q584"/>
      <c r="R584"/>
      <c r="S584" s="42"/>
    </row>
    <row r="585" spans="1:19" ht="15" x14ac:dyDescent="0.25">
      <c r="A585"/>
      <c r="B585"/>
      <c r="C585"/>
      <c r="D585" s="20"/>
      <c r="E585" s="17"/>
      <c r="F585" s="21"/>
      <c r="G585" s="22"/>
      <c r="H585" s="17"/>
      <c r="I585" s="21"/>
      <c r="J585" s="22"/>
      <c r="K585" s="17"/>
      <c r="L585" s="21"/>
      <c r="M585" s="22"/>
      <c r="N585" s="29"/>
      <c r="O585" s="30"/>
      <c r="P585" s="30"/>
      <c r="Q585"/>
      <c r="R585"/>
      <c r="S585" s="42"/>
    </row>
    <row r="586" spans="1:19" ht="15" x14ac:dyDescent="0.25">
      <c r="A586"/>
      <c r="B586"/>
      <c r="C586"/>
      <c r="D586" s="20"/>
      <c r="E586" s="17"/>
      <c r="F586" s="21"/>
      <c r="G586" s="22"/>
      <c r="H586" s="17"/>
      <c r="I586" s="21"/>
      <c r="J586" s="22"/>
      <c r="K586" s="17"/>
      <c r="L586" s="21"/>
      <c r="M586" s="22"/>
      <c r="N586" s="29"/>
      <c r="O586" s="30"/>
      <c r="P586" s="30"/>
      <c r="Q586"/>
      <c r="R586"/>
      <c r="S586" s="42"/>
    </row>
    <row r="587" spans="1:19" ht="15" x14ac:dyDescent="0.25">
      <c r="A587"/>
      <c r="B587"/>
      <c r="C587"/>
      <c r="D587" s="20"/>
      <c r="E587" s="17"/>
      <c r="F587" s="21"/>
      <c r="G587" s="22"/>
      <c r="H587" s="17"/>
      <c r="I587" s="21"/>
      <c r="J587" s="22"/>
      <c r="K587" s="17"/>
      <c r="L587" s="21"/>
      <c r="M587" s="22"/>
      <c r="N587" s="29"/>
      <c r="O587" s="30"/>
      <c r="P587" s="30"/>
      <c r="Q587"/>
      <c r="R587"/>
      <c r="S587" s="42"/>
    </row>
    <row r="588" spans="1:19" ht="15" x14ac:dyDescent="0.25">
      <c r="A588"/>
      <c r="B588"/>
      <c r="C588"/>
      <c r="D588" s="20"/>
      <c r="E588" s="17"/>
      <c r="F588" s="21"/>
      <c r="G588" s="22"/>
      <c r="H588" s="17"/>
      <c r="I588" s="21"/>
      <c r="J588" s="22"/>
      <c r="K588" s="17"/>
      <c r="L588" s="21"/>
      <c r="M588" s="22"/>
      <c r="N588" s="29"/>
      <c r="O588" s="30"/>
      <c r="P588" s="30"/>
      <c r="Q588"/>
      <c r="R588"/>
      <c r="S588" s="42"/>
    </row>
    <row r="589" spans="1:19" ht="15" x14ac:dyDescent="0.25">
      <c r="A589"/>
      <c r="B589"/>
      <c r="C589"/>
      <c r="D589" s="20"/>
      <c r="E589" s="17"/>
      <c r="F589" s="21"/>
      <c r="G589" s="22"/>
      <c r="H589" s="17"/>
      <c r="I589" s="21"/>
      <c r="J589" s="22"/>
      <c r="K589" s="17"/>
      <c r="L589" s="21"/>
      <c r="M589" s="22"/>
      <c r="N589" s="29"/>
      <c r="O589" s="30"/>
      <c r="P589" s="30"/>
      <c r="Q589"/>
      <c r="R589"/>
      <c r="S589" s="42"/>
    </row>
    <row r="590" spans="1:19" ht="15" x14ac:dyDescent="0.25">
      <c r="A590"/>
      <c r="B590"/>
      <c r="C590"/>
      <c r="D590" s="20"/>
      <c r="E590" s="17"/>
      <c r="F590" s="21"/>
      <c r="G590" s="22"/>
      <c r="H590" s="17"/>
      <c r="I590" s="21"/>
      <c r="J590" s="22"/>
      <c r="K590" s="17"/>
      <c r="L590" s="21"/>
      <c r="M590" s="22"/>
      <c r="N590" s="29"/>
      <c r="O590" s="30"/>
      <c r="P590" s="30"/>
      <c r="Q590"/>
      <c r="R590"/>
      <c r="S590" s="42"/>
    </row>
    <row r="591" spans="1:19" ht="15" x14ac:dyDescent="0.25">
      <c r="A591"/>
      <c r="B591"/>
      <c r="C591"/>
      <c r="D591" s="20"/>
      <c r="E591" s="17"/>
      <c r="F591" s="21"/>
      <c r="G591" s="22"/>
      <c r="H591" s="17"/>
      <c r="I591" s="21"/>
      <c r="J591" s="22"/>
      <c r="K591" s="17"/>
      <c r="L591" s="21"/>
      <c r="M591" s="22"/>
      <c r="N591" s="29"/>
      <c r="O591" s="30"/>
      <c r="P591" s="30"/>
      <c r="Q591"/>
      <c r="R591"/>
      <c r="S591" s="42"/>
    </row>
    <row r="592" spans="1:19" ht="15" x14ac:dyDescent="0.25">
      <c r="A592"/>
      <c r="B592"/>
      <c r="C592"/>
      <c r="D592" s="20"/>
      <c r="E592" s="17"/>
      <c r="F592" s="21"/>
      <c r="G592" s="22"/>
      <c r="H592" s="17"/>
      <c r="I592" s="21"/>
      <c r="J592" s="22"/>
      <c r="K592" s="17"/>
      <c r="L592" s="21"/>
      <c r="M592" s="22"/>
      <c r="N592" s="29"/>
      <c r="O592" s="30"/>
      <c r="P592" s="30"/>
      <c r="Q592"/>
      <c r="R592"/>
      <c r="S592" s="42"/>
    </row>
    <row r="593" spans="1:19" ht="15" x14ac:dyDescent="0.25">
      <c r="A593"/>
      <c r="B593"/>
      <c r="C593"/>
      <c r="D593" s="20"/>
      <c r="E593" s="17"/>
      <c r="F593" s="21"/>
      <c r="G593" s="22"/>
      <c r="H593" s="17"/>
      <c r="I593" s="21"/>
      <c r="J593" s="22"/>
      <c r="K593" s="17"/>
      <c r="L593" s="21"/>
      <c r="M593" s="22"/>
      <c r="N593" s="29"/>
      <c r="O593" s="30"/>
      <c r="P593" s="30"/>
      <c r="Q593"/>
      <c r="R593"/>
      <c r="S593" s="42"/>
    </row>
    <row r="594" spans="1:19" ht="15" x14ac:dyDescent="0.25">
      <c r="A594"/>
      <c r="B594"/>
      <c r="C594"/>
      <c r="D594" s="20"/>
      <c r="E594" s="17"/>
      <c r="F594" s="21"/>
      <c r="G594" s="22"/>
      <c r="H594" s="17"/>
      <c r="I594" s="21"/>
      <c r="J594" s="22"/>
      <c r="K594" s="17"/>
      <c r="L594" s="21"/>
      <c r="M594" s="22"/>
      <c r="N594" s="29"/>
      <c r="O594" s="30"/>
      <c r="P594" s="30"/>
      <c r="Q594"/>
      <c r="R594"/>
      <c r="S594" s="42"/>
    </row>
    <row r="595" spans="1:19" ht="15" x14ac:dyDescent="0.25">
      <c r="A595"/>
      <c r="B595"/>
      <c r="C595"/>
      <c r="D595" s="20"/>
      <c r="E595" s="17"/>
      <c r="F595" s="21"/>
      <c r="G595" s="22"/>
      <c r="H595" s="17"/>
      <c r="I595" s="21"/>
      <c r="J595" s="22"/>
      <c r="K595" s="17"/>
      <c r="L595" s="21"/>
      <c r="M595" s="22"/>
      <c r="N595" s="29"/>
      <c r="O595" s="30"/>
      <c r="P595" s="30"/>
      <c r="Q595"/>
      <c r="R595"/>
      <c r="S595" s="42"/>
    </row>
    <row r="596" spans="1:19" ht="15" x14ac:dyDescent="0.25">
      <c r="A596"/>
      <c r="B596"/>
      <c r="C596"/>
      <c r="D596" s="20"/>
      <c r="E596" s="17"/>
      <c r="F596" s="21"/>
      <c r="G596" s="22"/>
      <c r="H596" s="17"/>
      <c r="I596" s="21"/>
      <c r="J596" s="22"/>
      <c r="K596" s="17"/>
      <c r="L596" s="21"/>
      <c r="M596" s="22"/>
      <c r="N596" s="29"/>
      <c r="O596" s="30"/>
      <c r="P596" s="30"/>
      <c r="Q596"/>
      <c r="R596"/>
      <c r="S596" s="42"/>
    </row>
    <row r="597" spans="1:19" ht="15" x14ac:dyDescent="0.25">
      <c r="A597"/>
      <c r="B597"/>
      <c r="C597"/>
      <c r="D597" s="20"/>
      <c r="E597" s="17"/>
      <c r="F597" s="21"/>
      <c r="G597" s="22"/>
      <c r="H597" s="17"/>
      <c r="I597" s="21"/>
      <c r="J597" s="22"/>
      <c r="K597" s="17"/>
      <c r="L597" s="21"/>
      <c r="M597" s="22"/>
      <c r="N597" s="29"/>
      <c r="O597" s="30"/>
      <c r="P597" s="30"/>
      <c r="Q597"/>
      <c r="R597"/>
      <c r="S597" s="42"/>
    </row>
    <row r="598" spans="1:19" ht="15" x14ac:dyDescent="0.25">
      <c r="A598"/>
      <c r="B598"/>
      <c r="C598"/>
      <c r="D598" s="20"/>
      <c r="E598" s="17"/>
      <c r="F598" s="21"/>
      <c r="G598" s="22"/>
      <c r="H598" s="17"/>
      <c r="I598" s="21"/>
      <c r="J598" s="22"/>
      <c r="K598" s="17"/>
      <c r="L598" s="21"/>
      <c r="M598" s="22"/>
      <c r="N598" s="29"/>
      <c r="O598" s="30"/>
      <c r="P598" s="30"/>
      <c r="Q598"/>
      <c r="R598"/>
      <c r="S598" s="42"/>
    </row>
    <row r="599" spans="1:19" ht="15" x14ac:dyDescent="0.25">
      <c r="A599"/>
      <c r="B599"/>
      <c r="C599"/>
      <c r="D599" s="20"/>
      <c r="E599" s="17"/>
      <c r="F599" s="21"/>
      <c r="G599" s="22"/>
      <c r="H599" s="17"/>
      <c r="I599" s="21"/>
      <c r="J599" s="22"/>
      <c r="K599" s="17"/>
      <c r="L599" s="21"/>
      <c r="M599" s="22"/>
      <c r="N599" s="29"/>
      <c r="O599" s="30"/>
      <c r="P599" s="30"/>
      <c r="Q599"/>
      <c r="R599"/>
      <c r="S599" s="42"/>
    </row>
    <row r="600" spans="1:19" ht="15" x14ac:dyDescent="0.25">
      <c r="A600"/>
      <c r="B600"/>
      <c r="C600"/>
      <c r="D600" s="20"/>
      <c r="E600" s="17"/>
      <c r="F600" s="21"/>
      <c r="G600" s="22"/>
      <c r="H600" s="17"/>
      <c r="I600" s="21"/>
      <c r="J600" s="22"/>
      <c r="K600" s="17"/>
      <c r="L600" s="21"/>
      <c r="M600" s="22"/>
      <c r="N600" s="29"/>
      <c r="O600" s="30"/>
      <c r="P600" s="30"/>
      <c r="Q600"/>
      <c r="R600"/>
      <c r="S600" s="42"/>
    </row>
    <row r="601" spans="1:19" ht="15" x14ac:dyDescent="0.25">
      <c r="A601"/>
      <c r="B601"/>
      <c r="C601"/>
      <c r="D601" s="20"/>
      <c r="E601" s="17"/>
      <c r="F601" s="21"/>
      <c r="G601" s="22"/>
      <c r="H601" s="17"/>
      <c r="I601" s="21"/>
      <c r="J601" s="22"/>
      <c r="K601" s="17"/>
      <c r="L601" s="21"/>
      <c r="M601" s="22"/>
      <c r="N601" s="29"/>
      <c r="O601" s="30"/>
      <c r="P601" s="30"/>
      <c r="Q601"/>
      <c r="R601"/>
      <c r="S601" s="42"/>
    </row>
    <row r="602" spans="1:19" ht="15" x14ac:dyDescent="0.25">
      <c r="A602"/>
      <c r="B602"/>
      <c r="C602"/>
      <c r="D602" s="20"/>
      <c r="E602" s="17"/>
      <c r="F602" s="21"/>
      <c r="G602" s="22"/>
      <c r="H602" s="17"/>
      <c r="I602" s="21"/>
      <c r="J602" s="22"/>
      <c r="K602" s="17"/>
      <c r="L602" s="21"/>
      <c r="M602" s="22"/>
      <c r="N602" s="29"/>
      <c r="O602" s="30"/>
      <c r="P602" s="30"/>
      <c r="Q602"/>
      <c r="R602"/>
      <c r="S602" s="42"/>
    </row>
    <row r="603" spans="1:19" ht="15" x14ac:dyDescent="0.25">
      <c r="A603"/>
      <c r="B603"/>
      <c r="C603"/>
      <c r="D603" s="20"/>
      <c r="E603" s="17"/>
      <c r="F603" s="21"/>
      <c r="G603" s="22"/>
      <c r="H603" s="17"/>
      <c r="I603" s="21"/>
      <c r="J603" s="22"/>
      <c r="K603" s="17"/>
      <c r="L603" s="21"/>
      <c r="M603" s="22"/>
      <c r="N603" s="29"/>
      <c r="O603" s="30"/>
      <c r="P603" s="30"/>
      <c r="Q603"/>
      <c r="R603"/>
      <c r="S603" s="42"/>
    </row>
    <row r="604" spans="1:19" ht="15" x14ac:dyDescent="0.25">
      <c r="A604"/>
      <c r="B604"/>
      <c r="C604"/>
      <c r="D604" s="20"/>
      <c r="E604" s="17"/>
      <c r="F604" s="21"/>
      <c r="G604" s="22"/>
      <c r="H604" s="17"/>
      <c r="I604" s="21"/>
      <c r="J604" s="22"/>
      <c r="K604" s="17"/>
      <c r="L604" s="21"/>
      <c r="M604" s="22"/>
      <c r="N604" s="29"/>
      <c r="O604" s="30"/>
      <c r="P604" s="30"/>
      <c r="Q604"/>
      <c r="R604"/>
      <c r="S604" s="42"/>
    </row>
    <row r="605" spans="1:19" ht="15" x14ac:dyDescent="0.25">
      <c r="A605"/>
      <c r="B605"/>
      <c r="C605"/>
      <c r="D605" s="20"/>
      <c r="E605" s="17"/>
      <c r="F605" s="21"/>
      <c r="G605" s="22"/>
      <c r="H605" s="17"/>
      <c r="I605" s="21"/>
      <c r="J605" s="22"/>
      <c r="K605" s="17"/>
      <c r="L605" s="21"/>
      <c r="M605" s="22"/>
      <c r="N605" s="29"/>
      <c r="O605" s="30"/>
      <c r="P605" s="30"/>
      <c r="Q605"/>
      <c r="R605"/>
      <c r="S605" s="42"/>
    </row>
    <row r="606" spans="1:19" ht="15" x14ac:dyDescent="0.25">
      <c r="A606"/>
      <c r="B606"/>
      <c r="C606"/>
      <c r="D606" s="20"/>
      <c r="E606" s="17"/>
      <c r="F606" s="21"/>
      <c r="G606" s="22"/>
      <c r="H606" s="17"/>
      <c r="I606" s="21"/>
      <c r="J606" s="22"/>
      <c r="K606" s="17"/>
      <c r="L606" s="21"/>
      <c r="M606" s="22"/>
      <c r="N606" s="29"/>
      <c r="O606" s="30"/>
      <c r="P606" s="30"/>
      <c r="Q606"/>
      <c r="R606"/>
      <c r="S606" s="42"/>
    </row>
    <row r="607" spans="1:19" ht="15" x14ac:dyDescent="0.25">
      <c r="A607"/>
      <c r="B607"/>
      <c r="C607"/>
      <c r="D607" s="20"/>
      <c r="E607" s="17"/>
      <c r="F607" s="21"/>
      <c r="G607" s="22"/>
      <c r="H607" s="17"/>
      <c r="I607" s="21"/>
      <c r="J607" s="22"/>
      <c r="K607" s="17"/>
      <c r="L607" s="21"/>
      <c r="M607" s="22"/>
      <c r="N607" s="29"/>
      <c r="O607" s="30"/>
      <c r="P607" s="30"/>
      <c r="Q607"/>
      <c r="R607"/>
      <c r="S607" s="42"/>
    </row>
    <row r="608" spans="1:19" ht="15" x14ac:dyDescent="0.25">
      <c r="A608"/>
      <c r="B608"/>
      <c r="C608"/>
      <c r="D608" s="20"/>
      <c r="E608" s="17"/>
      <c r="F608" s="21"/>
      <c r="G608" s="22"/>
      <c r="H608" s="17"/>
      <c r="I608" s="21"/>
      <c r="J608" s="22"/>
      <c r="K608" s="17"/>
      <c r="L608" s="21"/>
      <c r="M608" s="22"/>
      <c r="N608" s="29"/>
      <c r="O608" s="30"/>
      <c r="P608" s="30"/>
      <c r="Q608"/>
      <c r="R608"/>
      <c r="S608" s="42"/>
    </row>
    <row r="609" spans="1:19" ht="15" x14ac:dyDescent="0.25">
      <c r="A609"/>
      <c r="B609"/>
      <c r="C609"/>
      <c r="D609" s="20"/>
      <c r="E609" s="17"/>
      <c r="F609" s="21"/>
      <c r="G609" s="22"/>
      <c r="H609" s="17"/>
      <c r="I609" s="21"/>
      <c r="J609" s="22"/>
      <c r="K609" s="17"/>
      <c r="L609" s="21"/>
      <c r="M609" s="22"/>
      <c r="N609" s="29"/>
      <c r="O609" s="30"/>
      <c r="P609" s="30"/>
      <c r="Q609"/>
      <c r="R609"/>
      <c r="S609" s="42"/>
    </row>
    <row r="610" spans="1:19" ht="15" x14ac:dyDescent="0.25">
      <c r="A610"/>
      <c r="B610"/>
      <c r="C610"/>
      <c r="D610" s="20"/>
      <c r="E610" s="17"/>
      <c r="F610" s="21"/>
      <c r="G610" s="22"/>
      <c r="H610" s="17"/>
      <c r="I610" s="21"/>
      <c r="J610" s="22"/>
      <c r="K610" s="17"/>
      <c r="L610" s="21"/>
      <c r="M610" s="22"/>
      <c r="N610" s="29"/>
      <c r="O610" s="30"/>
      <c r="P610" s="30"/>
      <c r="Q610"/>
      <c r="R610"/>
      <c r="S610" s="42"/>
    </row>
    <row r="611" spans="1:19" ht="15" x14ac:dyDescent="0.25">
      <c r="A611"/>
      <c r="B611"/>
      <c r="C611"/>
      <c r="D611" s="20"/>
      <c r="E611" s="17"/>
      <c r="F611" s="21"/>
      <c r="G611" s="22"/>
      <c r="H611" s="17"/>
      <c r="I611" s="21"/>
      <c r="J611" s="22"/>
      <c r="K611" s="17"/>
      <c r="L611" s="21"/>
      <c r="M611" s="22"/>
      <c r="N611" s="29"/>
      <c r="O611" s="30"/>
      <c r="P611" s="30"/>
      <c r="Q611"/>
      <c r="R611"/>
      <c r="S611" s="42"/>
    </row>
    <row r="612" spans="1:19" ht="15" x14ac:dyDescent="0.25">
      <c r="A612"/>
      <c r="B612"/>
      <c r="C612"/>
      <c r="D612" s="20"/>
      <c r="E612" s="17"/>
      <c r="F612" s="21"/>
      <c r="G612" s="22"/>
      <c r="H612" s="17"/>
      <c r="I612" s="21"/>
      <c r="J612" s="22"/>
      <c r="K612" s="17"/>
      <c r="L612" s="21"/>
      <c r="M612" s="22"/>
      <c r="N612" s="29"/>
      <c r="O612" s="30"/>
      <c r="P612" s="30"/>
      <c r="Q612"/>
      <c r="R612"/>
      <c r="S612" s="42"/>
    </row>
    <row r="613" spans="1:19" ht="15" x14ac:dyDescent="0.25">
      <c r="A613"/>
      <c r="B613"/>
      <c r="C613"/>
      <c r="D613" s="20"/>
      <c r="E613" s="17"/>
      <c r="F613" s="21"/>
      <c r="G613" s="22"/>
      <c r="H613" s="17"/>
      <c r="I613" s="21"/>
      <c r="J613" s="22"/>
      <c r="K613" s="17"/>
      <c r="L613" s="21"/>
      <c r="M613" s="22"/>
      <c r="N613" s="29"/>
      <c r="O613" s="30"/>
      <c r="P613" s="30"/>
      <c r="Q613"/>
      <c r="R613"/>
      <c r="S613" s="42"/>
    </row>
    <row r="614" spans="1:19" ht="15" x14ac:dyDescent="0.25">
      <c r="A614"/>
      <c r="B614"/>
      <c r="C614"/>
      <c r="D614" s="20"/>
      <c r="E614" s="17"/>
      <c r="F614" s="21"/>
      <c r="G614" s="22"/>
      <c r="H614" s="17"/>
      <c r="I614" s="21"/>
      <c r="J614" s="22"/>
      <c r="K614" s="17"/>
      <c r="L614" s="21"/>
      <c r="M614" s="22"/>
      <c r="N614" s="29"/>
      <c r="O614" s="30"/>
      <c r="P614" s="30"/>
      <c r="Q614"/>
      <c r="R614"/>
      <c r="S614" s="42"/>
    </row>
    <row r="615" spans="1:19" ht="15" x14ac:dyDescent="0.25">
      <c r="A615"/>
      <c r="B615"/>
      <c r="C615"/>
      <c r="D615" s="20"/>
      <c r="E615" s="17"/>
      <c r="F615" s="21"/>
      <c r="G615" s="22"/>
      <c r="H615" s="17"/>
      <c r="I615" s="21"/>
      <c r="J615" s="22"/>
      <c r="K615" s="17"/>
      <c r="L615" s="21"/>
      <c r="M615" s="22"/>
      <c r="N615" s="29"/>
      <c r="O615" s="30"/>
      <c r="P615" s="30"/>
      <c r="Q615"/>
      <c r="R615"/>
      <c r="S615" s="42"/>
    </row>
    <row r="616" spans="1:19" ht="15" x14ac:dyDescent="0.25">
      <c r="A616"/>
      <c r="B616"/>
      <c r="C616"/>
      <c r="D616" s="20"/>
      <c r="E616" s="17"/>
      <c r="F616" s="21"/>
      <c r="G616" s="22"/>
      <c r="H616" s="17"/>
      <c r="I616" s="21"/>
      <c r="J616" s="22"/>
      <c r="K616" s="17"/>
      <c r="L616" s="21"/>
      <c r="M616" s="22"/>
      <c r="N616" s="29"/>
      <c r="O616" s="30"/>
      <c r="P616" s="30"/>
      <c r="Q616"/>
      <c r="R616"/>
      <c r="S616" s="42"/>
    </row>
    <row r="617" spans="1:19" ht="15" x14ac:dyDescent="0.25">
      <c r="A617"/>
      <c r="B617"/>
      <c r="C617"/>
      <c r="D617" s="20"/>
      <c r="E617" s="17"/>
      <c r="F617" s="21"/>
      <c r="G617" s="22"/>
      <c r="H617" s="17"/>
      <c r="I617" s="21"/>
      <c r="J617" s="22"/>
      <c r="K617" s="17"/>
      <c r="L617" s="21"/>
      <c r="M617" s="22"/>
      <c r="N617" s="29"/>
      <c r="O617" s="30"/>
      <c r="P617" s="30"/>
      <c r="Q617"/>
      <c r="R617"/>
      <c r="S617" s="42"/>
    </row>
    <row r="618" spans="1:19" ht="15" x14ac:dyDescent="0.25">
      <c r="A618"/>
      <c r="B618"/>
      <c r="C618"/>
      <c r="D618" s="20"/>
      <c r="E618" s="17"/>
      <c r="F618" s="21"/>
      <c r="G618" s="22"/>
      <c r="H618" s="17"/>
      <c r="I618" s="21"/>
      <c r="J618" s="22"/>
      <c r="K618" s="17"/>
      <c r="L618" s="21"/>
      <c r="M618" s="22"/>
      <c r="N618" s="29"/>
      <c r="O618" s="30"/>
      <c r="P618" s="30"/>
      <c r="Q618"/>
      <c r="R618"/>
      <c r="S618" s="42"/>
    </row>
    <row r="619" spans="1:19" ht="15" x14ac:dyDescent="0.25">
      <c r="A619"/>
      <c r="B619"/>
      <c r="C619"/>
      <c r="D619" s="20"/>
      <c r="E619" s="17"/>
      <c r="F619" s="21"/>
      <c r="G619" s="22"/>
      <c r="H619" s="17"/>
      <c r="I619" s="21"/>
      <c r="J619" s="22"/>
      <c r="K619" s="17"/>
      <c r="L619" s="21"/>
      <c r="M619" s="22"/>
      <c r="N619" s="29"/>
      <c r="O619" s="30"/>
      <c r="P619" s="30"/>
      <c r="Q619"/>
      <c r="R619"/>
      <c r="S619" s="42"/>
    </row>
    <row r="620" spans="1:19" ht="15" x14ac:dyDescent="0.25">
      <c r="A620"/>
      <c r="B620"/>
      <c r="C620"/>
      <c r="D620" s="20"/>
      <c r="E620" s="17"/>
      <c r="F620" s="21"/>
      <c r="G620" s="22"/>
      <c r="H620" s="17"/>
      <c r="I620" s="21"/>
      <c r="J620" s="22"/>
      <c r="K620" s="17"/>
      <c r="L620" s="21"/>
      <c r="M620" s="22"/>
      <c r="N620" s="29"/>
      <c r="O620" s="30"/>
      <c r="P620" s="30"/>
      <c r="Q620"/>
      <c r="R620"/>
      <c r="S620" s="42"/>
    </row>
    <row r="621" spans="1:19" ht="15" x14ac:dyDescent="0.25">
      <c r="A621"/>
      <c r="B621"/>
      <c r="C621"/>
      <c r="D621" s="20"/>
      <c r="E621" s="17"/>
      <c r="F621" s="21"/>
      <c r="G621" s="22"/>
      <c r="H621" s="17"/>
      <c r="I621" s="21"/>
      <c r="J621" s="22"/>
      <c r="K621" s="17"/>
      <c r="L621" s="21"/>
      <c r="M621" s="22"/>
      <c r="N621" s="29"/>
      <c r="O621" s="30"/>
      <c r="P621" s="30"/>
      <c r="Q621"/>
      <c r="R621"/>
      <c r="S621" s="42"/>
    </row>
    <row r="622" spans="1:19" ht="15" x14ac:dyDescent="0.25">
      <c r="A622"/>
      <c r="B622"/>
      <c r="C622"/>
      <c r="D622" s="20"/>
      <c r="E622" s="17"/>
      <c r="F622" s="21"/>
      <c r="G622" s="22"/>
      <c r="H622" s="17"/>
      <c r="I622" s="21"/>
      <c r="J622" s="22"/>
      <c r="K622" s="17"/>
      <c r="L622" s="21"/>
      <c r="M622" s="22"/>
      <c r="N622" s="29"/>
      <c r="O622" s="30"/>
      <c r="P622" s="30"/>
      <c r="Q622"/>
      <c r="R622"/>
      <c r="S622" s="42"/>
    </row>
    <row r="623" spans="1:19" ht="15" x14ac:dyDescent="0.25">
      <c r="A623"/>
      <c r="B623"/>
      <c r="C623"/>
      <c r="D623" s="20"/>
      <c r="E623" s="17"/>
      <c r="F623" s="21"/>
      <c r="G623" s="22"/>
      <c r="H623" s="17"/>
      <c r="I623" s="21"/>
      <c r="J623" s="22"/>
      <c r="K623" s="17"/>
      <c r="L623" s="21"/>
      <c r="M623" s="22"/>
      <c r="N623" s="29"/>
      <c r="O623" s="30"/>
      <c r="P623" s="30"/>
      <c r="Q623"/>
      <c r="R623"/>
      <c r="S623" s="42"/>
    </row>
    <row r="624" spans="1:19" ht="15" x14ac:dyDescent="0.25">
      <c r="A624"/>
      <c r="B624"/>
      <c r="C624"/>
      <c r="D624" s="20"/>
      <c r="E624" s="17"/>
      <c r="F624" s="21"/>
      <c r="G624" s="22"/>
      <c r="H624" s="17"/>
      <c r="I624" s="21"/>
      <c r="J624" s="22"/>
      <c r="K624" s="17"/>
      <c r="L624" s="21"/>
      <c r="M624" s="22"/>
      <c r="N624" s="29"/>
      <c r="O624" s="30"/>
      <c r="P624" s="30"/>
      <c r="Q624"/>
      <c r="R624"/>
      <c r="S624" s="42"/>
    </row>
    <row r="625" spans="1:31" ht="15" x14ac:dyDescent="0.25">
      <c r="A625"/>
      <c r="B625"/>
      <c r="C625"/>
      <c r="D625" s="20"/>
      <c r="E625" s="17"/>
      <c r="F625" s="21"/>
      <c r="G625" s="22"/>
      <c r="H625" s="17"/>
      <c r="I625" s="21"/>
      <c r="J625" s="22"/>
      <c r="K625" s="17"/>
      <c r="L625" s="21"/>
      <c r="M625" s="22"/>
      <c r="N625" s="29"/>
      <c r="O625" s="30"/>
      <c r="P625" s="30"/>
      <c r="Q625"/>
      <c r="R625"/>
      <c r="S625" s="42"/>
    </row>
    <row r="626" spans="1:31" ht="15" x14ac:dyDescent="0.25">
      <c r="A626"/>
      <c r="B626"/>
      <c r="C626"/>
      <c r="D626" s="20"/>
      <c r="E626" s="17"/>
      <c r="F626" s="21"/>
      <c r="G626" s="22"/>
      <c r="H626" s="17"/>
      <c r="I626" s="21"/>
      <c r="J626" s="22"/>
      <c r="K626" s="17"/>
      <c r="L626" s="21"/>
      <c r="M626" s="22"/>
      <c r="N626" s="29"/>
      <c r="O626" s="30"/>
      <c r="P626" s="30"/>
      <c r="Q626"/>
      <c r="R626"/>
      <c r="S626" s="42"/>
    </row>
    <row r="627" spans="1:31" ht="15" x14ac:dyDescent="0.25">
      <c r="A627"/>
      <c r="B627"/>
      <c r="C627"/>
      <c r="D627" s="20"/>
      <c r="E627" s="17"/>
      <c r="F627" s="21"/>
      <c r="G627" s="22"/>
      <c r="H627" s="17"/>
      <c r="I627" s="21"/>
      <c r="J627" s="22"/>
      <c r="K627" s="17"/>
      <c r="L627" s="21"/>
      <c r="M627" s="22"/>
      <c r="N627" s="29"/>
      <c r="O627" s="30"/>
      <c r="P627" s="30"/>
      <c r="Q627"/>
      <c r="R627"/>
      <c r="S627" s="42"/>
    </row>
    <row r="628" spans="1:31" ht="15" x14ac:dyDescent="0.25">
      <c r="A628"/>
      <c r="B628"/>
      <c r="C628"/>
      <c r="D628" s="20"/>
      <c r="E628" s="17"/>
      <c r="F628" s="21"/>
      <c r="G628" s="22"/>
      <c r="H628" s="17"/>
      <c r="I628" s="21"/>
      <c r="J628" s="22"/>
      <c r="K628" s="17"/>
      <c r="L628" s="21"/>
      <c r="M628" s="22"/>
      <c r="N628" s="29"/>
      <c r="O628" s="30"/>
      <c r="P628" s="30"/>
      <c r="Q628"/>
      <c r="R628"/>
      <c r="S628" s="42"/>
    </row>
    <row r="629" spans="1:31" ht="15" x14ac:dyDescent="0.25">
      <c r="A629"/>
      <c r="B629"/>
      <c r="C629"/>
      <c r="D629" s="20"/>
      <c r="E629" s="17"/>
      <c r="F629" s="21"/>
      <c r="G629" s="22"/>
      <c r="H629" s="17"/>
      <c r="I629" s="21"/>
      <c r="J629" s="22"/>
      <c r="K629" s="17"/>
      <c r="L629" s="21"/>
      <c r="M629" s="22"/>
      <c r="N629" s="29"/>
      <c r="O629" s="30"/>
      <c r="P629" s="30"/>
      <c r="Q629"/>
      <c r="R629"/>
      <c r="S629" s="42"/>
    </row>
    <row r="630" spans="1:31" ht="15" x14ac:dyDescent="0.25">
      <c r="A630"/>
      <c r="B630"/>
      <c r="C630"/>
      <c r="D630" s="20"/>
      <c r="E630" s="17"/>
      <c r="F630" s="21"/>
      <c r="G630" s="22"/>
      <c r="H630" s="17"/>
      <c r="I630" s="21"/>
      <c r="J630" s="22"/>
      <c r="K630" s="17"/>
      <c r="L630" s="21"/>
      <c r="M630" s="22"/>
      <c r="N630" s="29"/>
      <c r="O630" s="30"/>
      <c r="P630" s="30"/>
      <c r="Q630"/>
      <c r="R630"/>
      <c r="S630" s="42"/>
    </row>
    <row r="631" spans="1:31" s="60" customFormat="1" ht="15" x14ac:dyDescent="0.25">
      <c r="A631" s="52"/>
      <c r="B631" s="52"/>
      <c r="C631" s="52"/>
      <c r="D631" s="53"/>
      <c r="E631" s="54"/>
      <c r="F631" s="55"/>
      <c r="G631" s="56"/>
      <c r="H631" s="54"/>
      <c r="I631" s="55"/>
      <c r="J631" s="56"/>
      <c r="K631" s="54"/>
      <c r="L631" s="55"/>
      <c r="M631" s="56"/>
      <c r="N631" s="57"/>
      <c r="O631" s="58"/>
      <c r="P631" s="58"/>
      <c r="Q631" s="52"/>
      <c r="R631" s="52"/>
      <c r="S631" s="62"/>
      <c r="AD631" s="61"/>
      <c r="AE631" s="61"/>
    </row>
    <row r="632" spans="1:31" ht="15" x14ac:dyDescent="0.25">
      <c r="A632"/>
      <c r="B632"/>
      <c r="C632"/>
      <c r="D632" s="20"/>
      <c r="E632" s="17"/>
      <c r="F632" s="21"/>
      <c r="G632" s="22"/>
      <c r="H632" s="17"/>
      <c r="I632" s="21"/>
      <c r="J632" s="22"/>
      <c r="K632" s="17"/>
      <c r="L632" s="21"/>
      <c r="M632" s="22"/>
      <c r="N632" s="29"/>
      <c r="O632" s="30"/>
      <c r="P632" s="30"/>
      <c r="Q632"/>
      <c r="R632"/>
      <c r="S632" s="42"/>
    </row>
    <row r="633" spans="1:31" ht="15" x14ac:dyDescent="0.25">
      <c r="A633"/>
      <c r="B633"/>
      <c r="C633"/>
      <c r="D633" s="20"/>
      <c r="E633" s="17"/>
      <c r="F633" s="21"/>
      <c r="G633" s="22"/>
      <c r="H633" s="17"/>
      <c r="I633" s="21"/>
      <c r="J633" s="22"/>
      <c r="K633" s="17"/>
      <c r="L633" s="21"/>
      <c r="M633" s="22"/>
      <c r="N633" s="29"/>
      <c r="O633" s="30"/>
      <c r="P633" s="30"/>
      <c r="Q633"/>
      <c r="R633"/>
      <c r="S633" s="42"/>
    </row>
    <row r="634" spans="1:31" ht="15" x14ac:dyDescent="0.25">
      <c r="A634"/>
      <c r="B634"/>
      <c r="C634"/>
      <c r="D634" s="20"/>
      <c r="E634" s="17"/>
      <c r="F634" s="21"/>
      <c r="G634" s="22"/>
      <c r="H634" s="17"/>
      <c r="I634" s="21"/>
      <c r="J634" s="22"/>
      <c r="K634" s="17"/>
      <c r="L634" s="21"/>
      <c r="M634" s="22"/>
      <c r="N634" s="29"/>
      <c r="O634" s="30"/>
      <c r="P634" s="30"/>
      <c r="Q634"/>
      <c r="R634"/>
      <c r="S634" s="42"/>
    </row>
    <row r="635" spans="1:31" ht="15" x14ac:dyDescent="0.25">
      <c r="A635"/>
      <c r="B635"/>
      <c r="C635"/>
      <c r="D635" s="20"/>
      <c r="E635" s="17"/>
      <c r="F635" s="21"/>
      <c r="G635" s="22"/>
      <c r="H635" s="17"/>
      <c r="I635" s="21"/>
      <c r="J635" s="22"/>
      <c r="K635" s="17"/>
      <c r="L635" s="21"/>
      <c r="M635" s="22"/>
      <c r="N635" s="29"/>
      <c r="O635" s="30"/>
      <c r="P635" s="30"/>
      <c r="Q635"/>
      <c r="R635"/>
      <c r="S635" s="42"/>
    </row>
    <row r="636" spans="1:31" ht="15" x14ac:dyDescent="0.25">
      <c r="A636"/>
      <c r="B636"/>
      <c r="C636"/>
      <c r="D636" s="20"/>
      <c r="E636" s="17"/>
      <c r="F636" s="21"/>
      <c r="G636" s="22"/>
      <c r="H636" s="17"/>
      <c r="I636" s="21"/>
      <c r="J636" s="22"/>
      <c r="K636" s="17"/>
      <c r="L636" s="21"/>
      <c r="M636" s="22"/>
      <c r="N636" s="29"/>
      <c r="O636" s="30"/>
      <c r="P636" s="30"/>
      <c r="Q636"/>
      <c r="R636"/>
      <c r="S636" s="42"/>
    </row>
    <row r="637" spans="1:31" ht="15" x14ac:dyDescent="0.25">
      <c r="A637"/>
      <c r="B637"/>
      <c r="C637"/>
      <c r="D637" s="20"/>
      <c r="E637" s="17"/>
      <c r="F637" s="21"/>
      <c r="G637" s="22"/>
      <c r="H637" s="17"/>
      <c r="I637" s="21"/>
      <c r="J637" s="22"/>
      <c r="K637" s="17"/>
      <c r="L637" s="21"/>
      <c r="M637" s="22"/>
      <c r="N637" s="29"/>
      <c r="O637" s="30"/>
      <c r="P637" s="30"/>
      <c r="Q637"/>
      <c r="R637"/>
      <c r="S637" s="42"/>
    </row>
    <row r="638" spans="1:31" ht="15" x14ac:dyDescent="0.25">
      <c r="A638"/>
      <c r="B638"/>
      <c r="C638"/>
      <c r="D638" s="20"/>
      <c r="E638" s="17"/>
      <c r="F638" s="21"/>
      <c r="G638" s="22"/>
      <c r="H638" s="17"/>
      <c r="I638" s="21"/>
      <c r="J638" s="22"/>
      <c r="K638" s="17"/>
      <c r="L638" s="21"/>
      <c r="M638" s="22"/>
      <c r="N638" s="29"/>
      <c r="O638" s="30"/>
      <c r="P638" s="30"/>
      <c r="Q638"/>
      <c r="R638"/>
      <c r="S638" s="42"/>
    </row>
    <row r="639" spans="1:31" ht="15" x14ac:dyDescent="0.25">
      <c r="A639"/>
      <c r="B639"/>
      <c r="C639"/>
      <c r="D639" s="20"/>
      <c r="E639" s="17"/>
      <c r="F639" s="21"/>
      <c r="G639" s="22"/>
      <c r="H639" s="17"/>
      <c r="I639" s="21"/>
      <c r="J639" s="22"/>
      <c r="K639" s="17"/>
      <c r="L639" s="21"/>
      <c r="M639" s="22"/>
      <c r="N639" s="29"/>
      <c r="O639" s="30"/>
      <c r="P639" s="30"/>
      <c r="Q639"/>
      <c r="R639"/>
      <c r="S639" s="42"/>
    </row>
    <row r="640" spans="1:31" ht="15" x14ac:dyDescent="0.25">
      <c r="A640"/>
      <c r="B640"/>
      <c r="C640"/>
      <c r="D640" s="20"/>
      <c r="E640" s="17"/>
      <c r="F640" s="21"/>
      <c r="G640" s="22"/>
      <c r="H640" s="17"/>
      <c r="I640" s="21"/>
      <c r="J640" s="22"/>
      <c r="K640" s="17"/>
      <c r="L640" s="21"/>
      <c r="M640" s="22"/>
      <c r="N640" s="29"/>
      <c r="O640" s="30"/>
      <c r="P640" s="30"/>
      <c r="Q640"/>
      <c r="R640"/>
      <c r="S640" s="42"/>
    </row>
    <row r="641" spans="1:19" ht="15" x14ac:dyDescent="0.25">
      <c r="A641"/>
      <c r="B641"/>
      <c r="C641"/>
      <c r="D641" s="20"/>
      <c r="E641" s="17"/>
      <c r="F641" s="21"/>
      <c r="G641" s="22"/>
      <c r="H641" s="17"/>
      <c r="I641" s="21"/>
      <c r="J641" s="22"/>
      <c r="K641" s="17"/>
      <c r="L641" s="21"/>
      <c r="M641" s="22"/>
      <c r="N641" s="29"/>
      <c r="O641" s="30"/>
      <c r="P641" s="30"/>
      <c r="Q641"/>
      <c r="R641"/>
      <c r="S641" s="42"/>
    </row>
    <row r="642" spans="1:19" ht="15" x14ac:dyDescent="0.25">
      <c r="A642"/>
      <c r="B642"/>
      <c r="C642"/>
      <c r="D642" s="20"/>
      <c r="E642" s="17"/>
      <c r="F642" s="21"/>
      <c r="G642" s="22"/>
      <c r="H642" s="17"/>
      <c r="I642" s="21"/>
      <c r="J642" s="22"/>
      <c r="K642" s="17"/>
      <c r="L642" s="21"/>
      <c r="M642" s="22"/>
      <c r="N642" s="29"/>
      <c r="O642" s="30"/>
      <c r="P642" s="30"/>
      <c r="Q642"/>
      <c r="R642"/>
      <c r="S642" s="42"/>
    </row>
    <row r="643" spans="1:19" ht="15" x14ac:dyDescent="0.25">
      <c r="A643"/>
      <c r="B643"/>
      <c r="C643"/>
      <c r="D643" s="20"/>
      <c r="E643" s="17"/>
      <c r="F643" s="21"/>
      <c r="G643" s="22"/>
      <c r="H643" s="17"/>
      <c r="I643" s="21"/>
      <c r="J643" s="22"/>
      <c r="K643" s="17"/>
      <c r="L643" s="21"/>
      <c r="M643" s="22"/>
      <c r="N643" s="29"/>
      <c r="O643" s="30"/>
      <c r="P643" s="30"/>
      <c r="Q643"/>
      <c r="R643"/>
      <c r="S643" s="42"/>
    </row>
    <row r="644" spans="1:19" ht="15" x14ac:dyDescent="0.25">
      <c r="A644"/>
      <c r="B644"/>
      <c r="C644"/>
      <c r="D644" s="20"/>
      <c r="E644" s="17"/>
      <c r="F644" s="21"/>
      <c r="G644" s="22"/>
      <c r="H644" s="17"/>
      <c r="I644" s="21"/>
      <c r="J644" s="22"/>
      <c r="K644" s="17"/>
      <c r="L644" s="21"/>
      <c r="M644" s="22"/>
      <c r="N644" s="29"/>
      <c r="O644" s="30"/>
      <c r="P644" s="30"/>
      <c r="Q644"/>
      <c r="R644"/>
      <c r="S644" s="42"/>
    </row>
    <row r="645" spans="1:19" ht="15" x14ac:dyDescent="0.25">
      <c r="A645"/>
      <c r="B645"/>
      <c r="C645"/>
      <c r="D645" s="20"/>
      <c r="E645" s="17"/>
      <c r="F645" s="21"/>
      <c r="G645" s="22"/>
      <c r="H645" s="17"/>
      <c r="I645" s="21"/>
      <c r="J645" s="22"/>
      <c r="K645" s="17"/>
      <c r="L645" s="21"/>
      <c r="M645" s="22"/>
      <c r="N645" s="29"/>
      <c r="O645" s="30"/>
      <c r="P645" s="30"/>
      <c r="Q645"/>
      <c r="R645"/>
      <c r="S645" s="42"/>
    </row>
    <row r="646" spans="1:19" ht="15" x14ac:dyDescent="0.25">
      <c r="A646"/>
      <c r="B646"/>
      <c r="C646"/>
      <c r="D646" s="20"/>
      <c r="E646" s="17"/>
      <c r="F646" s="21"/>
      <c r="G646" s="22"/>
      <c r="H646" s="17"/>
      <c r="I646" s="21"/>
      <c r="J646" s="22"/>
      <c r="K646" s="17"/>
      <c r="L646" s="21"/>
      <c r="M646" s="22"/>
      <c r="N646" s="29"/>
      <c r="O646" s="30"/>
      <c r="P646" s="30"/>
      <c r="Q646"/>
      <c r="R646"/>
      <c r="S646" s="42"/>
    </row>
    <row r="647" spans="1:19" ht="15" x14ac:dyDescent="0.25">
      <c r="A647"/>
      <c r="B647"/>
      <c r="C647"/>
      <c r="D647" s="20"/>
      <c r="E647" s="17"/>
      <c r="F647" s="21"/>
      <c r="G647" s="22"/>
      <c r="H647" s="17"/>
      <c r="I647" s="21"/>
      <c r="J647" s="22"/>
      <c r="K647" s="17"/>
      <c r="L647" s="21"/>
      <c r="M647" s="22"/>
      <c r="N647" s="29"/>
      <c r="O647" s="30"/>
      <c r="P647" s="30"/>
      <c r="Q647"/>
      <c r="R647"/>
      <c r="S647" s="42"/>
    </row>
    <row r="648" spans="1:19" ht="15" x14ac:dyDescent="0.25">
      <c r="A648"/>
      <c r="B648"/>
      <c r="C648"/>
      <c r="D648" s="20"/>
      <c r="E648" s="17"/>
      <c r="F648" s="21"/>
      <c r="G648" s="22"/>
      <c r="H648" s="17"/>
      <c r="I648" s="21"/>
      <c r="J648" s="22"/>
      <c r="K648" s="17"/>
      <c r="L648" s="21"/>
      <c r="M648" s="22"/>
      <c r="N648" s="29"/>
      <c r="O648" s="30"/>
      <c r="P648" s="30"/>
      <c r="Q648"/>
      <c r="R648"/>
      <c r="S648" s="42"/>
    </row>
    <row r="649" spans="1:19" ht="15" x14ac:dyDescent="0.25">
      <c r="A649"/>
      <c r="B649"/>
      <c r="C649"/>
      <c r="D649" s="20"/>
      <c r="E649" s="17"/>
      <c r="F649" s="21"/>
      <c r="G649" s="22"/>
      <c r="H649" s="17"/>
      <c r="I649" s="21"/>
      <c r="J649" s="22"/>
      <c r="K649" s="17"/>
      <c r="L649" s="21"/>
      <c r="M649" s="22"/>
      <c r="N649" s="29"/>
      <c r="O649" s="30"/>
      <c r="P649" s="30"/>
      <c r="Q649"/>
      <c r="R649"/>
      <c r="S649" s="42"/>
    </row>
    <row r="650" spans="1:19" ht="15" x14ac:dyDescent="0.25">
      <c r="A650"/>
      <c r="B650"/>
      <c r="C650"/>
      <c r="D650" s="20"/>
      <c r="E650" s="17"/>
      <c r="F650" s="21"/>
      <c r="G650" s="22"/>
      <c r="H650" s="17"/>
      <c r="I650" s="21"/>
      <c r="J650" s="22"/>
      <c r="K650" s="17"/>
      <c r="L650" s="21"/>
      <c r="M650" s="22"/>
      <c r="N650" s="29"/>
      <c r="O650" s="30"/>
      <c r="P650" s="30"/>
      <c r="Q650"/>
      <c r="R650"/>
      <c r="S650" s="42"/>
    </row>
    <row r="651" spans="1:19" ht="15" x14ac:dyDescent="0.25">
      <c r="A651"/>
      <c r="B651"/>
      <c r="C651"/>
      <c r="D651" s="20"/>
      <c r="E651" s="17"/>
      <c r="F651" s="21"/>
      <c r="G651" s="22"/>
      <c r="H651" s="17"/>
      <c r="I651" s="21"/>
      <c r="J651" s="22"/>
      <c r="K651" s="17"/>
      <c r="L651" s="21"/>
      <c r="M651" s="22"/>
      <c r="N651" s="29"/>
      <c r="O651" s="30"/>
      <c r="P651" s="30"/>
      <c r="Q651"/>
      <c r="R651"/>
      <c r="S651" s="42"/>
    </row>
    <row r="652" spans="1:19" ht="15" x14ac:dyDescent="0.25">
      <c r="A652"/>
      <c r="B652"/>
      <c r="C652"/>
      <c r="D652" s="20"/>
      <c r="E652" s="17"/>
      <c r="F652" s="21"/>
      <c r="G652" s="22"/>
      <c r="H652" s="17"/>
      <c r="I652" s="21"/>
      <c r="J652" s="22"/>
      <c r="K652" s="17"/>
      <c r="L652" s="21"/>
      <c r="M652" s="22"/>
      <c r="N652" s="29"/>
      <c r="O652" s="30"/>
      <c r="P652" s="30"/>
      <c r="Q652"/>
      <c r="R652"/>
      <c r="S652" s="42"/>
    </row>
    <row r="653" spans="1:19" ht="15" x14ac:dyDescent="0.25">
      <c r="A653"/>
      <c r="B653"/>
      <c r="C653"/>
      <c r="D653" s="20"/>
      <c r="E653" s="17"/>
      <c r="F653" s="21"/>
      <c r="G653" s="22"/>
      <c r="H653" s="17"/>
      <c r="I653" s="21"/>
      <c r="J653" s="22"/>
      <c r="K653" s="17"/>
      <c r="L653" s="21"/>
      <c r="M653" s="22"/>
      <c r="N653" s="29"/>
      <c r="O653" s="30"/>
      <c r="P653" s="30"/>
      <c r="Q653"/>
      <c r="R653"/>
      <c r="S653" s="42"/>
    </row>
    <row r="654" spans="1:19" ht="15" x14ac:dyDescent="0.25">
      <c r="A654"/>
      <c r="B654"/>
      <c r="C654"/>
      <c r="D654" s="20"/>
      <c r="E654" s="17"/>
      <c r="F654" s="21"/>
      <c r="G654" s="22"/>
      <c r="H654" s="17"/>
      <c r="I654" s="21"/>
      <c r="J654" s="22"/>
      <c r="K654" s="17"/>
      <c r="L654" s="21"/>
      <c r="M654" s="22"/>
      <c r="N654" s="29"/>
      <c r="O654" s="30"/>
      <c r="P654" s="30"/>
      <c r="Q654"/>
      <c r="R654"/>
      <c r="S654" s="42"/>
    </row>
    <row r="655" spans="1:19" ht="15" x14ac:dyDescent="0.25">
      <c r="A655"/>
      <c r="B655"/>
      <c r="C655"/>
      <c r="D655" s="20"/>
      <c r="E655" s="17"/>
      <c r="F655" s="21"/>
      <c r="G655" s="22"/>
      <c r="H655" s="17"/>
      <c r="I655" s="21"/>
      <c r="J655" s="22"/>
      <c r="K655" s="17"/>
      <c r="L655" s="21"/>
      <c r="M655" s="22"/>
      <c r="N655" s="29"/>
      <c r="O655" s="30"/>
      <c r="P655" s="30"/>
      <c r="Q655"/>
      <c r="R655"/>
      <c r="S655" s="42"/>
    </row>
    <row r="656" spans="1:19" ht="15" x14ac:dyDescent="0.25">
      <c r="A656"/>
      <c r="B656"/>
      <c r="C656"/>
      <c r="D656" s="20"/>
      <c r="E656" s="17"/>
      <c r="F656" s="21"/>
      <c r="G656" s="22"/>
      <c r="H656" s="17"/>
      <c r="I656" s="21"/>
      <c r="J656" s="22"/>
      <c r="K656" s="17"/>
      <c r="L656" s="21"/>
      <c r="M656" s="22"/>
      <c r="N656" s="29"/>
      <c r="O656" s="30"/>
      <c r="P656" s="30"/>
      <c r="Q656"/>
      <c r="R656"/>
      <c r="S656" s="42"/>
    </row>
    <row r="657" spans="1:19" ht="15" x14ac:dyDescent="0.25">
      <c r="A657"/>
      <c r="B657"/>
      <c r="C657"/>
      <c r="D657" s="20"/>
      <c r="E657" s="17"/>
      <c r="F657" s="21"/>
      <c r="G657" s="22"/>
      <c r="H657" s="17"/>
      <c r="I657" s="21"/>
      <c r="J657" s="22"/>
      <c r="K657" s="17"/>
      <c r="L657" s="21"/>
      <c r="M657" s="22"/>
      <c r="N657" s="29"/>
      <c r="O657" s="30"/>
      <c r="P657" s="30"/>
      <c r="Q657"/>
      <c r="R657"/>
      <c r="S657" s="42"/>
    </row>
    <row r="658" spans="1:19" ht="15" x14ac:dyDescent="0.25">
      <c r="A658"/>
      <c r="B658"/>
      <c r="C658"/>
      <c r="D658" s="20"/>
      <c r="E658" s="17"/>
      <c r="F658" s="21"/>
      <c r="G658" s="22"/>
      <c r="H658" s="17"/>
      <c r="I658" s="21"/>
      <c r="J658" s="22"/>
      <c r="K658" s="17"/>
      <c r="L658" s="21"/>
      <c r="M658" s="22"/>
      <c r="N658" s="29"/>
      <c r="O658" s="30"/>
      <c r="P658" s="30"/>
      <c r="Q658"/>
      <c r="R658"/>
      <c r="S658" s="42"/>
    </row>
    <row r="659" spans="1:19" ht="15" x14ac:dyDescent="0.25">
      <c r="A659"/>
      <c r="B659"/>
      <c r="C659"/>
      <c r="D659" s="20"/>
      <c r="E659" s="17"/>
      <c r="F659" s="21"/>
      <c r="G659" s="22"/>
      <c r="H659" s="17"/>
      <c r="I659" s="21"/>
      <c r="J659" s="22"/>
      <c r="K659" s="17"/>
      <c r="L659" s="21"/>
      <c r="M659" s="22"/>
      <c r="N659" s="29"/>
      <c r="O659" s="30"/>
      <c r="P659" s="30"/>
      <c r="Q659"/>
      <c r="R659"/>
      <c r="S659" s="42"/>
    </row>
    <row r="660" spans="1:19" ht="15" x14ac:dyDescent="0.25">
      <c r="A660"/>
      <c r="B660"/>
      <c r="C660"/>
      <c r="D660" s="20"/>
      <c r="E660" s="17"/>
      <c r="F660" s="21"/>
      <c r="G660" s="22"/>
      <c r="H660" s="17"/>
      <c r="I660" s="21"/>
      <c r="J660" s="22"/>
      <c r="K660" s="17"/>
      <c r="L660" s="21"/>
      <c r="M660" s="22"/>
      <c r="N660" s="29"/>
      <c r="O660" s="30"/>
      <c r="P660" s="30"/>
      <c r="Q660"/>
      <c r="R660"/>
      <c r="S660" s="42"/>
    </row>
    <row r="661" spans="1:19" ht="15" x14ac:dyDescent="0.25">
      <c r="A661"/>
      <c r="B661"/>
      <c r="C661"/>
      <c r="D661" s="20"/>
      <c r="E661" s="17"/>
      <c r="F661" s="21"/>
      <c r="G661" s="22"/>
      <c r="H661" s="17"/>
      <c r="I661" s="21"/>
      <c r="J661" s="22"/>
      <c r="K661" s="17"/>
      <c r="L661" s="21"/>
      <c r="M661" s="22"/>
      <c r="N661" s="29"/>
      <c r="O661" s="30"/>
      <c r="P661" s="30"/>
      <c r="Q661"/>
      <c r="R661"/>
      <c r="S661" s="42"/>
    </row>
    <row r="662" spans="1:19" ht="15" x14ac:dyDescent="0.25">
      <c r="A662"/>
      <c r="B662"/>
      <c r="C662"/>
      <c r="D662" s="20"/>
      <c r="E662" s="17"/>
      <c r="F662" s="21"/>
      <c r="G662" s="22"/>
      <c r="H662" s="17"/>
      <c r="I662" s="21"/>
      <c r="J662" s="22"/>
      <c r="K662" s="17"/>
      <c r="L662" s="21"/>
      <c r="M662" s="22"/>
      <c r="N662" s="29"/>
      <c r="O662" s="30"/>
      <c r="P662" s="30"/>
      <c r="Q662"/>
      <c r="R662"/>
      <c r="S662" s="42"/>
    </row>
    <row r="663" spans="1:19" ht="15" x14ac:dyDescent="0.25">
      <c r="A663"/>
      <c r="B663"/>
      <c r="C663"/>
      <c r="D663" s="20"/>
      <c r="E663" s="17"/>
      <c r="F663" s="21"/>
      <c r="G663" s="22"/>
      <c r="H663" s="17"/>
      <c r="I663" s="21"/>
      <c r="J663" s="22"/>
      <c r="K663" s="17"/>
      <c r="L663" s="21"/>
      <c r="M663" s="22"/>
      <c r="N663" s="29"/>
      <c r="O663" s="30"/>
      <c r="P663" s="30"/>
      <c r="Q663"/>
      <c r="R663"/>
      <c r="S663" s="42"/>
    </row>
    <row r="664" spans="1:19" ht="15" x14ac:dyDescent="0.25">
      <c r="A664"/>
      <c r="B664"/>
      <c r="C664"/>
      <c r="D664" s="20"/>
      <c r="E664" s="17"/>
      <c r="F664" s="21"/>
      <c r="G664" s="22"/>
      <c r="H664" s="17"/>
      <c r="I664" s="21"/>
      <c r="J664" s="22"/>
      <c r="K664" s="17"/>
      <c r="L664" s="21"/>
      <c r="M664" s="22"/>
      <c r="N664" s="29"/>
      <c r="O664" s="30"/>
      <c r="P664" s="30"/>
      <c r="Q664"/>
      <c r="R664"/>
      <c r="S664" s="42"/>
    </row>
    <row r="665" spans="1:19" ht="15" x14ac:dyDescent="0.25">
      <c r="A665"/>
      <c r="B665"/>
      <c r="C665"/>
      <c r="D665" s="20"/>
      <c r="E665" s="17"/>
      <c r="F665" s="21"/>
      <c r="G665" s="22"/>
      <c r="H665" s="17"/>
      <c r="I665" s="21"/>
      <c r="J665" s="22"/>
      <c r="K665" s="17"/>
      <c r="L665" s="21"/>
      <c r="M665" s="22"/>
      <c r="N665" s="29"/>
      <c r="O665" s="30"/>
      <c r="P665" s="30"/>
      <c r="Q665"/>
      <c r="R665"/>
      <c r="S665" s="42"/>
    </row>
    <row r="666" spans="1:19" ht="15" x14ac:dyDescent="0.25">
      <c r="A666"/>
      <c r="B666"/>
      <c r="C666"/>
      <c r="D666" s="20"/>
      <c r="E666" s="17"/>
      <c r="F666" s="21"/>
      <c r="G666" s="22"/>
      <c r="H666" s="17"/>
      <c r="I666" s="21"/>
      <c r="J666" s="22"/>
      <c r="K666" s="17"/>
      <c r="L666" s="21"/>
      <c r="M666" s="22"/>
      <c r="N666" s="29"/>
      <c r="O666" s="30"/>
      <c r="P666" s="30"/>
      <c r="Q666"/>
      <c r="R666"/>
      <c r="S666" s="42"/>
    </row>
    <row r="667" spans="1:19" ht="15" x14ac:dyDescent="0.25">
      <c r="A667"/>
      <c r="B667"/>
      <c r="C667"/>
      <c r="D667" s="20"/>
      <c r="E667" s="17"/>
      <c r="F667" s="21"/>
      <c r="G667" s="22"/>
      <c r="H667" s="17"/>
      <c r="I667" s="21"/>
      <c r="J667" s="22"/>
      <c r="K667" s="17"/>
      <c r="L667" s="21"/>
      <c r="M667" s="22"/>
      <c r="N667" s="29"/>
      <c r="O667" s="30"/>
      <c r="P667" s="30"/>
      <c r="Q667"/>
      <c r="R667"/>
      <c r="S667" s="42"/>
    </row>
    <row r="668" spans="1:19" ht="15" x14ac:dyDescent="0.25">
      <c r="A668"/>
      <c r="B668"/>
      <c r="C668"/>
      <c r="D668" s="20"/>
      <c r="E668" s="17"/>
      <c r="F668" s="21"/>
      <c r="G668" s="22"/>
      <c r="H668" s="17"/>
      <c r="I668" s="21"/>
      <c r="J668" s="22"/>
      <c r="K668" s="17"/>
      <c r="L668" s="21"/>
      <c r="M668" s="22"/>
      <c r="N668" s="29"/>
      <c r="O668" s="30"/>
      <c r="P668" s="30"/>
      <c r="Q668"/>
      <c r="R668"/>
      <c r="S668" s="42"/>
    </row>
    <row r="669" spans="1:19" ht="15" x14ac:dyDescent="0.25">
      <c r="A669"/>
      <c r="B669"/>
      <c r="C669"/>
      <c r="D669" s="20"/>
      <c r="E669" s="17"/>
      <c r="F669" s="21"/>
      <c r="G669" s="22"/>
      <c r="H669" s="17"/>
      <c r="I669" s="21"/>
      <c r="J669" s="22"/>
      <c r="K669" s="17"/>
      <c r="L669" s="21"/>
      <c r="M669" s="22"/>
      <c r="N669" s="29"/>
      <c r="O669" s="30"/>
      <c r="P669" s="30"/>
      <c r="Q669"/>
      <c r="R669"/>
      <c r="S669" s="42"/>
    </row>
    <row r="670" spans="1:19" ht="15" x14ac:dyDescent="0.25">
      <c r="A670"/>
      <c r="B670"/>
      <c r="C670"/>
      <c r="D670" s="20"/>
      <c r="E670" s="17"/>
      <c r="F670" s="21"/>
      <c r="G670" s="22"/>
      <c r="H670" s="17"/>
      <c r="I670" s="21"/>
      <c r="J670" s="22"/>
      <c r="K670" s="17"/>
      <c r="L670" s="21"/>
      <c r="M670" s="22"/>
      <c r="N670" s="29"/>
      <c r="O670" s="30"/>
      <c r="P670" s="30"/>
      <c r="Q670"/>
      <c r="R670"/>
      <c r="S670" s="42"/>
    </row>
    <row r="671" spans="1:19" ht="15" x14ac:dyDescent="0.25">
      <c r="A671"/>
      <c r="B671"/>
      <c r="C671"/>
      <c r="D671" s="20"/>
      <c r="E671" s="17"/>
      <c r="F671" s="21"/>
      <c r="G671" s="22"/>
      <c r="H671" s="17"/>
      <c r="I671" s="21"/>
      <c r="J671" s="22"/>
      <c r="K671" s="17"/>
      <c r="L671" s="21"/>
      <c r="M671" s="22"/>
      <c r="N671" s="29"/>
      <c r="O671" s="30"/>
      <c r="P671" s="30"/>
      <c r="Q671"/>
      <c r="R671"/>
      <c r="S671" s="42"/>
    </row>
    <row r="672" spans="1:19" ht="15" x14ac:dyDescent="0.25">
      <c r="A672"/>
      <c r="B672"/>
      <c r="C672"/>
      <c r="D672" s="20"/>
      <c r="E672" s="17"/>
      <c r="F672" s="21"/>
      <c r="G672" s="22"/>
      <c r="H672" s="17"/>
      <c r="I672" s="21"/>
      <c r="J672" s="22"/>
      <c r="K672" s="17"/>
      <c r="L672" s="21"/>
      <c r="M672" s="22"/>
      <c r="N672" s="29"/>
      <c r="O672" s="30"/>
      <c r="P672" s="30"/>
      <c r="Q672"/>
      <c r="R672"/>
      <c r="S672" s="42"/>
    </row>
    <row r="673" spans="1:19" ht="15" x14ac:dyDescent="0.25">
      <c r="A673"/>
      <c r="B673"/>
      <c r="C673"/>
      <c r="D673" s="20"/>
      <c r="E673" s="17"/>
      <c r="F673" s="21"/>
      <c r="G673" s="22"/>
      <c r="H673" s="17"/>
      <c r="I673" s="21"/>
      <c r="J673" s="22"/>
      <c r="K673" s="17"/>
      <c r="L673" s="21"/>
      <c r="M673" s="22"/>
      <c r="N673" s="29"/>
      <c r="O673" s="30"/>
      <c r="P673" s="30"/>
      <c r="Q673"/>
      <c r="R673"/>
      <c r="S673" s="42"/>
    </row>
    <row r="674" spans="1:19" ht="15" x14ac:dyDescent="0.25">
      <c r="A674"/>
      <c r="B674"/>
      <c r="C674"/>
      <c r="D674" s="20"/>
      <c r="E674" s="17"/>
      <c r="F674" s="21"/>
      <c r="G674" s="22"/>
      <c r="H674" s="17"/>
      <c r="I674" s="21"/>
      <c r="J674" s="22"/>
      <c r="K674" s="17"/>
      <c r="L674" s="21"/>
      <c r="M674" s="22"/>
      <c r="N674" s="29"/>
      <c r="O674" s="30"/>
      <c r="P674" s="30"/>
      <c r="Q674"/>
      <c r="R674"/>
      <c r="S674" s="42"/>
    </row>
    <row r="675" spans="1:19" ht="15" x14ac:dyDescent="0.25">
      <c r="A675"/>
      <c r="B675"/>
      <c r="C675"/>
      <c r="D675" s="20"/>
      <c r="E675" s="17"/>
      <c r="F675" s="21"/>
      <c r="G675" s="22"/>
      <c r="H675" s="17"/>
      <c r="I675" s="21"/>
      <c r="J675" s="22"/>
      <c r="K675" s="17"/>
      <c r="L675" s="21"/>
      <c r="M675" s="22"/>
      <c r="N675" s="29"/>
      <c r="O675" s="30"/>
      <c r="P675" s="30"/>
      <c r="Q675"/>
      <c r="R675"/>
      <c r="S675" s="42"/>
    </row>
    <row r="676" spans="1:19" ht="15" x14ac:dyDescent="0.25">
      <c r="A676"/>
      <c r="B676"/>
      <c r="C676"/>
      <c r="D676" s="20"/>
      <c r="E676" s="17"/>
      <c r="F676" s="21"/>
      <c r="G676" s="22"/>
      <c r="H676" s="17"/>
      <c r="I676" s="21"/>
      <c r="J676" s="22"/>
      <c r="K676" s="17"/>
      <c r="L676" s="21"/>
      <c r="M676" s="22"/>
      <c r="N676" s="29"/>
      <c r="O676" s="30"/>
      <c r="P676" s="30"/>
      <c r="Q676"/>
      <c r="R676"/>
      <c r="S676" s="42"/>
    </row>
    <row r="677" spans="1:19" ht="15" x14ac:dyDescent="0.25">
      <c r="A677"/>
      <c r="B677"/>
      <c r="C677"/>
      <c r="D677" s="20"/>
      <c r="E677" s="17"/>
      <c r="F677" s="21"/>
      <c r="G677" s="22"/>
      <c r="H677" s="17"/>
      <c r="I677" s="21"/>
      <c r="J677" s="22"/>
      <c r="K677" s="17"/>
      <c r="L677" s="21"/>
      <c r="M677" s="22"/>
      <c r="N677" s="29"/>
      <c r="O677" s="30"/>
      <c r="P677" s="30"/>
      <c r="Q677"/>
      <c r="R677"/>
      <c r="S677" s="42"/>
    </row>
    <row r="678" spans="1:19" ht="15" x14ac:dyDescent="0.25">
      <c r="A678"/>
      <c r="B678"/>
      <c r="C678"/>
      <c r="D678" s="20"/>
      <c r="E678" s="17"/>
      <c r="F678" s="21"/>
      <c r="G678" s="22"/>
      <c r="H678" s="17"/>
      <c r="I678" s="21"/>
      <c r="J678" s="22"/>
      <c r="K678" s="17"/>
      <c r="L678" s="21"/>
      <c r="M678" s="22"/>
      <c r="N678" s="29"/>
      <c r="O678" s="30"/>
      <c r="P678" s="30"/>
      <c r="Q678"/>
      <c r="R678"/>
      <c r="S678" s="42"/>
    </row>
    <row r="679" spans="1:19" ht="15" x14ac:dyDescent="0.25">
      <c r="A679"/>
      <c r="B679"/>
      <c r="C679"/>
      <c r="D679" s="20"/>
      <c r="E679" s="17"/>
      <c r="F679" s="21"/>
      <c r="G679" s="22"/>
      <c r="H679" s="17"/>
      <c r="I679" s="21"/>
      <c r="J679" s="22"/>
      <c r="K679" s="17"/>
      <c r="L679" s="21"/>
      <c r="M679" s="22"/>
      <c r="N679" s="29"/>
      <c r="O679" s="30"/>
      <c r="P679" s="30"/>
      <c r="Q679"/>
      <c r="R679"/>
      <c r="S679" s="42"/>
    </row>
    <row r="680" spans="1:19" ht="15" x14ac:dyDescent="0.25">
      <c r="A680"/>
      <c r="B680"/>
      <c r="C680"/>
      <c r="D680" s="20"/>
      <c r="E680" s="17"/>
      <c r="F680" s="21"/>
      <c r="G680" s="22"/>
      <c r="H680" s="17"/>
      <c r="I680" s="21"/>
      <c r="J680" s="22"/>
      <c r="K680" s="17"/>
      <c r="L680" s="21"/>
      <c r="M680" s="22"/>
      <c r="N680" s="29"/>
      <c r="O680" s="30"/>
      <c r="P680" s="30"/>
      <c r="Q680"/>
      <c r="R680"/>
      <c r="S680" s="42"/>
    </row>
    <row r="681" spans="1:19" ht="15" x14ac:dyDescent="0.25">
      <c r="A681"/>
      <c r="B681"/>
      <c r="C681"/>
      <c r="D681" s="20"/>
      <c r="E681" s="17"/>
      <c r="F681" s="21"/>
      <c r="G681" s="22"/>
      <c r="H681" s="17"/>
      <c r="I681" s="21"/>
      <c r="J681" s="22"/>
      <c r="K681" s="17"/>
      <c r="L681" s="21"/>
      <c r="M681" s="22"/>
      <c r="N681" s="29"/>
      <c r="O681" s="30"/>
      <c r="P681" s="30"/>
      <c r="Q681"/>
      <c r="R681"/>
      <c r="S681" s="42"/>
    </row>
    <row r="682" spans="1:19" ht="15" x14ac:dyDescent="0.25">
      <c r="A682"/>
      <c r="B682"/>
      <c r="C682"/>
      <c r="D682" s="20"/>
      <c r="E682" s="17"/>
      <c r="F682" s="21"/>
      <c r="G682" s="22"/>
      <c r="H682" s="17"/>
      <c r="I682" s="21"/>
      <c r="J682" s="22"/>
      <c r="K682" s="17"/>
      <c r="L682" s="21"/>
      <c r="M682" s="22"/>
      <c r="N682" s="29"/>
      <c r="O682" s="30"/>
      <c r="P682" s="30"/>
      <c r="Q682"/>
      <c r="R682"/>
      <c r="S682" s="42"/>
    </row>
    <row r="683" spans="1:19" ht="15" x14ac:dyDescent="0.25">
      <c r="A683"/>
      <c r="B683"/>
      <c r="C683"/>
      <c r="D683" s="20"/>
      <c r="E683" s="17"/>
      <c r="F683" s="21"/>
      <c r="G683" s="22"/>
      <c r="H683" s="17"/>
      <c r="I683" s="21"/>
      <c r="J683" s="22"/>
      <c r="K683" s="17"/>
      <c r="L683" s="21"/>
      <c r="M683" s="22"/>
      <c r="N683" s="29"/>
      <c r="O683" s="30"/>
      <c r="P683" s="30"/>
      <c r="Q683"/>
      <c r="R683"/>
      <c r="S683" s="42"/>
    </row>
    <row r="684" spans="1:19" ht="15" x14ac:dyDescent="0.25">
      <c r="A684"/>
      <c r="B684"/>
      <c r="C684"/>
      <c r="D684" s="20"/>
      <c r="E684" s="17"/>
      <c r="F684" s="21"/>
      <c r="G684" s="22"/>
      <c r="H684" s="17"/>
      <c r="I684" s="21"/>
      <c r="J684" s="22"/>
      <c r="K684" s="17"/>
      <c r="L684" s="21"/>
      <c r="M684" s="22"/>
      <c r="N684" s="29"/>
      <c r="O684" s="30"/>
      <c r="P684" s="30"/>
      <c r="Q684"/>
      <c r="R684"/>
      <c r="S684" s="42"/>
    </row>
    <row r="685" spans="1:19" ht="15" x14ac:dyDescent="0.25">
      <c r="A685"/>
      <c r="B685"/>
      <c r="C685"/>
      <c r="D685" s="20"/>
      <c r="E685" s="17"/>
      <c r="F685" s="21"/>
      <c r="G685" s="22"/>
      <c r="H685" s="17"/>
      <c r="I685" s="21"/>
      <c r="J685" s="22"/>
      <c r="K685" s="17"/>
      <c r="L685" s="21"/>
      <c r="M685" s="22"/>
      <c r="N685" s="29"/>
      <c r="O685" s="30"/>
      <c r="P685" s="30"/>
      <c r="Q685"/>
      <c r="R685"/>
      <c r="S685" s="42"/>
    </row>
    <row r="686" spans="1:19" ht="15" x14ac:dyDescent="0.25">
      <c r="A686"/>
      <c r="B686"/>
      <c r="C686"/>
      <c r="D686" s="20"/>
      <c r="E686" s="17"/>
      <c r="F686" s="21"/>
      <c r="G686" s="22"/>
      <c r="H686" s="17"/>
      <c r="I686" s="21"/>
      <c r="J686" s="22"/>
      <c r="K686" s="17"/>
      <c r="L686" s="21"/>
      <c r="M686" s="22"/>
      <c r="N686" s="29"/>
      <c r="O686" s="30"/>
      <c r="P686" s="30"/>
      <c r="Q686"/>
      <c r="R686"/>
      <c r="S686" s="42"/>
    </row>
    <row r="687" spans="1:19" ht="15" x14ac:dyDescent="0.25">
      <c r="A687"/>
      <c r="B687"/>
      <c r="C687"/>
      <c r="D687" s="20"/>
      <c r="E687" s="17"/>
      <c r="F687" s="21"/>
      <c r="G687" s="22"/>
      <c r="H687" s="17"/>
      <c r="I687" s="21"/>
      <c r="J687" s="22"/>
      <c r="K687" s="17"/>
      <c r="L687" s="21"/>
      <c r="M687" s="22"/>
      <c r="N687" s="29"/>
      <c r="O687" s="30"/>
      <c r="P687" s="30"/>
      <c r="Q687"/>
      <c r="R687"/>
      <c r="S687" s="42"/>
    </row>
    <row r="688" spans="1:19" ht="15" x14ac:dyDescent="0.25">
      <c r="A688"/>
      <c r="B688"/>
      <c r="C688"/>
      <c r="D688" s="20"/>
      <c r="E688" s="17"/>
      <c r="F688" s="21"/>
      <c r="G688" s="22"/>
      <c r="H688" s="17"/>
      <c r="I688" s="21"/>
      <c r="J688" s="22"/>
      <c r="K688" s="17"/>
      <c r="L688" s="21"/>
      <c r="M688" s="22"/>
      <c r="N688" s="29"/>
      <c r="O688" s="30"/>
      <c r="P688" s="30"/>
      <c r="Q688"/>
      <c r="R688"/>
      <c r="S688" s="42"/>
    </row>
    <row r="689" spans="1:19" ht="15" x14ac:dyDescent="0.25">
      <c r="A689"/>
      <c r="B689"/>
      <c r="C689"/>
      <c r="D689" s="20"/>
      <c r="E689" s="17"/>
      <c r="F689" s="21"/>
      <c r="G689" s="22"/>
      <c r="H689" s="17"/>
      <c r="I689" s="21"/>
      <c r="J689" s="22"/>
      <c r="K689" s="17"/>
      <c r="L689" s="21"/>
      <c r="M689" s="22"/>
      <c r="N689" s="29"/>
      <c r="O689" s="30"/>
      <c r="P689" s="30"/>
      <c r="Q689"/>
      <c r="R689"/>
      <c r="S689" s="42"/>
    </row>
    <row r="690" spans="1:19" ht="15" x14ac:dyDescent="0.25">
      <c r="A690"/>
      <c r="B690"/>
      <c r="C690"/>
      <c r="D690" s="20"/>
      <c r="E690" s="17"/>
      <c r="F690" s="21"/>
      <c r="G690" s="22"/>
      <c r="H690" s="17"/>
      <c r="I690" s="21"/>
      <c r="J690" s="22"/>
      <c r="K690" s="17"/>
      <c r="L690" s="21"/>
      <c r="M690" s="22"/>
      <c r="N690" s="29"/>
      <c r="O690" s="30"/>
      <c r="P690" s="30"/>
      <c r="Q690"/>
      <c r="R690"/>
      <c r="S690" s="42"/>
    </row>
    <row r="691" spans="1:19" ht="15" x14ac:dyDescent="0.25">
      <c r="A691"/>
      <c r="B691"/>
      <c r="C691"/>
      <c r="D691" s="20"/>
      <c r="E691" s="17"/>
      <c r="F691" s="21"/>
      <c r="G691" s="22"/>
      <c r="H691" s="17"/>
      <c r="I691" s="21"/>
      <c r="J691" s="22"/>
      <c r="K691" s="17"/>
      <c r="L691" s="21"/>
      <c r="M691" s="22"/>
      <c r="N691" s="29"/>
      <c r="O691" s="30"/>
      <c r="P691" s="30"/>
      <c r="Q691"/>
      <c r="R691"/>
      <c r="S691" s="42"/>
    </row>
    <row r="692" spans="1:19" ht="15" x14ac:dyDescent="0.25">
      <c r="A692"/>
      <c r="B692"/>
      <c r="C692"/>
      <c r="D692" s="20"/>
      <c r="E692" s="17"/>
      <c r="F692" s="21"/>
      <c r="G692" s="22"/>
      <c r="H692" s="17"/>
      <c r="I692" s="21"/>
      <c r="J692" s="22"/>
      <c r="K692" s="17"/>
      <c r="L692" s="21"/>
      <c r="M692" s="22"/>
      <c r="N692" s="29"/>
      <c r="O692" s="30"/>
      <c r="P692" s="30"/>
      <c r="Q692"/>
      <c r="R692"/>
      <c r="S692" s="42"/>
    </row>
    <row r="693" spans="1:19" ht="15" x14ac:dyDescent="0.25">
      <c r="A693"/>
      <c r="B693"/>
      <c r="C693"/>
      <c r="D693" s="20"/>
      <c r="E693" s="17"/>
      <c r="F693" s="21"/>
      <c r="G693" s="22"/>
      <c r="H693" s="17"/>
      <c r="I693" s="21"/>
      <c r="J693" s="22"/>
      <c r="K693" s="17"/>
      <c r="L693" s="21"/>
      <c r="M693" s="22"/>
      <c r="N693" s="29"/>
      <c r="O693" s="30"/>
      <c r="P693" s="30"/>
      <c r="Q693"/>
      <c r="R693"/>
      <c r="S693" s="42"/>
    </row>
    <row r="694" spans="1:19" ht="15" x14ac:dyDescent="0.25">
      <c r="A694"/>
      <c r="B694"/>
      <c r="C694"/>
      <c r="D694" s="20"/>
      <c r="E694" s="17"/>
      <c r="F694" s="21"/>
      <c r="G694" s="22"/>
      <c r="H694" s="17"/>
      <c r="I694" s="21"/>
      <c r="J694" s="22"/>
      <c r="K694" s="17"/>
      <c r="L694" s="21"/>
      <c r="M694" s="22"/>
      <c r="N694" s="29"/>
      <c r="O694" s="30"/>
      <c r="P694" s="30"/>
      <c r="Q694"/>
      <c r="R694"/>
      <c r="S694" s="42"/>
    </row>
    <row r="695" spans="1:19" ht="15" x14ac:dyDescent="0.25">
      <c r="A695"/>
      <c r="B695"/>
      <c r="C695"/>
      <c r="D695" s="20"/>
      <c r="E695" s="17"/>
      <c r="F695" s="21"/>
      <c r="G695" s="22"/>
      <c r="H695" s="17"/>
      <c r="I695" s="21"/>
      <c r="J695" s="22"/>
      <c r="K695" s="17"/>
      <c r="L695" s="21"/>
      <c r="M695" s="22"/>
      <c r="N695" s="29"/>
      <c r="O695" s="30"/>
      <c r="P695" s="30"/>
      <c r="Q695"/>
      <c r="R695"/>
      <c r="S695" s="42"/>
    </row>
    <row r="696" spans="1:19" ht="15" x14ac:dyDescent="0.25">
      <c r="A696"/>
      <c r="B696"/>
      <c r="C696"/>
      <c r="D696" s="20"/>
      <c r="E696" s="17"/>
      <c r="F696" s="21"/>
      <c r="G696" s="22"/>
      <c r="H696" s="17"/>
      <c r="I696" s="21"/>
      <c r="J696" s="22"/>
      <c r="K696" s="17"/>
      <c r="L696" s="21"/>
      <c r="M696" s="22"/>
      <c r="N696" s="29"/>
      <c r="O696" s="30"/>
      <c r="P696" s="30"/>
      <c r="Q696"/>
      <c r="R696"/>
      <c r="S696" s="42"/>
    </row>
    <row r="697" spans="1:19" ht="15" x14ac:dyDescent="0.25">
      <c r="A697"/>
      <c r="B697"/>
      <c r="C697"/>
      <c r="D697" s="20"/>
      <c r="E697" s="17"/>
      <c r="F697" s="21"/>
      <c r="G697" s="22"/>
      <c r="H697" s="17"/>
      <c r="I697" s="21"/>
      <c r="J697" s="22"/>
      <c r="K697" s="17"/>
      <c r="L697" s="21"/>
      <c r="M697" s="22"/>
      <c r="N697" s="29"/>
      <c r="O697" s="30"/>
      <c r="P697" s="30"/>
      <c r="Q697"/>
      <c r="R697"/>
      <c r="S697" s="42"/>
    </row>
    <row r="698" spans="1:19" ht="15" x14ac:dyDescent="0.25">
      <c r="A698"/>
      <c r="B698"/>
      <c r="C698"/>
      <c r="D698" s="20"/>
      <c r="E698" s="17"/>
      <c r="F698" s="21"/>
      <c r="G698" s="22"/>
      <c r="H698" s="17"/>
      <c r="I698" s="21"/>
      <c r="J698" s="22"/>
      <c r="K698" s="17"/>
      <c r="L698" s="21"/>
      <c r="M698" s="22"/>
      <c r="N698" s="29"/>
      <c r="O698" s="30"/>
      <c r="P698" s="30"/>
      <c r="Q698"/>
      <c r="R698"/>
      <c r="S698" s="42"/>
    </row>
    <row r="699" spans="1:19" ht="15" x14ac:dyDescent="0.25">
      <c r="A699"/>
      <c r="B699"/>
      <c r="C699"/>
      <c r="D699" s="20"/>
      <c r="E699" s="17"/>
      <c r="F699" s="21"/>
      <c r="G699" s="22"/>
      <c r="H699" s="17"/>
      <c r="I699" s="21"/>
      <c r="J699" s="22"/>
      <c r="K699" s="17"/>
      <c r="L699" s="21"/>
      <c r="M699" s="22"/>
      <c r="N699" s="29"/>
      <c r="O699" s="30"/>
      <c r="P699" s="30"/>
      <c r="Q699"/>
      <c r="R699"/>
      <c r="S699" s="42"/>
    </row>
    <row r="700" spans="1:19" ht="15" x14ac:dyDescent="0.25">
      <c r="A700"/>
      <c r="B700"/>
      <c r="C700"/>
      <c r="D700" s="20"/>
      <c r="E700" s="17"/>
      <c r="F700" s="21"/>
      <c r="G700" s="22"/>
      <c r="H700" s="17"/>
      <c r="I700" s="21"/>
      <c r="J700" s="22"/>
      <c r="K700" s="17"/>
      <c r="L700" s="21"/>
      <c r="M700" s="22"/>
      <c r="N700" s="29"/>
      <c r="O700" s="30"/>
      <c r="P700" s="30"/>
      <c r="Q700"/>
      <c r="R700"/>
      <c r="S700" s="42"/>
    </row>
    <row r="701" spans="1:19" ht="15" x14ac:dyDescent="0.25">
      <c r="A701"/>
      <c r="B701"/>
      <c r="C701"/>
      <c r="D701" s="20"/>
      <c r="E701" s="17"/>
      <c r="F701" s="21"/>
      <c r="G701" s="22"/>
      <c r="H701" s="17"/>
      <c r="I701" s="21"/>
      <c r="J701" s="22"/>
      <c r="K701" s="17"/>
      <c r="L701" s="21"/>
      <c r="M701" s="22"/>
      <c r="N701" s="29"/>
      <c r="O701" s="30"/>
      <c r="P701" s="30"/>
      <c r="Q701"/>
      <c r="R701"/>
      <c r="S701" s="42"/>
    </row>
    <row r="702" spans="1:19" ht="15" x14ac:dyDescent="0.25">
      <c r="A702"/>
      <c r="B702"/>
      <c r="C702"/>
      <c r="D702" s="20"/>
      <c r="E702" s="17"/>
      <c r="F702" s="21"/>
      <c r="G702" s="22"/>
      <c r="H702" s="17"/>
      <c r="I702" s="21"/>
      <c r="J702" s="22"/>
      <c r="K702" s="17"/>
      <c r="L702" s="21"/>
      <c r="M702" s="22"/>
      <c r="N702" s="29"/>
      <c r="O702" s="30"/>
      <c r="P702" s="30"/>
      <c r="Q702"/>
      <c r="R702"/>
      <c r="S702" s="42"/>
    </row>
    <row r="703" spans="1:19" ht="15" x14ac:dyDescent="0.25">
      <c r="A703"/>
      <c r="B703"/>
      <c r="C703"/>
      <c r="D703" s="20"/>
      <c r="E703" s="17"/>
      <c r="F703" s="21"/>
      <c r="G703" s="22"/>
      <c r="H703" s="17"/>
      <c r="I703" s="21"/>
      <c r="J703" s="22"/>
      <c r="K703" s="17"/>
      <c r="L703" s="21"/>
      <c r="M703" s="22"/>
      <c r="N703" s="29"/>
      <c r="O703" s="30"/>
      <c r="P703" s="30"/>
      <c r="Q703"/>
      <c r="R703"/>
      <c r="S703" s="42"/>
    </row>
    <row r="704" spans="1:19" ht="15" x14ac:dyDescent="0.25">
      <c r="A704"/>
      <c r="B704"/>
      <c r="C704"/>
      <c r="D704" s="20"/>
      <c r="E704" s="17"/>
      <c r="F704" s="21"/>
      <c r="G704" s="22"/>
      <c r="H704" s="17"/>
      <c r="I704" s="21"/>
      <c r="J704" s="22"/>
      <c r="K704" s="17"/>
      <c r="L704" s="21"/>
      <c r="M704" s="22"/>
      <c r="N704" s="29"/>
      <c r="O704" s="30"/>
      <c r="P704" s="30"/>
      <c r="Q704"/>
      <c r="R704"/>
      <c r="S704" s="42"/>
    </row>
    <row r="705" spans="1:19" ht="15" x14ac:dyDescent="0.25">
      <c r="A705"/>
      <c r="B705"/>
      <c r="C705"/>
      <c r="D705" s="20"/>
      <c r="E705" s="17"/>
      <c r="F705" s="21"/>
      <c r="G705" s="22"/>
      <c r="H705" s="17"/>
      <c r="I705" s="21"/>
      <c r="J705" s="22"/>
      <c r="K705" s="17"/>
      <c r="L705" s="21"/>
      <c r="M705" s="22"/>
      <c r="N705" s="29"/>
      <c r="O705" s="30"/>
      <c r="P705" s="30"/>
      <c r="Q705"/>
      <c r="R705"/>
      <c r="S705" s="42"/>
    </row>
    <row r="706" spans="1:19" ht="15" x14ac:dyDescent="0.25">
      <c r="A706"/>
      <c r="B706"/>
      <c r="C706"/>
      <c r="D706" s="20"/>
      <c r="E706" s="17"/>
      <c r="F706" s="21"/>
      <c r="G706" s="22"/>
      <c r="H706" s="17"/>
      <c r="I706" s="21"/>
      <c r="J706" s="22"/>
      <c r="K706" s="17"/>
      <c r="L706" s="21"/>
      <c r="M706" s="22"/>
      <c r="N706" s="29"/>
      <c r="O706" s="30"/>
      <c r="P706" s="30"/>
      <c r="Q706"/>
      <c r="R706"/>
      <c r="S706" s="42"/>
    </row>
    <row r="707" spans="1:19" ht="15" x14ac:dyDescent="0.25">
      <c r="A707"/>
      <c r="B707"/>
      <c r="C707"/>
      <c r="D707" s="20"/>
      <c r="E707" s="17"/>
      <c r="F707" s="21"/>
      <c r="G707" s="22"/>
      <c r="H707" s="17"/>
      <c r="I707" s="21"/>
      <c r="J707" s="22"/>
      <c r="K707" s="17"/>
      <c r="L707" s="21"/>
      <c r="M707" s="22"/>
      <c r="N707" s="29"/>
      <c r="O707" s="30"/>
      <c r="P707" s="30"/>
      <c r="Q707"/>
      <c r="R707"/>
      <c r="S707" s="42"/>
    </row>
    <row r="708" spans="1:19" ht="15" x14ac:dyDescent="0.25">
      <c r="A708"/>
      <c r="B708"/>
      <c r="C708"/>
      <c r="D708" s="20"/>
      <c r="E708" s="17"/>
      <c r="F708" s="21"/>
      <c r="G708" s="22"/>
      <c r="H708" s="17"/>
      <c r="I708" s="21"/>
      <c r="J708" s="22"/>
      <c r="K708" s="17"/>
      <c r="L708" s="21"/>
      <c r="M708" s="22"/>
      <c r="N708" s="29"/>
      <c r="O708" s="30"/>
      <c r="P708" s="30"/>
      <c r="Q708"/>
      <c r="R708"/>
      <c r="S708" s="42"/>
    </row>
    <row r="709" spans="1:19" ht="15" x14ac:dyDescent="0.25">
      <c r="A709"/>
      <c r="B709"/>
      <c r="C709"/>
      <c r="D709" s="20"/>
      <c r="E709" s="17"/>
      <c r="F709" s="21"/>
      <c r="G709" s="22"/>
      <c r="H709" s="17"/>
      <c r="I709" s="21"/>
      <c r="J709" s="22"/>
      <c r="K709" s="17"/>
      <c r="L709" s="21"/>
      <c r="M709" s="22"/>
      <c r="N709" s="29"/>
      <c r="O709" s="30"/>
      <c r="P709" s="30"/>
      <c r="Q709"/>
      <c r="R709"/>
      <c r="S709" s="42"/>
    </row>
    <row r="710" spans="1:19" ht="15" x14ac:dyDescent="0.25">
      <c r="A710"/>
      <c r="B710"/>
      <c r="C710"/>
      <c r="D710" s="20"/>
      <c r="E710" s="17"/>
      <c r="F710" s="21"/>
      <c r="G710" s="22"/>
      <c r="H710" s="17"/>
      <c r="I710" s="21"/>
      <c r="J710" s="22"/>
      <c r="K710" s="17"/>
      <c r="L710" s="21"/>
      <c r="M710" s="22"/>
      <c r="N710" s="29"/>
      <c r="O710" s="30"/>
      <c r="P710" s="30"/>
      <c r="Q710"/>
      <c r="R710"/>
      <c r="S710" s="42"/>
    </row>
    <row r="711" spans="1:19" ht="15" x14ac:dyDescent="0.25">
      <c r="A711"/>
      <c r="B711"/>
      <c r="C711"/>
      <c r="D711" s="20"/>
      <c r="E711" s="17"/>
      <c r="F711" s="21"/>
      <c r="G711" s="22"/>
      <c r="H711" s="17"/>
      <c r="I711" s="21"/>
      <c r="J711" s="22"/>
      <c r="K711" s="17"/>
      <c r="L711" s="21"/>
      <c r="M711" s="22"/>
      <c r="N711" s="29"/>
      <c r="O711" s="30"/>
      <c r="P711" s="30"/>
      <c r="Q711"/>
      <c r="R711"/>
      <c r="S711" s="42"/>
    </row>
    <row r="712" spans="1:19" ht="15" x14ac:dyDescent="0.25">
      <c r="A712"/>
      <c r="B712"/>
      <c r="C712"/>
      <c r="D712" s="20"/>
      <c r="E712" s="17"/>
      <c r="F712" s="21"/>
      <c r="G712" s="22"/>
      <c r="H712" s="17"/>
      <c r="I712" s="21"/>
      <c r="J712" s="22"/>
      <c r="K712" s="17"/>
      <c r="L712" s="21"/>
      <c r="M712" s="22"/>
      <c r="N712" s="29"/>
      <c r="O712" s="30"/>
      <c r="P712" s="30"/>
      <c r="Q712"/>
      <c r="R712"/>
      <c r="S712" s="42"/>
    </row>
    <row r="713" spans="1:19" ht="15" x14ac:dyDescent="0.25">
      <c r="A713"/>
      <c r="B713"/>
      <c r="C713"/>
      <c r="D713" s="20"/>
      <c r="E713" s="17"/>
      <c r="F713" s="21"/>
      <c r="G713" s="22"/>
      <c r="H713" s="17"/>
      <c r="I713" s="21"/>
      <c r="J713" s="22"/>
      <c r="K713" s="17"/>
      <c r="L713" s="21"/>
      <c r="M713" s="22"/>
      <c r="N713" s="29"/>
      <c r="O713" s="30"/>
      <c r="P713" s="30"/>
      <c r="Q713"/>
      <c r="R713"/>
      <c r="S713" s="42"/>
    </row>
    <row r="714" spans="1:19" ht="15" x14ac:dyDescent="0.25">
      <c r="A714"/>
      <c r="B714"/>
      <c r="C714"/>
      <c r="D714" s="20"/>
      <c r="E714" s="17"/>
      <c r="F714" s="21"/>
      <c r="G714" s="22"/>
      <c r="H714" s="17"/>
      <c r="I714" s="21"/>
      <c r="J714" s="22"/>
      <c r="K714" s="17"/>
      <c r="L714" s="21"/>
      <c r="M714" s="22"/>
      <c r="N714" s="29"/>
      <c r="O714" s="30"/>
      <c r="P714" s="30"/>
      <c r="Q714"/>
      <c r="R714"/>
      <c r="S714" s="42"/>
    </row>
    <row r="715" spans="1:19" ht="15" x14ac:dyDescent="0.25">
      <c r="A715"/>
      <c r="B715"/>
      <c r="C715"/>
      <c r="D715" s="20"/>
      <c r="E715" s="17"/>
      <c r="F715" s="21"/>
      <c r="G715" s="22"/>
      <c r="H715" s="17"/>
      <c r="I715" s="21"/>
      <c r="J715" s="22"/>
      <c r="K715" s="17"/>
      <c r="L715" s="21"/>
      <c r="M715" s="22"/>
      <c r="N715" s="29"/>
      <c r="O715" s="30"/>
      <c r="P715" s="30"/>
      <c r="Q715"/>
      <c r="R715"/>
      <c r="S715" s="42"/>
    </row>
    <row r="716" spans="1:19" ht="15" x14ac:dyDescent="0.25">
      <c r="A716"/>
      <c r="B716"/>
      <c r="C716"/>
      <c r="D716" s="20"/>
      <c r="E716" s="17"/>
      <c r="F716" s="21"/>
      <c r="G716" s="22"/>
      <c r="H716" s="17"/>
      <c r="I716" s="21"/>
      <c r="J716" s="22"/>
      <c r="K716" s="17"/>
      <c r="L716" s="21"/>
      <c r="M716" s="22"/>
      <c r="N716" s="29"/>
      <c r="O716" s="30"/>
      <c r="P716" s="30"/>
      <c r="Q716"/>
      <c r="R716"/>
      <c r="S716" s="42"/>
    </row>
    <row r="717" spans="1:19" ht="15" x14ac:dyDescent="0.25">
      <c r="A717"/>
      <c r="B717"/>
      <c r="C717"/>
      <c r="D717" s="20"/>
      <c r="E717" s="17"/>
      <c r="F717" s="21"/>
      <c r="G717" s="22"/>
      <c r="H717" s="17"/>
      <c r="I717" s="21"/>
      <c r="J717" s="22"/>
      <c r="K717" s="17"/>
      <c r="L717" s="21"/>
      <c r="M717" s="22"/>
      <c r="N717" s="29"/>
      <c r="O717" s="30"/>
      <c r="P717" s="30"/>
      <c r="Q717"/>
      <c r="R717"/>
      <c r="S717" s="42"/>
    </row>
    <row r="718" spans="1:19" ht="15" x14ac:dyDescent="0.25">
      <c r="A718"/>
      <c r="B718"/>
      <c r="C718"/>
      <c r="D718" s="20"/>
      <c r="E718" s="17"/>
      <c r="F718" s="21"/>
      <c r="G718" s="22"/>
      <c r="H718" s="17"/>
      <c r="I718" s="21"/>
      <c r="J718" s="22"/>
      <c r="K718" s="17"/>
      <c r="L718" s="21"/>
      <c r="M718" s="22"/>
      <c r="N718" s="29"/>
      <c r="O718" s="30"/>
      <c r="P718" s="30"/>
      <c r="Q718"/>
      <c r="R718"/>
      <c r="S718" s="42"/>
    </row>
    <row r="719" spans="1:19" ht="15" x14ac:dyDescent="0.25">
      <c r="A719"/>
      <c r="B719"/>
      <c r="C719"/>
      <c r="D719" s="20"/>
      <c r="E719" s="17"/>
      <c r="F719" s="21"/>
      <c r="G719" s="22"/>
      <c r="H719" s="17"/>
      <c r="I719" s="21"/>
      <c r="J719" s="22"/>
      <c r="K719" s="17"/>
      <c r="L719" s="21"/>
      <c r="M719" s="22"/>
      <c r="N719" s="29"/>
      <c r="O719" s="30"/>
      <c r="P719" s="30"/>
      <c r="Q719"/>
      <c r="R719"/>
      <c r="S719" s="42"/>
    </row>
    <row r="720" spans="1:19" ht="15" x14ac:dyDescent="0.25">
      <c r="A720"/>
      <c r="B720"/>
      <c r="C720"/>
      <c r="D720" s="20"/>
      <c r="E720" s="17"/>
      <c r="F720" s="21"/>
      <c r="G720" s="22"/>
      <c r="H720" s="17"/>
      <c r="I720" s="21"/>
      <c r="J720" s="22"/>
      <c r="K720" s="17"/>
      <c r="L720" s="21"/>
      <c r="M720" s="22"/>
      <c r="N720" s="29"/>
      <c r="O720" s="30"/>
      <c r="P720" s="30"/>
      <c r="Q720"/>
      <c r="R720"/>
      <c r="S720" s="42"/>
    </row>
    <row r="721" spans="1:19" ht="15" x14ac:dyDescent="0.25">
      <c r="A721"/>
      <c r="B721"/>
      <c r="C721"/>
      <c r="D721" s="20"/>
      <c r="E721" s="17"/>
      <c r="F721" s="21"/>
      <c r="G721" s="22"/>
      <c r="H721" s="17"/>
      <c r="I721" s="21"/>
      <c r="J721" s="22"/>
      <c r="K721" s="17"/>
      <c r="L721" s="21"/>
      <c r="M721" s="22"/>
      <c r="N721" s="29"/>
      <c r="O721" s="30"/>
      <c r="P721" s="30"/>
      <c r="Q721"/>
      <c r="R721"/>
      <c r="S721" s="42"/>
    </row>
    <row r="722" spans="1:19" ht="15" x14ac:dyDescent="0.25">
      <c r="A722"/>
      <c r="B722"/>
      <c r="C722"/>
      <c r="D722" s="20"/>
      <c r="E722" s="17"/>
      <c r="F722" s="21"/>
      <c r="G722" s="22"/>
      <c r="H722" s="17"/>
      <c r="I722" s="21"/>
      <c r="J722" s="22"/>
      <c r="K722" s="17"/>
      <c r="L722" s="21"/>
      <c r="M722" s="22"/>
      <c r="N722" s="29"/>
      <c r="O722" s="30"/>
      <c r="P722" s="30"/>
      <c r="Q722"/>
      <c r="R722"/>
      <c r="S722" s="42"/>
    </row>
    <row r="723" spans="1:19" ht="15" x14ac:dyDescent="0.25">
      <c r="A723"/>
      <c r="B723"/>
      <c r="C723"/>
      <c r="D723" s="20"/>
      <c r="E723" s="17"/>
      <c r="F723" s="21"/>
      <c r="G723" s="22"/>
      <c r="H723" s="17"/>
      <c r="I723" s="21"/>
      <c r="J723" s="22"/>
      <c r="K723" s="17"/>
      <c r="L723" s="21"/>
      <c r="M723" s="22"/>
      <c r="N723" s="29"/>
      <c r="O723" s="30"/>
      <c r="P723" s="30"/>
      <c r="Q723"/>
      <c r="R723"/>
      <c r="S723" s="42"/>
    </row>
    <row r="724" spans="1:19" ht="15" x14ac:dyDescent="0.25">
      <c r="A724"/>
      <c r="B724"/>
      <c r="C724"/>
      <c r="D724" s="20"/>
      <c r="E724" s="17"/>
      <c r="F724" s="21"/>
      <c r="G724" s="22"/>
      <c r="H724" s="17"/>
      <c r="I724" s="21"/>
      <c r="J724" s="22"/>
      <c r="K724" s="17"/>
      <c r="L724" s="21"/>
      <c r="M724" s="22"/>
      <c r="N724" s="29"/>
      <c r="O724" s="30"/>
      <c r="P724" s="30"/>
      <c r="Q724"/>
      <c r="R724"/>
      <c r="S724" s="42"/>
    </row>
    <row r="725" spans="1:19" ht="15" x14ac:dyDescent="0.25">
      <c r="A725"/>
      <c r="B725"/>
      <c r="C725"/>
      <c r="D725" s="20"/>
      <c r="E725" s="17"/>
      <c r="F725" s="21"/>
      <c r="G725" s="22"/>
      <c r="H725" s="17"/>
      <c r="I725" s="21"/>
      <c r="J725" s="22"/>
      <c r="K725" s="17"/>
      <c r="L725" s="21"/>
      <c r="M725" s="22"/>
      <c r="N725" s="29"/>
      <c r="O725" s="30"/>
      <c r="P725" s="30"/>
      <c r="Q725"/>
      <c r="R725"/>
      <c r="S725" s="42"/>
    </row>
    <row r="726" spans="1:19" ht="15" x14ac:dyDescent="0.25">
      <c r="A726"/>
      <c r="B726"/>
      <c r="C726"/>
      <c r="D726" s="20"/>
      <c r="E726" s="17"/>
      <c r="F726" s="21"/>
      <c r="G726" s="22"/>
      <c r="H726" s="17"/>
      <c r="I726" s="21"/>
      <c r="J726" s="22"/>
      <c r="K726" s="17"/>
      <c r="L726" s="21"/>
      <c r="M726" s="22"/>
      <c r="N726" s="29"/>
      <c r="O726" s="30"/>
      <c r="P726" s="30"/>
      <c r="Q726"/>
      <c r="R726"/>
      <c r="S726" s="42"/>
    </row>
    <row r="727" spans="1:19" ht="15" x14ac:dyDescent="0.25">
      <c r="A727"/>
      <c r="B727"/>
      <c r="C727"/>
      <c r="D727" s="20"/>
      <c r="E727" s="17"/>
      <c r="F727" s="21"/>
      <c r="G727" s="22"/>
      <c r="H727" s="17"/>
      <c r="I727" s="21"/>
      <c r="J727" s="22"/>
      <c r="K727" s="17"/>
      <c r="L727" s="21"/>
      <c r="M727" s="22"/>
      <c r="N727" s="29"/>
      <c r="O727" s="30"/>
      <c r="P727" s="30"/>
      <c r="Q727"/>
      <c r="R727"/>
      <c r="S727" s="42"/>
    </row>
    <row r="728" spans="1:19" ht="15" x14ac:dyDescent="0.25">
      <c r="A728"/>
      <c r="B728"/>
      <c r="C728"/>
      <c r="D728" s="20"/>
      <c r="E728" s="17"/>
      <c r="F728" s="21"/>
      <c r="G728" s="22"/>
      <c r="H728" s="17"/>
      <c r="I728" s="21"/>
      <c r="J728" s="22"/>
      <c r="K728" s="17"/>
      <c r="L728" s="21"/>
      <c r="M728" s="22"/>
      <c r="N728" s="29"/>
      <c r="O728" s="30"/>
      <c r="P728" s="30"/>
      <c r="Q728"/>
      <c r="R728"/>
      <c r="S728" s="42"/>
    </row>
    <row r="729" spans="1:19" ht="15" x14ac:dyDescent="0.25">
      <c r="A729"/>
      <c r="B729"/>
      <c r="C729"/>
      <c r="D729" s="20"/>
      <c r="E729" s="17"/>
      <c r="F729" s="21"/>
      <c r="G729" s="22"/>
      <c r="H729" s="17"/>
      <c r="I729" s="21"/>
      <c r="J729" s="22"/>
      <c r="K729" s="17"/>
      <c r="L729" s="21"/>
      <c r="M729" s="22"/>
      <c r="N729" s="29"/>
      <c r="O729" s="30"/>
      <c r="P729" s="30"/>
      <c r="Q729"/>
      <c r="R729"/>
      <c r="S729" s="42"/>
    </row>
    <row r="730" spans="1:19" ht="15" x14ac:dyDescent="0.25">
      <c r="A730"/>
      <c r="B730"/>
      <c r="C730"/>
      <c r="D730" s="20"/>
      <c r="E730" s="17"/>
      <c r="F730" s="21"/>
      <c r="G730" s="22"/>
      <c r="H730" s="17"/>
      <c r="I730" s="21"/>
      <c r="J730" s="22"/>
      <c r="K730" s="17"/>
      <c r="L730" s="21"/>
      <c r="M730" s="22"/>
      <c r="N730" s="29"/>
      <c r="O730" s="30"/>
      <c r="P730" s="30"/>
      <c r="Q730"/>
      <c r="R730"/>
      <c r="S730" s="42"/>
    </row>
    <row r="731" spans="1:19" ht="15" x14ac:dyDescent="0.25">
      <c r="A731"/>
      <c r="B731"/>
      <c r="C731"/>
      <c r="D731" s="20"/>
      <c r="E731" s="17"/>
      <c r="F731" s="21"/>
      <c r="G731" s="22"/>
      <c r="H731" s="17"/>
      <c r="I731" s="21"/>
      <c r="J731" s="22"/>
      <c r="K731" s="17"/>
      <c r="L731" s="21"/>
      <c r="M731" s="22"/>
      <c r="N731" s="29"/>
      <c r="O731" s="30"/>
      <c r="P731" s="30"/>
      <c r="Q731"/>
      <c r="R731"/>
      <c r="S731" s="42"/>
    </row>
    <row r="732" spans="1:19" ht="15" x14ac:dyDescent="0.25">
      <c r="A732"/>
      <c r="B732"/>
      <c r="C732"/>
      <c r="D732" s="20"/>
      <c r="E732" s="17"/>
      <c r="F732" s="21"/>
      <c r="G732" s="22"/>
      <c r="H732" s="17"/>
      <c r="I732" s="21"/>
      <c r="J732" s="22"/>
      <c r="K732" s="17"/>
      <c r="L732" s="21"/>
      <c r="M732" s="22"/>
      <c r="N732" s="29"/>
      <c r="O732" s="30"/>
      <c r="P732" s="30"/>
      <c r="Q732"/>
      <c r="R732"/>
      <c r="S732" s="42"/>
    </row>
    <row r="733" spans="1:19" ht="15" x14ac:dyDescent="0.25">
      <c r="A733"/>
      <c r="B733"/>
      <c r="C733"/>
      <c r="D733" s="20"/>
      <c r="E733" s="17"/>
      <c r="F733" s="21"/>
      <c r="G733" s="22"/>
      <c r="H733" s="17"/>
      <c r="I733" s="21"/>
      <c r="J733" s="22"/>
      <c r="K733" s="17"/>
      <c r="L733" s="21"/>
      <c r="M733" s="22"/>
      <c r="N733" s="29"/>
      <c r="O733" s="30"/>
      <c r="P733" s="30"/>
      <c r="Q733"/>
      <c r="R733"/>
      <c r="S733" s="42"/>
    </row>
    <row r="734" spans="1:19" ht="15" x14ac:dyDescent="0.25">
      <c r="A734"/>
      <c r="B734"/>
      <c r="C734"/>
      <c r="D734" s="20"/>
      <c r="E734" s="17"/>
      <c r="F734" s="21"/>
      <c r="G734" s="22"/>
      <c r="H734" s="17"/>
      <c r="I734" s="21"/>
      <c r="J734" s="22"/>
      <c r="K734" s="17"/>
      <c r="L734" s="21"/>
      <c r="M734" s="22"/>
      <c r="N734" s="29"/>
      <c r="O734" s="30"/>
      <c r="P734" s="30"/>
      <c r="Q734"/>
      <c r="R734"/>
      <c r="S734" s="42"/>
    </row>
    <row r="735" spans="1:19" ht="15" x14ac:dyDescent="0.25">
      <c r="A735"/>
      <c r="B735"/>
      <c r="C735"/>
      <c r="D735" s="20"/>
      <c r="E735" s="17"/>
      <c r="F735" s="21"/>
      <c r="G735" s="22"/>
      <c r="H735" s="17"/>
      <c r="I735" s="21"/>
      <c r="J735" s="22"/>
      <c r="K735" s="17"/>
      <c r="L735" s="21"/>
      <c r="M735" s="22"/>
      <c r="N735" s="29"/>
      <c r="O735" s="30"/>
      <c r="P735" s="30"/>
      <c r="Q735"/>
      <c r="R735"/>
      <c r="S735" s="42"/>
    </row>
    <row r="736" spans="1:19" ht="15" x14ac:dyDescent="0.25">
      <c r="A736"/>
      <c r="B736"/>
      <c r="C736"/>
      <c r="D736" s="20"/>
      <c r="E736" s="17"/>
      <c r="F736" s="21"/>
      <c r="G736" s="22"/>
      <c r="H736" s="17"/>
      <c r="I736" s="21"/>
      <c r="J736" s="22"/>
      <c r="K736" s="17"/>
      <c r="L736" s="21"/>
      <c r="M736" s="22"/>
      <c r="N736" s="29"/>
      <c r="O736" s="30"/>
      <c r="P736" s="30"/>
      <c r="Q736"/>
      <c r="R736"/>
      <c r="S736" s="42"/>
    </row>
    <row r="737" spans="1:19" ht="15" x14ac:dyDescent="0.25">
      <c r="A737"/>
      <c r="B737"/>
      <c r="C737"/>
      <c r="D737" s="20"/>
      <c r="E737" s="17"/>
      <c r="F737" s="21"/>
      <c r="G737" s="22"/>
      <c r="H737" s="17"/>
      <c r="I737" s="21"/>
      <c r="J737" s="22"/>
      <c r="K737" s="17"/>
      <c r="L737" s="21"/>
      <c r="M737" s="22"/>
      <c r="N737" s="29"/>
      <c r="O737" s="30"/>
      <c r="P737" s="30"/>
      <c r="Q737"/>
      <c r="R737"/>
      <c r="S737" s="42"/>
    </row>
    <row r="738" spans="1:19" ht="15" x14ac:dyDescent="0.25">
      <c r="A738"/>
      <c r="B738"/>
      <c r="C738"/>
      <c r="D738" s="20"/>
      <c r="E738" s="17"/>
      <c r="F738" s="21"/>
      <c r="G738" s="22"/>
      <c r="H738" s="17"/>
      <c r="I738" s="21"/>
      <c r="J738" s="22"/>
      <c r="K738" s="17"/>
      <c r="L738" s="21"/>
      <c r="M738" s="22"/>
      <c r="N738" s="29"/>
      <c r="O738" s="30"/>
      <c r="P738" s="30"/>
      <c r="Q738"/>
      <c r="R738"/>
      <c r="S738" s="42"/>
    </row>
    <row r="739" spans="1:19" ht="15" x14ac:dyDescent="0.25">
      <c r="A739"/>
      <c r="B739"/>
      <c r="C739"/>
      <c r="D739" s="20"/>
      <c r="E739" s="17"/>
      <c r="F739" s="21"/>
      <c r="G739" s="22"/>
      <c r="H739" s="17"/>
      <c r="I739" s="21"/>
      <c r="J739" s="22"/>
      <c r="K739" s="17"/>
      <c r="L739" s="21"/>
      <c r="M739" s="22"/>
      <c r="N739" s="29"/>
      <c r="O739" s="30"/>
      <c r="P739" s="30"/>
      <c r="Q739"/>
      <c r="R739"/>
      <c r="S739" s="42"/>
    </row>
    <row r="740" spans="1:19" ht="15" x14ac:dyDescent="0.25">
      <c r="A740"/>
      <c r="B740"/>
      <c r="C740"/>
      <c r="D740" s="20"/>
      <c r="E740" s="17"/>
      <c r="F740" s="21"/>
      <c r="G740" s="22"/>
      <c r="H740" s="17"/>
      <c r="I740" s="21"/>
      <c r="J740" s="22"/>
      <c r="K740" s="17"/>
      <c r="L740" s="21"/>
      <c r="M740" s="22"/>
      <c r="N740" s="29"/>
      <c r="O740" s="30"/>
      <c r="P740" s="30"/>
      <c r="Q740"/>
      <c r="R740"/>
      <c r="S740" s="42"/>
    </row>
    <row r="741" spans="1:19" ht="15" x14ac:dyDescent="0.25">
      <c r="A741"/>
      <c r="B741"/>
      <c r="C741"/>
      <c r="D741" s="20"/>
      <c r="E741" s="17"/>
      <c r="F741" s="21"/>
      <c r="G741" s="22"/>
      <c r="H741" s="17"/>
      <c r="I741" s="21"/>
      <c r="J741" s="22"/>
      <c r="K741" s="17"/>
      <c r="L741" s="21"/>
      <c r="M741" s="22"/>
      <c r="N741" s="29"/>
      <c r="O741" s="30"/>
      <c r="P741" s="30"/>
      <c r="Q741"/>
      <c r="R741"/>
      <c r="S741" s="42"/>
    </row>
    <row r="742" spans="1:19" ht="15" x14ac:dyDescent="0.25">
      <c r="A742"/>
      <c r="B742"/>
      <c r="C742"/>
      <c r="D742" s="20"/>
      <c r="E742" s="17"/>
      <c r="F742" s="21"/>
      <c r="G742" s="22"/>
      <c r="H742" s="17"/>
      <c r="I742" s="21"/>
      <c r="J742" s="22"/>
      <c r="K742" s="17"/>
      <c r="L742" s="21"/>
      <c r="M742" s="22"/>
      <c r="N742" s="29"/>
      <c r="O742" s="30"/>
      <c r="P742" s="30"/>
      <c r="Q742"/>
      <c r="R742"/>
      <c r="S742" s="42"/>
    </row>
    <row r="743" spans="1:19" ht="15" x14ac:dyDescent="0.25">
      <c r="A743"/>
      <c r="B743"/>
      <c r="C743"/>
      <c r="D743" s="20"/>
      <c r="E743" s="17"/>
      <c r="F743" s="21"/>
      <c r="G743" s="22"/>
      <c r="H743" s="17"/>
      <c r="I743" s="21"/>
      <c r="J743" s="22"/>
      <c r="K743" s="17"/>
      <c r="L743" s="21"/>
      <c r="M743" s="22"/>
      <c r="N743" s="29"/>
      <c r="O743" s="30"/>
      <c r="P743" s="30"/>
      <c r="Q743"/>
      <c r="R743"/>
      <c r="S743" s="42"/>
    </row>
    <row r="744" spans="1:19" ht="15" x14ac:dyDescent="0.25">
      <c r="A744"/>
      <c r="B744"/>
      <c r="C744"/>
      <c r="D744" s="20"/>
      <c r="E744" s="17"/>
      <c r="F744" s="21"/>
      <c r="G744" s="22"/>
      <c r="H744" s="17"/>
      <c r="I744" s="21"/>
      <c r="J744" s="22"/>
      <c r="K744" s="17"/>
      <c r="L744" s="21"/>
      <c r="M744" s="22"/>
      <c r="N744" s="29"/>
      <c r="O744" s="30"/>
      <c r="P744" s="30"/>
      <c r="Q744"/>
      <c r="R744"/>
      <c r="S744" s="42"/>
    </row>
    <row r="745" spans="1:19" ht="15" x14ac:dyDescent="0.25">
      <c r="A745"/>
      <c r="B745"/>
      <c r="C745"/>
      <c r="D745" s="20"/>
      <c r="E745" s="17"/>
      <c r="F745" s="21"/>
      <c r="G745" s="22"/>
      <c r="H745" s="17"/>
      <c r="I745" s="21"/>
      <c r="J745" s="22"/>
      <c r="K745" s="17"/>
      <c r="L745" s="21"/>
      <c r="M745" s="22"/>
      <c r="N745" s="29"/>
      <c r="O745" s="30"/>
      <c r="P745" s="30"/>
      <c r="Q745"/>
      <c r="R745"/>
      <c r="S745" s="42"/>
    </row>
    <row r="746" spans="1:19" ht="15" x14ac:dyDescent="0.25">
      <c r="A746"/>
      <c r="B746"/>
      <c r="C746"/>
      <c r="D746" s="20"/>
      <c r="E746" s="17"/>
      <c r="F746" s="21"/>
      <c r="G746" s="22"/>
      <c r="H746" s="17"/>
      <c r="I746" s="21"/>
      <c r="J746" s="22"/>
      <c r="K746" s="17"/>
      <c r="L746" s="21"/>
      <c r="M746" s="22"/>
      <c r="N746" s="29"/>
      <c r="O746" s="30"/>
      <c r="P746" s="30"/>
      <c r="Q746"/>
      <c r="R746"/>
      <c r="S746" s="42"/>
    </row>
    <row r="747" spans="1:19" ht="15" x14ac:dyDescent="0.25">
      <c r="A747"/>
      <c r="B747"/>
      <c r="C747"/>
      <c r="D747" s="20"/>
      <c r="E747" s="17"/>
      <c r="F747" s="21"/>
      <c r="G747" s="22"/>
      <c r="H747" s="17"/>
      <c r="I747" s="21"/>
      <c r="J747" s="22"/>
      <c r="K747" s="17"/>
      <c r="L747" s="21"/>
      <c r="M747" s="22"/>
      <c r="N747" s="29"/>
      <c r="O747" s="30"/>
      <c r="P747" s="30"/>
      <c r="Q747"/>
      <c r="R747"/>
      <c r="S747" s="42"/>
    </row>
    <row r="748" spans="1:19" ht="15" x14ac:dyDescent="0.25">
      <c r="A748"/>
      <c r="B748"/>
      <c r="C748"/>
      <c r="D748" s="20"/>
      <c r="E748" s="17"/>
      <c r="F748" s="21"/>
      <c r="G748" s="22"/>
      <c r="H748" s="17"/>
      <c r="I748" s="21"/>
      <c r="J748" s="22"/>
      <c r="K748" s="17"/>
      <c r="L748" s="21"/>
      <c r="M748" s="22"/>
      <c r="N748" s="29"/>
      <c r="O748" s="30"/>
      <c r="P748" s="30"/>
      <c r="Q748"/>
      <c r="R748"/>
      <c r="S748" s="42"/>
    </row>
    <row r="749" spans="1:19" ht="15" x14ac:dyDescent="0.25">
      <c r="A749"/>
      <c r="B749"/>
      <c r="C749"/>
      <c r="D749" s="20"/>
      <c r="E749" s="17"/>
      <c r="F749" s="21"/>
      <c r="G749" s="22"/>
      <c r="H749" s="17"/>
      <c r="I749" s="21"/>
      <c r="J749" s="22"/>
      <c r="K749" s="17"/>
      <c r="L749" s="21"/>
      <c r="M749" s="22"/>
      <c r="N749" s="29"/>
      <c r="O749" s="30"/>
      <c r="P749" s="30"/>
      <c r="Q749"/>
      <c r="R749"/>
      <c r="S749" s="42"/>
    </row>
    <row r="750" spans="1:19" ht="15" x14ac:dyDescent="0.25">
      <c r="A750"/>
      <c r="B750"/>
      <c r="C750"/>
      <c r="D750" s="20"/>
      <c r="E750" s="17"/>
      <c r="F750" s="21"/>
      <c r="G750" s="22"/>
      <c r="H750" s="17"/>
      <c r="I750" s="21"/>
      <c r="J750" s="22"/>
      <c r="K750" s="17"/>
      <c r="L750" s="21"/>
      <c r="M750" s="22"/>
      <c r="N750" s="29"/>
      <c r="O750" s="30"/>
      <c r="P750" s="30"/>
      <c r="Q750"/>
      <c r="R750"/>
      <c r="S750" s="42"/>
    </row>
    <row r="751" spans="1:19" ht="15" x14ac:dyDescent="0.25">
      <c r="A751"/>
      <c r="B751"/>
      <c r="C751"/>
      <c r="D751" s="20"/>
      <c r="E751" s="17"/>
      <c r="F751" s="21"/>
      <c r="G751" s="22"/>
      <c r="H751" s="17"/>
      <c r="I751" s="21"/>
      <c r="J751" s="22"/>
      <c r="K751" s="17"/>
      <c r="L751" s="21"/>
      <c r="M751" s="22"/>
      <c r="N751" s="29"/>
      <c r="O751" s="30"/>
      <c r="P751" s="30"/>
      <c r="Q751"/>
      <c r="R751"/>
      <c r="S751" s="42"/>
    </row>
    <row r="752" spans="1:19" ht="15" x14ac:dyDescent="0.25">
      <c r="A752"/>
      <c r="B752"/>
      <c r="C752"/>
      <c r="D752" s="20"/>
      <c r="E752" s="17"/>
      <c r="F752" s="21"/>
      <c r="G752" s="22"/>
      <c r="H752" s="17"/>
      <c r="I752" s="21"/>
      <c r="J752" s="22"/>
      <c r="K752" s="17"/>
      <c r="L752" s="21"/>
      <c r="M752" s="22"/>
      <c r="N752" s="29"/>
      <c r="O752" s="30"/>
      <c r="P752" s="30"/>
      <c r="Q752"/>
      <c r="R752"/>
      <c r="S752" s="42"/>
    </row>
    <row r="753" spans="1:19" ht="15" x14ac:dyDescent="0.25">
      <c r="A753"/>
      <c r="B753"/>
      <c r="C753"/>
      <c r="D753" s="20"/>
      <c r="E753" s="17"/>
      <c r="F753" s="21"/>
      <c r="G753" s="22"/>
      <c r="H753" s="17"/>
      <c r="I753" s="21"/>
      <c r="J753" s="22"/>
      <c r="K753" s="17"/>
      <c r="L753" s="21"/>
      <c r="M753" s="22"/>
      <c r="N753" s="29"/>
      <c r="O753" s="30"/>
      <c r="P753" s="30"/>
      <c r="Q753"/>
      <c r="R753"/>
      <c r="S753" s="42"/>
    </row>
    <row r="754" spans="1:19" ht="15" x14ac:dyDescent="0.25">
      <c r="A754"/>
      <c r="B754"/>
      <c r="C754"/>
      <c r="D754" s="20"/>
      <c r="E754" s="17"/>
      <c r="F754" s="21"/>
      <c r="G754" s="22"/>
      <c r="H754" s="17"/>
      <c r="I754" s="21"/>
      <c r="J754" s="22"/>
      <c r="K754" s="17"/>
      <c r="L754" s="21"/>
      <c r="M754" s="22"/>
      <c r="N754" s="29"/>
      <c r="O754" s="30"/>
      <c r="P754" s="30"/>
      <c r="Q754"/>
      <c r="R754"/>
      <c r="S754" s="42"/>
    </row>
    <row r="755" spans="1:19" ht="15" x14ac:dyDescent="0.25">
      <c r="A755"/>
      <c r="B755"/>
      <c r="C755"/>
      <c r="D755" s="20"/>
      <c r="E755" s="17"/>
      <c r="F755" s="21"/>
      <c r="G755" s="22"/>
      <c r="H755" s="17"/>
      <c r="I755" s="21"/>
      <c r="J755" s="22"/>
      <c r="K755" s="17"/>
      <c r="L755" s="21"/>
      <c r="M755" s="22"/>
      <c r="N755" s="29"/>
      <c r="O755" s="30"/>
      <c r="P755" s="30"/>
      <c r="Q755"/>
      <c r="R755"/>
      <c r="S755" s="42"/>
    </row>
    <row r="756" spans="1:19" ht="15" x14ac:dyDescent="0.25">
      <c r="A756"/>
      <c r="B756"/>
      <c r="C756"/>
      <c r="D756" s="20"/>
      <c r="E756" s="17"/>
      <c r="F756" s="21"/>
      <c r="G756" s="22"/>
      <c r="H756" s="17"/>
      <c r="I756" s="21"/>
      <c r="J756" s="22"/>
      <c r="K756" s="17"/>
      <c r="L756" s="21"/>
      <c r="M756" s="22"/>
      <c r="N756" s="29"/>
      <c r="O756" s="30"/>
      <c r="P756" s="30"/>
      <c r="Q756"/>
      <c r="R756"/>
      <c r="S756" s="42"/>
    </row>
    <row r="757" spans="1:19" ht="15" x14ac:dyDescent="0.25">
      <c r="A757"/>
      <c r="B757"/>
      <c r="C757"/>
      <c r="D757" s="20"/>
      <c r="E757" s="17"/>
      <c r="F757" s="21"/>
      <c r="G757" s="22"/>
      <c r="H757" s="17"/>
      <c r="I757" s="21"/>
      <c r="J757" s="22"/>
      <c r="K757" s="17"/>
      <c r="L757" s="21"/>
      <c r="M757" s="22"/>
      <c r="N757" s="29"/>
      <c r="O757" s="30"/>
      <c r="P757" s="30"/>
      <c r="Q757"/>
      <c r="R757"/>
      <c r="S757" s="42"/>
    </row>
    <row r="758" spans="1:19" ht="15" x14ac:dyDescent="0.25">
      <c r="A758"/>
      <c r="B758"/>
      <c r="C758"/>
      <c r="D758" s="20"/>
      <c r="E758" s="17"/>
      <c r="F758" s="21"/>
      <c r="G758" s="22"/>
      <c r="H758" s="17"/>
      <c r="I758" s="21"/>
      <c r="J758" s="22"/>
      <c r="K758" s="17"/>
      <c r="L758" s="21"/>
      <c r="M758" s="22"/>
      <c r="N758" s="29"/>
      <c r="O758" s="30"/>
      <c r="P758" s="30"/>
      <c r="Q758"/>
      <c r="R758"/>
      <c r="S758" s="42"/>
    </row>
    <row r="759" spans="1:19" ht="15" x14ac:dyDescent="0.25">
      <c r="A759"/>
      <c r="B759"/>
      <c r="C759"/>
      <c r="D759" s="20"/>
      <c r="E759" s="17"/>
      <c r="F759" s="21"/>
      <c r="G759" s="22"/>
      <c r="H759" s="17"/>
      <c r="I759" s="21"/>
      <c r="J759" s="22"/>
      <c r="K759" s="17"/>
      <c r="L759" s="21"/>
      <c r="M759" s="22"/>
      <c r="N759" s="29"/>
      <c r="O759" s="30"/>
      <c r="P759" s="30"/>
      <c r="Q759"/>
      <c r="R759"/>
      <c r="S759" s="42"/>
    </row>
    <row r="760" spans="1:19" ht="15" x14ac:dyDescent="0.25">
      <c r="A760"/>
      <c r="B760"/>
      <c r="C760"/>
      <c r="D760" s="20"/>
      <c r="E760" s="17"/>
      <c r="F760" s="21"/>
      <c r="G760" s="22"/>
      <c r="H760" s="17"/>
      <c r="I760" s="21"/>
      <c r="J760" s="22"/>
      <c r="K760" s="17"/>
      <c r="L760" s="21"/>
      <c r="M760" s="22"/>
      <c r="N760" s="29"/>
      <c r="O760" s="30"/>
      <c r="P760" s="30"/>
      <c r="Q760"/>
      <c r="R760"/>
      <c r="S760" s="42"/>
    </row>
    <row r="761" spans="1:19" ht="15" x14ac:dyDescent="0.25">
      <c r="A761"/>
      <c r="B761"/>
      <c r="C761"/>
      <c r="D761" s="20"/>
      <c r="E761" s="17"/>
      <c r="F761" s="21"/>
      <c r="G761" s="22"/>
      <c r="H761" s="17"/>
      <c r="I761" s="21"/>
      <c r="J761" s="22"/>
      <c r="K761" s="17"/>
      <c r="L761" s="21"/>
      <c r="M761" s="22"/>
      <c r="N761" s="29"/>
      <c r="O761" s="30"/>
      <c r="P761" s="30"/>
      <c r="Q761"/>
      <c r="R761"/>
      <c r="S761" s="42"/>
    </row>
    <row r="762" spans="1:19" ht="15" x14ac:dyDescent="0.25">
      <c r="A762"/>
      <c r="B762"/>
      <c r="C762"/>
      <c r="D762" s="20"/>
      <c r="E762" s="17"/>
      <c r="F762" s="21"/>
      <c r="G762" s="22"/>
      <c r="H762" s="17"/>
      <c r="I762" s="21"/>
      <c r="J762" s="22"/>
      <c r="K762" s="17"/>
      <c r="L762" s="21"/>
      <c r="M762" s="22"/>
      <c r="N762" s="29"/>
      <c r="O762" s="30"/>
      <c r="P762" s="30"/>
      <c r="Q762"/>
      <c r="R762"/>
      <c r="S762" s="42"/>
    </row>
    <row r="763" spans="1:19" ht="15" x14ac:dyDescent="0.25">
      <c r="A763"/>
      <c r="B763"/>
      <c r="C763"/>
      <c r="D763" s="20"/>
      <c r="E763" s="17"/>
      <c r="F763" s="21"/>
      <c r="G763" s="22"/>
      <c r="H763" s="17"/>
      <c r="I763" s="21"/>
      <c r="J763" s="22"/>
      <c r="K763" s="17"/>
      <c r="L763" s="21"/>
      <c r="M763" s="22"/>
      <c r="N763" s="29"/>
      <c r="O763" s="30"/>
      <c r="P763" s="30"/>
      <c r="Q763"/>
      <c r="R763"/>
      <c r="S763" s="42"/>
    </row>
    <row r="764" spans="1:19" ht="15" x14ac:dyDescent="0.25">
      <c r="A764"/>
      <c r="B764"/>
      <c r="C764"/>
      <c r="D764" s="20"/>
      <c r="E764" s="17"/>
      <c r="F764" s="21"/>
      <c r="G764" s="22"/>
      <c r="H764" s="17"/>
      <c r="I764" s="21"/>
      <c r="J764" s="22"/>
      <c r="K764" s="17"/>
      <c r="L764" s="21"/>
      <c r="M764" s="22"/>
      <c r="N764" s="29"/>
      <c r="O764" s="30"/>
      <c r="P764" s="30"/>
      <c r="Q764"/>
      <c r="R764"/>
      <c r="S764" s="42"/>
    </row>
    <row r="765" spans="1:19" ht="15" x14ac:dyDescent="0.25">
      <c r="A765"/>
      <c r="B765"/>
      <c r="C765"/>
      <c r="D765" s="20"/>
      <c r="E765" s="17"/>
      <c r="F765" s="21"/>
      <c r="G765" s="22"/>
      <c r="H765" s="17"/>
      <c r="I765" s="21"/>
      <c r="J765" s="22"/>
      <c r="K765" s="17"/>
      <c r="L765" s="21"/>
      <c r="M765" s="22"/>
      <c r="N765" s="29"/>
      <c r="O765" s="30"/>
      <c r="P765" s="30"/>
      <c r="Q765"/>
      <c r="R765"/>
      <c r="S765" s="42"/>
    </row>
    <row r="766" spans="1:19" ht="15" x14ac:dyDescent="0.25">
      <c r="A766"/>
      <c r="B766"/>
      <c r="C766"/>
      <c r="D766" s="20"/>
      <c r="E766" s="17"/>
      <c r="F766" s="21"/>
      <c r="G766" s="22"/>
      <c r="H766" s="17"/>
      <c r="I766" s="21"/>
      <c r="J766" s="22"/>
      <c r="K766" s="17"/>
      <c r="L766" s="21"/>
      <c r="M766" s="22"/>
      <c r="N766" s="29"/>
      <c r="O766" s="30"/>
      <c r="P766" s="30"/>
      <c r="Q766"/>
      <c r="R766"/>
      <c r="S766" s="42"/>
    </row>
    <row r="767" spans="1:19" ht="15" x14ac:dyDescent="0.25">
      <c r="A767"/>
      <c r="B767"/>
      <c r="C767"/>
      <c r="D767" s="20"/>
      <c r="E767" s="17"/>
      <c r="F767" s="21"/>
      <c r="G767" s="22"/>
      <c r="H767" s="17"/>
      <c r="I767" s="21"/>
      <c r="J767" s="22"/>
      <c r="K767" s="17"/>
      <c r="L767" s="21"/>
      <c r="M767" s="22"/>
      <c r="N767" s="29"/>
      <c r="O767" s="30"/>
      <c r="P767" s="30"/>
      <c r="Q767"/>
      <c r="R767"/>
      <c r="S767" s="42"/>
    </row>
    <row r="768" spans="1:19" ht="15" x14ac:dyDescent="0.25">
      <c r="A768"/>
      <c r="B768"/>
      <c r="C768"/>
      <c r="D768" s="20"/>
      <c r="E768" s="17"/>
      <c r="F768" s="21"/>
      <c r="G768" s="22"/>
      <c r="H768" s="17"/>
      <c r="I768" s="21"/>
      <c r="J768" s="22"/>
      <c r="K768" s="17"/>
      <c r="L768" s="21"/>
      <c r="M768" s="22"/>
      <c r="N768" s="29"/>
      <c r="O768" s="30"/>
      <c r="P768" s="30"/>
      <c r="Q768"/>
      <c r="R768"/>
      <c r="S768" s="42"/>
    </row>
    <row r="769" spans="1:19" ht="15" x14ac:dyDescent="0.25">
      <c r="A769"/>
      <c r="B769"/>
      <c r="C769"/>
      <c r="D769" s="20"/>
      <c r="E769" s="17"/>
      <c r="F769" s="21"/>
      <c r="G769" s="22"/>
      <c r="H769" s="17"/>
      <c r="I769" s="21"/>
      <c r="J769" s="22"/>
      <c r="K769" s="17"/>
      <c r="L769" s="21"/>
      <c r="M769" s="22"/>
      <c r="N769" s="29"/>
      <c r="O769" s="30"/>
      <c r="P769" s="30"/>
      <c r="Q769"/>
      <c r="R769"/>
      <c r="S769" s="42"/>
    </row>
    <row r="770" spans="1:19" ht="15" x14ac:dyDescent="0.25">
      <c r="A770"/>
      <c r="B770"/>
      <c r="C770"/>
      <c r="D770" s="20"/>
      <c r="E770" s="17"/>
      <c r="F770" s="21"/>
      <c r="G770" s="22"/>
      <c r="H770" s="17"/>
      <c r="I770" s="21"/>
      <c r="J770" s="22"/>
      <c r="K770" s="17"/>
      <c r="L770" s="21"/>
      <c r="M770" s="22"/>
      <c r="N770" s="29"/>
      <c r="O770" s="30"/>
      <c r="P770" s="30"/>
      <c r="Q770"/>
      <c r="R770"/>
      <c r="S770" s="42"/>
    </row>
    <row r="771" spans="1:19" ht="15" x14ac:dyDescent="0.25">
      <c r="A771"/>
      <c r="B771"/>
      <c r="C771"/>
      <c r="D771" s="20"/>
      <c r="E771" s="17"/>
      <c r="F771" s="21"/>
      <c r="G771" s="22"/>
      <c r="H771" s="17"/>
      <c r="I771" s="21"/>
      <c r="J771" s="22"/>
      <c r="K771" s="17"/>
      <c r="L771" s="21"/>
      <c r="M771" s="22"/>
      <c r="N771" s="29"/>
      <c r="O771" s="30"/>
      <c r="P771" s="30"/>
      <c r="Q771"/>
      <c r="R771"/>
      <c r="S771" s="42"/>
    </row>
    <row r="772" spans="1:19" ht="15" x14ac:dyDescent="0.25">
      <c r="A772"/>
      <c r="B772"/>
      <c r="C772"/>
      <c r="D772" s="20"/>
      <c r="E772" s="17"/>
      <c r="F772" s="21"/>
      <c r="G772" s="22"/>
      <c r="H772" s="17"/>
      <c r="I772" s="21"/>
      <c r="J772" s="22"/>
      <c r="K772" s="17"/>
      <c r="L772" s="21"/>
      <c r="M772" s="22"/>
      <c r="N772" s="29"/>
      <c r="O772" s="30"/>
      <c r="P772" s="30"/>
      <c r="Q772"/>
      <c r="R772"/>
      <c r="S772" s="42"/>
    </row>
    <row r="773" spans="1:19" ht="15" x14ac:dyDescent="0.25">
      <c r="A773"/>
      <c r="B773"/>
      <c r="C773"/>
      <c r="D773" s="20"/>
      <c r="E773" s="17"/>
      <c r="F773" s="21"/>
      <c r="G773" s="22"/>
      <c r="H773" s="17"/>
      <c r="I773" s="21"/>
      <c r="J773" s="22"/>
      <c r="K773" s="17"/>
      <c r="L773" s="21"/>
      <c r="M773" s="22"/>
      <c r="N773" s="29"/>
      <c r="O773" s="30"/>
      <c r="P773" s="30"/>
      <c r="Q773"/>
      <c r="R773"/>
      <c r="S773" s="42"/>
    </row>
    <row r="774" spans="1:19" ht="15" x14ac:dyDescent="0.25">
      <c r="A774"/>
      <c r="B774"/>
      <c r="C774"/>
      <c r="D774" s="20"/>
      <c r="E774" s="17"/>
      <c r="F774" s="21"/>
      <c r="G774" s="22"/>
      <c r="H774" s="17"/>
      <c r="I774" s="21"/>
      <c r="J774" s="22"/>
      <c r="K774" s="17"/>
      <c r="L774" s="21"/>
      <c r="M774" s="22"/>
      <c r="N774" s="29"/>
      <c r="O774" s="30"/>
      <c r="P774" s="30"/>
      <c r="Q774"/>
      <c r="R774"/>
      <c r="S774" s="42"/>
    </row>
    <row r="775" spans="1:19" ht="15" x14ac:dyDescent="0.25">
      <c r="A775"/>
      <c r="B775"/>
      <c r="C775"/>
      <c r="D775" s="20"/>
      <c r="E775" s="17"/>
      <c r="F775" s="21"/>
      <c r="G775" s="22"/>
      <c r="H775" s="17"/>
      <c r="I775" s="21"/>
      <c r="J775" s="22"/>
      <c r="K775" s="17"/>
      <c r="L775" s="21"/>
      <c r="M775" s="22"/>
      <c r="N775" s="29"/>
      <c r="O775" s="30"/>
      <c r="P775" s="30"/>
      <c r="Q775"/>
      <c r="R775"/>
      <c r="S775" s="42"/>
    </row>
    <row r="776" spans="1:19" ht="15" x14ac:dyDescent="0.25">
      <c r="A776"/>
      <c r="B776"/>
      <c r="C776"/>
      <c r="D776" s="20"/>
      <c r="E776" s="17"/>
      <c r="F776" s="21"/>
      <c r="G776" s="22"/>
      <c r="H776" s="17"/>
      <c r="I776" s="21"/>
      <c r="J776" s="22"/>
      <c r="K776" s="17"/>
      <c r="L776" s="21"/>
      <c r="M776" s="22"/>
      <c r="N776" s="29"/>
      <c r="O776" s="30"/>
      <c r="P776" s="30"/>
      <c r="Q776"/>
      <c r="R776"/>
      <c r="S776" s="42"/>
    </row>
    <row r="777" spans="1:19" ht="15" x14ac:dyDescent="0.25">
      <c r="A777"/>
      <c r="B777"/>
      <c r="C777"/>
      <c r="D777" s="20"/>
      <c r="E777" s="17"/>
      <c r="F777" s="21"/>
      <c r="G777" s="22"/>
      <c r="H777" s="17"/>
      <c r="I777" s="21"/>
      <c r="J777" s="22"/>
      <c r="K777" s="17"/>
      <c r="L777" s="21"/>
      <c r="M777" s="22"/>
      <c r="N777" s="29"/>
      <c r="O777" s="30"/>
      <c r="P777" s="30"/>
      <c r="Q777"/>
      <c r="R777"/>
      <c r="S777" s="42"/>
    </row>
    <row r="778" spans="1:19" ht="15" x14ac:dyDescent="0.25">
      <c r="A778"/>
      <c r="B778"/>
      <c r="C778"/>
      <c r="D778" s="20"/>
      <c r="E778" s="17"/>
      <c r="F778" s="21"/>
      <c r="G778" s="22"/>
      <c r="H778" s="17"/>
      <c r="I778" s="21"/>
      <c r="J778" s="22"/>
      <c r="K778" s="17"/>
      <c r="L778" s="21"/>
      <c r="M778" s="22"/>
      <c r="N778" s="29"/>
      <c r="O778" s="30"/>
      <c r="P778" s="30"/>
      <c r="Q778"/>
      <c r="R778"/>
      <c r="S778" s="42"/>
    </row>
    <row r="779" spans="1:19" ht="15" x14ac:dyDescent="0.25">
      <c r="A779"/>
      <c r="B779"/>
      <c r="C779"/>
      <c r="D779" s="20"/>
      <c r="E779" s="17"/>
      <c r="F779" s="21"/>
      <c r="G779" s="22"/>
      <c r="H779" s="17"/>
      <c r="I779" s="21"/>
      <c r="J779" s="22"/>
      <c r="K779" s="17"/>
      <c r="L779" s="21"/>
      <c r="M779" s="22"/>
      <c r="N779" s="29"/>
      <c r="O779" s="30"/>
      <c r="P779" s="30"/>
      <c r="Q779"/>
      <c r="R779"/>
      <c r="S779" s="42"/>
    </row>
    <row r="780" spans="1:19" ht="15" x14ac:dyDescent="0.25">
      <c r="A780"/>
      <c r="B780"/>
      <c r="C780"/>
      <c r="D780" s="20"/>
      <c r="E780" s="17"/>
      <c r="F780" s="21"/>
      <c r="G780" s="22"/>
      <c r="H780" s="17"/>
      <c r="I780" s="21"/>
      <c r="J780" s="22"/>
      <c r="K780" s="17"/>
      <c r="L780" s="21"/>
      <c r="M780" s="22"/>
      <c r="N780" s="29"/>
      <c r="O780" s="30"/>
      <c r="P780" s="30"/>
      <c r="Q780"/>
      <c r="R780"/>
      <c r="S780" s="42"/>
    </row>
    <row r="781" spans="1:19" ht="15" x14ac:dyDescent="0.25">
      <c r="A781"/>
      <c r="B781"/>
      <c r="C781"/>
      <c r="D781" s="20"/>
      <c r="E781" s="17"/>
      <c r="F781" s="21"/>
      <c r="G781" s="22"/>
      <c r="H781" s="17"/>
      <c r="I781" s="21"/>
      <c r="J781" s="22"/>
      <c r="K781" s="17"/>
      <c r="L781" s="21"/>
      <c r="M781" s="22"/>
      <c r="N781" s="29"/>
      <c r="O781" s="30"/>
      <c r="P781" s="30"/>
      <c r="Q781"/>
      <c r="R781"/>
      <c r="S781" s="42"/>
    </row>
    <row r="782" spans="1:19" ht="15" x14ac:dyDescent="0.25">
      <c r="A782"/>
      <c r="B782"/>
      <c r="C782"/>
      <c r="D782" s="20"/>
      <c r="E782" s="17"/>
      <c r="F782" s="21"/>
      <c r="G782" s="22"/>
      <c r="H782" s="17"/>
      <c r="I782" s="21"/>
      <c r="J782" s="22"/>
      <c r="K782" s="17"/>
      <c r="L782" s="21"/>
      <c r="M782" s="22"/>
      <c r="N782" s="29"/>
      <c r="O782" s="30"/>
      <c r="P782" s="30"/>
      <c r="Q782"/>
      <c r="R782"/>
      <c r="S782" s="42"/>
    </row>
    <row r="783" spans="1:19" ht="15" x14ac:dyDescent="0.25">
      <c r="A783"/>
      <c r="B783"/>
      <c r="C783"/>
      <c r="D783" s="20"/>
      <c r="E783" s="17"/>
      <c r="F783" s="21"/>
      <c r="G783" s="22"/>
      <c r="H783" s="17"/>
      <c r="I783" s="21"/>
      <c r="J783" s="22"/>
      <c r="K783" s="17"/>
      <c r="L783" s="21"/>
      <c r="M783" s="22"/>
      <c r="N783" s="29"/>
      <c r="O783" s="30"/>
      <c r="P783" s="30"/>
      <c r="Q783"/>
      <c r="R783"/>
      <c r="S783" s="42"/>
    </row>
    <row r="784" spans="1:19" ht="15" x14ac:dyDescent="0.25">
      <c r="A784"/>
      <c r="B784"/>
      <c r="C784"/>
      <c r="D784" s="20"/>
      <c r="E784" s="17"/>
      <c r="F784" s="21"/>
      <c r="G784" s="22"/>
      <c r="H784" s="17"/>
      <c r="I784" s="21"/>
      <c r="J784" s="22"/>
      <c r="K784" s="17"/>
      <c r="L784" s="21"/>
      <c r="M784" s="22"/>
      <c r="N784" s="29"/>
      <c r="O784" s="30"/>
      <c r="P784" s="30"/>
      <c r="Q784"/>
      <c r="R784"/>
      <c r="S784" s="42"/>
    </row>
    <row r="785" spans="1:19" ht="15" x14ac:dyDescent="0.25">
      <c r="A785"/>
      <c r="B785"/>
      <c r="C785"/>
      <c r="D785" s="20"/>
      <c r="E785" s="17"/>
      <c r="F785" s="21"/>
      <c r="G785" s="22"/>
      <c r="H785" s="17"/>
      <c r="I785" s="21"/>
      <c r="J785" s="22"/>
      <c r="K785" s="17"/>
      <c r="L785" s="21"/>
      <c r="M785" s="22"/>
      <c r="N785" s="29"/>
      <c r="O785" s="30"/>
      <c r="P785" s="30"/>
      <c r="Q785"/>
      <c r="R785"/>
      <c r="S785" s="42"/>
    </row>
    <row r="786" spans="1:19" ht="15" x14ac:dyDescent="0.25">
      <c r="A786"/>
      <c r="B786"/>
      <c r="C786"/>
      <c r="D786" s="20"/>
      <c r="E786" s="17"/>
      <c r="F786" s="21"/>
      <c r="G786" s="22"/>
      <c r="H786" s="17"/>
      <c r="I786" s="21"/>
      <c r="J786" s="22"/>
      <c r="K786" s="17"/>
      <c r="L786" s="21"/>
      <c r="M786" s="22"/>
      <c r="N786" s="29"/>
      <c r="O786" s="30"/>
      <c r="P786" s="30"/>
      <c r="Q786"/>
      <c r="R786"/>
      <c r="S786" s="42"/>
    </row>
    <row r="787" spans="1:19" ht="15" x14ac:dyDescent="0.25">
      <c r="A787"/>
      <c r="B787"/>
      <c r="C787"/>
      <c r="D787" s="20"/>
      <c r="E787" s="17"/>
      <c r="F787" s="21"/>
      <c r="G787" s="22"/>
      <c r="H787" s="17"/>
      <c r="I787" s="21"/>
      <c r="J787" s="22"/>
      <c r="K787" s="17"/>
      <c r="L787" s="21"/>
      <c r="M787" s="22"/>
      <c r="N787" s="29"/>
      <c r="O787" s="30"/>
      <c r="P787" s="30"/>
      <c r="Q787"/>
      <c r="R787"/>
      <c r="S787" s="42"/>
    </row>
    <row r="788" spans="1:19" ht="15" x14ac:dyDescent="0.25">
      <c r="A788"/>
      <c r="B788"/>
      <c r="C788"/>
      <c r="D788" s="20"/>
      <c r="E788" s="17"/>
      <c r="F788" s="21"/>
      <c r="G788" s="22"/>
      <c r="H788" s="17"/>
      <c r="I788" s="21"/>
      <c r="J788" s="22"/>
      <c r="K788" s="17"/>
      <c r="L788" s="21"/>
      <c r="M788" s="22"/>
      <c r="N788" s="29"/>
      <c r="O788" s="30"/>
      <c r="P788" s="30"/>
      <c r="Q788"/>
      <c r="R788"/>
      <c r="S788" s="42"/>
    </row>
    <row r="789" spans="1:19" ht="15" x14ac:dyDescent="0.25">
      <c r="A789"/>
      <c r="B789"/>
      <c r="C789"/>
      <c r="D789" s="20"/>
      <c r="E789" s="17"/>
      <c r="F789" s="21"/>
      <c r="G789" s="22"/>
      <c r="H789" s="17"/>
      <c r="I789" s="21"/>
      <c r="J789" s="22"/>
      <c r="K789" s="17"/>
      <c r="L789" s="21"/>
      <c r="M789" s="22"/>
      <c r="N789" s="29"/>
      <c r="O789" s="30"/>
      <c r="P789" s="30"/>
      <c r="Q789"/>
      <c r="R789"/>
      <c r="S789" s="42"/>
    </row>
    <row r="790" spans="1:19" ht="15" x14ac:dyDescent="0.25">
      <c r="A790"/>
      <c r="B790"/>
      <c r="C790"/>
      <c r="D790" s="20"/>
      <c r="E790" s="17"/>
      <c r="F790" s="21"/>
      <c r="G790" s="22"/>
      <c r="H790" s="17"/>
      <c r="I790" s="21"/>
      <c r="J790" s="22"/>
      <c r="K790" s="17"/>
      <c r="L790" s="21"/>
      <c r="M790" s="22"/>
      <c r="N790" s="29"/>
      <c r="O790" s="30"/>
      <c r="P790" s="30"/>
      <c r="Q790"/>
      <c r="R790"/>
      <c r="S790" s="42"/>
    </row>
    <row r="791" spans="1:19" ht="15" x14ac:dyDescent="0.25">
      <c r="A791"/>
      <c r="B791"/>
      <c r="C791"/>
      <c r="D791" s="20"/>
      <c r="E791" s="17"/>
      <c r="F791" s="21"/>
      <c r="G791" s="22"/>
      <c r="H791" s="17"/>
      <c r="I791" s="21"/>
      <c r="J791" s="22"/>
      <c r="K791" s="17"/>
      <c r="L791" s="21"/>
      <c r="M791" s="22"/>
      <c r="N791" s="29"/>
      <c r="O791" s="30"/>
      <c r="P791" s="30"/>
      <c r="Q791"/>
      <c r="R791"/>
      <c r="S791" s="42"/>
    </row>
    <row r="792" spans="1:19" ht="15" x14ac:dyDescent="0.25">
      <c r="A792"/>
      <c r="B792"/>
      <c r="C792"/>
      <c r="D792" s="20"/>
      <c r="E792" s="17"/>
      <c r="F792" s="21"/>
      <c r="G792" s="22"/>
      <c r="H792" s="17"/>
      <c r="I792" s="21"/>
      <c r="J792" s="22"/>
      <c r="K792" s="17"/>
      <c r="L792" s="21"/>
      <c r="M792" s="22"/>
      <c r="N792" s="29"/>
      <c r="O792" s="30"/>
      <c r="P792" s="30"/>
      <c r="Q792"/>
      <c r="R792"/>
      <c r="S792" s="42"/>
    </row>
    <row r="793" spans="1:19" ht="15" x14ac:dyDescent="0.25">
      <c r="A793"/>
      <c r="B793"/>
      <c r="C793"/>
      <c r="D793" s="20"/>
      <c r="E793" s="17"/>
      <c r="F793" s="21"/>
      <c r="G793" s="22"/>
      <c r="H793" s="17"/>
      <c r="I793" s="21"/>
      <c r="J793" s="22"/>
      <c r="K793" s="17"/>
      <c r="L793" s="21"/>
      <c r="M793" s="22"/>
      <c r="N793" s="29"/>
      <c r="O793" s="30"/>
      <c r="P793" s="30"/>
      <c r="Q793"/>
      <c r="R793"/>
      <c r="S793" s="42"/>
    </row>
    <row r="794" spans="1:19" ht="15" x14ac:dyDescent="0.25">
      <c r="A794"/>
      <c r="B794"/>
      <c r="C794"/>
      <c r="D794" s="20"/>
      <c r="E794" s="17"/>
      <c r="F794" s="21"/>
      <c r="G794" s="22"/>
      <c r="H794" s="17"/>
      <c r="I794" s="21"/>
      <c r="J794" s="22"/>
      <c r="K794" s="17"/>
      <c r="L794" s="21"/>
      <c r="M794" s="22"/>
      <c r="N794" s="29"/>
      <c r="O794" s="30"/>
      <c r="P794" s="30"/>
      <c r="Q794"/>
      <c r="R794"/>
      <c r="S794" s="42"/>
    </row>
    <row r="795" spans="1:19" ht="15" x14ac:dyDescent="0.25">
      <c r="A795"/>
      <c r="B795"/>
      <c r="C795"/>
      <c r="D795" s="20"/>
      <c r="E795" s="17"/>
      <c r="F795" s="21"/>
      <c r="G795" s="22"/>
      <c r="H795" s="17"/>
      <c r="I795" s="21"/>
      <c r="J795" s="22"/>
      <c r="K795" s="17"/>
      <c r="L795" s="21"/>
      <c r="M795" s="22"/>
      <c r="N795" s="29"/>
      <c r="O795" s="30"/>
      <c r="P795" s="30"/>
      <c r="Q795"/>
      <c r="R795"/>
      <c r="S795" s="42"/>
    </row>
    <row r="796" spans="1:19" ht="15" x14ac:dyDescent="0.25">
      <c r="A796"/>
      <c r="B796"/>
      <c r="C796"/>
      <c r="D796" s="20"/>
      <c r="E796" s="17"/>
      <c r="F796" s="21"/>
      <c r="G796" s="22"/>
      <c r="H796" s="17"/>
      <c r="I796" s="21"/>
      <c r="J796" s="22"/>
      <c r="K796" s="17"/>
      <c r="L796" s="21"/>
      <c r="M796" s="22"/>
      <c r="N796" s="29"/>
      <c r="O796" s="30"/>
      <c r="P796" s="30"/>
      <c r="Q796"/>
      <c r="R796"/>
      <c r="S796" s="42"/>
    </row>
    <row r="797" spans="1:19" ht="15" x14ac:dyDescent="0.25">
      <c r="A797"/>
      <c r="B797"/>
      <c r="C797"/>
      <c r="D797" s="20"/>
      <c r="E797" s="17"/>
      <c r="F797" s="21"/>
      <c r="G797" s="22"/>
      <c r="H797" s="17"/>
      <c r="I797" s="21"/>
      <c r="J797" s="22"/>
      <c r="K797" s="17"/>
      <c r="L797" s="21"/>
      <c r="M797" s="22"/>
      <c r="N797" s="29"/>
      <c r="O797" s="30"/>
      <c r="P797" s="30"/>
      <c r="Q797"/>
      <c r="R797"/>
      <c r="S797" s="42"/>
    </row>
    <row r="798" spans="1:19" ht="15" x14ac:dyDescent="0.25">
      <c r="A798"/>
      <c r="B798"/>
      <c r="C798"/>
      <c r="D798" s="20"/>
      <c r="E798" s="17"/>
      <c r="F798" s="21"/>
      <c r="G798" s="22"/>
      <c r="H798" s="17"/>
      <c r="I798" s="21"/>
      <c r="J798" s="22"/>
      <c r="K798" s="17"/>
      <c r="L798" s="21"/>
      <c r="M798" s="22"/>
      <c r="N798" s="29"/>
      <c r="O798" s="30"/>
      <c r="P798" s="30"/>
      <c r="Q798"/>
      <c r="R798"/>
      <c r="S798" s="42"/>
    </row>
    <row r="799" spans="1:19" ht="15" x14ac:dyDescent="0.25">
      <c r="A799"/>
      <c r="B799"/>
      <c r="C799"/>
      <c r="D799" s="20"/>
      <c r="E799" s="17"/>
      <c r="F799" s="21"/>
      <c r="G799" s="22"/>
      <c r="H799" s="17"/>
      <c r="I799" s="21"/>
      <c r="J799" s="22"/>
      <c r="K799" s="17"/>
      <c r="L799" s="21"/>
      <c r="M799" s="22"/>
      <c r="N799" s="29"/>
      <c r="O799" s="30"/>
      <c r="P799" s="30"/>
      <c r="Q799"/>
      <c r="R799"/>
      <c r="S799" s="42"/>
    </row>
    <row r="800" spans="1:19" ht="15" x14ac:dyDescent="0.25">
      <c r="A800"/>
      <c r="B800"/>
      <c r="C800"/>
      <c r="D800" s="20"/>
      <c r="E800" s="17"/>
      <c r="F800" s="21"/>
      <c r="G800" s="22"/>
      <c r="H800" s="17"/>
      <c r="I800" s="21"/>
      <c r="J800" s="22"/>
      <c r="K800" s="17"/>
      <c r="L800" s="21"/>
      <c r="M800" s="22"/>
      <c r="N800" s="29"/>
      <c r="O800" s="30"/>
      <c r="P800" s="30"/>
      <c r="Q800"/>
      <c r="R800"/>
      <c r="S800" s="42"/>
    </row>
    <row r="801" spans="1:31" ht="15" x14ac:dyDescent="0.25">
      <c r="A801"/>
      <c r="B801"/>
      <c r="C801"/>
      <c r="D801" s="20"/>
      <c r="E801" s="17"/>
      <c r="F801" s="21"/>
      <c r="G801" s="22"/>
      <c r="H801" s="17"/>
      <c r="I801" s="21"/>
      <c r="J801" s="22"/>
      <c r="K801" s="17"/>
      <c r="L801" s="21"/>
      <c r="M801" s="22"/>
      <c r="N801" s="29"/>
      <c r="O801" s="30"/>
      <c r="P801" s="30"/>
      <c r="Q801"/>
      <c r="R801"/>
      <c r="S801" s="42"/>
    </row>
    <row r="802" spans="1:31" ht="15" x14ac:dyDescent="0.25">
      <c r="A802"/>
      <c r="B802"/>
      <c r="C802"/>
      <c r="D802" s="20"/>
      <c r="E802" s="17"/>
      <c r="F802" s="21"/>
      <c r="G802" s="22"/>
      <c r="H802" s="17"/>
      <c r="I802" s="21"/>
      <c r="J802" s="22"/>
      <c r="K802" s="17"/>
      <c r="L802" s="21"/>
      <c r="M802" s="22"/>
      <c r="N802" s="29"/>
      <c r="O802" s="30"/>
      <c r="P802" s="30"/>
      <c r="Q802"/>
      <c r="R802"/>
      <c r="S802" s="42"/>
    </row>
    <row r="803" spans="1:31" ht="15" x14ac:dyDescent="0.25">
      <c r="A803"/>
      <c r="B803"/>
      <c r="C803"/>
      <c r="D803" s="20"/>
      <c r="E803" s="17"/>
      <c r="F803" s="21"/>
      <c r="G803" s="22"/>
      <c r="H803" s="17"/>
      <c r="I803" s="21"/>
      <c r="J803" s="22"/>
      <c r="K803" s="17"/>
      <c r="L803" s="21"/>
      <c r="M803" s="22"/>
      <c r="N803" s="29"/>
      <c r="O803" s="30"/>
      <c r="P803" s="30"/>
      <c r="Q803"/>
      <c r="R803"/>
      <c r="S803" s="42"/>
    </row>
    <row r="804" spans="1:31" s="60" customFormat="1" ht="15" x14ac:dyDescent="0.25">
      <c r="A804" s="52"/>
      <c r="B804" s="52"/>
      <c r="C804" s="52"/>
      <c r="D804" s="53"/>
      <c r="E804" s="54"/>
      <c r="F804" s="55"/>
      <c r="G804" s="56"/>
      <c r="H804" s="54"/>
      <c r="I804" s="55"/>
      <c r="J804" s="56"/>
      <c r="K804" s="54"/>
      <c r="L804" s="55"/>
      <c r="M804" s="56"/>
      <c r="N804" s="57"/>
      <c r="O804" s="58"/>
      <c r="P804" s="58"/>
      <c r="Q804" s="52"/>
      <c r="R804" s="52"/>
      <c r="S804" s="62"/>
      <c r="AD804" s="61"/>
      <c r="AE804" s="61"/>
    </row>
    <row r="805" spans="1:31" ht="15" x14ac:dyDescent="0.25">
      <c r="A805"/>
      <c r="B805"/>
      <c r="C805"/>
      <c r="D805" s="20"/>
      <c r="E805" s="17"/>
      <c r="F805" s="21"/>
      <c r="G805" s="22"/>
      <c r="H805" s="17"/>
      <c r="I805" s="21"/>
      <c r="J805" s="22"/>
      <c r="K805" s="17"/>
      <c r="L805" s="21"/>
      <c r="M805" s="22"/>
      <c r="N805" s="29"/>
      <c r="O805" s="30"/>
      <c r="P805" s="30"/>
      <c r="Q805"/>
      <c r="R805"/>
      <c r="S805" s="42"/>
    </row>
    <row r="806" spans="1:31" ht="15" x14ac:dyDescent="0.25">
      <c r="A806"/>
      <c r="B806"/>
      <c r="C806"/>
      <c r="D806" s="20"/>
      <c r="E806" s="17"/>
      <c r="F806" s="21"/>
      <c r="G806" s="22"/>
      <c r="H806" s="17"/>
      <c r="I806" s="21"/>
      <c r="J806" s="22"/>
      <c r="K806" s="17"/>
      <c r="L806" s="21"/>
      <c r="M806" s="22"/>
      <c r="N806" s="29"/>
      <c r="O806" s="30"/>
      <c r="P806" s="30"/>
      <c r="Q806"/>
      <c r="R806"/>
      <c r="S806" s="42"/>
    </row>
    <row r="807" spans="1:31" ht="15" x14ac:dyDescent="0.25">
      <c r="A807"/>
      <c r="B807"/>
      <c r="C807"/>
      <c r="D807" s="20"/>
      <c r="E807" s="17"/>
      <c r="F807" s="21"/>
      <c r="G807" s="22"/>
      <c r="H807" s="17"/>
      <c r="I807" s="21"/>
      <c r="J807" s="22"/>
      <c r="K807" s="17"/>
      <c r="L807" s="21"/>
      <c r="M807" s="22"/>
      <c r="N807" s="29"/>
      <c r="O807" s="30"/>
      <c r="P807" s="30"/>
      <c r="Q807"/>
      <c r="R807"/>
      <c r="S807" s="42"/>
    </row>
    <row r="808" spans="1:31" ht="15" x14ac:dyDescent="0.25">
      <c r="A808"/>
      <c r="B808"/>
      <c r="C808"/>
      <c r="D808" s="20"/>
      <c r="E808" s="17"/>
      <c r="F808" s="21"/>
      <c r="G808" s="22"/>
      <c r="H808" s="17"/>
      <c r="I808" s="21"/>
      <c r="J808" s="22"/>
      <c r="K808" s="17"/>
      <c r="L808" s="21"/>
      <c r="M808" s="22"/>
      <c r="N808" s="29"/>
      <c r="O808" s="30"/>
      <c r="P808" s="30"/>
      <c r="Q808"/>
      <c r="R808"/>
      <c r="S808" s="42"/>
    </row>
    <row r="809" spans="1:31" ht="15" x14ac:dyDescent="0.25">
      <c r="A809"/>
      <c r="B809"/>
      <c r="C809"/>
      <c r="D809" s="20"/>
      <c r="E809" s="17"/>
      <c r="F809" s="21"/>
      <c r="G809" s="22"/>
      <c r="H809" s="17"/>
      <c r="I809" s="21"/>
      <c r="J809" s="22"/>
      <c r="K809" s="17"/>
      <c r="L809" s="21"/>
      <c r="M809" s="22"/>
      <c r="N809" s="29"/>
      <c r="O809" s="30"/>
      <c r="P809" s="30"/>
      <c r="Q809"/>
      <c r="R809"/>
      <c r="S809" s="42"/>
    </row>
    <row r="810" spans="1:31" ht="15" x14ac:dyDescent="0.25">
      <c r="A810"/>
      <c r="B810"/>
      <c r="C810"/>
      <c r="D810" s="20"/>
      <c r="E810" s="17"/>
      <c r="F810" s="21"/>
      <c r="G810" s="22"/>
      <c r="H810" s="17"/>
      <c r="I810" s="21"/>
      <c r="J810" s="22"/>
      <c r="K810" s="17"/>
      <c r="L810" s="21"/>
      <c r="M810" s="22"/>
      <c r="N810" s="29"/>
      <c r="O810" s="30"/>
      <c r="P810" s="30"/>
      <c r="Q810"/>
      <c r="R810"/>
      <c r="S810" s="42"/>
    </row>
    <row r="811" spans="1:31" ht="15" x14ac:dyDescent="0.25">
      <c r="A811"/>
      <c r="B811"/>
      <c r="C811"/>
      <c r="D811" s="20"/>
      <c r="E811" s="17"/>
      <c r="F811" s="21"/>
      <c r="G811" s="22"/>
      <c r="H811" s="17"/>
      <c r="I811" s="21"/>
      <c r="J811" s="22"/>
      <c r="K811" s="17"/>
      <c r="L811" s="21"/>
      <c r="M811" s="22"/>
      <c r="N811" s="29"/>
      <c r="O811" s="30"/>
      <c r="P811" s="30"/>
      <c r="Q811"/>
      <c r="R811"/>
      <c r="S811" s="42"/>
    </row>
    <row r="812" spans="1:31" ht="15" x14ac:dyDescent="0.25">
      <c r="A812"/>
      <c r="B812"/>
      <c r="C812"/>
      <c r="D812" s="20"/>
      <c r="E812" s="17"/>
      <c r="F812" s="21"/>
      <c r="G812" s="22"/>
      <c r="H812" s="17"/>
      <c r="I812" s="21"/>
      <c r="J812" s="22"/>
      <c r="K812" s="17"/>
      <c r="L812" s="21"/>
      <c r="M812" s="22"/>
      <c r="N812" s="29"/>
      <c r="O812" s="30"/>
      <c r="P812" s="30"/>
      <c r="Q812"/>
      <c r="R812"/>
      <c r="S812" s="42"/>
    </row>
    <row r="813" spans="1:31" ht="15" x14ac:dyDescent="0.25">
      <c r="A813"/>
      <c r="B813"/>
      <c r="C813"/>
      <c r="D813" s="20"/>
      <c r="E813" s="17"/>
      <c r="F813" s="21"/>
      <c r="G813" s="22"/>
      <c r="H813" s="17"/>
      <c r="I813" s="21"/>
      <c r="J813" s="22"/>
      <c r="K813" s="17"/>
      <c r="L813" s="21"/>
      <c r="M813" s="22"/>
      <c r="N813" s="29"/>
      <c r="O813" s="30"/>
      <c r="P813" s="30"/>
      <c r="Q813"/>
      <c r="R813"/>
      <c r="S813" s="42"/>
    </row>
    <row r="814" spans="1:31" ht="15" x14ac:dyDescent="0.25">
      <c r="A814"/>
      <c r="B814"/>
      <c r="C814"/>
      <c r="D814" s="20"/>
      <c r="E814" s="17"/>
      <c r="F814" s="21"/>
      <c r="G814" s="22"/>
      <c r="H814" s="17"/>
      <c r="I814" s="21"/>
      <c r="J814" s="22"/>
      <c r="K814" s="17"/>
      <c r="L814" s="21"/>
      <c r="M814" s="22"/>
      <c r="N814" s="29"/>
      <c r="O814" s="30"/>
      <c r="P814" s="30"/>
      <c r="Q814"/>
      <c r="R814"/>
      <c r="S814" s="42"/>
    </row>
    <row r="815" spans="1:31" ht="15" x14ac:dyDescent="0.25">
      <c r="A815"/>
      <c r="B815"/>
      <c r="C815"/>
      <c r="D815" s="20"/>
      <c r="E815" s="17"/>
      <c r="F815" s="21"/>
      <c r="G815" s="22"/>
      <c r="H815" s="17"/>
      <c r="I815" s="21"/>
      <c r="J815" s="22"/>
      <c r="K815" s="17"/>
      <c r="L815" s="21"/>
      <c r="M815" s="22"/>
      <c r="N815" s="29"/>
      <c r="O815" s="30"/>
      <c r="P815" s="30"/>
      <c r="Q815"/>
      <c r="R815"/>
      <c r="S815" s="42"/>
    </row>
    <row r="816" spans="1:31" s="60" customFormat="1" ht="15" x14ac:dyDescent="0.25">
      <c r="A816" s="52"/>
      <c r="B816" s="52"/>
      <c r="C816" s="52"/>
      <c r="D816" s="53"/>
      <c r="E816" s="54"/>
      <c r="F816" s="55"/>
      <c r="G816" s="56"/>
      <c r="H816" s="54"/>
      <c r="I816" s="55"/>
      <c r="J816" s="56"/>
      <c r="K816" s="54"/>
      <c r="L816" s="55"/>
      <c r="M816" s="56"/>
      <c r="N816" s="57"/>
      <c r="O816" s="58"/>
      <c r="P816" s="58"/>
      <c r="Q816" s="52"/>
      <c r="R816" s="52"/>
      <c r="S816" s="62"/>
      <c r="AD816" s="61"/>
      <c r="AE816" s="61"/>
    </row>
    <row r="817" spans="1:19" ht="15" x14ac:dyDescent="0.25">
      <c r="A817"/>
      <c r="B817"/>
      <c r="C817"/>
      <c r="D817" s="20"/>
      <c r="E817" s="17"/>
      <c r="F817" s="21"/>
      <c r="G817" s="22"/>
      <c r="H817" s="17"/>
      <c r="I817" s="21"/>
      <c r="J817" s="22"/>
      <c r="K817" s="17"/>
      <c r="L817" s="21"/>
      <c r="M817" s="22"/>
      <c r="N817" s="29"/>
      <c r="O817" s="30"/>
      <c r="P817" s="30"/>
      <c r="Q817"/>
      <c r="R817"/>
      <c r="S817" s="42"/>
    </row>
    <row r="818" spans="1:19" ht="15" x14ac:dyDescent="0.25">
      <c r="A818"/>
      <c r="B818"/>
      <c r="C818"/>
      <c r="D818" s="20"/>
      <c r="E818" s="17"/>
      <c r="F818" s="21"/>
      <c r="G818" s="22"/>
      <c r="H818" s="17"/>
      <c r="I818" s="21"/>
      <c r="J818" s="22"/>
      <c r="K818" s="17"/>
      <c r="L818" s="21"/>
      <c r="M818" s="22"/>
      <c r="N818" s="29"/>
      <c r="O818" s="30"/>
      <c r="P818" s="30"/>
      <c r="Q818"/>
      <c r="R818"/>
      <c r="S818" s="42"/>
    </row>
    <row r="819" spans="1:19" ht="15" x14ac:dyDescent="0.25">
      <c r="A819"/>
      <c r="B819"/>
      <c r="C819"/>
      <c r="D819" s="20"/>
      <c r="E819" s="17"/>
      <c r="F819" s="21"/>
      <c r="G819" s="22"/>
      <c r="H819" s="17"/>
      <c r="I819" s="21"/>
      <c r="J819" s="22"/>
      <c r="K819" s="17"/>
      <c r="L819" s="21"/>
      <c r="M819" s="22"/>
      <c r="N819" s="29"/>
      <c r="O819" s="30"/>
      <c r="P819" s="30"/>
      <c r="Q819"/>
      <c r="R819"/>
      <c r="S819" s="42"/>
    </row>
    <row r="820" spans="1:19" ht="15" x14ac:dyDescent="0.25">
      <c r="A820"/>
      <c r="B820"/>
      <c r="C820"/>
      <c r="D820" s="20"/>
      <c r="E820" s="17"/>
      <c r="F820" s="21"/>
      <c r="G820" s="22"/>
      <c r="H820" s="17"/>
      <c r="I820" s="21"/>
      <c r="J820" s="22"/>
      <c r="K820" s="17"/>
      <c r="L820" s="21"/>
      <c r="M820" s="22"/>
      <c r="N820" s="29"/>
      <c r="O820" s="30"/>
      <c r="P820" s="30"/>
      <c r="Q820"/>
      <c r="R820"/>
      <c r="S820" s="42"/>
    </row>
    <row r="821" spans="1:19" ht="15" x14ac:dyDescent="0.25">
      <c r="A821"/>
      <c r="B821"/>
      <c r="C821"/>
      <c r="D821" s="20"/>
      <c r="E821" s="17"/>
      <c r="F821" s="21"/>
      <c r="G821" s="22"/>
      <c r="H821" s="17"/>
      <c r="I821" s="21"/>
      <c r="J821" s="22"/>
      <c r="K821" s="17"/>
      <c r="L821" s="21"/>
      <c r="M821" s="22"/>
      <c r="N821" s="29"/>
      <c r="O821" s="30"/>
      <c r="P821" s="30"/>
      <c r="Q821"/>
      <c r="R821"/>
      <c r="S821" s="42"/>
    </row>
    <row r="822" spans="1:19" ht="15" x14ac:dyDescent="0.25">
      <c r="A822"/>
      <c r="B822"/>
      <c r="C822"/>
      <c r="D822" s="20"/>
      <c r="E822" s="17"/>
      <c r="F822" s="21"/>
      <c r="G822" s="22"/>
      <c r="H822" s="17"/>
      <c r="I822" s="21"/>
      <c r="J822" s="22"/>
      <c r="K822" s="17"/>
      <c r="L822" s="21"/>
      <c r="M822" s="22"/>
      <c r="N822" s="29"/>
      <c r="O822" s="30"/>
      <c r="P822" s="30"/>
      <c r="Q822"/>
      <c r="R822"/>
      <c r="S822" s="42"/>
    </row>
    <row r="823" spans="1:19" ht="15" x14ac:dyDescent="0.25">
      <c r="A823"/>
      <c r="B823"/>
      <c r="C823"/>
      <c r="D823" s="20"/>
      <c r="E823" s="17"/>
      <c r="F823" s="21"/>
      <c r="G823" s="22"/>
      <c r="H823" s="17"/>
      <c r="I823" s="21"/>
      <c r="J823" s="22"/>
      <c r="K823" s="17"/>
      <c r="L823" s="21"/>
      <c r="M823" s="22"/>
      <c r="N823" s="29"/>
      <c r="O823" s="30"/>
      <c r="P823" s="30"/>
      <c r="Q823"/>
      <c r="R823"/>
      <c r="S823" s="42"/>
    </row>
    <row r="824" spans="1:19" ht="15" x14ac:dyDescent="0.25">
      <c r="A824"/>
      <c r="B824"/>
      <c r="C824"/>
      <c r="D824" s="20"/>
      <c r="E824" s="17"/>
      <c r="F824" s="21"/>
      <c r="G824" s="22"/>
      <c r="H824" s="17"/>
      <c r="I824" s="21"/>
      <c r="J824" s="22"/>
      <c r="K824" s="17"/>
      <c r="L824" s="21"/>
      <c r="M824" s="22"/>
      <c r="N824" s="29"/>
      <c r="O824" s="30"/>
      <c r="P824" s="30"/>
      <c r="Q824"/>
      <c r="R824"/>
      <c r="S824" s="42"/>
    </row>
    <row r="825" spans="1:19" ht="15" x14ac:dyDescent="0.25">
      <c r="A825"/>
      <c r="B825"/>
      <c r="C825"/>
      <c r="D825" s="20"/>
      <c r="E825" s="17"/>
      <c r="F825" s="21"/>
      <c r="G825" s="22"/>
      <c r="H825" s="17"/>
      <c r="I825" s="21"/>
      <c r="J825" s="22"/>
      <c r="K825" s="17"/>
      <c r="L825" s="21"/>
      <c r="M825" s="22"/>
      <c r="N825" s="29"/>
      <c r="O825" s="30"/>
      <c r="P825" s="30"/>
      <c r="Q825"/>
      <c r="R825"/>
      <c r="S825" s="42"/>
    </row>
    <row r="826" spans="1:19" ht="15" x14ac:dyDescent="0.25">
      <c r="A826"/>
      <c r="B826"/>
      <c r="C826"/>
      <c r="D826" s="20"/>
      <c r="E826" s="17"/>
      <c r="F826" s="21"/>
      <c r="G826" s="22"/>
      <c r="H826" s="17"/>
      <c r="I826" s="21"/>
      <c r="J826" s="22"/>
      <c r="K826" s="17"/>
      <c r="L826" s="21"/>
      <c r="M826" s="22"/>
      <c r="N826" s="29"/>
      <c r="O826" s="30"/>
      <c r="P826" s="30"/>
      <c r="Q826"/>
      <c r="R826"/>
      <c r="S826" s="42"/>
    </row>
    <row r="827" spans="1:19" ht="15" x14ac:dyDescent="0.25">
      <c r="A827"/>
      <c r="B827"/>
      <c r="C827"/>
      <c r="D827" s="20"/>
      <c r="E827" s="17"/>
      <c r="F827" s="21"/>
      <c r="G827" s="22"/>
      <c r="H827" s="17"/>
      <c r="I827" s="21"/>
      <c r="J827" s="22"/>
      <c r="K827" s="17"/>
      <c r="L827" s="21"/>
      <c r="M827" s="22"/>
      <c r="N827" s="29"/>
      <c r="O827" s="30"/>
      <c r="P827" s="30"/>
      <c r="Q827"/>
      <c r="R827"/>
      <c r="S827" s="42"/>
    </row>
    <row r="828" spans="1:19" ht="15" x14ac:dyDescent="0.25">
      <c r="A828"/>
      <c r="B828"/>
      <c r="C828"/>
      <c r="D828" s="20"/>
      <c r="E828" s="17"/>
      <c r="F828" s="21"/>
      <c r="G828" s="22"/>
      <c r="H828" s="17"/>
      <c r="I828" s="21"/>
      <c r="J828" s="22"/>
      <c r="K828" s="17"/>
      <c r="L828" s="21"/>
      <c r="M828" s="22"/>
      <c r="N828" s="29"/>
      <c r="O828" s="30"/>
      <c r="P828" s="30"/>
      <c r="Q828"/>
      <c r="R828"/>
      <c r="S828" s="42"/>
    </row>
    <row r="829" spans="1:19" ht="15" x14ac:dyDescent="0.25">
      <c r="A829"/>
      <c r="B829"/>
      <c r="C829"/>
      <c r="D829" s="20"/>
      <c r="E829" s="17"/>
      <c r="F829" s="21"/>
      <c r="G829" s="22"/>
      <c r="H829" s="17"/>
      <c r="I829" s="21"/>
      <c r="J829" s="22"/>
      <c r="K829" s="17"/>
      <c r="L829" s="21"/>
      <c r="M829" s="22"/>
      <c r="N829" s="29"/>
      <c r="O829" s="30"/>
      <c r="P829" s="30"/>
      <c r="Q829"/>
      <c r="R829"/>
      <c r="S829" s="42"/>
    </row>
    <row r="830" spans="1:19" ht="15" x14ac:dyDescent="0.25">
      <c r="A830"/>
      <c r="B830"/>
      <c r="C830"/>
      <c r="D830" s="20"/>
      <c r="E830" s="17"/>
      <c r="F830" s="21"/>
      <c r="G830" s="22"/>
      <c r="H830" s="17"/>
      <c r="I830" s="21"/>
      <c r="J830" s="22"/>
      <c r="K830" s="17"/>
      <c r="L830" s="21"/>
      <c r="M830" s="22"/>
      <c r="N830" s="29"/>
      <c r="O830" s="30"/>
      <c r="P830" s="30"/>
      <c r="Q830"/>
      <c r="R830"/>
      <c r="S830" s="42"/>
    </row>
    <row r="831" spans="1:19" ht="15" x14ac:dyDescent="0.25">
      <c r="A831"/>
      <c r="B831"/>
      <c r="C831"/>
      <c r="D831" s="20"/>
      <c r="E831" s="17"/>
      <c r="F831" s="21"/>
      <c r="G831" s="22"/>
      <c r="H831" s="17"/>
      <c r="I831" s="21"/>
      <c r="J831" s="22"/>
      <c r="K831" s="17"/>
      <c r="L831" s="21"/>
      <c r="M831" s="22"/>
      <c r="N831" s="29"/>
      <c r="O831" s="30"/>
      <c r="P831" s="30"/>
      <c r="Q831"/>
      <c r="R831"/>
      <c r="S831" s="42"/>
    </row>
    <row r="832" spans="1:19" ht="15" x14ac:dyDescent="0.25">
      <c r="A832"/>
      <c r="B832"/>
      <c r="C832"/>
      <c r="D832" s="20"/>
      <c r="E832" s="17"/>
      <c r="F832" s="21"/>
      <c r="G832" s="22"/>
      <c r="H832" s="17"/>
      <c r="I832" s="21"/>
      <c r="J832" s="22"/>
      <c r="K832" s="17"/>
      <c r="L832" s="21"/>
      <c r="M832" s="22"/>
      <c r="N832" s="29"/>
      <c r="O832" s="30"/>
      <c r="P832" s="30"/>
      <c r="Q832"/>
      <c r="R832"/>
      <c r="S832" s="42"/>
    </row>
    <row r="833" spans="1:31" s="60" customFormat="1" ht="15" x14ac:dyDescent="0.25">
      <c r="A833" s="52"/>
      <c r="B833" s="52"/>
      <c r="C833" s="52"/>
      <c r="D833" s="53"/>
      <c r="E833" s="54"/>
      <c r="F833" s="55"/>
      <c r="G833" s="56"/>
      <c r="H833" s="54"/>
      <c r="I833" s="55"/>
      <c r="J833" s="56"/>
      <c r="K833" s="54"/>
      <c r="L833" s="55"/>
      <c r="M833" s="56"/>
      <c r="N833" s="57"/>
      <c r="O833" s="58"/>
      <c r="P833" s="58"/>
      <c r="Q833" s="52"/>
      <c r="R833" s="52"/>
      <c r="S833" s="62"/>
      <c r="AD833" s="61"/>
      <c r="AE833" s="61"/>
    </row>
    <row r="834" spans="1:31" ht="15" x14ac:dyDescent="0.25">
      <c r="A834"/>
      <c r="B834"/>
      <c r="C834"/>
      <c r="D834" s="20"/>
      <c r="E834" s="17"/>
      <c r="F834" s="21"/>
      <c r="G834" s="22"/>
      <c r="H834" s="17"/>
      <c r="I834" s="21"/>
      <c r="J834" s="22"/>
      <c r="K834" s="17"/>
      <c r="L834" s="21"/>
      <c r="M834" s="22"/>
      <c r="N834" s="29"/>
      <c r="O834" s="30"/>
      <c r="P834" s="30"/>
      <c r="Q834"/>
      <c r="R834"/>
      <c r="S834" s="42"/>
    </row>
    <row r="835" spans="1:31" ht="15" x14ac:dyDescent="0.25">
      <c r="A835"/>
      <c r="B835"/>
      <c r="C835"/>
      <c r="D835" s="20"/>
      <c r="E835" s="17"/>
      <c r="F835" s="21"/>
      <c r="G835" s="22"/>
      <c r="H835" s="17"/>
      <c r="I835" s="21"/>
      <c r="J835" s="22"/>
      <c r="K835" s="17"/>
      <c r="L835" s="21"/>
      <c r="M835" s="22"/>
      <c r="N835" s="29"/>
      <c r="O835" s="30"/>
      <c r="P835" s="30"/>
      <c r="Q835"/>
      <c r="R835"/>
      <c r="S835" s="42"/>
    </row>
    <row r="836" spans="1:31" ht="15" x14ac:dyDescent="0.25">
      <c r="A836"/>
      <c r="B836"/>
      <c r="C836"/>
      <c r="D836" s="20"/>
      <c r="E836" s="17"/>
      <c r="F836" s="21"/>
      <c r="G836" s="22"/>
      <c r="H836" s="17"/>
      <c r="I836" s="21"/>
      <c r="J836" s="22"/>
      <c r="K836" s="17"/>
      <c r="L836" s="21"/>
      <c r="M836" s="22"/>
      <c r="N836" s="29"/>
      <c r="O836" s="30"/>
      <c r="P836" s="30"/>
      <c r="Q836"/>
      <c r="R836"/>
      <c r="S836" s="42"/>
    </row>
    <row r="837" spans="1:31" ht="15" x14ac:dyDescent="0.25">
      <c r="A837"/>
      <c r="B837"/>
      <c r="C837"/>
      <c r="D837" s="20"/>
      <c r="E837" s="17"/>
      <c r="F837" s="21"/>
      <c r="G837" s="22"/>
      <c r="H837" s="17"/>
      <c r="I837" s="21"/>
      <c r="J837" s="22"/>
      <c r="K837" s="17"/>
      <c r="L837" s="21"/>
      <c r="M837" s="22"/>
      <c r="N837" s="29"/>
      <c r="O837" s="30"/>
      <c r="P837" s="30"/>
      <c r="Q837"/>
      <c r="R837"/>
      <c r="S837" s="42"/>
    </row>
    <row r="838" spans="1:31" ht="15" x14ac:dyDescent="0.25">
      <c r="A838"/>
      <c r="B838"/>
      <c r="C838"/>
      <c r="D838" s="20"/>
      <c r="E838" s="17"/>
      <c r="F838" s="21"/>
      <c r="G838" s="22"/>
      <c r="H838" s="17"/>
      <c r="I838" s="21"/>
      <c r="J838" s="22"/>
      <c r="K838" s="17"/>
      <c r="L838" s="21"/>
      <c r="M838" s="22"/>
      <c r="N838" s="29"/>
      <c r="O838" s="30"/>
      <c r="P838" s="30"/>
      <c r="Q838"/>
      <c r="R838"/>
      <c r="S838" s="42"/>
    </row>
    <row r="839" spans="1:31" ht="15" x14ac:dyDescent="0.25">
      <c r="A839"/>
      <c r="B839"/>
      <c r="C839"/>
      <c r="D839" s="20"/>
      <c r="E839" s="17"/>
      <c r="F839" s="21"/>
      <c r="G839" s="22"/>
      <c r="H839" s="17"/>
      <c r="I839" s="21"/>
      <c r="J839" s="22"/>
      <c r="K839" s="17"/>
      <c r="L839" s="21"/>
      <c r="M839" s="22"/>
      <c r="N839" s="29"/>
      <c r="O839" s="30"/>
      <c r="P839" s="30"/>
      <c r="Q839"/>
      <c r="R839"/>
      <c r="S839" s="42"/>
    </row>
    <row r="840" spans="1:31" ht="15" x14ac:dyDescent="0.25">
      <c r="A840"/>
      <c r="B840"/>
      <c r="C840"/>
      <c r="D840" s="20"/>
      <c r="E840" s="17"/>
      <c r="F840" s="21"/>
      <c r="G840" s="22"/>
      <c r="H840" s="17"/>
      <c r="I840" s="21"/>
      <c r="J840" s="22"/>
      <c r="K840" s="17"/>
      <c r="L840" s="21"/>
      <c r="M840" s="22"/>
      <c r="N840" s="29"/>
      <c r="O840" s="30"/>
      <c r="P840" s="30"/>
      <c r="Q840"/>
      <c r="R840"/>
      <c r="S840" s="42"/>
    </row>
    <row r="841" spans="1:31" ht="15" x14ac:dyDescent="0.25">
      <c r="A841"/>
      <c r="B841"/>
      <c r="C841"/>
      <c r="D841" s="20"/>
      <c r="E841" s="17"/>
      <c r="F841" s="21"/>
      <c r="G841" s="22"/>
      <c r="H841" s="17"/>
      <c r="I841" s="21"/>
      <c r="J841" s="22"/>
      <c r="K841" s="17"/>
      <c r="L841" s="21"/>
      <c r="M841" s="22"/>
      <c r="N841" s="29"/>
      <c r="O841" s="30"/>
      <c r="P841" s="30"/>
      <c r="Q841"/>
      <c r="R841"/>
      <c r="S841" s="42"/>
    </row>
    <row r="842" spans="1:31" ht="15" x14ac:dyDescent="0.25">
      <c r="A842"/>
      <c r="B842"/>
      <c r="C842"/>
      <c r="D842" s="20"/>
      <c r="E842" s="17"/>
      <c r="F842" s="21"/>
      <c r="G842" s="22"/>
      <c r="H842" s="17"/>
      <c r="I842" s="21"/>
      <c r="J842" s="22"/>
      <c r="K842" s="17"/>
      <c r="L842" s="21"/>
      <c r="M842" s="22"/>
      <c r="N842" s="29"/>
      <c r="O842" s="30"/>
      <c r="P842" s="30"/>
      <c r="Q842"/>
      <c r="R842"/>
      <c r="S842" s="42"/>
    </row>
    <row r="843" spans="1:31" ht="15" x14ac:dyDescent="0.25">
      <c r="A843"/>
      <c r="B843"/>
      <c r="C843"/>
      <c r="D843" s="20"/>
      <c r="E843" s="17"/>
      <c r="F843" s="21"/>
      <c r="G843" s="22"/>
      <c r="H843" s="17"/>
      <c r="I843" s="21"/>
      <c r="J843" s="22"/>
      <c r="K843" s="17"/>
      <c r="L843" s="21"/>
      <c r="M843" s="22"/>
      <c r="N843" s="29"/>
      <c r="O843" s="30"/>
      <c r="P843" s="30"/>
      <c r="Q843"/>
      <c r="R843"/>
      <c r="S843" s="42"/>
    </row>
    <row r="844" spans="1:31" ht="15" x14ac:dyDescent="0.25">
      <c r="A844"/>
      <c r="B844"/>
      <c r="C844"/>
      <c r="D844" s="20"/>
      <c r="E844" s="17"/>
      <c r="F844" s="21"/>
      <c r="G844" s="22"/>
      <c r="H844" s="17"/>
      <c r="I844" s="21"/>
      <c r="J844" s="22"/>
      <c r="K844" s="17"/>
      <c r="L844" s="21"/>
      <c r="M844" s="22"/>
      <c r="N844" s="29"/>
      <c r="O844" s="30"/>
      <c r="P844" s="30"/>
      <c r="Q844"/>
      <c r="R844"/>
      <c r="S844" s="42"/>
    </row>
    <row r="845" spans="1:31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9"/>
      <c r="O845" s="30"/>
      <c r="P845" s="30"/>
      <c r="Q845"/>
      <c r="R845"/>
      <c r="S845" s="42"/>
    </row>
    <row r="846" spans="1:31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9"/>
      <c r="O846" s="30"/>
      <c r="P846" s="30"/>
      <c r="Q846"/>
      <c r="R846"/>
      <c r="S846" s="42"/>
    </row>
    <row r="847" spans="1:31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9"/>
      <c r="O847" s="30"/>
      <c r="P847" s="30"/>
      <c r="Q847"/>
      <c r="R847"/>
      <c r="S847" s="42"/>
    </row>
    <row r="848" spans="1:31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9"/>
      <c r="O848" s="30"/>
      <c r="P848" s="30"/>
      <c r="Q848"/>
      <c r="R848"/>
      <c r="S848" s="42"/>
    </row>
    <row r="849" spans="1:19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9"/>
      <c r="O849" s="30"/>
      <c r="P849" s="30"/>
      <c r="Q849"/>
      <c r="R849"/>
      <c r="S849" s="42"/>
    </row>
    <row r="850" spans="1:19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9"/>
      <c r="O850" s="30"/>
      <c r="P850" s="30"/>
      <c r="Q850"/>
      <c r="R850"/>
      <c r="S850" s="42"/>
    </row>
    <row r="851" spans="1:19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9"/>
      <c r="O851" s="30"/>
      <c r="P851" s="30"/>
      <c r="Q851"/>
      <c r="R851"/>
      <c r="S851" s="42"/>
    </row>
    <row r="852" spans="1:19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9"/>
      <c r="O852" s="30"/>
      <c r="P852" s="30"/>
      <c r="Q852"/>
      <c r="R852"/>
      <c r="S852" s="42"/>
    </row>
    <row r="853" spans="1:19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9"/>
      <c r="O853" s="30"/>
      <c r="P853" s="30"/>
      <c r="Q853"/>
      <c r="R853"/>
      <c r="S853" s="42"/>
    </row>
    <row r="854" spans="1:19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42"/>
    </row>
    <row r="855" spans="1:19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42"/>
    </row>
    <row r="856" spans="1:19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42"/>
    </row>
    <row r="857" spans="1:19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42"/>
    </row>
    <row r="858" spans="1:19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42"/>
    </row>
    <row r="859" spans="1:19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42"/>
    </row>
    <row r="860" spans="1:19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42"/>
    </row>
    <row r="861" spans="1:19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42"/>
    </row>
    <row r="862" spans="1:19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42"/>
    </row>
    <row r="863" spans="1:19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42"/>
    </row>
    <row r="864" spans="1:19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42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42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42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42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42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42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42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42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42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42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42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42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42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42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42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42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42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42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42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42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42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42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42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42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42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42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42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42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42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42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42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42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42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42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42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42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42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42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42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42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42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42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42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42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42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42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42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42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42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42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42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42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42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42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42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42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42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42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42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42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42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42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42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42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42"/>
    </row>
    <row r="929" spans="1:31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42"/>
    </row>
    <row r="930" spans="1:31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42"/>
    </row>
    <row r="931" spans="1:31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42"/>
    </row>
    <row r="932" spans="1:31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42"/>
    </row>
    <row r="933" spans="1:31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42"/>
    </row>
    <row r="934" spans="1:31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42"/>
    </row>
    <row r="935" spans="1:31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9"/>
      <c r="O935" s="30"/>
      <c r="P935" s="30"/>
      <c r="Q935"/>
      <c r="R935"/>
      <c r="S935" s="42"/>
    </row>
    <row r="936" spans="1:31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42"/>
    </row>
    <row r="937" spans="1:31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42"/>
    </row>
    <row r="938" spans="1:31" s="60" customFormat="1" ht="15" x14ac:dyDescent="0.25">
      <c r="A938" s="52"/>
      <c r="B938" s="52"/>
      <c r="C938" s="52"/>
      <c r="D938" s="53"/>
      <c r="E938" s="54"/>
      <c r="F938" s="55"/>
      <c r="G938" s="56"/>
      <c r="H938" s="54"/>
      <c r="I938" s="55"/>
      <c r="J938" s="56"/>
      <c r="K938" s="54"/>
      <c r="L938" s="55"/>
      <c r="M938" s="56"/>
      <c r="N938" s="57"/>
      <c r="O938" s="58"/>
      <c r="P938" s="58"/>
      <c r="Q938" s="52"/>
      <c r="R938" s="52"/>
      <c r="S938" s="62"/>
      <c r="AD938" s="61"/>
      <c r="AE938" s="61"/>
    </row>
    <row r="939" spans="1:31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42"/>
    </row>
    <row r="940" spans="1:31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42"/>
    </row>
    <row r="941" spans="1:31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42"/>
    </row>
    <row r="942" spans="1:31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42"/>
    </row>
    <row r="943" spans="1:31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42"/>
    </row>
    <row r="944" spans="1:31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42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42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42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42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42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42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42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42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42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42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42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42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42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42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42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42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42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42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42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42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42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42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42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42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42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42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42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42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42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42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42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42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42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42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42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42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42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42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42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42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42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42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42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42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42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42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42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42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42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42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42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42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42"/>
    </row>
    <row r="997" spans="1:19" ht="15" x14ac:dyDescent="0.25">
      <c r="A997"/>
      <c r="B997"/>
      <c r="C997"/>
      <c r="D997" s="20"/>
      <c r="E997" s="17"/>
      <c r="F997" s="21"/>
      <c r="G997" s="22"/>
      <c r="H997" s="17"/>
      <c r="I997" s="21"/>
      <c r="J997" s="22"/>
      <c r="K997" s="17"/>
      <c r="L997" s="21"/>
      <c r="M997" s="22"/>
      <c r="N997" s="29"/>
      <c r="O997" s="30"/>
      <c r="P997" s="30"/>
      <c r="Q997"/>
      <c r="R997"/>
      <c r="S997" s="42"/>
    </row>
    <row r="998" spans="1:19" ht="15" x14ac:dyDescent="0.25">
      <c r="A998"/>
      <c r="B998"/>
      <c r="C998"/>
      <c r="D998" s="20"/>
      <c r="E998" s="17"/>
      <c r="F998" s="21"/>
      <c r="G998" s="22"/>
      <c r="H998" s="17"/>
      <c r="I998" s="21"/>
      <c r="J998" s="22"/>
      <c r="K998" s="17"/>
      <c r="L998" s="21"/>
      <c r="M998" s="22"/>
      <c r="N998" s="29"/>
      <c r="O998" s="30"/>
      <c r="P998" s="30"/>
      <c r="Q998"/>
      <c r="R998"/>
      <c r="S998" s="42"/>
    </row>
    <row r="999" spans="1:19" ht="15" x14ac:dyDescent="0.25">
      <c r="A999"/>
      <c r="B999"/>
      <c r="C999"/>
      <c r="D999" s="20"/>
      <c r="E999" s="17"/>
      <c r="F999" s="21"/>
      <c r="G999" s="22"/>
      <c r="H999" s="17"/>
      <c r="I999" s="21"/>
      <c r="J999" s="22"/>
      <c r="K999" s="17"/>
      <c r="L999" s="21"/>
      <c r="M999" s="22"/>
      <c r="N999" s="29"/>
      <c r="O999" s="30"/>
      <c r="P999" s="30"/>
      <c r="Q999"/>
      <c r="R999"/>
      <c r="S999" s="42"/>
    </row>
    <row r="1000" spans="1:19" ht="15" x14ac:dyDescent="0.25">
      <c r="D1000" s="20" t="str">
        <f t="shared" ref="D965:D1002" si="89">IF(OR($A1000="",$B1000="",$C1000=""),"",(1/A1000)+(1/B1000)+(1/C1000)-1)</f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1"/>
      <c r="Q1000"/>
      <c r="R1000"/>
    </row>
    <row r="1001" spans="1:19" x14ac:dyDescent="0.2">
      <c r="D1001" s="20" t="str">
        <f t="shared" si="89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1"/>
    </row>
    <row r="1002" spans="1:19" x14ac:dyDescent="0.2">
      <c r="D1002" s="20" t="str">
        <f t="shared" si="89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2020-10-24T10:32:39Z</dcterms:modified>
</cp:coreProperties>
</file>