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U180" i="2" l="1"/>
  <c r="AA180" i="2" s="1"/>
  <c r="V180" i="2"/>
  <c r="AB180" i="2" s="1"/>
  <c r="W180" i="2"/>
  <c r="X180" i="2"/>
  <c r="Y180" i="2"/>
  <c r="Z180" i="2"/>
  <c r="AC180" i="2"/>
  <c r="U181" i="2"/>
  <c r="V181" i="2"/>
  <c r="W181" i="2"/>
  <c r="AC181" i="2" s="1"/>
  <c r="X181" i="2"/>
  <c r="AA181" i="2" s="1"/>
  <c r="Y181" i="2"/>
  <c r="Z181" i="2"/>
  <c r="AB181" i="2"/>
  <c r="U182" i="2"/>
  <c r="V182" i="2"/>
  <c r="AB182" i="2" s="1"/>
  <c r="W182" i="2"/>
  <c r="AC182" i="2" s="1"/>
  <c r="X182" i="2"/>
  <c r="Y182" i="2"/>
  <c r="Z182" i="2"/>
  <c r="AA182" i="2"/>
  <c r="U183" i="2"/>
  <c r="AA183" i="2" s="1"/>
  <c r="V183" i="2"/>
  <c r="AB183" i="2" s="1"/>
  <c r="W183" i="2"/>
  <c r="X183" i="2"/>
  <c r="Y183" i="2"/>
  <c r="Z183" i="2"/>
  <c r="AC183" i="2" s="1"/>
  <c r="U184" i="2"/>
  <c r="AA184" i="2" s="1"/>
  <c r="V184" i="2"/>
  <c r="W184" i="2"/>
  <c r="X184" i="2"/>
  <c r="Y184" i="2"/>
  <c r="AB184" i="2" s="1"/>
  <c r="Z184" i="2"/>
  <c r="AC184" i="2"/>
  <c r="U185" i="2"/>
  <c r="V185" i="2"/>
  <c r="W185" i="2"/>
  <c r="AC185" i="2" s="1"/>
  <c r="X185" i="2"/>
  <c r="AA185" i="2" s="1"/>
  <c r="Y185" i="2"/>
  <c r="Z185" i="2"/>
  <c r="AB185" i="2"/>
  <c r="U186" i="2"/>
  <c r="V186" i="2"/>
  <c r="AB186" i="2" s="1"/>
  <c r="W186" i="2"/>
  <c r="AC186" i="2" s="1"/>
  <c r="X186" i="2"/>
  <c r="Y186" i="2"/>
  <c r="Z186" i="2"/>
  <c r="AA186" i="2"/>
  <c r="U187" i="2"/>
  <c r="AA187" i="2" s="1"/>
  <c r="V187" i="2"/>
  <c r="AB187" i="2" s="1"/>
  <c r="W187" i="2"/>
  <c r="X187" i="2"/>
  <c r="Y187" i="2"/>
  <c r="Z187" i="2"/>
  <c r="AC187" i="2" s="1"/>
  <c r="U188" i="2"/>
  <c r="AA188" i="2" s="1"/>
  <c r="V188" i="2"/>
  <c r="W188" i="2"/>
  <c r="X188" i="2"/>
  <c r="Y188" i="2"/>
  <c r="AB188" i="2" s="1"/>
  <c r="Z188" i="2"/>
  <c r="AC188" i="2"/>
  <c r="U189" i="2"/>
  <c r="V189" i="2"/>
  <c r="W189" i="2"/>
  <c r="AC189" i="2" s="1"/>
  <c r="X189" i="2"/>
  <c r="AA189" i="2" s="1"/>
  <c r="Y189" i="2"/>
  <c r="Z189" i="2"/>
  <c r="AB189" i="2"/>
  <c r="U190" i="2"/>
  <c r="V190" i="2"/>
  <c r="AB190" i="2" s="1"/>
  <c r="W190" i="2"/>
  <c r="AC190" i="2" s="1"/>
  <c r="X190" i="2"/>
  <c r="Y190" i="2"/>
  <c r="Z190" i="2"/>
  <c r="AA190" i="2"/>
  <c r="U191" i="2"/>
  <c r="AA191" i="2" s="1"/>
  <c r="V191" i="2"/>
  <c r="AB191" i="2" s="1"/>
  <c r="W191" i="2"/>
  <c r="X191" i="2"/>
  <c r="Y191" i="2"/>
  <c r="Z191" i="2"/>
  <c r="AC191" i="2" s="1"/>
  <c r="U192" i="2"/>
  <c r="AA192" i="2" s="1"/>
  <c r="V192" i="2"/>
  <c r="W192" i="2"/>
  <c r="X192" i="2"/>
  <c r="Y192" i="2"/>
  <c r="AB192" i="2" s="1"/>
  <c r="Z192" i="2"/>
  <c r="AC192" i="2"/>
  <c r="U193" i="2"/>
  <c r="V193" i="2"/>
  <c r="W193" i="2"/>
  <c r="AC193" i="2" s="1"/>
  <c r="X193" i="2"/>
  <c r="AA193" i="2" s="1"/>
  <c r="Y193" i="2"/>
  <c r="Z193" i="2"/>
  <c r="AB193" i="2"/>
  <c r="U194" i="2"/>
  <c r="V194" i="2"/>
  <c r="AB194" i="2" s="1"/>
  <c r="W194" i="2"/>
  <c r="AC194" i="2" s="1"/>
  <c r="X194" i="2"/>
  <c r="Y194" i="2"/>
  <c r="Z194" i="2"/>
  <c r="AA194" i="2"/>
  <c r="U195" i="2"/>
  <c r="AA195" i="2" s="1"/>
  <c r="V195" i="2"/>
  <c r="AB195" i="2" s="1"/>
  <c r="W195" i="2"/>
  <c r="X195" i="2"/>
  <c r="Y195" i="2"/>
  <c r="Z195" i="2"/>
  <c r="AC195" i="2" s="1"/>
  <c r="U196" i="2"/>
  <c r="AA196" i="2" s="1"/>
  <c r="V196" i="2"/>
  <c r="W196" i="2"/>
  <c r="X196" i="2"/>
  <c r="Y196" i="2"/>
  <c r="AB196" i="2" s="1"/>
  <c r="Z196" i="2"/>
  <c r="AC196" i="2"/>
  <c r="U197" i="2"/>
  <c r="V197" i="2"/>
  <c r="W197" i="2"/>
  <c r="AC197" i="2" s="1"/>
  <c r="X197" i="2"/>
  <c r="AA197" i="2" s="1"/>
  <c r="Y197" i="2"/>
  <c r="Z197" i="2"/>
  <c r="AB197" i="2"/>
  <c r="U198" i="2"/>
  <c r="V198" i="2"/>
  <c r="AB198" i="2" s="1"/>
  <c r="W198" i="2"/>
  <c r="AC198" i="2" s="1"/>
  <c r="X198" i="2"/>
  <c r="Y198" i="2"/>
  <c r="Z198" i="2"/>
  <c r="AA198" i="2"/>
  <c r="U199" i="2"/>
  <c r="AA199" i="2" s="1"/>
  <c r="V199" i="2"/>
  <c r="AB199" i="2" s="1"/>
  <c r="W199" i="2"/>
  <c r="X199" i="2"/>
  <c r="Y199" i="2"/>
  <c r="Z199" i="2"/>
  <c r="AC199" i="2" s="1"/>
  <c r="U200" i="2"/>
  <c r="AA200" i="2" s="1"/>
  <c r="V200" i="2"/>
  <c r="W200" i="2"/>
  <c r="X200" i="2"/>
  <c r="Y200" i="2"/>
  <c r="AB200" i="2" s="1"/>
  <c r="Z200" i="2"/>
  <c r="AC200" i="2"/>
  <c r="U201" i="2"/>
  <c r="V201" i="2"/>
  <c r="W201" i="2"/>
  <c r="AC201" i="2" s="1"/>
  <c r="X201" i="2"/>
  <c r="AA201" i="2" s="1"/>
  <c r="Y201" i="2"/>
  <c r="Z201" i="2"/>
  <c r="AB201" i="2"/>
  <c r="U202" i="2"/>
  <c r="V202" i="2"/>
  <c r="AB202" i="2" s="1"/>
  <c r="W202" i="2"/>
  <c r="AC202" i="2" s="1"/>
  <c r="X202" i="2"/>
  <c r="Y202" i="2"/>
  <c r="Z202" i="2"/>
  <c r="AA202" i="2"/>
  <c r="U203" i="2"/>
  <c r="AA203" i="2" s="1"/>
  <c r="V203" i="2"/>
  <c r="AB203" i="2" s="1"/>
  <c r="W203" i="2"/>
  <c r="X203" i="2"/>
  <c r="Y203" i="2"/>
  <c r="Z203" i="2"/>
  <c r="AC203" i="2" s="1"/>
  <c r="U204" i="2"/>
  <c r="AA204" i="2" s="1"/>
  <c r="V204" i="2"/>
  <c r="W204" i="2"/>
  <c r="X204" i="2"/>
  <c r="Y204" i="2"/>
  <c r="AB204" i="2" s="1"/>
  <c r="Z204" i="2"/>
  <c r="AC204" i="2"/>
  <c r="U205" i="2"/>
  <c r="V205" i="2"/>
  <c r="W205" i="2"/>
  <c r="AC205" i="2" s="1"/>
  <c r="X205" i="2"/>
  <c r="AA205" i="2" s="1"/>
  <c r="Y205" i="2"/>
  <c r="Z205" i="2"/>
  <c r="AB205" i="2"/>
  <c r="U206" i="2"/>
  <c r="V206" i="2"/>
  <c r="AB206" i="2" s="1"/>
  <c r="W206" i="2"/>
  <c r="AC206" i="2" s="1"/>
  <c r="X206" i="2"/>
  <c r="Y206" i="2"/>
  <c r="Z206" i="2"/>
  <c r="AA206" i="2"/>
  <c r="U207" i="2"/>
  <c r="AA207" i="2" s="1"/>
  <c r="V207" i="2"/>
  <c r="AB207" i="2" s="1"/>
  <c r="W207" i="2"/>
  <c r="X207" i="2"/>
  <c r="Y207" i="2"/>
  <c r="Z207" i="2"/>
  <c r="AC207" i="2" s="1"/>
  <c r="U208" i="2"/>
  <c r="AA208" i="2" s="1"/>
  <c r="V208" i="2"/>
  <c r="W208" i="2"/>
  <c r="X208" i="2"/>
  <c r="Y208" i="2"/>
  <c r="AB208" i="2" s="1"/>
  <c r="Z208" i="2"/>
  <c r="AC208" i="2"/>
  <c r="U209" i="2"/>
  <c r="V209" i="2"/>
  <c r="W209" i="2"/>
  <c r="AC209" i="2" s="1"/>
  <c r="X209" i="2"/>
  <c r="AA209" i="2" s="1"/>
  <c r="Y209" i="2"/>
  <c r="Z209" i="2"/>
  <c r="AB209" i="2"/>
  <c r="U210" i="2"/>
  <c r="V210" i="2"/>
  <c r="AB210" i="2" s="1"/>
  <c r="W210" i="2"/>
  <c r="AC210" i="2" s="1"/>
  <c r="X210" i="2"/>
  <c r="Y210" i="2"/>
  <c r="Z210" i="2"/>
  <c r="AA210" i="2"/>
  <c r="U211" i="2"/>
  <c r="AA211" i="2" s="1"/>
  <c r="V211" i="2"/>
  <c r="AB211" i="2" s="1"/>
  <c r="W211" i="2"/>
  <c r="X211" i="2"/>
  <c r="Y211" i="2"/>
  <c r="Z211" i="2"/>
  <c r="AC211" i="2" s="1"/>
  <c r="U212" i="2"/>
  <c r="AA212" i="2" s="1"/>
  <c r="V212" i="2"/>
  <c r="W212" i="2"/>
  <c r="X212" i="2"/>
  <c r="Y212" i="2"/>
  <c r="AB212" i="2" s="1"/>
  <c r="Z212" i="2"/>
  <c r="AC212" i="2"/>
  <c r="U213" i="2"/>
  <c r="V213" i="2"/>
  <c r="W213" i="2"/>
  <c r="AC213" i="2" s="1"/>
  <c r="X213" i="2"/>
  <c r="AA213" i="2" s="1"/>
  <c r="Y213" i="2"/>
  <c r="Z213" i="2"/>
  <c r="AB213" i="2"/>
  <c r="U214" i="2"/>
  <c r="V214" i="2"/>
  <c r="AB214" i="2" s="1"/>
  <c r="W214" i="2"/>
  <c r="AC214" i="2" s="1"/>
  <c r="X214" i="2"/>
  <c r="Y214" i="2"/>
  <c r="Z214" i="2"/>
  <c r="AA214" i="2"/>
  <c r="U215" i="2"/>
  <c r="AA215" i="2" s="1"/>
  <c r="V215" i="2"/>
  <c r="AB215" i="2" s="1"/>
  <c r="W215" i="2"/>
  <c r="X215" i="2"/>
  <c r="Y215" i="2"/>
  <c r="Z215" i="2"/>
  <c r="AC215" i="2" s="1"/>
  <c r="U216" i="2"/>
  <c r="AA216" i="2" s="1"/>
  <c r="V216" i="2"/>
  <c r="W216" i="2"/>
  <c r="X216" i="2"/>
  <c r="Y216" i="2"/>
  <c r="AB216" i="2" s="1"/>
  <c r="Z216" i="2"/>
  <c r="AC216" i="2"/>
  <c r="U217" i="2"/>
  <c r="V217" i="2"/>
  <c r="W217" i="2"/>
  <c r="AC217" i="2" s="1"/>
  <c r="X217" i="2"/>
  <c r="AA217" i="2" s="1"/>
  <c r="Y217" i="2"/>
  <c r="Z217" i="2"/>
  <c r="AB217" i="2"/>
  <c r="U218" i="2"/>
  <c r="V218" i="2"/>
  <c r="AB218" i="2" s="1"/>
  <c r="W218" i="2"/>
  <c r="AC218" i="2" s="1"/>
  <c r="X218" i="2"/>
  <c r="Y218" i="2"/>
  <c r="Z218" i="2"/>
  <c r="AA218" i="2"/>
  <c r="U219" i="2"/>
  <c r="AA219" i="2" s="1"/>
  <c r="V219" i="2"/>
  <c r="AB219" i="2" s="1"/>
  <c r="W219" i="2"/>
  <c r="X219" i="2"/>
  <c r="Y219" i="2"/>
  <c r="Z219" i="2"/>
  <c r="AC219" i="2" s="1"/>
  <c r="U220" i="2"/>
  <c r="AA220" i="2" s="1"/>
  <c r="V220" i="2"/>
  <c r="W220" i="2"/>
  <c r="X220" i="2"/>
  <c r="Y220" i="2"/>
  <c r="AB220" i="2" s="1"/>
  <c r="Z220" i="2"/>
  <c r="AC220" i="2"/>
  <c r="U221" i="2"/>
  <c r="V221" i="2"/>
  <c r="W221" i="2"/>
  <c r="AC221" i="2" s="1"/>
  <c r="X221" i="2"/>
  <c r="AA221" i="2" s="1"/>
  <c r="Y221" i="2"/>
  <c r="Z221" i="2"/>
  <c r="AB221" i="2"/>
  <c r="U222" i="2"/>
  <c r="V222" i="2"/>
  <c r="AB222" i="2" s="1"/>
  <c r="W222" i="2"/>
  <c r="AC222" i="2" s="1"/>
  <c r="X222" i="2"/>
  <c r="Y222" i="2"/>
  <c r="Z222" i="2"/>
  <c r="AA222" i="2"/>
  <c r="U223" i="2"/>
  <c r="AA223" i="2" s="1"/>
  <c r="V223" i="2"/>
  <c r="AB223" i="2" s="1"/>
  <c r="W223" i="2"/>
  <c r="X223" i="2"/>
  <c r="Y223" i="2"/>
  <c r="Z223" i="2"/>
  <c r="AC223" i="2" s="1"/>
  <c r="U224" i="2"/>
  <c r="AA224" i="2" s="1"/>
  <c r="V224" i="2"/>
  <c r="W224" i="2"/>
  <c r="X224" i="2"/>
  <c r="Y224" i="2"/>
  <c r="AB224" i="2" s="1"/>
  <c r="Z224" i="2"/>
  <c r="AC224" i="2"/>
  <c r="U225" i="2"/>
  <c r="V225" i="2"/>
  <c r="W225" i="2"/>
  <c r="AC225" i="2" s="1"/>
  <c r="X225" i="2"/>
  <c r="AA225" i="2" s="1"/>
  <c r="Y225" i="2"/>
  <c r="Z225" i="2"/>
  <c r="AB225" i="2"/>
  <c r="U226" i="2"/>
  <c r="V226" i="2"/>
  <c r="AB226" i="2" s="1"/>
  <c r="W226" i="2"/>
  <c r="AC226" i="2" s="1"/>
  <c r="X226" i="2"/>
  <c r="Y226" i="2"/>
  <c r="Z226" i="2"/>
  <c r="AA226" i="2"/>
  <c r="U227" i="2"/>
  <c r="AA227" i="2" s="1"/>
  <c r="V227" i="2"/>
  <c r="AB227" i="2" s="1"/>
  <c r="W227" i="2"/>
  <c r="X227" i="2"/>
  <c r="Y227" i="2"/>
  <c r="Z227" i="2"/>
  <c r="AC227" i="2" s="1"/>
  <c r="U228" i="2"/>
  <c r="AA228" i="2" s="1"/>
  <c r="V228" i="2"/>
  <c r="W228" i="2"/>
  <c r="X228" i="2"/>
  <c r="Y228" i="2"/>
  <c r="AB228" i="2" s="1"/>
  <c r="Z228" i="2"/>
  <c r="AC228" i="2"/>
  <c r="U229" i="2"/>
  <c r="V229" i="2"/>
  <c r="W229" i="2"/>
  <c r="AC229" i="2" s="1"/>
  <c r="X229" i="2"/>
  <c r="AA229" i="2" s="1"/>
  <c r="Y229" i="2"/>
  <c r="Z229" i="2"/>
  <c r="AB229" i="2"/>
  <c r="U230" i="2"/>
  <c r="V230" i="2"/>
  <c r="AB230" i="2" s="1"/>
  <c r="W230" i="2"/>
  <c r="AC230" i="2" s="1"/>
  <c r="X230" i="2"/>
  <c r="Y230" i="2"/>
  <c r="Z230" i="2"/>
  <c r="AA230" i="2"/>
  <c r="U231" i="2"/>
  <c r="AA231" i="2" s="1"/>
  <c r="V231" i="2"/>
  <c r="AB231" i="2" s="1"/>
  <c r="W231" i="2"/>
  <c r="X231" i="2"/>
  <c r="Y231" i="2"/>
  <c r="Z231" i="2"/>
  <c r="AC231" i="2" s="1"/>
  <c r="U232" i="2"/>
  <c r="AA232" i="2" s="1"/>
  <c r="V232" i="2"/>
  <c r="W232" i="2"/>
  <c r="X232" i="2"/>
  <c r="Y232" i="2"/>
  <c r="AB232" i="2" s="1"/>
  <c r="Z232" i="2"/>
  <c r="AC232" i="2"/>
  <c r="U233" i="2"/>
  <c r="V233" i="2"/>
  <c r="W233" i="2"/>
  <c r="AC233" i="2" s="1"/>
  <c r="X233" i="2"/>
  <c r="AA233" i="2" s="1"/>
  <c r="Y233" i="2"/>
  <c r="Z233" i="2"/>
  <c r="AB233" i="2"/>
  <c r="U234" i="2"/>
  <c r="V234" i="2"/>
  <c r="AB234" i="2" s="1"/>
  <c r="W234" i="2"/>
  <c r="AC234" i="2" s="1"/>
  <c r="X234" i="2"/>
  <c r="Y234" i="2"/>
  <c r="Z234" i="2"/>
  <c r="AA234" i="2"/>
  <c r="U235" i="2"/>
  <c r="AA235" i="2" s="1"/>
  <c r="V235" i="2"/>
  <c r="AB235" i="2" s="1"/>
  <c r="W235" i="2"/>
  <c r="X235" i="2"/>
  <c r="Y235" i="2"/>
  <c r="Z235" i="2"/>
  <c r="AC235" i="2" s="1"/>
  <c r="U236" i="2"/>
  <c r="AA236" i="2" s="1"/>
  <c r="V236" i="2"/>
  <c r="W236" i="2"/>
  <c r="X236" i="2"/>
  <c r="Y236" i="2"/>
  <c r="AB236" i="2" s="1"/>
  <c r="Z236" i="2"/>
  <c r="AC236" i="2"/>
  <c r="U237" i="2"/>
  <c r="V237" i="2"/>
  <c r="W237" i="2"/>
  <c r="AC237" i="2" s="1"/>
  <c r="X237" i="2"/>
  <c r="AA237" i="2" s="1"/>
  <c r="Y237" i="2"/>
  <c r="Z237" i="2"/>
  <c r="AB237" i="2"/>
  <c r="U238" i="2"/>
  <c r="V238" i="2"/>
  <c r="AB238" i="2" s="1"/>
  <c r="W238" i="2"/>
  <c r="AC238" i="2" s="1"/>
  <c r="X238" i="2"/>
  <c r="Y238" i="2"/>
  <c r="Z238" i="2"/>
  <c r="AA238" i="2"/>
  <c r="U239" i="2"/>
  <c r="AA239" i="2" s="1"/>
  <c r="V239" i="2"/>
  <c r="AB239" i="2" s="1"/>
  <c r="W239" i="2"/>
  <c r="X239" i="2"/>
  <c r="Y239" i="2"/>
  <c r="Z239" i="2"/>
  <c r="AC239" i="2" s="1"/>
  <c r="U240" i="2"/>
  <c r="AA240" i="2" s="1"/>
  <c r="V240" i="2"/>
  <c r="W240" i="2"/>
  <c r="X240" i="2"/>
  <c r="Y240" i="2"/>
  <c r="AB240" i="2" s="1"/>
  <c r="Z240" i="2"/>
  <c r="AC240" i="2"/>
  <c r="U241" i="2"/>
  <c r="V241" i="2"/>
  <c r="W241" i="2"/>
  <c r="AC241" i="2" s="1"/>
  <c r="X241" i="2"/>
  <c r="AA241" i="2" s="1"/>
  <c r="Y241" i="2"/>
  <c r="Z241" i="2"/>
  <c r="AB241" i="2"/>
  <c r="U242" i="2"/>
  <c r="V242" i="2"/>
  <c r="AB242" i="2" s="1"/>
  <c r="W242" i="2"/>
  <c r="AC242" i="2" s="1"/>
  <c r="X242" i="2"/>
  <c r="Y242" i="2"/>
  <c r="Z242" i="2"/>
  <c r="AA242" i="2"/>
  <c r="U243" i="2"/>
  <c r="AA243" i="2" s="1"/>
  <c r="V243" i="2"/>
  <c r="AB243" i="2" s="1"/>
  <c r="W243" i="2"/>
  <c r="X243" i="2"/>
  <c r="Y243" i="2"/>
  <c r="Z243" i="2"/>
  <c r="AC243" i="2" s="1"/>
  <c r="U244" i="2"/>
  <c r="AA244" i="2" s="1"/>
  <c r="V244" i="2"/>
  <c r="W244" i="2"/>
  <c r="X244" i="2"/>
  <c r="Y244" i="2"/>
  <c r="AB244" i="2" s="1"/>
  <c r="Z244" i="2"/>
  <c r="AC244" i="2"/>
  <c r="U245" i="2"/>
  <c r="V245" i="2"/>
  <c r="W245" i="2"/>
  <c r="AC245" i="2" s="1"/>
  <c r="X245" i="2"/>
  <c r="AA245" i="2" s="1"/>
  <c r="Y245" i="2"/>
  <c r="Z245" i="2"/>
  <c r="AB245" i="2"/>
  <c r="U246" i="2"/>
  <c r="V246" i="2"/>
  <c r="AB246" i="2" s="1"/>
  <c r="W246" i="2"/>
  <c r="AC246" i="2" s="1"/>
  <c r="X246" i="2"/>
  <c r="Y246" i="2"/>
  <c r="Z246" i="2"/>
  <c r="AA246" i="2"/>
  <c r="U247" i="2"/>
  <c r="AA247" i="2" s="1"/>
  <c r="V247" i="2"/>
  <c r="AB247" i="2" s="1"/>
  <c r="W247" i="2"/>
  <c r="X247" i="2"/>
  <c r="Y247" i="2"/>
  <c r="Z247" i="2"/>
  <c r="AC247" i="2" s="1"/>
  <c r="U248" i="2"/>
  <c r="AA248" i="2" s="1"/>
  <c r="V248" i="2"/>
  <c r="W248" i="2"/>
  <c r="X248" i="2"/>
  <c r="Y248" i="2"/>
  <c r="AB248" i="2" s="1"/>
  <c r="Z248" i="2"/>
  <c r="AC248" i="2"/>
  <c r="U249" i="2"/>
  <c r="V249" i="2"/>
  <c r="W249" i="2"/>
  <c r="AC249" i="2" s="1"/>
  <c r="X249" i="2"/>
  <c r="AA249" i="2" s="1"/>
  <c r="Y249" i="2"/>
  <c r="Z249" i="2"/>
  <c r="AB249" i="2"/>
  <c r="U250" i="2"/>
  <c r="V250" i="2"/>
  <c r="AB250" i="2" s="1"/>
  <c r="W250" i="2"/>
  <c r="AC250" i="2" s="1"/>
  <c r="X250" i="2"/>
  <c r="Y250" i="2"/>
  <c r="Z250" i="2"/>
  <c r="AA250" i="2"/>
  <c r="U251" i="2"/>
  <c r="AA251" i="2" s="1"/>
  <c r="V251" i="2"/>
  <c r="AB251" i="2" s="1"/>
  <c r="W251" i="2"/>
  <c r="X251" i="2"/>
  <c r="Y251" i="2"/>
  <c r="Z251" i="2"/>
  <c r="AC251" i="2" s="1"/>
  <c r="U252" i="2"/>
  <c r="AA252" i="2" s="1"/>
  <c r="V252" i="2"/>
  <c r="W252" i="2"/>
  <c r="X252" i="2"/>
  <c r="Y252" i="2"/>
  <c r="AB252" i="2" s="1"/>
  <c r="Z252" i="2"/>
  <c r="AC252" i="2"/>
  <c r="U171" i="2"/>
  <c r="V171" i="2"/>
  <c r="W171" i="2"/>
  <c r="X171" i="2"/>
  <c r="AA171" i="2" s="1"/>
  <c r="Y171" i="2"/>
  <c r="Z171" i="2"/>
  <c r="AB171" i="2"/>
  <c r="AC171" i="2"/>
  <c r="U172" i="2"/>
  <c r="V172" i="2"/>
  <c r="W172" i="2"/>
  <c r="X172" i="2"/>
  <c r="AA172" i="2" s="1"/>
  <c r="Y172" i="2"/>
  <c r="AB172" i="2" s="1"/>
  <c r="Z172" i="2"/>
  <c r="U173" i="2"/>
  <c r="V173" i="2"/>
  <c r="AB173" i="2" s="1"/>
  <c r="W173" i="2"/>
  <c r="AC173" i="2" s="1"/>
  <c r="X173" i="2"/>
  <c r="Y173" i="2"/>
  <c r="Z173" i="2"/>
  <c r="AA173" i="2"/>
  <c r="U174" i="2"/>
  <c r="AA174" i="2" s="1"/>
  <c r="V174" i="2"/>
  <c r="AB174" i="2" s="1"/>
  <c r="W174" i="2"/>
  <c r="X174" i="2"/>
  <c r="Y174" i="2"/>
  <c r="Z174" i="2"/>
  <c r="AC174" i="2"/>
  <c r="U175" i="2"/>
  <c r="AA175" i="2" s="1"/>
  <c r="V175" i="2"/>
  <c r="W175" i="2"/>
  <c r="X175" i="2"/>
  <c r="Y175" i="2"/>
  <c r="Z175" i="2"/>
  <c r="AB175" i="2"/>
  <c r="AC175" i="2"/>
  <c r="U176" i="2"/>
  <c r="V176" i="2"/>
  <c r="W176" i="2"/>
  <c r="AC176" i="2" s="1"/>
  <c r="X176" i="2"/>
  <c r="Y176" i="2"/>
  <c r="Z176" i="2"/>
  <c r="AA176" i="2"/>
  <c r="AB176" i="2"/>
  <c r="U177" i="2"/>
  <c r="V177" i="2"/>
  <c r="AB177" i="2" s="1"/>
  <c r="W177" i="2"/>
  <c r="AC177" i="2" s="1"/>
  <c r="X177" i="2"/>
  <c r="Y177" i="2"/>
  <c r="Z177" i="2"/>
  <c r="AA177" i="2"/>
  <c r="U178" i="2"/>
  <c r="AA178" i="2" s="1"/>
  <c r="V178" i="2"/>
  <c r="AB178" i="2" s="1"/>
  <c r="W178" i="2"/>
  <c r="X178" i="2"/>
  <c r="Y178" i="2"/>
  <c r="Z178" i="2"/>
  <c r="AC178" i="2"/>
  <c r="U179" i="2"/>
  <c r="AA179" i="2" s="1"/>
  <c r="V179" i="2"/>
  <c r="W179" i="2"/>
  <c r="X179" i="2"/>
  <c r="Y179" i="2"/>
  <c r="Z179" i="2"/>
  <c r="AB179" i="2"/>
  <c r="AC179" i="2"/>
  <c r="AC170" i="2"/>
  <c r="AB170" i="2"/>
  <c r="AA170" i="2"/>
  <c r="Z170" i="2"/>
  <c r="Y170" i="2"/>
  <c r="X170" i="2"/>
  <c r="W170" i="2"/>
  <c r="V170" i="2"/>
  <c r="U170" i="2"/>
  <c r="AC172" i="2" l="1"/>
  <c r="L22" i="8" l="1"/>
  <c r="M22" i="8"/>
  <c r="L21" i="8" l="1"/>
  <c r="M21" i="8"/>
  <c r="D239" i="2" l="1"/>
  <c r="L20" i="8" l="1"/>
  <c r="M20" i="8"/>
  <c r="L19" i="8" l="1"/>
  <c r="M19" i="8"/>
  <c r="L18" i="8" l="1"/>
  <c r="M18" i="8"/>
  <c r="L17" i="8" l="1"/>
  <c r="M17" i="8"/>
  <c r="L4" i="8"/>
  <c r="M4" i="8"/>
  <c r="L5" i="8"/>
  <c r="M5" i="8"/>
  <c r="L6" i="8"/>
  <c r="M6" i="8"/>
  <c r="L7" i="8"/>
  <c r="M7" i="8"/>
  <c r="L8" i="8"/>
  <c r="M8" i="8"/>
  <c r="L9" i="8"/>
  <c r="M9" i="8"/>
  <c r="L10" i="8"/>
  <c r="M10" i="8"/>
  <c r="L11" i="8"/>
  <c r="M11" i="8"/>
  <c r="L12" i="8"/>
  <c r="M12" i="8"/>
  <c r="L13" i="8"/>
  <c r="M13" i="8"/>
  <c r="L14" i="8"/>
  <c r="M14" i="8"/>
  <c r="L15" i="8"/>
  <c r="M15" i="8"/>
  <c r="L16" i="8"/>
  <c r="M16" i="8"/>
  <c r="M3" i="8"/>
  <c r="L3" i="8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E3" i="11" s="1"/>
  <c r="A4" i="11"/>
  <c r="B4" i="11"/>
  <c r="C4" i="11"/>
  <c r="D4" i="11"/>
  <c r="F4" i="11" s="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D11" i="11" s="1"/>
  <c r="F11" i="11" s="1"/>
  <c r="C11" i="1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B18" i="11"/>
  <c r="D18" i="11" s="1"/>
  <c r="C18" i="11"/>
  <c r="A19" i="11"/>
  <c r="B19" i="11"/>
  <c r="D19" i="11" s="1"/>
  <c r="C19" i="11"/>
  <c r="A20" i="11"/>
  <c r="B20" i="11"/>
  <c r="D20" i="11" s="1"/>
  <c r="C20" i="1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H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/>
  <c r="A39" i="11"/>
  <c r="C39" i="11" s="1"/>
  <c r="B39" i="11"/>
  <c r="D39" i="11"/>
  <c r="A40" i="11"/>
  <c r="C40" i="11" s="1"/>
  <c r="B40" i="11"/>
  <c r="D40" i="11"/>
  <c r="A41" i="11"/>
  <c r="C41" i="11" s="1"/>
  <c r="B41" i="11"/>
  <c r="D41" i="11"/>
  <c r="A42" i="11"/>
  <c r="C42" i="11" s="1"/>
  <c r="B42" i="11"/>
  <c r="D42" i="11"/>
  <c r="A43" i="11"/>
  <c r="C43" i="11" s="1"/>
  <c r="B43" i="11"/>
  <c r="D43" i="11"/>
  <c r="A44" i="11"/>
  <c r="C44" i="11" s="1"/>
  <c r="B44" i="11"/>
  <c r="D44" i="11"/>
  <c r="A45" i="11"/>
  <c r="C45" i="11" s="1"/>
  <c r="B45" i="11"/>
  <c r="D45" i="11"/>
  <c r="A46" i="11"/>
  <c r="C46" i="11" s="1"/>
  <c r="B46" i="11"/>
  <c r="D46" i="11"/>
  <c r="A47" i="11"/>
  <c r="C47" i="11" s="1"/>
  <c r="B47" i="11"/>
  <c r="D47" i="11"/>
  <c r="A48" i="11"/>
  <c r="C48" i="11" s="1"/>
  <c r="B48" i="11"/>
  <c r="D48" i="11"/>
  <c r="A49" i="11"/>
  <c r="C49" i="11" s="1"/>
  <c r="B49" i="11"/>
  <c r="D49" i="11"/>
  <c r="A50" i="11"/>
  <c r="C50" i="11" s="1"/>
  <c r="B50" i="11"/>
  <c r="D50" i="11"/>
  <c r="A51" i="11"/>
  <c r="C51" i="11" s="1"/>
  <c r="B51" i="11"/>
  <c r="D51" i="11"/>
  <c r="A52" i="11"/>
  <c r="C52" i="11" s="1"/>
  <c r="B52" i="11"/>
  <c r="D52" i="11"/>
  <c r="A53" i="11"/>
  <c r="C53" i="11" s="1"/>
  <c r="B53" i="11"/>
  <c r="D53" i="11"/>
  <c r="A54" i="11"/>
  <c r="C54" i="11" s="1"/>
  <c r="B54" i="11"/>
  <c r="D54" i="11"/>
  <c r="A55" i="11"/>
  <c r="C55" i="11" s="1"/>
  <c r="B55" i="11"/>
  <c r="D55" i="11"/>
  <c r="A56" i="11"/>
  <c r="C56" i="11" s="1"/>
  <c r="B56" i="11"/>
  <c r="D56" i="11"/>
  <c r="A57" i="11"/>
  <c r="C57" i="11" s="1"/>
  <c r="B57" i="11"/>
  <c r="D57" i="11"/>
  <c r="A58" i="11"/>
  <c r="C58" i="11" s="1"/>
  <c r="B58" i="11"/>
  <c r="D58" i="11"/>
  <c r="A59" i="11"/>
  <c r="C59" i="11" s="1"/>
  <c r="B59" i="11"/>
  <c r="D59" i="11"/>
  <c r="A60" i="11"/>
  <c r="C60" i="11" s="1"/>
  <c r="B60" i="11"/>
  <c r="D60" i="11"/>
  <c r="A61" i="11"/>
  <c r="C61" i="11" s="1"/>
  <c r="B61" i="11"/>
  <c r="D61" i="11"/>
  <c r="A62" i="11"/>
  <c r="C62" i="11" s="1"/>
  <c r="B62" i="11"/>
  <c r="D62" i="11"/>
  <c r="A63" i="11"/>
  <c r="C63" i="11" s="1"/>
  <c r="B63" i="11"/>
  <c r="D63" i="11"/>
  <c r="A64" i="11"/>
  <c r="C64" i="11" s="1"/>
  <c r="B64" i="11"/>
  <c r="D64" i="11"/>
  <c r="A65" i="11"/>
  <c r="C65" i="11" s="1"/>
  <c r="B65" i="11"/>
  <c r="D65" i="11"/>
  <c r="A66" i="11"/>
  <c r="C66" i="11" s="1"/>
  <c r="B66" i="11"/>
  <c r="D66" i="11"/>
  <c r="A67" i="11"/>
  <c r="C67" i="11" s="1"/>
  <c r="B67" i="11"/>
  <c r="D67" i="11"/>
  <c r="A68" i="11"/>
  <c r="C68" i="11" s="1"/>
  <c r="B68" i="11"/>
  <c r="D68" i="11"/>
  <c r="A69" i="11"/>
  <c r="C69" i="11" s="1"/>
  <c r="B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F122" i="11" s="1"/>
  <c r="D122" i="11"/>
  <c r="A123" i="11"/>
  <c r="B123" i="11"/>
  <c r="D123" i="11" s="1"/>
  <c r="C123" i="11"/>
  <c r="A124" i="11"/>
  <c r="B124" i="11"/>
  <c r="D124" i="11" s="1"/>
  <c r="C124" i="11"/>
  <c r="A125" i="11"/>
  <c r="B125" i="11"/>
  <c r="D125" i="11" s="1"/>
  <c r="E125" i="11" s="1"/>
  <c r="C125" i="11"/>
  <c r="A126" i="11"/>
  <c r="B126" i="11"/>
  <c r="D126" i="11" s="1"/>
  <c r="C126" i="11"/>
  <c r="A127" i="11"/>
  <c r="B127" i="11"/>
  <c r="D127" i="11" s="1"/>
  <c r="C127" i="11"/>
  <c r="A128" i="11"/>
  <c r="B128" i="11"/>
  <c r="D128" i="11" s="1"/>
  <c r="C128" i="11"/>
  <c r="A129" i="11"/>
  <c r="B129" i="11"/>
  <c r="D129" i="11" s="1"/>
  <c r="E129" i="11" s="1"/>
  <c r="C129" i="11"/>
  <c r="A130" i="11"/>
  <c r="B130" i="11"/>
  <c r="D130" i="11" s="1"/>
  <c r="F130" i="11" s="1"/>
  <c r="C130" i="11"/>
  <c r="A131" i="11"/>
  <c r="B131" i="11"/>
  <c r="D131" i="11" s="1"/>
  <c r="C131" i="11"/>
  <c r="A132" i="11"/>
  <c r="B132" i="11"/>
  <c r="D132" i="11" s="1"/>
  <c r="C132" i="11"/>
  <c r="A133" i="11"/>
  <c r="B133" i="11"/>
  <c r="D133" i="11" s="1"/>
  <c r="E133" i="11" s="1"/>
  <c r="C133" i="11"/>
  <c r="A134" i="11"/>
  <c r="B134" i="11"/>
  <c r="D134" i="11" s="1"/>
  <c r="C134" i="11"/>
  <c r="A135" i="11"/>
  <c r="B135" i="11"/>
  <c r="D135" i="11" s="1"/>
  <c r="C135" i="11"/>
  <c r="A136" i="11"/>
  <c r="B136" i="11"/>
  <c r="D136" i="11" s="1"/>
  <c r="C136" i="11"/>
  <c r="A137" i="11"/>
  <c r="B137" i="11"/>
  <c r="D137" i="11" s="1"/>
  <c r="C137" i="11"/>
  <c r="A138" i="11"/>
  <c r="B138" i="11"/>
  <c r="D138" i="11" s="1"/>
  <c r="F138" i="11" s="1"/>
  <c r="C138" i="11"/>
  <c r="A139" i="11"/>
  <c r="B139" i="11"/>
  <c r="D139" i="11" s="1"/>
  <c r="C139" i="11"/>
  <c r="A140" i="11"/>
  <c r="B140" i="11"/>
  <c r="D140" i="11" s="1"/>
  <c r="C140" i="11"/>
  <c r="A141" i="11"/>
  <c r="B141" i="11"/>
  <c r="D141" i="11" s="1"/>
  <c r="E141" i="11" s="1"/>
  <c r="C141" i="11"/>
  <c r="A142" i="11"/>
  <c r="B142" i="11"/>
  <c r="D142" i="11" s="1"/>
  <c r="C142" i="11"/>
  <c r="A143" i="11"/>
  <c r="B143" i="11"/>
  <c r="D143" i="11" s="1"/>
  <c r="C143" i="11"/>
  <c r="A144" i="11"/>
  <c r="B144" i="11"/>
  <c r="D144" i="11" s="1"/>
  <c r="C144" i="11"/>
  <c r="A145" i="11"/>
  <c r="B145" i="11"/>
  <c r="D145" i="11" s="1"/>
  <c r="E145" i="11" s="1"/>
  <c r="C145" i="11"/>
  <c r="A146" i="11"/>
  <c r="B146" i="11"/>
  <c r="D146" i="11" s="1"/>
  <c r="F146" i="11" s="1"/>
  <c r="C146" i="11"/>
  <c r="A147" i="11"/>
  <c r="B147" i="11"/>
  <c r="D147" i="11" s="1"/>
  <c r="C147" i="11"/>
  <c r="A148" i="11"/>
  <c r="B148" i="11"/>
  <c r="D148" i="11" s="1"/>
  <c r="C148" i="11"/>
  <c r="A149" i="11"/>
  <c r="B149" i="11"/>
  <c r="D149" i="11" s="1"/>
  <c r="C149" i="11"/>
  <c r="A150" i="11"/>
  <c r="B150" i="11"/>
  <c r="D150" i="11" s="1"/>
  <c r="F150" i="11" s="1"/>
  <c r="C150" i="11"/>
  <c r="A151" i="11"/>
  <c r="B151" i="11"/>
  <c r="D151" i="11" s="1"/>
  <c r="C151" i="11"/>
  <c r="A152" i="11"/>
  <c r="B152" i="11"/>
  <c r="D152" i="11" s="1"/>
  <c r="C152" i="11"/>
  <c r="A153" i="11"/>
  <c r="B153" i="11"/>
  <c r="D153" i="11" s="1"/>
  <c r="C153" i="11"/>
  <c r="A154" i="11"/>
  <c r="B154" i="11"/>
  <c r="D154" i="11" s="1"/>
  <c r="F154" i="11" s="1"/>
  <c r="C154" i="11"/>
  <c r="A155" i="11"/>
  <c r="B155" i="11"/>
  <c r="D155" i="11" s="1"/>
  <c r="C155" i="11"/>
  <c r="A156" i="11"/>
  <c r="B156" i="11"/>
  <c r="D156" i="11" s="1"/>
  <c r="C156" i="11"/>
  <c r="A157" i="11"/>
  <c r="B157" i="11"/>
  <c r="D157" i="11" s="1"/>
  <c r="H157" i="11" s="1"/>
  <c r="C157" i="11"/>
  <c r="A158" i="11"/>
  <c r="B158" i="11"/>
  <c r="D158" i="11" s="1"/>
  <c r="C158" i="11"/>
  <c r="A159" i="11"/>
  <c r="B159" i="11"/>
  <c r="D159" i="11" s="1"/>
  <c r="C159" i="11"/>
  <c r="A160" i="11"/>
  <c r="B160" i="11"/>
  <c r="D160" i="11" s="1"/>
  <c r="C160" i="11"/>
  <c r="A161" i="11"/>
  <c r="B161" i="11"/>
  <c r="D161" i="11" s="1"/>
  <c r="C161" i="11"/>
  <c r="A162" i="11"/>
  <c r="B162" i="11"/>
  <c r="D162" i="11" s="1"/>
  <c r="C162" i="11"/>
  <c r="A163" i="11"/>
  <c r="B163" i="11"/>
  <c r="D163" i="11" s="1"/>
  <c r="C163" i="11"/>
  <c r="A164" i="11"/>
  <c r="B164" i="11"/>
  <c r="D164" i="11" s="1"/>
  <c r="C164" i="11"/>
  <c r="A165" i="11"/>
  <c r="C165" i="11" s="1"/>
  <c r="B165" i="11"/>
  <c r="D165" i="11" s="1"/>
  <c r="A166" i="11"/>
  <c r="B166" i="11"/>
  <c r="D166" i="11" s="1"/>
  <c r="C166" i="11"/>
  <c r="A167" i="11"/>
  <c r="B167" i="11"/>
  <c r="D167" i="11" s="1"/>
  <c r="C167" i="1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B171" i="11"/>
  <c r="D171" i="11" s="1"/>
  <c r="C171" i="11"/>
  <c r="A172" i="11"/>
  <c r="C172" i="11" s="1"/>
  <c r="B172" i="11"/>
  <c r="D172" i="11" s="1"/>
  <c r="A173" i="11"/>
  <c r="C173" i="11" s="1"/>
  <c r="B173" i="11"/>
  <c r="D173" i="11" s="1"/>
  <c r="A174" i="11"/>
  <c r="B174" i="11"/>
  <c r="D174" i="11" s="1"/>
  <c r="C174" i="11"/>
  <c r="A175" i="11"/>
  <c r="B175" i="11"/>
  <c r="D175" i="11" s="1"/>
  <c r="C175" i="11"/>
  <c r="A176" i="11"/>
  <c r="C176" i="11" s="1"/>
  <c r="B176" i="11"/>
  <c r="D176" i="11" s="1"/>
  <c r="A177" i="11"/>
  <c r="C177" i="11" s="1"/>
  <c r="B177" i="11"/>
  <c r="D177" i="11" s="1"/>
  <c r="A178" i="11"/>
  <c r="B178" i="11"/>
  <c r="D178" i="11" s="1"/>
  <c r="C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F228" i="11" s="1"/>
  <c r="D228" i="11"/>
  <c r="A229" i="11"/>
  <c r="B229" i="11"/>
  <c r="D229" i="11" s="1"/>
  <c r="H229" i="11" s="1"/>
  <c r="C229" i="11"/>
  <c r="A230" i="11"/>
  <c r="B230" i="11"/>
  <c r="D230" i="11" s="1"/>
  <c r="C230" i="11"/>
  <c r="A231" i="11"/>
  <c r="B231" i="11"/>
  <c r="D231" i="11" s="1"/>
  <c r="E231" i="11" s="1"/>
  <c r="C231" i="11"/>
  <c r="A232" i="11"/>
  <c r="B232" i="11"/>
  <c r="D232" i="11" s="1"/>
  <c r="C232" i="11"/>
  <c r="A233" i="11"/>
  <c r="B233" i="11"/>
  <c r="D233" i="11" s="1"/>
  <c r="H233" i="11" s="1"/>
  <c r="C233" i="11"/>
  <c r="A234" i="11"/>
  <c r="B234" i="11"/>
  <c r="D234" i="11" s="1"/>
  <c r="C234" i="11"/>
  <c r="A235" i="11"/>
  <c r="B235" i="11"/>
  <c r="D235" i="11" s="1"/>
  <c r="C235" i="11"/>
  <c r="A236" i="11"/>
  <c r="B236" i="11"/>
  <c r="D236" i="11" s="1"/>
  <c r="C236" i="11"/>
  <c r="A237" i="11"/>
  <c r="B237" i="11"/>
  <c r="D237" i="11" s="1"/>
  <c r="C237" i="11"/>
  <c r="A238" i="11"/>
  <c r="B238" i="11"/>
  <c r="D238" i="11" s="1"/>
  <c r="C238" i="11"/>
  <c r="A239" i="11"/>
  <c r="B239" i="11"/>
  <c r="D239" i="11" s="1"/>
  <c r="C239" i="11"/>
  <c r="A240" i="11"/>
  <c r="B240" i="11"/>
  <c r="D240" i="11" s="1"/>
  <c r="C240" i="11"/>
  <c r="A241" i="11"/>
  <c r="B241" i="11"/>
  <c r="D241" i="11" s="1"/>
  <c r="C241" i="11"/>
  <c r="A242" i="11"/>
  <c r="B242" i="11"/>
  <c r="D242" i="11" s="1"/>
  <c r="C242" i="11"/>
  <c r="A243" i="11"/>
  <c r="B243" i="11"/>
  <c r="D243" i="11" s="1"/>
  <c r="C243" i="11"/>
  <c r="A244" i="11"/>
  <c r="B244" i="11"/>
  <c r="D244" i="11" s="1"/>
  <c r="C244" i="11"/>
  <c r="A245" i="11"/>
  <c r="B245" i="11"/>
  <c r="D245" i="11" s="1"/>
  <c r="C245" i="11"/>
  <c r="A246" i="11"/>
  <c r="B246" i="11"/>
  <c r="D246" i="11" s="1"/>
  <c r="C246" i="11"/>
  <c r="A247" i="11"/>
  <c r="B247" i="11"/>
  <c r="D247" i="11" s="1"/>
  <c r="C247" i="11"/>
  <c r="A248" i="11"/>
  <c r="B248" i="11"/>
  <c r="D248" i="11" s="1"/>
  <c r="C248" i="11"/>
  <c r="A249" i="11"/>
  <c r="B249" i="11"/>
  <c r="D249" i="11" s="1"/>
  <c r="C249" i="11"/>
  <c r="A250" i="11"/>
  <c r="B250" i="11"/>
  <c r="D250" i="11" s="1"/>
  <c r="C250" i="11"/>
  <c r="A251" i="11"/>
  <c r="B251" i="11"/>
  <c r="D251" i="11" s="1"/>
  <c r="C251" i="11"/>
  <c r="A252" i="11"/>
  <c r="B252" i="11"/>
  <c r="D252" i="11" s="1"/>
  <c r="C252" i="11"/>
  <c r="A253" i="11"/>
  <c r="B253" i="11"/>
  <c r="D253" i="11" s="1"/>
  <c r="C253" i="11"/>
  <c r="H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E257" i="11" s="1"/>
  <c r="A258" i="11"/>
  <c r="C258" i="11" s="1"/>
  <c r="B258" i="11"/>
  <c r="D258" i="11" s="1"/>
  <c r="A259" i="11"/>
  <c r="C259" i="11" s="1"/>
  <c r="B259" i="11"/>
  <c r="D259" i="11" s="1"/>
  <c r="H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/>
  <c r="H264" i="11" s="1"/>
  <c r="A265" i="11"/>
  <c r="C265" i="11" s="1"/>
  <c r="B265" i="11"/>
  <c r="D265" i="11"/>
  <c r="A266" i="11"/>
  <c r="C266" i="11" s="1"/>
  <c r="B266" i="11"/>
  <c r="D266" i="11"/>
  <c r="A267" i="11"/>
  <c r="C267" i="11" s="1"/>
  <c r="B267" i="11"/>
  <c r="D267" i="11"/>
  <c r="A268" i="11"/>
  <c r="C268" i="11" s="1"/>
  <c r="B268" i="11"/>
  <c r="D268" i="11"/>
  <c r="H268" i="11" s="1"/>
  <c r="A269" i="11"/>
  <c r="C269" i="11" s="1"/>
  <c r="B269" i="11"/>
  <c r="D269" i="11"/>
  <c r="A270" i="11"/>
  <c r="C270" i="11" s="1"/>
  <c r="B270" i="11"/>
  <c r="D270" i="11"/>
  <c r="A271" i="11"/>
  <c r="C271" i="11" s="1"/>
  <c r="B271" i="11"/>
  <c r="D271" i="11"/>
  <c r="A272" i="11"/>
  <c r="C272" i="11" s="1"/>
  <c r="B272" i="11"/>
  <c r="D272" i="11"/>
  <c r="A273" i="11"/>
  <c r="C273" i="11" s="1"/>
  <c r="B273" i="11"/>
  <c r="D273" i="11"/>
  <c r="A274" i="11"/>
  <c r="C274" i="11" s="1"/>
  <c r="B274" i="11"/>
  <c r="D274" i="11"/>
  <c r="A275" i="11"/>
  <c r="C275" i="11" s="1"/>
  <c r="B275" i="11"/>
  <c r="D275" i="11"/>
  <c r="A276" i="11"/>
  <c r="C276" i="11" s="1"/>
  <c r="B276" i="11"/>
  <c r="D276" i="11"/>
  <c r="H276" i="11" s="1"/>
  <c r="A277" i="11"/>
  <c r="C277" i="11" s="1"/>
  <c r="B277" i="11"/>
  <c r="D277" i="11"/>
  <c r="A278" i="11"/>
  <c r="C278" i="11" s="1"/>
  <c r="B278" i="11"/>
  <c r="D278" i="11"/>
  <c r="A279" i="11"/>
  <c r="C279" i="11" s="1"/>
  <c r="B279" i="11"/>
  <c r="D279" i="11"/>
  <c r="A280" i="11"/>
  <c r="C280" i="11" s="1"/>
  <c r="B280" i="11"/>
  <c r="D280" i="11"/>
  <c r="A281" i="11"/>
  <c r="C281" i="11" s="1"/>
  <c r="B281" i="11"/>
  <c r="D281" i="11"/>
  <c r="A282" i="11"/>
  <c r="C282" i="11" s="1"/>
  <c r="B282" i="11"/>
  <c r="D282" i="11"/>
  <c r="A283" i="11"/>
  <c r="C283" i="11" s="1"/>
  <c r="B283" i="11"/>
  <c r="D283" i="11"/>
  <c r="A284" i="11"/>
  <c r="C284" i="11" s="1"/>
  <c r="B284" i="11"/>
  <c r="D284" i="11"/>
  <c r="H284" i="11" s="1"/>
  <c r="A285" i="11"/>
  <c r="C285" i="11" s="1"/>
  <c r="B285" i="11"/>
  <c r="D285" i="11"/>
  <c r="A286" i="11"/>
  <c r="C286" i="11" s="1"/>
  <c r="B286" i="11"/>
  <c r="D286" i="11"/>
  <c r="A287" i="11"/>
  <c r="C287" i="11" s="1"/>
  <c r="B287" i="11"/>
  <c r="D287" i="11"/>
  <c r="A288" i="11"/>
  <c r="C288" i="11" s="1"/>
  <c r="B288" i="11"/>
  <c r="D288" i="11"/>
  <c r="A289" i="11"/>
  <c r="C289" i="11" s="1"/>
  <c r="B289" i="11"/>
  <c r="D289" i="11"/>
  <c r="A290" i="11"/>
  <c r="C290" i="11" s="1"/>
  <c r="B290" i="11"/>
  <c r="D290" i="11"/>
  <c r="A291" i="11"/>
  <c r="C291" i="11" s="1"/>
  <c r="B291" i="11"/>
  <c r="D291" i="11"/>
  <c r="A292" i="11"/>
  <c r="C292" i="11" s="1"/>
  <c r="B292" i="11"/>
  <c r="D292" i="11"/>
  <c r="A293" i="11"/>
  <c r="C293" i="11" s="1"/>
  <c r="B293" i="11"/>
  <c r="D293" i="11"/>
  <c r="A294" i="11"/>
  <c r="C294" i="11" s="1"/>
  <c r="B294" i="11"/>
  <c r="D294" i="11"/>
  <c r="A295" i="11"/>
  <c r="C295" i="11" s="1"/>
  <c r="F295" i="11" s="1"/>
  <c r="B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E298" i="11" s="1"/>
  <c r="A299" i="11"/>
  <c r="B299" i="11"/>
  <c r="C299" i="11"/>
  <c r="D299" i="11"/>
  <c r="A300" i="11"/>
  <c r="B300" i="11"/>
  <c r="C300" i="11"/>
  <c r="D300" i="11"/>
  <c r="H300" i="11" s="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E306" i="11" s="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F327" i="11" s="1"/>
  <c r="D327" i="11"/>
  <c r="A328" i="11"/>
  <c r="B328" i="11"/>
  <c r="D328" i="11" s="1"/>
  <c r="H328" i="11" s="1"/>
  <c r="C328" i="11"/>
  <c r="A329" i="11"/>
  <c r="B329" i="11"/>
  <c r="D329" i="11" s="1"/>
  <c r="C329" i="11"/>
  <c r="A330" i="11"/>
  <c r="B330" i="11"/>
  <c r="D330" i="11" s="1"/>
  <c r="C330" i="11"/>
  <c r="A331" i="11"/>
  <c r="B331" i="11"/>
  <c r="D331" i="11" s="1"/>
  <c r="C331" i="11"/>
  <c r="A332" i="11"/>
  <c r="B332" i="11"/>
  <c r="D332" i="11" s="1"/>
  <c r="H332" i="11" s="1"/>
  <c r="C332" i="11"/>
  <c r="A333" i="11"/>
  <c r="B333" i="11"/>
  <c r="D333" i="11" s="1"/>
  <c r="C333" i="11"/>
  <c r="A334" i="11"/>
  <c r="B334" i="11"/>
  <c r="D334" i="11" s="1"/>
  <c r="C334" i="11"/>
  <c r="A335" i="11"/>
  <c r="B335" i="11"/>
  <c r="D335" i="11" s="1"/>
  <c r="C335" i="11"/>
  <c r="A336" i="11"/>
  <c r="B336" i="11"/>
  <c r="D336" i="11" s="1"/>
  <c r="C336" i="11"/>
  <c r="A337" i="11"/>
  <c r="B337" i="11"/>
  <c r="D337" i="11" s="1"/>
  <c r="C337" i="11"/>
  <c r="A338" i="11"/>
  <c r="B338" i="11"/>
  <c r="D338" i="11" s="1"/>
  <c r="C338" i="11"/>
  <c r="A339" i="11"/>
  <c r="B339" i="11"/>
  <c r="D339" i="11" s="1"/>
  <c r="F339" i="11" s="1"/>
  <c r="C339" i="11"/>
  <c r="A340" i="11"/>
  <c r="B340" i="11"/>
  <c r="D340" i="11" s="1"/>
  <c r="H340" i="11" s="1"/>
  <c r="C340" i="11"/>
  <c r="A341" i="11"/>
  <c r="B341" i="11"/>
  <c r="D341" i="11" s="1"/>
  <c r="C341" i="11"/>
  <c r="A342" i="11"/>
  <c r="B342" i="11"/>
  <c r="D342" i="11" s="1"/>
  <c r="C342" i="11"/>
  <c r="A343" i="11"/>
  <c r="C343" i="11" s="1"/>
  <c r="B343" i="11"/>
  <c r="D343" i="11" s="1"/>
  <c r="A344" i="11"/>
  <c r="C344" i="11" s="1"/>
  <c r="B344" i="11"/>
  <c r="D344" i="11" s="1"/>
  <c r="A345" i="11"/>
  <c r="B345" i="11"/>
  <c r="D345" i="11" s="1"/>
  <c r="C345" i="1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H348" i="11" s="1"/>
  <c r="A349" i="11"/>
  <c r="B349" i="11"/>
  <c r="D349" i="11" s="1"/>
  <c r="C349" i="11"/>
  <c r="A350" i="11"/>
  <c r="B350" i="11"/>
  <c r="D350" i="11" s="1"/>
  <c r="C350" i="1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B357" i="11"/>
  <c r="D357" i="11" s="1"/>
  <c r="C357" i="11"/>
  <c r="A358" i="11"/>
  <c r="B358" i="11"/>
  <c r="D358" i="11" s="1"/>
  <c r="C358" i="11"/>
  <c r="A359" i="11"/>
  <c r="C359" i="11" s="1"/>
  <c r="B359" i="11"/>
  <c r="D359" i="11" s="1"/>
  <c r="A360" i="11"/>
  <c r="C360" i="11" s="1"/>
  <c r="B360" i="11"/>
  <c r="D360" i="11" s="1"/>
  <c r="A361" i="11"/>
  <c r="B361" i="11"/>
  <c r="D361" i="11" s="1"/>
  <c r="C361" i="11"/>
  <c r="A362" i="11"/>
  <c r="B362" i="11"/>
  <c r="D362" i="11" s="1"/>
  <c r="C362" i="11"/>
  <c r="A363" i="11"/>
  <c r="C363" i="11" s="1"/>
  <c r="B363" i="11"/>
  <c r="D363" i="11" s="1"/>
  <c r="A364" i="11"/>
  <c r="C364" i="11" s="1"/>
  <c r="B364" i="11"/>
  <c r="D364" i="11" s="1"/>
  <c r="H364" i="11" s="1"/>
  <c r="A365" i="11"/>
  <c r="B365" i="11"/>
  <c r="D365" i="11" s="1"/>
  <c r="C365" i="11"/>
  <c r="A366" i="11"/>
  <c r="B366" i="11"/>
  <c r="D366" i="11" s="1"/>
  <c r="C366" i="1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E386" i="11" s="1"/>
  <c r="B386" i="11"/>
  <c r="D386" i="11" s="1"/>
  <c r="A387" i="11"/>
  <c r="C387" i="11" s="1"/>
  <c r="B387" i="11"/>
  <c r="D387" i="11"/>
  <c r="A388" i="11"/>
  <c r="C388" i="11" s="1"/>
  <c r="B388" i="11"/>
  <c r="D388" i="11"/>
  <c r="A389" i="11"/>
  <c r="C389" i="11" s="1"/>
  <c r="B389" i="11"/>
  <c r="D389" i="11"/>
  <c r="A390" i="11"/>
  <c r="C390" i="11" s="1"/>
  <c r="B390" i="11"/>
  <c r="D390" i="11"/>
  <c r="A391" i="11"/>
  <c r="C391" i="11" s="1"/>
  <c r="B391" i="11"/>
  <c r="D391" i="11"/>
  <c r="A392" i="11"/>
  <c r="C392" i="11" s="1"/>
  <c r="B392" i="11"/>
  <c r="D392" i="11"/>
  <c r="A393" i="11"/>
  <c r="C393" i="11" s="1"/>
  <c r="B393" i="11"/>
  <c r="D393" i="11"/>
  <c r="A394" i="11"/>
  <c r="C394" i="11" s="1"/>
  <c r="B394" i="11"/>
  <c r="D394" i="11"/>
  <c r="A395" i="11"/>
  <c r="C395" i="11" s="1"/>
  <c r="B395" i="11"/>
  <c r="D395" i="11"/>
  <c r="A396" i="11"/>
  <c r="C396" i="11" s="1"/>
  <c r="B396" i="11"/>
  <c r="D396" i="11"/>
  <c r="A397" i="11"/>
  <c r="C397" i="11" s="1"/>
  <c r="B397" i="11"/>
  <c r="D397" i="11"/>
  <c r="A398" i="11"/>
  <c r="C398" i="11" s="1"/>
  <c r="B398" i="11"/>
  <c r="D398" i="11"/>
  <c r="A399" i="11"/>
  <c r="C399" i="11" s="1"/>
  <c r="B399" i="11"/>
  <c r="D399" i="11"/>
  <c r="A400" i="11"/>
  <c r="C400" i="11" s="1"/>
  <c r="B400" i="11"/>
  <c r="D400" i="11"/>
  <c r="A401" i="11"/>
  <c r="C401" i="11" s="1"/>
  <c r="B401" i="11"/>
  <c r="D401" i="11"/>
  <c r="A402" i="11"/>
  <c r="C402" i="11" s="1"/>
  <c r="B402" i="11"/>
  <c r="D402" i="11"/>
  <c r="A403" i="11"/>
  <c r="C403" i="11" s="1"/>
  <c r="B403" i="11"/>
  <c r="D403" i="11"/>
  <c r="F403" i="11" s="1"/>
  <c r="A404" i="11"/>
  <c r="C404" i="11" s="1"/>
  <c r="B404" i="11"/>
  <c r="D404" i="11"/>
  <c r="H404" i="11" s="1"/>
  <c r="A405" i="11"/>
  <c r="C405" i="11" s="1"/>
  <c r="B405" i="11"/>
  <c r="D405" i="11"/>
  <c r="A406" i="11"/>
  <c r="C406" i="11" s="1"/>
  <c r="B406" i="11"/>
  <c r="D406" i="11"/>
  <c r="A407" i="11"/>
  <c r="C407" i="11" s="1"/>
  <c r="B407" i="11"/>
  <c r="D407" i="11"/>
  <c r="F407" i="11" s="1"/>
  <c r="A408" i="11"/>
  <c r="C408" i="11" s="1"/>
  <c r="B408" i="11"/>
  <c r="D408" i="11"/>
  <c r="H408" i="11" s="1"/>
  <c r="A409" i="11"/>
  <c r="C409" i="11" s="1"/>
  <c r="B409" i="11"/>
  <c r="D409" i="11"/>
  <c r="A410" i="11"/>
  <c r="C410" i="11" s="1"/>
  <c r="B410" i="11"/>
  <c r="D410" i="11"/>
  <c r="A411" i="11"/>
  <c r="C411" i="11" s="1"/>
  <c r="B411" i="11"/>
  <c r="D411" i="11"/>
  <c r="A412" i="11"/>
  <c r="C412" i="11" s="1"/>
  <c r="B412" i="11"/>
  <c r="D412" i="11"/>
  <c r="H412" i="11" s="1"/>
  <c r="A413" i="11"/>
  <c r="C413" i="11" s="1"/>
  <c r="B413" i="11"/>
  <c r="D413" i="11"/>
  <c r="A414" i="11"/>
  <c r="C414" i="11" s="1"/>
  <c r="B414" i="11"/>
  <c r="D414" i="11"/>
  <c r="A415" i="11"/>
  <c r="C415" i="11" s="1"/>
  <c r="B415" i="11"/>
  <c r="D415" i="11"/>
  <c r="F415" i="11" s="1"/>
  <c r="A416" i="11"/>
  <c r="C416" i="11" s="1"/>
  <c r="B416" i="11"/>
  <c r="D416" i="11"/>
  <c r="A417" i="11"/>
  <c r="C417" i="11" s="1"/>
  <c r="B417" i="11"/>
  <c r="D417" i="11"/>
  <c r="A418" i="11"/>
  <c r="C418" i="11" s="1"/>
  <c r="B418" i="11"/>
  <c r="D418" i="11"/>
  <c r="A419" i="11"/>
  <c r="C419" i="11" s="1"/>
  <c r="B419" i="11"/>
  <c r="D419" i="11"/>
  <c r="F419" i="11" s="1"/>
  <c r="A420" i="11"/>
  <c r="C420" i="11" s="1"/>
  <c r="B420" i="11"/>
  <c r="D420" i="11"/>
  <c r="A421" i="11"/>
  <c r="C421" i="11" s="1"/>
  <c r="B421" i="11"/>
  <c r="D421" i="11"/>
  <c r="A422" i="11"/>
  <c r="C422" i="11" s="1"/>
  <c r="B422" i="11"/>
  <c r="D422" i="11"/>
  <c r="A423" i="11"/>
  <c r="C423" i="11" s="1"/>
  <c r="B423" i="11"/>
  <c r="D423" i="11"/>
  <c r="F423" i="11" s="1"/>
  <c r="A424" i="11"/>
  <c r="C424" i="11" s="1"/>
  <c r="B424" i="11"/>
  <c r="D424" i="11"/>
  <c r="A425" i="11"/>
  <c r="C425" i="11" s="1"/>
  <c r="B425" i="11"/>
  <c r="D425" i="11"/>
  <c r="A426" i="11"/>
  <c r="C426" i="11" s="1"/>
  <c r="B426" i="11"/>
  <c r="D426" i="11"/>
  <c r="A427" i="11"/>
  <c r="C427" i="11" s="1"/>
  <c r="B427" i="11"/>
  <c r="D427" i="11"/>
  <c r="F427" i="11" s="1"/>
  <c r="A428" i="11"/>
  <c r="C428" i="11" s="1"/>
  <c r="B428" i="11"/>
  <c r="D428" i="11"/>
  <c r="A429" i="11"/>
  <c r="C429" i="11" s="1"/>
  <c r="B429" i="11"/>
  <c r="D429" i="11"/>
  <c r="A430" i="11"/>
  <c r="C430" i="11" s="1"/>
  <c r="B430" i="11"/>
  <c r="D430" i="11"/>
  <c r="A431" i="11"/>
  <c r="C431" i="11" s="1"/>
  <c r="B431" i="11"/>
  <c r="D431" i="11"/>
  <c r="F431" i="11" s="1"/>
  <c r="A432" i="11"/>
  <c r="C432" i="11" s="1"/>
  <c r="B432" i="11"/>
  <c r="D432" i="11"/>
  <c r="A433" i="11"/>
  <c r="C433" i="11" s="1"/>
  <c r="B433" i="11"/>
  <c r="D433" i="11"/>
  <c r="A434" i="11"/>
  <c r="C434" i="11" s="1"/>
  <c r="B434" i="11"/>
  <c r="D434" i="11"/>
  <c r="A435" i="11"/>
  <c r="C435" i="11" s="1"/>
  <c r="B435" i="11"/>
  <c r="D435" i="11"/>
  <c r="F435" i="11" s="1"/>
  <c r="A436" i="11"/>
  <c r="C436" i="11" s="1"/>
  <c r="B436" i="11"/>
  <c r="D436" i="11"/>
  <c r="H436" i="11" s="1"/>
  <c r="A437" i="11"/>
  <c r="C437" i="11" s="1"/>
  <c r="B437" i="11"/>
  <c r="D437" i="11"/>
  <c r="A438" i="11"/>
  <c r="C438" i="11" s="1"/>
  <c r="B438" i="11"/>
  <c r="D438" i="11"/>
  <c r="A439" i="11"/>
  <c r="C439" i="11" s="1"/>
  <c r="B439" i="11"/>
  <c r="D439" i="11"/>
  <c r="A440" i="11"/>
  <c r="C440" i="11" s="1"/>
  <c r="B440" i="11"/>
  <c r="D440" i="11"/>
  <c r="H440" i="11" s="1"/>
  <c r="A441" i="11"/>
  <c r="C441" i="11" s="1"/>
  <c r="B441" i="11"/>
  <c r="D441" i="11"/>
  <c r="A442" i="11"/>
  <c r="C442" i="11" s="1"/>
  <c r="B442" i="11"/>
  <c r="D442" i="11"/>
  <c r="A443" i="11"/>
  <c r="C443" i="11" s="1"/>
  <c r="B443" i="11"/>
  <c r="D443" i="11"/>
  <c r="A444" i="11"/>
  <c r="C444" i="11" s="1"/>
  <c r="B444" i="11"/>
  <c r="D444" i="11"/>
  <c r="A445" i="11"/>
  <c r="C445" i="11" s="1"/>
  <c r="B445" i="11"/>
  <c r="D445" i="11"/>
  <c r="A446" i="11"/>
  <c r="C446" i="11" s="1"/>
  <c r="B446" i="11"/>
  <c r="D446" i="11"/>
  <c r="A447" i="11"/>
  <c r="C447" i="11" s="1"/>
  <c r="B447" i="11"/>
  <c r="D447" i="11"/>
  <c r="A448" i="11"/>
  <c r="C448" i="11" s="1"/>
  <c r="B448" i="11"/>
  <c r="D448" i="11"/>
  <c r="A449" i="11"/>
  <c r="C449" i="11" s="1"/>
  <c r="B449" i="11"/>
  <c r="D449" i="11"/>
  <c r="A450" i="11"/>
  <c r="C450" i="11" s="1"/>
  <c r="B450" i="11"/>
  <c r="D450" i="11"/>
  <c r="A451" i="11"/>
  <c r="C451" i="11" s="1"/>
  <c r="B451" i="11"/>
  <c r="D451" i="11"/>
  <c r="F451" i="11" s="1"/>
  <c r="A452" i="11"/>
  <c r="C452" i="11" s="1"/>
  <c r="B452" i="11"/>
  <c r="D452" i="11"/>
  <c r="A453" i="11"/>
  <c r="C453" i="11" s="1"/>
  <c r="B453" i="11"/>
  <c r="D453" i="11"/>
  <c r="A454" i="11"/>
  <c r="C454" i="11" s="1"/>
  <c r="B454" i="11"/>
  <c r="D454" i="11"/>
  <c r="A455" i="11"/>
  <c r="C455" i="11" s="1"/>
  <c r="B455" i="11"/>
  <c r="D455" i="11"/>
  <c r="A456" i="11"/>
  <c r="C456" i="11" s="1"/>
  <c r="B456" i="11"/>
  <c r="D456" i="11"/>
  <c r="A457" i="11"/>
  <c r="C457" i="11" s="1"/>
  <c r="B457" i="11"/>
  <c r="D457" i="11"/>
  <c r="A458" i="11"/>
  <c r="C458" i="11" s="1"/>
  <c r="B458" i="11"/>
  <c r="D458" i="11"/>
  <c r="A459" i="11"/>
  <c r="C459" i="11" s="1"/>
  <c r="B459" i="11"/>
  <c r="D459" i="11"/>
  <c r="A460" i="11"/>
  <c r="C460" i="11" s="1"/>
  <c r="B460" i="11"/>
  <c r="D460" i="11"/>
  <c r="A461" i="11"/>
  <c r="C461" i="11" s="1"/>
  <c r="B461" i="11"/>
  <c r="D461" i="11"/>
  <c r="A462" i="11"/>
  <c r="C462" i="11" s="1"/>
  <c r="B462" i="11"/>
  <c r="D462" i="11"/>
  <c r="A463" i="11"/>
  <c r="C463" i="11" s="1"/>
  <c r="B463" i="11"/>
  <c r="D463" i="11"/>
  <c r="A464" i="11"/>
  <c r="C464" i="11" s="1"/>
  <c r="B464" i="11"/>
  <c r="D464" i="11"/>
  <c r="A465" i="11"/>
  <c r="C465" i="11" s="1"/>
  <c r="B465" i="11"/>
  <c r="D465" i="11"/>
  <c r="A466" i="11"/>
  <c r="C466" i="11" s="1"/>
  <c r="B466" i="11"/>
  <c r="D466" i="11"/>
  <c r="A467" i="11"/>
  <c r="C467" i="11" s="1"/>
  <c r="B467" i="11"/>
  <c r="D467" i="11"/>
  <c r="A468" i="11"/>
  <c r="C468" i="11" s="1"/>
  <c r="B468" i="11"/>
  <c r="D468" i="11"/>
  <c r="A469" i="11"/>
  <c r="C469" i="11" s="1"/>
  <c r="B469" i="11"/>
  <c r="D469" i="11"/>
  <c r="A470" i="11"/>
  <c r="C470" i="11" s="1"/>
  <c r="B470" i="11"/>
  <c r="D470" i="11"/>
  <c r="A471" i="11"/>
  <c r="C471" i="11" s="1"/>
  <c r="B471" i="11"/>
  <c r="D471" i="11"/>
  <c r="A472" i="11"/>
  <c r="C472" i="11" s="1"/>
  <c r="B472" i="11"/>
  <c r="D472" i="11"/>
  <c r="A473" i="11"/>
  <c r="C473" i="11" s="1"/>
  <c r="B473" i="11"/>
  <c r="D473" i="11"/>
  <c r="A474" i="11"/>
  <c r="C474" i="11" s="1"/>
  <c r="B474" i="11"/>
  <c r="D474" i="11"/>
  <c r="A475" i="11"/>
  <c r="C475" i="11" s="1"/>
  <c r="B475" i="11"/>
  <c r="D475" i="11"/>
  <c r="A476" i="11"/>
  <c r="C476" i="11" s="1"/>
  <c r="B476" i="11"/>
  <c r="D476" i="11"/>
  <c r="A477" i="11"/>
  <c r="C477" i="11" s="1"/>
  <c r="B477" i="11"/>
  <c r="D477" i="11"/>
  <c r="A478" i="11"/>
  <c r="C478" i="11" s="1"/>
  <c r="B478" i="11"/>
  <c r="D478" i="11"/>
  <c r="A479" i="11"/>
  <c r="C479" i="11" s="1"/>
  <c r="B479" i="11"/>
  <c r="D479" i="11"/>
  <c r="A480" i="11"/>
  <c r="C480" i="11" s="1"/>
  <c r="B480" i="11"/>
  <c r="D480" i="11"/>
  <c r="A481" i="11"/>
  <c r="C481" i="11" s="1"/>
  <c r="B481" i="11"/>
  <c r="D481" i="11"/>
  <c r="A482" i="11"/>
  <c r="C482" i="11" s="1"/>
  <c r="B482" i="11"/>
  <c r="D482" i="11"/>
  <c r="A483" i="11"/>
  <c r="C483" i="11" s="1"/>
  <c r="B483" i="11"/>
  <c r="D483" i="11"/>
  <c r="A484" i="11"/>
  <c r="C484" i="11" s="1"/>
  <c r="B484" i="11"/>
  <c r="D484" i="11"/>
  <c r="A485" i="11"/>
  <c r="C485" i="11" s="1"/>
  <c r="B485" i="11"/>
  <c r="D485" i="11"/>
  <c r="A486" i="11"/>
  <c r="C486" i="11" s="1"/>
  <c r="B486" i="11"/>
  <c r="D486" i="11"/>
  <c r="A487" i="11"/>
  <c r="C487" i="11" s="1"/>
  <c r="B487" i="11"/>
  <c r="D487" i="11"/>
  <c r="A488" i="11"/>
  <c r="C488" i="11" s="1"/>
  <c r="B488" i="11"/>
  <c r="D488" i="11"/>
  <c r="A489" i="11"/>
  <c r="C489" i="11" s="1"/>
  <c r="B489" i="11"/>
  <c r="D489" i="11"/>
  <c r="A490" i="11"/>
  <c r="C490" i="11" s="1"/>
  <c r="B490" i="11"/>
  <c r="D490" i="11"/>
  <c r="A491" i="11"/>
  <c r="C491" i="11" s="1"/>
  <c r="B491" i="11"/>
  <c r="D491" i="11"/>
  <c r="A492" i="11"/>
  <c r="C492" i="11" s="1"/>
  <c r="B492" i="11"/>
  <c r="D492" i="11"/>
  <c r="A493" i="11"/>
  <c r="C493" i="11" s="1"/>
  <c r="B493" i="11"/>
  <c r="D493" i="11"/>
  <c r="A494" i="11"/>
  <c r="C494" i="11" s="1"/>
  <c r="B494" i="11"/>
  <c r="D494" i="11"/>
  <c r="A495" i="11"/>
  <c r="C495" i="11" s="1"/>
  <c r="B495" i="11"/>
  <c r="D495" i="11"/>
  <c r="A496" i="11"/>
  <c r="C496" i="11" s="1"/>
  <c r="B496" i="11"/>
  <c r="D496" i="11"/>
  <c r="A497" i="11"/>
  <c r="C497" i="11" s="1"/>
  <c r="B497" i="11"/>
  <c r="D497" i="11"/>
  <c r="A498" i="11"/>
  <c r="C498" i="11" s="1"/>
  <c r="B498" i="11"/>
  <c r="D498" i="11"/>
  <c r="A499" i="11"/>
  <c r="C499" i="11" s="1"/>
  <c r="B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E558" i="11" s="1"/>
  <c r="D558" i="11"/>
  <c r="A559" i="11"/>
  <c r="B559" i="11"/>
  <c r="D559" i="11" s="1"/>
  <c r="C559" i="11"/>
  <c r="A560" i="11"/>
  <c r="B560" i="11"/>
  <c r="D560" i="11" s="1"/>
  <c r="C560" i="11"/>
  <c r="A561" i="11"/>
  <c r="B561" i="11"/>
  <c r="D561" i="11" s="1"/>
  <c r="F561" i="11" s="1"/>
  <c r="C561" i="11"/>
  <c r="A562" i="11"/>
  <c r="B562" i="11"/>
  <c r="D562" i="11" s="1"/>
  <c r="C562" i="11"/>
  <c r="A563" i="11"/>
  <c r="B563" i="11"/>
  <c r="D563" i="11" s="1"/>
  <c r="C563" i="11"/>
  <c r="A564" i="11"/>
  <c r="B564" i="11"/>
  <c r="D564" i="11" s="1"/>
  <c r="C564" i="11"/>
  <c r="A565" i="11"/>
  <c r="B565" i="11"/>
  <c r="D565" i="11" s="1"/>
  <c r="C565" i="11"/>
  <c r="A566" i="11"/>
  <c r="B566" i="11"/>
  <c r="D566" i="11" s="1"/>
  <c r="C566" i="11"/>
  <c r="A567" i="11"/>
  <c r="B567" i="11"/>
  <c r="D567" i="11" s="1"/>
  <c r="C567" i="11"/>
  <c r="A568" i="11"/>
  <c r="B568" i="11"/>
  <c r="D568" i="11" s="1"/>
  <c r="C568" i="11"/>
  <c r="A569" i="11"/>
  <c r="B569" i="11"/>
  <c r="D569" i="11" s="1"/>
  <c r="F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H574" i="11" s="1"/>
  <c r="C574" i="11"/>
  <c r="A575" i="11"/>
  <c r="B575" i="11"/>
  <c r="D575" i="11" s="1"/>
  <c r="C575" i="11"/>
  <c r="A576" i="11"/>
  <c r="B576" i="11"/>
  <c r="D576" i="11" s="1"/>
  <c r="C576" i="11"/>
  <c r="A577" i="11"/>
  <c r="B577" i="11"/>
  <c r="D577" i="11" s="1"/>
  <c r="C577" i="11"/>
  <c r="A578" i="11"/>
  <c r="B578" i="11"/>
  <c r="D578" i="11" s="1"/>
  <c r="C578" i="1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B583" i="11"/>
  <c r="D583" i="11" s="1"/>
  <c r="C583" i="11"/>
  <c r="A584" i="11"/>
  <c r="B584" i="11"/>
  <c r="D584" i="11" s="1"/>
  <c r="C584" i="11"/>
  <c r="A585" i="11"/>
  <c r="B585" i="11"/>
  <c r="D585" i="11" s="1"/>
  <c r="C585" i="11"/>
  <c r="A586" i="11"/>
  <c r="B586" i="11"/>
  <c r="D586" i="11" s="1"/>
  <c r="C586" i="11"/>
  <c r="A587" i="11"/>
  <c r="B587" i="11"/>
  <c r="D587" i="11" s="1"/>
  <c r="C587" i="11"/>
  <c r="A588" i="11"/>
  <c r="B588" i="11"/>
  <c r="D588" i="11" s="1"/>
  <c r="C588" i="11"/>
  <c r="A589" i="11"/>
  <c r="B589" i="11"/>
  <c r="D589" i="11" s="1"/>
  <c r="C589" i="1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B594" i="11"/>
  <c r="D594" i="11" s="1"/>
  <c r="C594" i="11"/>
  <c r="A595" i="11"/>
  <c r="B595" i="11"/>
  <c r="D595" i="11" s="1"/>
  <c r="C595" i="1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H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H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H610" i="11" s="1"/>
  <c r="C610" i="11"/>
  <c r="A611" i="11"/>
  <c r="B611" i="11"/>
  <c r="D611" i="11" s="1"/>
  <c r="C611" i="1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H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F661" i="11" s="1"/>
  <c r="D661" i="11"/>
  <c r="A662" i="11"/>
  <c r="B662" i="11"/>
  <c r="D662" i="11" s="1"/>
  <c r="H662" i="11" s="1"/>
  <c r="C662" i="1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B666" i="11"/>
  <c r="D666" i="11" s="1"/>
  <c r="H666" i="11" s="1"/>
  <c r="C666" i="11"/>
  <c r="A667" i="11"/>
  <c r="B667" i="11"/>
  <c r="D667" i="11" s="1"/>
  <c r="C667" i="11"/>
  <c r="A668" i="11"/>
  <c r="B668" i="11"/>
  <c r="D668" i="11" s="1"/>
  <c r="C668" i="11"/>
  <c r="A669" i="11"/>
  <c r="B669" i="11"/>
  <c r="D669" i="11" s="1"/>
  <c r="C669" i="11"/>
  <c r="A670" i="11"/>
  <c r="B670" i="11"/>
  <c r="D670" i="11" s="1"/>
  <c r="C670" i="1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F673" i="11" s="1"/>
  <c r="C673" i="11"/>
  <c r="A674" i="11"/>
  <c r="B674" i="11"/>
  <c r="D674" i="11" s="1"/>
  <c r="H674" i="11" s="1"/>
  <c r="C674" i="11"/>
  <c r="A675" i="11"/>
  <c r="B675" i="11"/>
  <c r="D675" i="11" s="1"/>
  <c r="C675" i="11"/>
  <c r="A676" i="11"/>
  <c r="B676" i="11"/>
  <c r="D676" i="11" s="1"/>
  <c r="C676" i="11"/>
  <c r="A677" i="11"/>
  <c r="B677" i="11"/>
  <c r="D677" i="11" s="1"/>
  <c r="F677" i="11" s="1"/>
  <c r="C677" i="11"/>
  <c r="A678" i="11"/>
  <c r="B678" i="11"/>
  <c r="D678" i="11" s="1"/>
  <c r="H678" i="11" s="1"/>
  <c r="C678" i="11"/>
  <c r="A679" i="11"/>
  <c r="B679" i="11"/>
  <c r="D679" i="11" s="1"/>
  <c r="C679" i="11"/>
  <c r="A680" i="11"/>
  <c r="B680" i="11"/>
  <c r="D680" i="11" s="1"/>
  <c r="C680" i="11"/>
  <c r="A681" i="11"/>
  <c r="B681" i="11"/>
  <c r="D681" i="11" s="1"/>
  <c r="C681" i="11"/>
  <c r="A682" i="11"/>
  <c r="B682" i="11"/>
  <c r="D682" i="11" s="1"/>
  <c r="H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B691" i="11"/>
  <c r="D691" i="11" s="1"/>
  <c r="C691" i="11"/>
  <c r="A692" i="11"/>
  <c r="B692" i="11"/>
  <c r="D692" i="11" s="1"/>
  <c r="C692" i="11"/>
  <c r="A693" i="11"/>
  <c r="B693" i="11"/>
  <c r="D693" i="11" s="1"/>
  <c r="F693" i="11" s="1"/>
  <c r="C693" i="11"/>
  <c r="A694" i="11"/>
  <c r="B694" i="11"/>
  <c r="D694" i="11" s="1"/>
  <c r="C694" i="11"/>
  <c r="A695" i="11"/>
  <c r="B695" i="11"/>
  <c r="D695" i="11" s="1"/>
  <c r="C695" i="11"/>
  <c r="A696" i="11"/>
  <c r="B696" i="11"/>
  <c r="D696" i="11" s="1"/>
  <c r="C696" i="11"/>
  <c r="A697" i="11"/>
  <c r="B697" i="11"/>
  <c r="D697" i="11" s="1"/>
  <c r="C697" i="11"/>
  <c r="A698" i="11"/>
  <c r="B698" i="11"/>
  <c r="D698" i="11" s="1"/>
  <c r="H698" i="11" s="1"/>
  <c r="C698" i="11"/>
  <c r="A699" i="11"/>
  <c r="B699" i="11"/>
  <c r="D699" i="11" s="1"/>
  <c r="C699" i="11"/>
  <c r="A700" i="11"/>
  <c r="B700" i="11"/>
  <c r="D700" i="11" s="1"/>
  <c r="C700" i="11"/>
  <c r="A701" i="11"/>
  <c r="B701" i="11"/>
  <c r="D701" i="11" s="1"/>
  <c r="F701" i="11" s="1"/>
  <c r="C701" i="11"/>
  <c r="A702" i="11"/>
  <c r="B702" i="11"/>
  <c r="D702" i="11" s="1"/>
  <c r="C702" i="11"/>
  <c r="A703" i="11"/>
  <c r="B703" i="11"/>
  <c r="D703" i="11" s="1"/>
  <c r="C703" i="11"/>
  <c r="A704" i="11"/>
  <c r="B704" i="11"/>
  <c r="D704" i="11" s="1"/>
  <c r="C704" i="11"/>
  <c r="A705" i="11"/>
  <c r="B705" i="11"/>
  <c r="D705" i="11" s="1"/>
  <c r="C705" i="11"/>
  <c r="A706" i="11"/>
  <c r="B706" i="11"/>
  <c r="D706" i="11" s="1"/>
  <c r="H706" i="11" s="1"/>
  <c r="C706" i="11"/>
  <c r="A707" i="11"/>
  <c r="B707" i="11"/>
  <c r="D707" i="11" s="1"/>
  <c r="C707" i="11"/>
  <c r="A708" i="11"/>
  <c r="B708" i="11"/>
  <c r="D708" i="11" s="1"/>
  <c r="C708" i="11"/>
  <c r="A709" i="11"/>
  <c r="B709" i="11"/>
  <c r="D709" i="11" s="1"/>
  <c r="F709" i="11" s="1"/>
  <c r="C709" i="11"/>
  <c r="A710" i="11"/>
  <c r="B710" i="11"/>
  <c r="D710" i="11" s="1"/>
  <c r="C710" i="11"/>
  <c r="A711" i="11"/>
  <c r="B711" i="11"/>
  <c r="D711" i="11" s="1"/>
  <c r="C711" i="11"/>
  <c r="A712" i="11"/>
  <c r="B712" i="11"/>
  <c r="D712" i="11" s="1"/>
  <c r="C712" i="11"/>
  <c r="A713" i="11"/>
  <c r="B713" i="11"/>
  <c r="D713" i="11" s="1"/>
  <c r="C713" i="11"/>
  <c r="A714" i="11"/>
  <c r="B714" i="11"/>
  <c r="D714" i="11" s="1"/>
  <c r="H714" i="11" s="1"/>
  <c r="C714" i="11"/>
  <c r="A715" i="11"/>
  <c r="B715" i="11"/>
  <c r="D715" i="11" s="1"/>
  <c r="C715" i="11"/>
  <c r="A716" i="11"/>
  <c r="B716" i="11"/>
  <c r="D716" i="11" s="1"/>
  <c r="C716" i="11"/>
  <c r="A717" i="11"/>
  <c r="B717" i="11"/>
  <c r="D717" i="11" s="1"/>
  <c r="C717" i="11"/>
  <c r="A718" i="11"/>
  <c r="B718" i="11"/>
  <c r="D718" i="11" s="1"/>
  <c r="C718" i="1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B724" i="11"/>
  <c r="D724" i="11" s="1"/>
  <c r="C724" i="11"/>
  <c r="A725" i="11"/>
  <c r="B725" i="11"/>
  <c r="D725" i="11" s="1"/>
  <c r="C725" i="11"/>
  <c r="A726" i="11"/>
  <c r="B726" i="11"/>
  <c r="D726" i="11" s="1"/>
  <c r="H726" i="11" s="1"/>
  <c r="C726" i="1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B731" i="11"/>
  <c r="D731" i="11" s="1"/>
  <c r="C731" i="11"/>
  <c r="A732" i="11"/>
  <c r="B732" i="11"/>
  <c r="D732" i="11" s="1"/>
  <c r="C732" i="11"/>
  <c r="A733" i="11"/>
  <c r="B733" i="11"/>
  <c r="D733" i="11" s="1"/>
  <c r="C733" i="1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E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E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H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/>
  <c r="A762" i="11"/>
  <c r="C762" i="11" s="1"/>
  <c r="B762" i="11"/>
  <c r="D762" i="11"/>
  <c r="H762" i="11" s="1"/>
  <c r="A763" i="11"/>
  <c r="C763" i="11" s="1"/>
  <c r="B763" i="11"/>
  <c r="D763" i="11"/>
  <c r="A764" i="11"/>
  <c r="C764" i="11" s="1"/>
  <c r="B764" i="11"/>
  <c r="D764" i="11"/>
  <c r="A765" i="11"/>
  <c r="C765" i="11" s="1"/>
  <c r="B765" i="11"/>
  <c r="D765" i="11"/>
  <c r="A766" i="11"/>
  <c r="C766" i="11" s="1"/>
  <c r="B766" i="11"/>
  <c r="D766" i="11"/>
  <c r="A767" i="11"/>
  <c r="C767" i="11" s="1"/>
  <c r="B767" i="11"/>
  <c r="D767" i="11"/>
  <c r="A768" i="11"/>
  <c r="C768" i="11" s="1"/>
  <c r="B768" i="11"/>
  <c r="D768" i="11"/>
  <c r="A769" i="11"/>
  <c r="C769" i="11" s="1"/>
  <c r="B769" i="11"/>
  <c r="D769" i="11"/>
  <c r="A770" i="11"/>
  <c r="C770" i="11" s="1"/>
  <c r="B770" i="11"/>
  <c r="D770" i="11"/>
  <c r="H770" i="11" s="1"/>
  <c r="A771" i="11"/>
  <c r="C771" i="11" s="1"/>
  <c r="B771" i="11"/>
  <c r="D771" i="11"/>
  <c r="A772" i="11"/>
  <c r="C772" i="11" s="1"/>
  <c r="B772" i="11"/>
  <c r="D772" i="11"/>
  <c r="A773" i="11"/>
  <c r="C773" i="11" s="1"/>
  <c r="B773" i="11"/>
  <c r="D773" i="11"/>
  <c r="A774" i="11"/>
  <c r="C774" i="11" s="1"/>
  <c r="B774" i="11"/>
  <c r="D774" i="11"/>
  <c r="A775" i="11"/>
  <c r="C775" i="11" s="1"/>
  <c r="B775" i="11"/>
  <c r="D775" i="11"/>
  <c r="A776" i="11"/>
  <c r="C776" i="11" s="1"/>
  <c r="B776" i="11"/>
  <c r="D776" i="11"/>
  <c r="A777" i="11"/>
  <c r="C777" i="11" s="1"/>
  <c r="B777" i="11"/>
  <c r="D777" i="11"/>
  <c r="A778" i="11"/>
  <c r="C778" i="11" s="1"/>
  <c r="B778" i="11"/>
  <c r="D778" i="11"/>
  <c r="H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F781" i="11" s="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E786" i="11" s="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D795" i="11" s="1"/>
  <c r="C795" i="11"/>
  <c r="A796" i="11"/>
  <c r="B796" i="11"/>
  <c r="D796" i="11" s="1"/>
  <c r="H796" i="11" s="1"/>
  <c r="C796" i="1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H804" i="11" s="1"/>
  <c r="C804" i="11"/>
  <c r="A805" i="11"/>
  <c r="B805" i="11"/>
  <c r="D805" i="11" s="1"/>
  <c r="C805" i="11"/>
  <c r="A806" i="11"/>
  <c r="B806" i="11"/>
  <c r="D806" i="11" s="1"/>
  <c r="C806" i="1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B810" i="11"/>
  <c r="D810" i="11" s="1"/>
  <c r="C810" i="11"/>
  <c r="A811" i="11"/>
  <c r="B811" i="11"/>
  <c r="D811" i="11" s="1"/>
  <c r="C811" i="11"/>
  <c r="A812" i="11"/>
  <c r="B812" i="11"/>
  <c r="D812" i="11" s="1"/>
  <c r="C812" i="1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F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H832" i="11"/>
  <c r="A833" i="11"/>
  <c r="C833" i="11" s="1"/>
  <c r="B833" i="11"/>
  <c r="D833" i="11"/>
  <c r="A834" i="11"/>
  <c r="C834" i="11" s="1"/>
  <c r="B834" i="11"/>
  <c r="D834" i="11"/>
  <c r="A835" i="11"/>
  <c r="C835" i="11" s="1"/>
  <c r="B835" i="11"/>
  <c r="D835" i="11"/>
  <c r="A836" i="11"/>
  <c r="C836" i="11" s="1"/>
  <c r="B836" i="11"/>
  <c r="D836" i="11"/>
  <c r="H836" i="11" s="1"/>
  <c r="A837" i="11"/>
  <c r="C837" i="11" s="1"/>
  <c r="B837" i="11"/>
  <c r="D837" i="11"/>
  <c r="A838" i="11"/>
  <c r="C838" i="11" s="1"/>
  <c r="B838" i="11"/>
  <c r="D838" i="11"/>
  <c r="A839" i="11"/>
  <c r="C839" i="11" s="1"/>
  <c r="B839" i="11"/>
  <c r="D839" i="11"/>
  <c r="A840" i="11"/>
  <c r="C840" i="11" s="1"/>
  <c r="B840" i="11"/>
  <c r="D840" i="11"/>
  <c r="H840" i="11" s="1"/>
  <c r="A841" i="11"/>
  <c r="C841" i="11" s="1"/>
  <c r="B841" i="11"/>
  <c r="D841" i="11"/>
  <c r="A842" i="11"/>
  <c r="C842" i="11" s="1"/>
  <c r="B842" i="11"/>
  <c r="D842" i="11"/>
  <c r="A843" i="11"/>
  <c r="C843" i="11" s="1"/>
  <c r="B843" i="11"/>
  <c r="D843" i="11"/>
  <c r="A844" i="11"/>
  <c r="C844" i="11" s="1"/>
  <c r="B844" i="11"/>
  <c r="D844" i="11"/>
  <c r="A845" i="11"/>
  <c r="C845" i="11" s="1"/>
  <c r="B845" i="11"/>
  <c r="D845" i="11"/>
  <c r="A846" i="11"/>
  <c r="C846" i="11" s="1"/>
  <c r="B846" i="11"/>
  <c r="D846" i="11"/>
  <c r="A847" i="11"/>
  <c r="C847" i="11" s="1"/>
  <c r="B847" i="11"/>
  <c r="D847" i="11"/>
  <c r="A848" i="11"/>
  <c r="C848" i="11" s="1"/>
  <c r="B848" i="11"/>
  <c r="D848" i="11"/>
  <c r="A849" i="11"/>
  <c r="C849" i="11" s="1"/>
  <c r="B849" i="11"/>
  <c r="D849" i="11"/>
  <c r="A850" i="11"/>
  <c r="C850" i="11" s="1"/>
  <c r="B850" i="11"/>
  <c r="D850" i="11"/>
  <c r="A851" i="11"/>
  <c r="C851" i="11" s="1"/>
  <c r="B851" i="11"/>
  <c r="D851" i="11"/>
  <c r="A852" i="11"/>
  <c r="C852" i="11" s="1"/>
  <c r="H852" i="11" s="1"/>
  <c r="B852" i="11"/>
  <c r="D852" i="11"/>
  <c r="A853" i="11"/>
  <c r="B853" i="11"/>
  <c r="C853" i="11"/>
  <c r="D853" i="11"/>
  <c r="A854" i="11"/>
  <c r="B854" i="11"/>
  <c r="C854" i="11"/>
  <c r="D854" i="11"/>
  <c r="H854" i="11" s="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F857" i="11" s="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E860" i="11" s="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H870" i="11" s="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D895" i="11" s="1"/>
  <c r="C895" i="11"/>
  <c r="A896" i="11"/>
  <c r="B896" i="11"/>
  <c r="D896" i="11" s="1"/>
  <c r="C896" i="11"/>
  <c r="A897" i="11"/>
  <c r="B897" i="11"/>
  <c r="D897" i="11" s="1"/>
  <c r="C897" i="11"/>
  <c r="A898" i="11"/>
  <c r="B898" i="11"/>
  <c r="D898" i="11" s="1"/>
  <c r="C898" i="11"/>
  <c r="A899" i="11"/>
  <c r="B899" i="11"/>
  <c r="D899" i="11" s="1"/>
  <c r="C899" i="11"/>
  <c r="A900" i="11"/>
  <c r="B900" i="11"/>
  <c r="D900" i="11" s="1"/>
  <c r="C900" i="11"/>
  <c r="A901" i="11"/>
  <c r="B901" i="11"/>
  <c r="D901" i="11" s="1"/>
  <c r="C901" i="11"/>
  <c r="A902" i="11"/>
  <c r="B902" i="11"/>
  <c r="D902" i="11" s="1"/>
  <c r="C902" i="11"/>
  <c r="A903" i="11"/>
  <c r="B903" i="11"/>
  <c r="D903" i="11" s="1"/>
  <c r="C903" i="1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B908" i="11"/>
  <c r="D908" i="11" s="1"/>
  <c r="C908" i="1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B913" i="11"/>
  <c r="D913" i="11" s="1"/>
  <c r="C913" i="11"/>
  <c r="F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E916" i="11" s="1"/>
  <c r="A917" i="11"/>
  <c r="C917" i="11" s="1"/>
  <c r="B917" i="11"/>
  <c r="D917" i="11" s="1"/>
  <c r="A918" i="11"/>
  <c r="C918" i="11" s="1"/>
  <c r="B918" i="11"/>
  <c r="D918" i="11" s="1"/>
  <c r="H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E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/>
  <c r="A947" i="11"/>
  <c r="C947" i="11" s="1"/>
  <c r="B947" i="11"/>
  <c r="D947" i="11"/>
  <c r="A948" i="11"/>
  <c r="C948" i="11" s="1"/>
  <c r="B948" i="11"/>
  <c r="D948" i="11"/>
  <c r="A949" i="11"/>
  <c r="C949" i="11" s="1"/>
  <c r="B949" i="11"/>
  <c r="D949" i="11"/>
  <c r="A950" i="11"/>
  <c r="C950" i="11" s="1"/>
  <c r="B950" i="11"/>
  <c r="D950" i="11"/>
  <c r="A951" i="11"/>
  <c r="C951" i="11" s="1"/>
  <c r="B951" i="11"/>
  <c r="D951" i="11"/>
  <c r="A952" i="11"/>
  <c r="C952" i="11" s="1"/>
  <c r="B952" i="11"/>
  <c r="D952" i="11"/>
  <c r="A953" i="11"/>
  <c r="C953" i="11" s="1"/>
  <c r="B953" i="11"/>
  <c r="D953" i="11"/>
  <c r="A954" i="11"/>
  <c r="C954" i="11" s="1"/>
  <c r="B954" i="11"/>
  <c r="D954" i="11"/>
  <c r="A955" i="11"/>
  <c r="C955" i="11" s="1"/>
  <c r="B955" i="11"/>
  <c r="D955" i="11"/>
  <c r="A956" i="11"/>
  <c r="C956" i="11" s="1"/>
  <c r="B956" i="11"/>
  <c r="D956" i="11"/>
  <c r="A957" i="11"/>
  <c r="C957" i="11" s="1"/>
  <c r="B957" i="11"/>
  <c r="D957" i="11"/>
  <c r="A958" i="11"/>
  <c r="C958" i="11" s="1"/>
  <c r="B958" i="11"/>
  <c r="D958" i="11"/>
  <c r="A959" i="11"/>
  <c r="C959" i="11" s="1"/>
  <c r="B959" i="11"/>
  <c r="D959" i="11"/>
  <c r="A960" i="11"/>
  <c r="C960" i="11" s="1"/>
  <c r="B960" i="11"/>
  <c r="D960" i="11"/>
  <c r="A961" i="11"/>
  <c r="C961" i="11" s="1"/>
  <c r="F961" i="11" s="1"/>
  <c r="B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E964" i="11" s="1"/>
  <c r="A965" i="11"/>
  <c r="B965" i="11"/>
  <c r="C965" i="11"/>
  <c r="D965" i="11"/>
  <c r="A966" i="11"/>
  <c r="B966" i="11"/>
  <c r="C966" i="11"/>
  <c r="D966" i="11"/>
  <c r="H966" i="11" s="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E972" i="11" s="1"/>
  <c r="A973" i="11"/>
  <c r="B973" i="11"/>
  <c r="C973" i="11"/>
  <c r="D973" i="11"/>
  <c r="A974" i="11"/>
  <c r="B974" i="11"/>
  <c r="C974" i="11"/>
  <c r="D974" i="11"/>
  <c r="H974" i="11" s="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10" i="10"/>
  <c r="D26" i="10"/>
  <c r="D42" i="10"/>
  <c r="D58" i="10"/>
  <c r="D74" i="10"/>
  <c r="D90" i="10"/>
  <c r="D106" i="10"/>
  <c r="D122" i="10"/>
  <c r="D138" i="10"/>
  <c r="D154" i="10"/>
  <c r="D170" i="10"/>
  <c r="D186" i="10"/>
  <c r="D202" i="10"/>
  <c r="D218" i="10"/>
  <c r="D234" i="10"/>
  <c r="D250" i="10"/>
  <c r="D266" i="10"/>
  <c r="D282" i="10"/>
  <c r="D298" i="10"/>
  <c r="D314" i="10"/>
  <c r="D330" i="10"/>
  <c r="D346" i="10"/>
  <c r="D362" i="10"/>
  <c r="D378" i="10"/>
  <c r="D394" i="10"/>
  <c r="D410" i="10"/>
  <c r="D426" i="10"/>
  <c r="D442" i="10"/>
  <c r="D458" i="10"/>
  <c r="D474" i="10"/>
  <c r="D490" i="10"/>
  <c r="D506" i="10"/>
  <c r="D522" i="10"/>
  <c r="D538" i="10"/>
  <c r="D554" i="10"/>
  <c r="D570" i="10"/>
  <c r="D586" i="10"/>
  <c r="D602" i="10"/>
  <c r="D618" i="10"/>
  <c r="D634" i="10"/>
  <c r="D650" i="10"/>
  <c r="D666" i="10"/>
  <c r="D682" i="10"/>
  <c r="D698" i="10"/>
  <c r="D31" i="10"/>
  <c r="D47" i="10"/>
  <c r="D63" i="10"/>
  <c r="D79" i="10"/>
  <c r="D95" i="10"/>
  <c r="D111" i="10"/>
  <c r="D127" i="10"/>
  <c r="D143" i="10"/>
  <c r="D159" i="10"/>
  <c r="D175" i="10"/>
  <c r="D191" i="10"/>
  <c r="D207" i="10"/>
  <c r="D223" i="10"/>
  <c r="D239" i="10"/>
  <c r="D255" i="10"/>
  <c r="D271" i="10"/>
  <c r="D287" i="10"/>
  <c r="D303" i="10"/>
  <c r="D319" i="10"/>
  <c r="D335" i="10"/>
  <c r="D351" i="10"/>
  <c r="D367" i="10"/>
  <c r="D383" i="10"/>
  <c r="D399" i="10"/>
  <c r="D415" i="10"/>
  <c r="D431" i="10"/>
  <c r="D447" i="10"/>
  <c r="D463" i="10"/>
  <c r="D479" i="10"/>
  <c r="D495" i="10"/>
  <c r="D511" i="10"/>
  <c r="D527" i="10"/>
  <c r="D543" i="10"/>
  <c r="D559" i="10"/>
  <c r="D575" i="10"/>
  <c r="D591" i="10"/>
  <c r="D607" i="10"/>
  <c r="D623" i="10"/>
  <c r="D639" i="10"/>
  <c r="D655" i="10"/>
  <c r="D671" i="10"/>
  <c r="D687" i="10"/>
  <c r="D703" i="10"/>
  <c r="D719" i="10"/>
  <c r="D735" i="10"/>
  <c r="D751" i="10"/>
  <c r="D767" i="10"/>
  <c r="D783" i="10"/>
  <c r="D799" i="10"/>
  <c r="D815" i="10"/>
  <c r="D831" i="10"/>
  <c r="D847" i="10"/>
  <c r="D863" i="10"/>
  <c r="D879" i="10"/>
  <c r="D895" i="10"/>
  <c r="D911" i="10"/>
  <c r="D927" i="10"/>
  <c r="D943" i="10"/>
  <c r="D959" i="10"/>
  <c r="D975" i="10"/>
  <c r="D36" i="10"/>
  <c r="D52" i="10"/>
  <c r="D68" i="10"/>
  <c r="D84" i="10"/>
  <c r="D100" i="10"/>
  <c r="D116" i="10"/>
  <c r="D132" i="10"/>
  <c r="D148" i="10"/>
  <c r="D164" i="10"/>
  <c r="D180" i="10"/>
  <c r="D196" i="10"/>
  <c r="D212" i="10"/>
  <c r="D9" i="10"/>
  <c r="D73" i="10"/>
  <c r="D137" i="10"/>
  <c r="D201" i="10"/>
  <c r="D245" i="10"/>
  <c r="D277" i="10"/>
  <c r="D309" i="10"/>
  <c r="D341" i="10"/>
  <c r="D373" i="10"/>
  <c r="D30" i="10"/>
  <c r="D46" i="10"/>
  <c r="D62" i="10"/>
  <c r="D78" i="10"/>
  <c r="D94" i="10"/>
  <c r="D110" i="10"/>
  <c r="D126" i="10"/>
  <c r="D142" i="10"/>
  <c r="D158" i="10"/>
  <c r="D174" i="10"/>
  <c r="D190" i="10"/>
  <c r="D206" i="10"/>
  <c r="D222" i="10"/>
  <c r="D238" i="10"/>
  <c r="D254" i="10"/>
  <c r="D270" i="10"/>
  <c r="D286" i="10"/>
  <c r="D302" i="10"/>
  <c r="D318" i="10"/>
  <c r="D334" i="10"/>
  <c r="D350" i="10"/>
  <c r="D366" i="10"/>
  <c r="D382" i="10"/>
  <c r="D398" i="10"/>
  <c r="D414" i="10"/>
  <c r="D430" i="10"/>
  <c r="D446" i="10"/>
  <c r="D462" i="10"/>
  <c r="D478" i="10"/>
  <c r="D494" i="10"/>
  <c r="D510" i="10"/>
  <c r="D526" i="10"/>
  <c r="D542" i="10"/>
  <c r="D558" i="10"/>
  <c r="D574" i="10"/>
  <c r="D590" i="10"/>
  <c r="D606" i="10"/>
  <c r="D622" i="10"/>
  <c r="D638" i="10"/>
  <c r="D654" i="10"/>
  <c r="D670" i="10"/>
  <c r="D686" i="10"/>
  <c r="D3" i="10"/>
  <c r="D35" i="10"/>
  <c r="D51" i="10"/>
  <c r="D67" i="10"/>
  <c r="D83" i="10"/>
  <c r="D99" i="10"/>
  <c r="D115" i="10"/>
  <c r="D131" i="10"/>
  <c r="D147" i="10"/>
  <c r="D163" i="10"/>
  <c r="D179" i="10"/>
  <c r="D195" i="10"/>
  <c r="D211" i="10"/>
  <c r="D227" i="10"/>
  <c r="D243" i="10"/>
  <c r="D259" i="10"/>
  <c r="D275" i="10"/>
  <c r="D291" i="10"/>
  <c r="D307" i="10"/>
  <c r="D323" i="10"/>
  <c r="D339" i="10"/>
  <c r="D355" i="10"/>
  <c r="D371" i="10"/>
  <c r="D387" i="10"/>
  <c r="D403" i="10"/>
  <c r="D419" i="10"/>
  <c r="D435" i="10"/>
  <c r="D451" i="10"/>
  <c r="D467" i="10"/>
  <c r="D483" i="10"/>
  <c r="D499" i="10"/>
  <c r="D515" i="10"/>
  <c r="D531" i="10"/>
  <c r="D547" i="10"/>
  <c r="D563" i="10"/>
  <c r="D579" i="10"/>
  <c r="D595" i="10"/>
  <c r="D611" i="10"/>
  <c r="D627" i="10"/>
  <c r="D643" i="10"/>
  <c r="D659" i="10"/>
  <c r="D675" i="10"/>
  <c r="D691" i="10"/>
  <c r="D707" i="10"/>
  <c r="D723" i="10"/>
  <c r="D739" i="10"/>
  <c r="D755" i="10"/>
  <c r="D771" i="10"/>
  <c r="D787" i="10"/>
  <c r="D803" i="10"/>
  <c r="D819" i="10"/>
  <c r="D835" i="10"/>
  <c r="D851" i="10"/>
  <c r="D867" i="10"/>
  <c r="D883" i="10"/>
  <c r="D899" i="10"/>
  <c r="D915" i="10"/>
  <c r="D931" i="10"/>
  <c r="D947" i="10"/>
  <c r="D963" i="10"/>
  <c r="D4" i="10"/>
  <c r="D24" i="10"/>
  <c r="D40" i="10"/>
  <c r="D56" i="10"/>
  <c r="D72" i="10"/>
  <c r="D88" i="10"/>
  <c r="D104" i="10"/>
  <c r="D120" i="10"/>
  <c r="D136" i="10"/>
  <c r="D152" i="10"/>
  <c r="D168" i="10"/>
  <c r="D184" i="10"/>
  <c r="D200" i="10"/>
  <c r="D216" i="10"/>
  <c r="D34" i="10"/>
  <c r="D50" i="10"/>
  <c r="D66" i="10"/>
  <c r="D82" i="10"/>
  <c r="D98" i="10"/>
  <c r="D114" i="10"/>
  <c r="D6" i="10"/>
  <c r="D22" i="10"/>
  <c r="D38" i="10"/>
  <c r="D54" i="10"/>
  <c r="D70" i="10"/>
  <c r="D86" i="10"/>
  <c r="D102" i="10"/>
  <c r="D118" i="10"/>
  <c r="D134" i="10"/>
  <c r="D150" i="10"/>
  <c r="D166" i="10"/>
  <c r="D182" i="10"/>
  <c r="D198" i="10"/>
  <c r="D214" i="10"/>
  <c r="D230" i="10"/>
  <c r="D246" i="10"/>
  <c r="D262" i="10"/>
  <c r="D278" i="10"/>
  <c r="D294" i="10"/>
  <c r="D310" i="10"/>
  <c r="D326" i="10"/>
  <c r="D342" i="10"/>
  <c r="D358" i="10"/>
  <c r="D374" i="10"/>
  <c r="D390" i="10"/>
  <c r="D406" i="10"/>
  <c r="D422" i="10"/>
  <c r="D438" i="10"/>
  <c r="D454" i="10"/>
  <c r="D470" i="10"/>
  <c r="D486" i="10"/>
  <c r="D502" i="10"/>
  <c r="D518" i="10"/>
  <c r="D534" i="10"/>
  <c r="D550" i="10"/>
  <c r="D566" i="10"/>
  <c r="D582" i="10"/>
  <c r="D598" i="10"/>
  <c r="D614" i="10"/>
  <c r="D630" i="10"/>
  <c r="D646" i="10"/>
  <c r="D662" i="10"/>
  <c r="D678" i="10"/>
  <c r="D694" i="10"/>
  <c r="D11" i="10"/>
  <c r="D27" i="10"/>
  <c r="D43" i="10"/>
  <c r="D59" i="10"/>
  <c r="D75" i="10"/>
  <c r="D91" i="10"/>
  <c r="D107" i="10"/>
  <c r="D123" i="10"/>
  <c r="D139" i="10"/>
  <c r="D155" i="10"/>
  <c r="D171" i="10"/>
  <c r="D187" i="10"/>
  <c r="D203" i="10"/>
  <c r="D219" i="10"/>
  <c r="D235" i="10"/>
  <c r="D251" i="10"/>
  <c r="D267" i="10"/>
  <c r="D283" i="10"/>
  <c r="D299" i="10"/>
  <c r="D315" i="10"/>
  <c r="D331" i="10"/>
  <c r="D347" i="10"/>
  <c r="D363" i="10"/>
  <c r="D379" i="10"/>
  <c r="D395" i="10"/>
  <c r="D411" i="10"/>
  <c r="D427" i="10"/>
  <c r="D443" i="10"/>
  <c r="D459" i="10"/>
  <c r="D475" i="10"/>
  <c r="D491" i="10"/>
  <c r="D507" i="10"/>
  <c r="D523" i="10"/>
  <c r="D539" i="10"/>
  <c r="D555" i="10"/>
  <c r="D571" i="10"/>
  <c r="D587" i="10"/>
  <c r="D603" i="10"/>
  <c r="D619" i="10"/>
  <c r="D635" i="10"/>
  <c r="D651" i="10"/>
  <c r="D667" i="10"/>
  <c r="D683" i="10"/>
  <c r="D699" i="10"/>
  <c r="D715" i="10"/>
  <c r="D731" i="10"/>
  <c r="D747" i="10"/>
  <c r="D763" i="10"/>
  <c r="D779" i="10"/>
  <c r="D795" i="10"/>
  <c r="D811" i="10"/>
  <c r="D827" i="10"/>
  <c r="D843" i="10"/>
  <c r="D859" i="10"/>
  <c r="D875" i="10"/>
  <c r="D891" i="10"/>
  <c r="D907" i="10"/>
  <c r="D923" i="10"/>
  <c r="D939" i="10"/>
  <c r="D955" i="10"/>
  <c r="D971" i="10"/>
  <c r="D32" i="10"/>
  <c r="D48" i="10"/>
  <c r="D64" i="10"/>
  <c r="D80" i="10"/>
  <c r="D96" i="10"/>
  <c r="D112" i="10"/>
  <c r="D130" i="10"/>
  <c r="D194" i="10"/>
  <c r="D258" i="10"/>
  <c r="D322" i="10"/>
  <c r="D386" i="10"/>
  <c r="D450" i="10"/>
  <c r="D514" i="10"/>
  <c r="D578" i="10"/>
  <c r="D642" i="10"/>
  <c r="D7" i="10"/>
  <c r="D71" i="10"/>
  <c r="D135" i="10"/>
  <c r="D199" i="10"/>
  <c r="D263" i="10"/>
  <c r="D327" i="10"/>
  <c r="D391" i="10"/>
  <c r="D455" i="10"/>
  <c r="D519" i="10"/>
  <c r="D583" i="10"/>
  <c r="D647" i="10"/>
  <c r="D711" i="10"/>
  <c r="D775" i="10"/>
  <c r="D839" i="10"/>
  <c r="D903" i="10"/>
  <c r="D967" i="10"/>
  <c r="D60" i="10"/>
  <c r="D124" i="10"/>
  <c r="D156" i="10"/>
  <c r="D188" i="10"/>
  <c r="D220" i="10"/>
  <c r="D57" i="10"/>
  <c r="D153" i="10"/>
  <c r="D229" i="10"/>
  <c r="D269" i="10"/>
  <c r="D317" i="10"/>
  <c r="D357" i="10"/>
  <c r="D397" i="10"/>
  <c r="D429" i="10"/>
  <c r="D461" i="10"/>
  <c r="D493" i="10"/>
  <c r="D525" i="10"/>
  <c r="D557" i="10"/>
  <c r="D589" i="10"/>
  <c r="D621" i="10"/>
  <c r="D653" i="10"/>
  <c r="D685" i="10"/>
  <c r="D712" i="10"/>
  <c r="D733" i="10"/>
  <c r="D754" i="10"/>
  <c r="D776" i="10"/>
  <c r="D797" i="10"/>
  <c r="D818" i="10"/>
  <c r="D840" i="10"/>
  <c r="D861" i="10"/>
  <c r="D882" i="10"/>
  <c r="D904" i="10"/>
  <c r="D925" i="10"/>
  <c r="D946" i="10"/>
  <c r="D968" i="10"/>
  <c r="D986" i="10"/>
  <c r="D2" i="10"/>
  <c r="D145" i="10"/>
  <c r="D289" i="10"/>
  <c r="D385" i="10"/>
  <c r="D489" i="10"/>
  <c r="D601" i="10"/>
  <c r="D709" i="10"/>
  <c r="D778" i="10"/>
  <c r="D842" i="10"/>
  <c r="D922" i="10"/>
  <c r="D992" i="10"/>
  <c r="D197" i="10"/>
  <c r="D348" i="10"/>
  <c r="D476" i="10"/>
  <c r="D604" i="10"/>
  <c r="D721" i="10"/>
  <c r="D806" i="10"/>
  <c r="D886" i="10"/>
  <c r="D981" i="10"/>
  <c r="D45" i="10"/>
  <c r="D109" i="10"/>
  <c r="D173" i="10"/>
  <c r="D232" i="10"/>
  <c r="D264" i="10"/>
  <c r="D296" i="10"/>
  <c r="D328" i="10"/>
  <c r="D360" i="10"/>
  <c r="D392" i="10"/>
  <c r="D424" i="10"/>
  <c r="D456" i="10"/>
  <c r="D488" i="10"/>
  <c r="D520" i="10"/>
  <c r="D552" i="10"/>
  <c r="D584" i="10"/>
  <c r="D616" i="10"/>
  <c r="D648" i="10"/>
  <c r="D680" i="10"/>
  <c r="D708" i="10"/>
  <c r="D729" i="10"/>
  <c r="D750" i="10"/>
  <c r="D772" i="10"/>
  <c r="D793" i="10"/>
  <c r="D814" i="10"/>
  <c r="D836" i="10"/>
  <c r="D857" i="10"/>
  <c r="D878" i="10"/>
  <c r="D900" i="10"/>
  <c r="D921" i="10"/>
  <c r="D942" i="10"/>
  <c r="D964" i="10"/>
  <c r="D983" i="10"/>
  <c r="D999" i="10"/>
  <c r="D81" i="10"/>
  <c r="D249" i="10"/>
  <c r="D353" i="10"/>
  <c r="D449" i="10"/>
  <c r="D545" i="10"/>
  <c r="D641" i="10"/>
  <c r="D720" i="10"/>
  <c r="D784" i="10"/>
  <c r="D853" i="10"/>
  <c r="D912" i="10"/>
  <c r="D970" i="10"/>
  <c r="D101" i="10"/>
  <c r="D300" i="10"/>
  <c r="D428" i="10"/>
  <c r="D556" i="10"/>
  <c r="D684" i="10"/>
  <c r="D146" i="10"/>
  <c r="D210" i="10"/>
  <c r="D274" i="10"/>
  <c r="D338" i="10"/>
  <c r="D402" i="10"/>
  <c r="D466" i="10"/>
  <c r="D530" i="10"/>
  <c r="D594" i="10"/>
  <c r="D658" i="10"/>
  <c r="D23" i="10"/>
  <c r="D87" i="10"/>
  <c r="D151" i="10"/>
  <c r="D215" i="10"/>
  <c r="D279" i="10"/>
  <c r="D343" i="10"/>
  <c r="D407" i="10"/>
  <c r="D471" i="10"/>
  <c r="D535" i="10"/>
  <c r="D599" i="10"/>
  <c r="D663" i="10"/>
  <c r="D727" i="10"/>
  <c r="D791" i="10"/>
  <c r="D855" i="10"/>
  <c r="D919" i="10"/>
  <c r="D8" i="10"/>
  <c r="D76" i="10"/>
  <c r="D128" i="10"/>
  <c r="D160" i="10"/>
  <c r="D192" i="10"/>
  <c r="D224" i="10"/>
  <c r="D89" i="10"/>
  <c r="D169" i="10"/>
  <c r="D237" i="10"/>
  <c r="D285" i="10"/>
  <c r="D325" i="10"/>
  <c r="D365" i="10"/>
  <c r="D405" i="10"/>
  <c r="D437" i="10"/>
  <c r="D469" i="10"/>
  <c r="D501" i="10"/>
  <c r="D533" i="10"/>
  <c r="D565" i="10"/>
  <c r="D597" i="10"/>
  <c r="D629" i="10"/>
  <c r="D661" i="10"/>
  <c r="D693" i="10"/>
  <c r="D717" i="10"/>
  <c r="D738" i="10"/>
  <c r="D760" i="10"/>
  <c r="D781" i="10"/>
  <c r="D802" i="10"/>
  <c r="D824" i="10"/>
  <c r="D845" i="10"/>
  <c r="D866" i="10"/>
  <c r="D888" i="10"/>
  <c r="D909" i="10"/>
  <c r="D930" i="10"/>
  <c r="D952" i="10"/>
  <c r="D973" i="10"/>
  <c r="D990" i="10"/>
  <c r="D33" i="10"/>
  <c r="D193" i="10"/>
  <c r="D313" i="10"/>
  <c r="D417" i="10"/>
  <c r="D513" i="10"/>
  <c r="D625" i="10"/>
  <c r="D725" i="10"/>
  <c r="D794" i="10"/>
  <c r="D869" i="10"/>
  <c r="D938" i="10"/>
  <c r="D252" i="10"/>
  <c r="D380" i="10"/>
  <c r="D508" i="10"/>
  <c r="D636" i="10"/>
  <c r="D742" i="10"/>
  <c r="D828" i="10"/>
  <c r="D913" i="10"/>
  <c r="D997" i="10"/>
  <c r="D61" i="10"/>
  <c r="D125" i="10"/>
  <c r="D189" i="10"/>
  <c r="D240" i="10"/>
  <c r="D272" i="10"/>
  <c r="D304" i="10"/>
  <c r="D336" i="10"/>
  <c r="D368" i="10"/>
  <c r="D400" i="10"/>
  <c r="D432" i="10"/>
  <c r="D464" i="10"/>
  <c r="D496" i="10"/>
  <c r="D528" i="10"/>
  <c r="D560" i="10"/>
  <c r="D592" i="10"/>
  <c r="D624" i="10"/>
  <c r="D656" i="10"/>
  <c r="D688" i="10"/>
  <c r="D713" i="10"/>
  <c r="D734" i="10"/>
  <c r="D756" i="10"/>
  <c r="D777" i="10"/>
  <c r="D798" i="10"/>
  <c r="D820" i="10"/>
  <c r="D841" i="10"/>
  <c r="D862" i="10"/>
  <c r="D884" i="10"/>
  <c r="D905" i="10"/>
  <c r="D926" i="10"/>
  <c r="D948" i="10"/>
  <c r="D969" i="10"/>
  <c r="D987" i="10"/>
  <c r="D129" i="10"/>
  <c r="D273" i="10"/>
  <c r="D377" i="10"/>
  <c r="D473" i="10"/>
  <c r="D569" i="10"/>
  <c r="D657" i="10"/>
  <c r="D736" i="10"/>
  <c r="D800" i="10"/>
  <c r="D864" i="10"/>
  <c r="D928" i="10"/>
  <c r="D984" i="10"/>
  <c r="D181" i="10"/>
  <c r="D332" i="10"/>
  <c r="D162" i="10"/>
  <c r="D226" i="10"/>
  <c r="D290" i="10"/>
  <c r="D354" i="10"/>
  <c r="D418" i="10"/>
  <c r="D482" i="10"/>
  <c r="D546" i="10"/>
  <c r="D610" i="10"/>
  <c r="D674" i="10"/>
  <c r="D39" i="10"/>
  <c r="D103" i="10"/>
  <c r="D167" i="10"/>
  <c r="D231" i="10"/>
  <c r="D295" i="10"/>
  <c r="D359" i="10"/>
  <c r="D423" i="10"/>
  <c r="D487" i="10"/>
  <c r="D551" i="10"/>
  <c r="D615" i="10"/>
  <c r="D679" i="10"/>
  <c r="D743" i="10"/>
  <c r="D807" i="10"/>
  <c r="D871" i="10"/>
  <c r="D935" i="10"/>
  <c r="D28" i="10"/>
  <c r="D92" i="10"/>
  <c r="D140" i="10"/>
  <c r="D172" i="10"/>
  <c r="D204" i="10"/>
  <c r="D25" i="10"/>
  <c r="D105" i="10"/>
  <c r="D185" i="10"/>
  <c r="D253" i="10"/>
  <c r="D293" i="10"/>
  <c r="D333" i="10"/>
  <c r="D381" i="10"/>
  <c r="D413" i="10"/>
  <c r="D445" i="10"/>
  <c r="D477" i="10"/>
  <c r="D509" i="10"/>
  <c r="D541" i="10"/>
  <c r="D573" i="10"/>
  <c r="D605" i="10"/>
  <c r="D637" i="10"/>
  <c r="D669" i="10"/>
  <c r="D701" i="10"/>
  <c r="D722" i="10"/>
  <c r="D744" i="10"/>
  <c r="D765" i="10"/>
  <c r="D786" i="10"/>
  <c r="D808" i="10"/>
  <c r="D829" i="10"/>
  <c r="D850" i="10"/>
  <c r="D872" i="10"/>
  <c r="D893" i="10"/>
  <c r="D914" i="10"/>
  <c r="D936" i="10"/>
  <c r="D957" i="10"/>
  <c r="D978" i="10"/>
  <c r="D994" i="10"/>
  <c r="D65" i="10"/>
  <c r="D241" i="10"/>
  <c r="D337" i="10"/>
  <c r="D441" i="10"/>
  <c r="D553" i="10"/>
  <c r="D649" i="10"/>
  <c r="D741" i="10"/>
  <c r="D810" i="10"/>
  <c r="D885" i="10"/>
  <c r="D960" i="10"/>
  <c r="D69" i="10"/>
  <c r="D284" i="10"/>
  <c r="D412" i="10"/>
  <c r="D540" i="10"/>
  <c r="D668" i="10"/>
  <c r="D764" i="10"/>
  <c r="D849" i="10"/>
  <c r="D940" i="10"/>
  <c r="D13" i="10"/>
  <c r="D77" i="10"/>
  <c r="D141" i="10"/>
  <c r="D205" i="10"/>
  <c r="D248" i="10"/>
  <c r="D280" i="10"/>
  <c r="D312" i="10"/>
  <c r="D344" i="10"/>
  <c r="D376" i="10"/>
  <c r="D408" i="10"/>
  <c r="D440" i="10"/>
  <c r="D472" i="10"/>
  <c r="D504" i="10"/>
  <c r="D536" i="10"/>
  <c r="D568" i="10"/>
  <c r="D600" i="10"/>
  <c r="D632" i="10"/>
  <c r="D664" i="10"/>
  <c r="D696" i="10"/>
  <c r="D718" i="10"/>
  <c r="D740" i="10"/>
  <c r="D761" i="10"/>
  <c r="D782" i="10"/>
  <c r="D804" i="10"/>
  <c r="D825" i="10"/>
  <c r="D846" i="10"/>
  <c r="D868" i="10"/>
  <c r="D889" i="10"/>
  <c r="D910" i="10"/>
  <c r="D932" i="10"/>
  <c r="D953" i="10"/>
  <c r="D974" i="10"/>
  <c r="D991" i="10"/>
  <c r="D177" i="10"/>
  <c r="D305" i="10"/>
  <c r="D401" i="10"/>
  <c r="D505" i="10"/>
  <c r="D593" i="10"/>
  <c r="D681" i="10"/>
  <c r="D752" i="10"/>
  <c r="D821" i="10"/>
  <c r="D880" i="10"/>
  <c r="D944" i="10"/>
  <c r="D1000" i="10"/>
  <c r="D236" i="10"/>
  <c r="D364" i="10"/>
  <c r="D492" i="10"/>
  <c r="D620" i="10"/>
  <c r="D178" i="10"/>
  <c r="D434" i="10"/>
  <c r="D690" i="10"/>
  <c r="D247" i="10"/>
  <c r="D503" i="10"/>
  <c r="D759" i="10"/>
  <c r="D44" i="10"/>
  <c r="D208" i="10"/>
  <c r="D261" i="10"/>
  <c r="D421" i="10"/>
  <c r="D549" i="10"/>
  <c r="D677" i="10"/>
  <c r="D770" i="10"/>
  <c r="D856" i="10"/>
  <c r="D941" i="10"/>
  <c r="D113" i="10"/>
  <c r="D577" i="10"/>
  <c r="D901" i="10"/>
  <c r="D444" i="10"/>
  <c r="D870" i="10"/>
  <c r="D157" i="10"/>
  <c r="D320" i="10"/>
  <c r="D448" i="10"/>
  <c r="D576" i="10"/>
  <c r="D702" i="10"/>
  <c r="D788" i="10"/>
  <c r="D873" i="10"/>
  <c r="D958" i="10"/>
  <c r="D225" i="10"/>
  <c r="D617" i="10"/>
  <c r="D896" i="10"/>
  <c r="D396" i="10"/>
  <c r="D652" i="10"/>
  <c r="D774" i="10"/>
  <c r="D860" i="10"/>
  <c r="D945" i="10"/>
  <c r="D161" i="10"/>
  <c r="D281" i="10"/>
  <c r="D369" i="10"/>
  <c r="D457" i="10"/>
  <c r="D537" i="10"/>
  <c r="D633" i="10"/>
  <c r="D714" i="10"/>
  <c r="D773" i="10"/>
  <c r="D832" i="10"/>
  <c r="D890" i="10"/>
  <c r="D949" i="10"/>
  <c r="D996" i="10"/>
  <c r="D228" i="10"/>
  <c r="D356" i="10"/>
  <c r="D484" i="10"/>
  <c r="D612" i="10"/>
  <c r="D726" i="10"/>
  <c r="D812" i="10"/>
  <c r="D897" i="10"/>
  <c r="D966" i="10"/>
  <c r="D85" i="10"/>
  <c r="D276" i="10"/>
  <c r="D404" i="10"/>
  <c r="D532" i="10"/>
  <c r="D660" i="10"/>
  <c r="D758" i="10"/>
  <c r="D844" i="10"/>
  <c r="D934" i="10"/>
  <c r="D865" i="10"/>
  <c r="D626" i="10"/>
  <c r="D439" i="10"/>
  <c r="D217" i="10"/>
  <c r="D645" i="10"/>
  <c r="D920" i="10"/>
  <c r="D465" i="10"/>
  <c r="D93" i="10"/>
  <c r="D544" i="10"/>
  <c r="D766" i="10"/>
  <c r="D49" i="10"/>
  <c r="D588" i="10"/>
  <c r="D97" i="10"/>
  <c r="D345" i="10"/>
  <c r="D609" i="10"/>
  <c r="D874" i="10"/>
  <c r="D165" i="10"/>
  <c r="D580" i="10"/>
  <c r="D876" i="10"/>
  <c r="D244" i="10"/>
  <c r="D737" i="10"/>
  <c r="D918" i="10"/>
  <c r="D242" i="10"/>
  <c r="D498" i="10"/>
  <c r="D55" i="10"/>
  <c r="D311" i="10"/>
  <c r="D567" i="10"/>
  <c r="D823" i="10"/>
  <c r="D108" i="10"/>
  <c r="D41" i="10"/>
  <c r="D301" i="10"/>
  <c r="D453" i="10"/>
  <c r="D581" i="10"/>
  <c r="D706" i="10"/>
  <c r="D792" i="10"/>
  <c r="D877" i="10"/>
  <c r="D962" i="10"/>
  <c r="D265" i="10"/>
  <c r="D689" i="10"/>
  <c r="D980" i="10"/>
  <c r="D572" i="10"/>
  <c r="D961" i="10"/>
  <c r="D221" i="10"/>
  <c r="D352" i="10"/>
  <c r="D480" i="10"/>
  <c r="D608" i="10"/>
  <c r="D724" i="10"/>
  <c r="D809" i="10"/>
  <c r="D894" i="10"/>
  <c r="D979" i="10"/>
  <c r="D329" i="10"/>
  <c r="D704" i="10"/>
  <c r="D954" i="10"/>
  <c r="D460" i="10"/>
  <c r="D710" i="10"/>
  <c r="D796" i="10"/>
  <c r="D881" i="10"/>
  <c r="D972" i="10"/>
  <c r="D209" i="10"/>
  <c r="D297" i="10"/>
  <c r="D393" i="10"/>
  <c r="D481" i="10"/>
  <c r="D561" i="10"/>
  <c r="D665" i="10"/>
  <c r="D730" i="10"/>
  <c r="D789" i="10"/>
  <c r="D848" i="10"/>
  <c r="D906" i="10"/>
  <c r="D965" i="10"/>
  <c r="D53" i="10"/>
  <c r="D260" i="10"/>
  <c r="D388" i="10"/>
  <c r="D516" i="10"/>
  <c r="D644" i="10"/>
  <c r="D748" i="10"/>
  <c r="D833" i="10"/>
  <c r="D908" i="10"/>
  <c r="D985" i="10"/>
  <c r="D149" i="10"/>
  <c r="D308" i="10"/>
  <c r="D436" i="10"/>
  <c r="D564" i="10"/>
  <c r="D692" i="10"/>
  <c r="D780" i="10"/>
  <c r="D956" i="10"/>
  <c r="D183" i="10"/>
  <c r="D951" i="10"/>
  <c r="D389" i="10"/>
  <c r="D749" i="10"/>
  <c r="D998" i="10"/>
  <c r="D316" i="10"/>
  <c r="D288" i="10"/>
  <c r="D672" i="10"/>
  <c r="D937" i="10"/>
  <c r="D837" i="10"/>
  <c r="D753" i="10"/>
  <c r="D838" i="10"/>
  <c r="D257" i="10"/>
  <c r="D529" i="10"/>
  <c r="D762" i="10"/>
  <c r="D933" i="10"/>
  <c r="D324" i="10"/>
  <c r="D705" i="10"/>
  <c r="D950" i="10"/>
  <c r="D372" i="10"/>
  <c r="D628" i="10"/>
  <c r="D822" i="10"/>
  <c r="D306" i="10"/>
  <c r="D562" i="10"/>
  <c r="D119" i="10"/>
  <c r="D375" i="10"/>
  <c r="D631" i="10"/>
  <c r="D887" i="10"/>
  <c r="D144" i="10"/>
  <c r="D121" i="10"/>
  <c r="D349" i="10"/>
  <c r="D485" i="10"/>
  <c r="D613" i="10"/>
  <c r="D728" i="10"/>
  <c r="D813" i="10"/>
  <c r="D898" i="10"/>
  <c r="D982" i="10"/>
  <c r="D361" i="10"/>
  <c r="D757" i="10"/>
  <c r="D133" i="10"/>
  <c r="D700" i="10"/>
  <c r="D29" i="10"/>
  <c r="D256" i="10"/>
  <c r="D384" i="10"/>
  <c r="D512" i="10"/>
  <c r="D640" i="10"/>
  <c r="D745" i="10"/>
  <c r="D830" i="10"/>
  <c r="D916" i="10"/>
  <c r="D995" i="10"/>
  <c r="D425" i="10"/>
  <c r="D768" i="10"/>
  <c r="D37" i="10"/>
  <c r="D524" i="10"/>
  <c r="D732" i="10"/>
  <c r="D817" i="10"/>
  <c r="D902" i="10"/>
  <c r="D989" i="10"/>
  <c r="D233" i="10"/>
  <c r="D321" i="10"/>
  <c r="D409" i="10"/>
  <c r="D497" i="10"/>
  <c r="D585" i="10"/>
  <c r="D673" i="10"/>
  <c r="D746" i="10"/>
  <c r="D805" i="10"/>
  <c r="D858" i="10"/>
  <c r="D917" i="10"/>
  <c r="D976" i="10"/>
  <c r="D117" i="10"/>
  <c r="D292" i="10"/>
  <c r="D420" i="10"/>
  <c r="D548" i="10"/>
  <c r="D676" i="10"/>
  <c r="D769" i="10"/>
  <c r="D854" i="10"/>
  <c r="D929" i="10"/>
  <c r="D1001" i="10"/>
  <c r="D213" i="10"/>
  <c r="D340" i="10"/>
  <c r="D468" i="10"/>
  <c r="D596" i="10"/>
  <c r="D716" i="10"/>
  <c r="D801" i="10"/>
  <c r="D892" i="10"/>
  <c r="D977" i="10"/>
  <c r="D370" i="10"/>
  <c r="D695" i="10"/>
  <c r="D176" i="10"/>
  <c r="D517" i="10"/>
  <c r="D834" i="10"/>
  <c r="D826" i="10"/>
  <c r="D785" i="10"/>
  <c r="D416" i="10"/>
  <c r="D852" i="10"/>
  <c r="D521" i="10"/>
  <c r="D268" i="10"/>
  <c r="D924" i="10"/>
  <c r="D433" i="10"/>
  <c r="D697" i="10"/>
  <c r="D816" i="10"/>
  <c r="D988" i="10"/>
  <c r="D452" i="10"/>
  <c r="D790" i="10"/>
  <c r="D5" i="10"/>
  <c r="D500" i="10"/>
  <c r="D993" i="10"/>
  <c r="D12" i="10"/>
  <c r="D14" i="10"/>
  <c r="D17" i="10"/>
  <c r="D16" i="10"/>
  <c r="D15" i="10"/>
  <c r="D18" i="10"/>
  <c r="D19" i="10"/>
  <c r="D21" i="10"/>
  <c r="D20" i="10"/>
  <c r="D2" i="3"/>
  <c r="F21" i="11" l="1"/>
  <c r="E12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E985" i="11" s="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J668" i="11" s="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J458" i="11" s="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I167" i="11" s="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J64" i="11" s="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I12" i="11" s="1"/>
  <c r="F5" i="11"/>
  <c r="E691" i="11"/>
  <c r="F688" i="11"/>
  <c r="J688" i="11" s="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J502" i="11" s="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I219" i="11" s="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I187" i="11" s="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E71" i="11"/>
  <c r="E68" i="11"/>
  <c r="E66" i="11"/>
  <c r="F65" i="11"/>
  <c r="E63" i="11"/>
  <c r="F60" i="11"/>
  <c r="J60" i="11" s="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J22" i="11" s="1"/>
  <c r="F19" i="11"/>
  <c r="F17" i="11"/>
  <c r="F15" i="11"/>
  <c r="H11" i="11"/>
  <c r="E11" i="11"/>
  <c r="F10" i="11"/>
  <c r="H9" i="11"/>
  <c r="E9" i="11"/>
  <c r="F7" i="11"/>
  <c r="F6" i="11"/>
  <c r="H5" i="11"/>
  <c r="I5" i="11" s="1"/>
  <c r="H4" i="11"/>
  <c r="E4" i="11"/>
  <c r="E979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I770" i="11" s="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J750" i="11" s="1"/>
  <c r="H746" i="11"/>
  <c r="F223" i="11"/>
  <c r="H223" i="11"/>
  <c r="F746" i="11"/>
  <c r="E745" i="11"/>
  <c r="F742" i="11"/>
  <c r="E741" i="11"/>
  <c r="H740" i="1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J726" i="11" s="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F655" i="11"/>
  <c r="F654" i="11"/>
  <c r="E653" i="11"/>
  <c r="H652" i="11"/>
  <c r="J652" i="11" s="1"/>
  <c r="F651" i="11"/>
  <c r="F650" i="11"/>
  <c r="J650" i="11" s="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I618" i="11" s="1"/>
  <c r="E617" i="11"/>
  <c r="H616" i="11"/>
  <c r="F615" i="11"/>
  <c r="F614" i="11"/>
  <c r="E613" i="11"/>
  <c r="H612" i="11"/>
  <c r="F611" i="11"/>
  <c r="F610" i="11"/>
  <c r="I610" i="11" s="1"/>
  <c r="E609" i="11"/>
  <c r="H608" i="11"/>
  <c r="F607" i="11"/>
  <c r="F606" i="11"/>
  <c r="E605" i="11"/>
  <c r="H604" i="11"/>
  <c r="I604" i="11" s="1"/>
  <c r="F603" i="11"/>
  <c r="F602" i="11"/>
  <c r="I602" i="11" s="1"/>
  <c r="E601" i="11"/>
  <c r="H600" i="11"/>
  <c r="F599" i="11"/>
  <c r="F598" i="11"/>
  <c r="J598" i="11" s="1"/>
  <c r="E597" i="11"/>
  <c r="H596" i="11"/>
  <c r="F595" i="11"/>
  <c r="F594" i="11"/>
  <c r="J594" i="11" s="1"/>
  <c r="E593" i="11"/>
  <c r="H592" i="11"/>
  <c r="F591" i="11"/>
  <c r="F590" i="11"/>
  <c r="E589" i="11"/>
  <c r="H588" i="11"/>
  <c r="F587" i="11"/>
  <c r="F586" i="11"/>
  <c r="I586" i="11" s="1"/>
  <c r="E585" i="11"/>
  <c r="H584" i="11"/>
  <c r="F583" i="11"/>
  <c r="F582" i="11"/>
  <c r="E581" i="11"/>
  <c r="H580" i="11"/>
  <c r="I580" i="11" s="1"/>
  <c r="F579" i="11"/>
  <c r="F578" i="11"/>
  <c r="E577" i="11"/>
  <c r="H576" i="11"/>
  <c r="F575" i="11"/>
  <c r="F574" i="11"/>
  <c r="I574" i="11" s="1"/>
  <c r="E573" i="11"/>
  <c r="H572" i="11"/>
  <c r="F571" i="11"/>
  <c r="F570" i="11"/>
  <c r="E569" i="11"/>
  <c r="H568" i="11"/>
  <c r="F567" i="11"/>
  <c r="F566" i="11"/>
  <c r="J566" i="11" s="1"/>
  <c r="E565" i="11"/>
  <c r="H564" i="1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F242" i="11"/>
  <c r="F241" i="11"/>
  <c r="E240" i="11"/>
  <c r="H239" i="11"/>
  <c r="J239" i="11" s="1"/>
  <c r="F238" i="11"/>
  <c r="F237" i="11"/>
  <c r="E236" i="11"/>
  <c r="H235" i="11"/>
  <c r="F234" i="11"/>
  <c r="F233" i="11"/>
  <c r="E232" i="11"/>
  <c r="H231" i="11"/>
  <c r="F230" i="11"/>
  <c r="F229" i="11"/>
  <c r="I229" i="11" s="1"/>
  <c r="E228" i="11"/>
  <c r="H227" i="11"/>
  <c r="F226" i="11"/>
  <c r="E222" i="11"/>
  <c r="F222" i="11"/>
  <c r="H558" i="11"/>
  <c r="F557" i="11"/>
  <c r="F556" i="11"/>
  <c r="I556" i="11" s="1"/>
  <c r="E555" i="11"/>
  <c r="H554" i="11"/>
  <c r="F553" i="11"/>
  <c r="F552" i="11"/>
  <c r="J552" i="11" s="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F541" i="11"/>
  <c r="F540" i="11"/>
  <c r="I540" i="11" s="1"/>
  <c r="E539" i="11"/>
  <c r="H538" i="11"/>
  <c r="J538" i="11" s="1"/>
  <c r="F537" i="11"/>
  <c r="F536" i="11"/>
  <c r="E535" i="11"/>
  <c r="H534" i="1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J516" i="11" s="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J500" i="11" s="1"/>
  <c r="E499" i="11"/>
  <c r="H498" i="11"/>
  <c r="F497" i="11"/>
  <c r="F496" i="11"/>
  <c r="E495" i="11"/>
  <c r="H494" i="11"/>
  <c r="F493" i="11"/>
  <c r="F492" i="11"/>
  <c r="I492" i="11" s="1"/>
  <c r="E491" i="11"/>
  <c r="H490" i="1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J480" i="11" s="1"/>
  <c r="E479" i="11"/>
  <c r="H478" i="11"/>
  <c r="F477" i="11"/>
  <c r="F476" i="11"/>
  <c r="I476" i="11" s="1"/>
  <c r="E475" i="11"/>
  <c r="H474" i="11"/>
  <c r="J474" i="11" s="1"/>
  <c r="F473" i="11"/>
  <c r="F472" i="11"/>
  <c r="E471" i="11"/>
  <c r="H470" i="1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I394" i="11" s="1"/>
  <c r="F393" i="11"/>
  <c r="F392" i="11"/>
  <c r="I392" i="11" s="1"/>
  <c r="E391" i="11"/>
  <c r="H390" i="11"/>
  <c r="F389" i="11"/>
  <c r="F388" i="11"/>
  <c r="I388" i="11" s="1"/>
  <c r="E387" i="11"/>
  <c r="H386" i="11"/>
  <c r="F385" i="11"/>
  <c r="F384" i="11"/>
  <c r="E383" i="11"/>
  <c r="H382" i="11"/>
  <c r="I382" i="11" s="1"/>
  <c r="F381" i="11"/>
  <c r="F380" i="11"/>
  <c r="I380" i="11" s="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J364" i="11" s="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J348" i="11" s="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I328" i="11" s="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J280" i="11" s="1"/>
  <c r="E279" i="11"/>
  <c r="H278" i="11"/>
  <c r="F277" i="11"/>
  <c r="F276" i="11"/>
  <c r="J276" i="11" s="1"/>
  <c r="E275" i="11"/>
  <c r="H274" i="11"/>
  <c r="F273" i="11"/>
  <c r="F272" i="11"/>
  <c r="E271" i="11"/>
  <c r="H270" i="11"/>
  <c r="F269" i="11"/>
  <c r="F268" i="11"/>
  <c r="I268" i="11" s="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J14" i="11" s="1"/>
  <c r="K14" i="11" s="1"/>
  <c r="M14" i="11" s="1"/>
  <c r="H15" i="8" s="1"/>
  <c r="F13" i="11"/>
  <c r="H8" i="11"/>
  <c r="I8" i="11" s="1"/>
  <c r="F225" i="11"/>
  <c r="J225" i="11" s="1"/>
  <c r="E224" i="11"/>
  <c r="F221" i="11"/>
  <c r="J221" i="11" s="1"/>
  <c r="E220" i="11"/>
  <c r="H219" i="11"/>
  <c r="F218" i="11"/>
  <c r="F217" i="11"/>
  <c r="E216" i="11"/>
  <c r="H215" i="11"/>
  <c r="J215" i="11" s="1"/>
  <c r="F214" i="11"/>
  <c r="F213" i="11"/>
  <c r="E212" i="11"/>
  <c r="H211" i="11"/>
  <c r="F210" i="11"/>
  <c r="F209" i="11"/>
  <c r="E208" i="11"/>
  <c r="H207" i="11"/>
  <c r="F206" i="11"/>
  <c r="F205" i="11"/>
  <c r="I205" i="11" s="1"/>
  <c r="E204" i="11"/>
  <c r="H203" i="11"/>
  <c r="J203" i="11" s="1"/>
  <c r="F202" i="11"/>
  <c r="F201" i="11"/>
  <c r="I201" i="11" s="1"/>
  <c r="E200" i="11"/>
  <c r="H199" i="1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I185" i="11" s="1"/>
  <c r="E184" i="11"/>
  <c r="H183" i="11"/>
  <c r="J183" i="11" s="1"/>
  <c r="F182" i="11"/>
  <c r="F181" i="11"/>
  <c r="I181" i="11" s="1"/>
  <c r="E180" i="11"/>
  <c r="H179" i="11"/>
  <c r="F178" i="11"/>
  <c r="F177" i="11"/>
  <c r="J177" i="11" s="1"/>
  <c r="E176" i="11"/>
  <c r="H175" i="11"/>
  <c r="F174" i="11"/>
  <c r="F173" i="11"/>
  <c r="J173" i="11" s="1"/>
  <c r="E172" i="11"/>
  <c r="H171" i="11"/>
  <c r="J171" i="11" s="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J157" i="11" s="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I137" i="11" s="1"/>
  <c r="F136" i="11"/>
  <c r="F135" i="11"/>
  <c r="E134" i="11"/>
  <c r="H133" i="11"/>
  <c r="F132" i="11"/>
  <c r="F131" i="11"/>
  <c r="J131" i="11" s="1"/>
  <c r="E130" i="11"/>
  <c r="H129" i="11"/>
  <c r="F128" i="11"/>
  <c r="F127" i="11"/>
  <c r="I127" i="11" s="1"/>
  <c r="E126" i="11"/>
  <c r="H125" i="11"/>
  <c r="I125" i="11" s="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I105" i="11" s="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I93" i="11" s="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I48" i="11" s="1"/>
  <c r="F47" i="11"/>
  <c r="F46" i="11"/>
  <c r="E45" i="11"/>
  <c r="H44" i="11"/>
  <c r="I44" i="11" s="1"/>
  <c r="F43" i="11"/>
  <c r="F42" i="11"/>
  <c r="J42" i="11" s="1"/>
  <c r="E41" i="11"/>
  <c r="H40" i="11"/>
  <c r="F39" i="11"/>
  <c r="F38" i="11"/>
  <c r="J38" i="11" s="1"/>
  <c r="E37" i="11"/>
  <c r="H36" i="11"/>
  <c r="F35" i="11"/>
  <c r="F34" i="11"/>
  <c r="E33" i="11"/>
  <c r="H32" i="11"/>
  <c r="F31" i="11"/>
  <c r="F30" i="11"/>
  <c r="E29" i="11"/>
  <c r="H28" i="11"/>
  <c r="F27" i="11"/>
  <c r="F26" i="11"/>
  <c r="I26" i="11" s="1"/>
  <c r="E25" i="11"/>
  <c r="H24" i="11"/>
  <c r="F23" i="11"/>
  <c r="F22" i="11"/>
  <c r="E21" i="11"/>
  <c r="F18" i="11"/>
  <c r="J946" i="11"/>
  <c r="J882" i="11"/>
  <c r="F1001" i="11"/>
  <c r="E1000" i="11"/>
  <c r="H993" i="11"/>
  <c r="H992" i="11"/>
  <c r="H991" i="11"/>
  <c r="I976" i="11"/>
  <c r="I944" i="11"/>
  <c r="I912" i="11"/>
  <c r="I880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J748" i="11"/>
  <c r="J716" i="11"/>
  <c r="H983" i="11"/>
  <c r="H979" i="11"/>
  <c r="I979" i="11" s="1"/>
  <c r="H977" i="11"/>
  <c r="I977" i="11" s="1"/>
  <c r="H975" i="11"/>
  <c r="H973" i="11"/>
  <c r="H971" i="11"/>
  <c r="H969" i="11"/>
  <c r="H967" i="11"/>
  <c r="H965" i="11"/>
  <c r="I965" i="11" s="1"/>
  <c r="H963" i="11"/>
  <c r="H961" i="11"/>
  <c r="I961" i="11" s="1"/>
  <c r="H959" i="11"/>
  <c r="H957" i="11"/>
  <c r="H955" i="11"/>
  <c r="H953" i="11"/>
  <c r="I953" i="11" s="1"/>
  <c r="H951" i="11"/>
  <c r="H949" i="11"/>
  <c r="I949" i="11" s="1"/>
  <c r="H947" i="11"/>
  <c r="H945" i="11"/>
  <c r="I945" i="11" s="1"/>
  <c r="H943" i="11"/>
  <c r="H941" i="11"/>
  <c r="H939" i="11"/>
  <c r="H937" i="11"/>
  <c r="H935" i="11"/>
  <c r="H933" i="11"/>
  <c r="I933" i="11" s="1"/>
  <c r="H931" i="11"/>
  <c r="H929" i="11"/>
  <c r="H927" i="11"/>
  <c r="H925" i="11"/>
  <c r="H923" i="11"/>
  <c r="H921" i="11"/>
  <c r="H919" i="11"/>
  <c r="H917" i="11"/>
  <c r="I917" i="11" s="1"/>
  <c r="H915" i="11"/>
  <c r="H913" i="11"/>
  <c r="I913" i="11" s="1"/>
  <c r="H911" i="11"/>
  <c r="H909" i="11"/>
  <c r="H907" i="11"/>
  <c r="H905" i="11"/>
  <c r="I905" i="11" s="1"/>
  <c r="H903" i="11"/>
  <c r="H901" i="11"/>
  <c r="I901" i="11" s="1"/>
  <c r="H899" i="11"/>
  <c r="H897" i="11"/>
  <c r="I897" i="11" s="1"/>
  <c r="H895" i="11"/>
  <c r="H893" i="11"/>
  <c r="H891" i="11"/>
  <c r="H889" i="11"/>
  <c r="H887" i="11"/>
  <c r="H885" i="11"/>
  <c r="I885" i="11" s="1"/>
  <c r="H883" i="11"/>
  <c r="H881" i="11"/>
  <c r="I881" i="11" s="1"/>
  <c r="H879" i="11"/>
  <c r="H877" i="11"/>
  <c r="H875" i="11"/>
  <c r="H873" i="11"/>
  <c r="H871" i="11"/>
  <c r="H869" i="11"/>
  <c r="I869" i="11" s="1"/>
  <c r="H867" i="11"/>
  <c r="H865" i="11"/>
  <c r="I865" i="11" s="1"/>
  <c r="H863" i="11"/>
  <c r="H861" i="11"/>
  <c r="H859" i="11"/>
  <c r="H857" i="11"/>
  <c r="I857" i="11" s="1"/>
  <c r="H855" i="11"/>
  <c r="H853" i="11"/>
  <c r="I853" i="11" s="1"/>
  <c r="E851" i="11"/>
  <c r="H851" i="11"/>
  <c r="J851" i="11" s="1"/>
  <c r="F850" i="11"/>
  <c r="E847" i="11"/>
  <c r="H847" i="11"/>
  <c r="J847" i="11" s="1"/>
  <c r="F846" i="11"/>
  <c r="E843" i="11"/>
  <c r="H843" i="11"/>
  <c r="J843" i="11" s="1"/>
  <c r="F842" i="11"/>
  <c r="E839" i="11"/>
  <c r="H839" i="11"/>
  <c r="J839" i="11" s="1"/>
  <c r="F838" i="11"/>
  <c r="E835" i="11"/>
  <c r="H835" i="11"/>
  <c r="J835" i="11" s="1"/>
  <c r="F834" i="11"/>
  <c r="E831" i="11"/>
  <c r="H831" i="11"/>
  <c r="J831" i="11" s="1"/>
  <c r="F830" i="11"/>
  <c r="I826" i="11"/>
  <c r="I794" i="11"/>
  <c r="I778" i="11"/>
  <c r="J770" i="11"/>
  <c r="J762" i="11"/>
  <c r="I750" i="11"/>
  <c r="I67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I612" i="11"/>
  <c r="I592" i="11"/>
  <c r="I572" i="11"/>
  <c r="I500" i="11"/>
  <c r="E645" i="11"/>
  <c r="H645" i="11"/>
  <c r="J645" i="11" s="1"/>
  <c r="F644" i="11"/>
  <c r="E641" i="11"/>
  <c r="H641" i="11"/>
  <c r="F640" i="11"/>
  <c r="E637" i="11"/>
  <c r="H637" i="11"/>
  <c r="F636" i="11"/>
  <c r="E633" i="11"/>
  <c r="H633" i="11"/>
  <c r="J633" i="11" s="1"/>
  <c r="F632" i="11"/>
  <c r="E629" i="11"/>
  <c r="H629" i="11"/>
  <c r="J629" i="11" s="1"/>
  <c r="F628" i="11"/>
  <c r="J602" i="11"/>
  <c r="J542" i="11"/>
  <c r="J522" i="11"/>
  <c r="J478" i="11"/>
  <c r="J438" i="11"/>
  <c r="H827" i="11"/>
  <c r="H825" i="11"/>
  <c r="I825" i="11" s="1"/>
  <c r="H823" i="11"/>
  <c r="I823" i="11" s="1"/>
  <c r="H821" i="11"/>
  <c r="I821" i="11" s="1"/>
  <c r="H819" i="11"/>
  <c r="H817" i="11"/>
  <c r="I817" i="11" s="1"/>
  <c r="H815" i="11"/>
  <c r="I815" i="11" s="1"/>
  <c r="H813" i="11"/>
  <c r="I813" i="11" s="1"/>
  <c r="H811" i="11"/>
  <c r="H809" i="11"/>
  <c r="I809" i="11" s="1"/>
  <c r="H807" i="11"/>
  <c r="I807" i="11" s="1"/>
  <c r="H805" i="11"/>
  <c r="I805" i="11" s="1"/>
  <c r="H803" i="11"/>
  <c r="I803" i="11" s="1"/>
  <c r="H801" i="11"/>
  <c r="I801" i="11" s="1"/>
  <c r="H799" i="11"/>
  <c r="I799" i="11" s="1"/>
  <c r="H797" i="11"/>
  <c r="I797" i="11" s="1"/>
  <c r="H795" i="11"/>
  <c r="H793" i="11"/>
  <c r="I793" i="11" s="1"/>
  <c r="H791" i="11"/>
  <c r="I791" i="11" s="1"/>
  <c r="H789" i="11"/>
  <c r="I789" i="11" s="1"/>
  <c r="H787" i="11"/>
  <c r="H785" i="11"/>
  <c r="I785" i="11" s="1"/>
  <c r="H783" i="11"/>
  <c r="H781" i="11"/>
  <c r="I781" i="11" s="1"/>
  <c r="H779" i="11"/>
  <c r="H777" i="11"/>
  <c r="H775" i="11"/>
  <c r="H773" i="11"/>
  <c r="I773" i="11" s="1"/>
  <c r="H771" i="11"/>
  <c r="H769" i="11"/>
  <c r="H767" i="11"/>
  <c r="H765" i="11"/>
  <c r="I765" i="11" s="1"/>
  <c r="H763" i="11"/>
  <c r="H761" i="11"/>
  <c r="I761" i="11" s="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I737" i="11" s="1"/>
  <c r="H735" i="11"/>
  <c r="H733" i="11"/>
  <c r="I733" i="11" s="1"/>
  <c r="H731" i="11"/>
  <c r="H729" i="11"/>
  <c r="I729" i="11" s="1"/>
  <c r="H727" i="11"/>
  <c r="H725" i="11"/>
  <c r="H723" i="11"/>
  <c r="H721" i="11"/>
  <c r="I721" i="11" s="1"/>
  <c r="H719" i="11"/>
  <c r="H717" i="11"/>
  <c r="I717" i="11" s="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I693" i="11" s="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I677" i="11" s="1"/>
  <c r="H675" i="11"/>
  <c r="H673" i="11"/>
  <c r="I673" i="11" s="1"/>
  <c r="H671" i="11"/>
  <c r="H669" i="11"/>
  <c r="I669" i="11" s="1"/>
  <c r="H667" i="11"/>
  <c r="H665" i="11"/>
  <c r="H663" i="11"/>
  <c r="H661" i="11"/>
  <c r="I661" i="11" s="1"/>
  <c r="H659" i="11"/>
  <c r="H657" i="11"/>
  <c r="I657" i="11" s="1"/>
  <c r="H655" i="11"/>
  <c r="H653" i="11"/>
  <c r="I653" i="11" s="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I419" i="11" s="1"/>
  <c r="F418" i="11"/>
  <c r="E415" i="11"/>
  <c r="H415" i="11"/>
  <c r="I408" i="11"/>
  <c r="J396" i="11"/>
  <c r="J388" i="11"/>
  <c r="J380" i="11"/>
  <c r="I364" i="11"/>
  <c r="I348" i="11"/>
  <c r="I340" i="11"/>
  <c r="J328" i="11"/>
  <c r="J312" i="11"/>
  <c r="J304" i="11"/>
  <c r="I296" i="11"/>
  <c r="I280" i="11"/>
  <c r="J268" i="11"/>
  <c r="H625" i="11"/>
  <c r="I625" i="11" s="1"/>
  <c r="H623" i="11"/>
  <c r="H621" i="11"/>
  <c r="I621" i="11" s="1"/>
  <c r="H619" i="11"/>
  <c r="H617" i="11"/>
  <c r="I617" i="11" s="1"/>
  <c r="H615" i="11"/>
  <c r="H613" i="11"/>
  <c r="I613" i="11" s="1"/>
  <c r="H611" i="11"/>
  <c r="H609" i="11"/>
  <c r="I609" i="11" s="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I593" i="11" s="1"/>
  <c r="H591" i="11"/>
  <c r="H589" i="11"/>
  <c r="I589" i="11" s="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I547" i="11" s="1"/>
  <c r="H545" i="11"/>
  <c r="I545" i="11" s="1"/>
  <c r="H543" i="11"/>
  <c r="H541" i="11"/>
  <c r="I541" i="11" s="1"/>
  <c r="H539" i="11"/>
  <c r="I539" i="11" s="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I523" i="11" s="1"/>
  <c r="H521" i="11"/>
  <c r="I521" i="11" s="1"/>
  <c r="H519" i="11"/>
  <c r="H517" i="11"/>
  <c r="I517" i="11" s="1"/>
  <c r="H515" i="11"/>
  <c r="I515" i="11" s="1"/>
  <c r="H513" i="11"/>
  <c r="I513" i="11" s="1"/>
  <c r="H511" i="11"/>
  <c r="I511" i="11" s="1"/>
  <c r="H509" i="11"/>
  <c r="I509" i="11" s="1"/>
  <c r="H507" i="11"/>
  <c r="I507" i="11" s="1"/>
  <c r="H505" i="11"/>
  <c r="I505" i="11" s="1"/>
  <c r="H503" i="11"/>
  <c r="H501" i="11"/>
  <c r="I501" i="11" s="1"/>
  <c r="H499" i="11"/>
  <c r="I499" i="11" s="1"/>
  <c r="H497" i="11"/>
  <c r="I497" i="11" s="1"/>
  <c r="H495" i="11"/>
  <c r="I495" i="11" s="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I475" i="11" s="1"/>
  <c r="H473" i="11"/>
  <c r="I473" i="11" s="1"/>
  <c r="H471" i="11"/>
  <c r="H469" i="11"/>
  <c r="I469" i="11" s="1"/>
  <c r="H467" i="11"/>
  <c r="H465" i="11"/>
  <c r="I465" i="11" s="1"/>
  <c r="H463" i="11"/>
  <c r="I463" i="11" s="1"/>
  <c r="H461" i="11"/>
  <c r="I461" i="11" s="1"/>
  <c r="H459" i="11"/>
  <c r="H457" i="11"/>
  <c r="I457" i="11" s="1"/>
  <c r="H455" i="11"/>
  <c r="H453" i="11"/>
  <c r="I453" i="11" s="1"/>
  <c r="H451" i="11"/>
  <c r="I451" i="11" s="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414" i="11"/>
  <c r="J394" i="11"/>
  <c r="J382" i="11"/>
  <c r="J374" i="11"/>
  <c r="J362" i="11"/>
  <c r="J350" i="11"/>
  <c r="J330" i="11"/>
  <c r="J318" i="11"/>
  <c r="J310" i="11"/>
  <c r="J298" i="11"/>
  <c r="J286" i="11"/>
  <c r="J266" i="11"/>
  <c r="E258" i="11"/>
  <c r="H258" i="11"/>
  <c r="F257" i="11"/>
  <c r="E254" i="11"/>
  <c r="H254" i="11"/>
  <c r="F253" i="11"/>
  <c r="E250" i="11"/>
  <c r="H250" i="11"/>
  <c r="F249" i="11"/>
  <c r="E246" i="11"/>
  <c r="H246" i="11"/>
  <c r="J227" i="11"/>
  <c r="J207" i="11"/>
  <c r="I199" i="11"/>
  <c r="H413" i="11"/>
  <c r="H411" i="11"/>
  <c r="H409" i="11"/>
  <c r="H407" i="11"/>
  <c r="I407" i="11" s="1"/>
  <c r="H405" i="11"/>
  <c r="H403" i="11"/>
  <c r="I403" i="11" s="1"/>
  <c r="H401" i="11"/>
  <c r="H399" i="11"/>
  <c r="I399" i="11" s="1"/>
  <c r="H397" i="11"/>
  <c r="H395" i="11"/>
  <c r="I395" i="11" s="1"/>
  <c r="H393" i="11"/>
  <c r="H391" i="11"/>
  <c r="I391" i="11" s="1"/>
  <c r="H389" i="11"/>
  <c r="H387" i="11"/>
  <c r="I387" i="11" s="1"/>
  <c r="H385" i="11"/>
  <c r="H383" i="11"/>
  <c r="I383" i="11" s="1"/>
  <c r="H381" i="11"/>
  <c r="H379" i="11"/>
  <c r="H377" i="11"/>
  <c r="H375" i="11"/>
  <c r="I375" i="11" s="1"/>
  <c r="H373" i="11"/>
  <c r="H371" i="11"/>
  <c r="I371" i="11" s="1"/>
  <c r="H369" i="11"/>
  <c r="H367" i="11"/>
  <c r="I367" i="11" s="1"/>
  <c r="H365" i="11"/>
  <c r="H363" i="11"/>
  <c r="I363" i="11" s="1"/>
  <c r="H361" i="11"/>
  <c r="H359" i="11"/>
  <c r="I359" i="11" s="1"/>
  <c r="H357" i="11"/>
  <c r="H355" i="11"/>
  <c r="H353" i="11"/>
  <c r="H351" i="11"/>
  <c r="I351" i="11" s="1"/>
  <c r="H349" i="11"/>
  <c r="H347" i="11"/>
  <c r="H345" i="11"/>
  <c r="H343" i="11"/>
  <c r="I343" i="11" s="1"/>
  <c r="H341" i="11"/>
  <c r="H339" i="11"/>
  <c r="I339" i="11" s="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I319" i="11" s="1"/>
  <c r="H317" i="11"/>
  <c r="H315" i="11"/>
  <c r="H313" i="11"/>
  <c r="H311" i="11"/>
  <c r="I311" i="11" s="1"/>
  <c r="H309" i="11"/>
  <c r="H307" i="11"/>
  <c r="I307" i="11" s="1"/>
  <c r="H305" i="11"/>
  <c r="H303" i="11"/>
  <c r="I303" i="11" s="1"/>
  <c r="H301" i="11"/>
  <c r="H299" i="11"/>
  <c r="I299" i="11" s="1"/>
  <c r="H297" i="11"/>
  <c r="H295" i="11"/>
  <c r="I295" i="11" s="1"/>
  <c r="H293" i="11"/>
  <c r="H291" i="11"/>
  <c r="H289" i="11"/>
  <c r="H287" i="11"/>
  <c r="I287" i="11" s="1"/>
  <c r="H285" i="11"/>
  <c r="H283" i="11"/>
  <c r="H281" i="11"/>
  <c r="H279" i="11"/>
  <c r="I279" i="11" s="1"/>
  <c r="H277" i="11"/>
  <c r="H275" i="11"/>
  <c r="I275" i="11" s="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J237" i="11"/>
  <c r="I225" i="11"/>
  <c r="I217" i="11"/>
  <c r="J205" i="11"/>
  <c r="J197" i="11"/>
  <c r="J189" i="11"/>
  <c r="J181" i="11"/>
  <c r="I173" i="11"/>
  <c r="I165" i="11"/>
  <c r="I157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37" i="11"/>
  <c r="J125" i="11"/>
  <c r="J117" i="11"/>
  <c r="J105" i="11"/>
  <c r="J93" i="11"/>
  <c r="J73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I228" i="11" s="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I208" i="11" s="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I184" i="11" s="1"/>
  <c r="H182" i="11"/>
  <c r="H180" i="11"/>
  <c r="H178" i="11"/>
  <c r="H176" i="11"/>
  <c r="H174" i="11"/>
  <c r="H172" i="11"/>
  <c r="I172" i="11" s="1"/>
  <c r="H170" i="11"/>
  <c r="H168" i="11"/>
  <c r="I168" i="11" s="1"/>
  <c r="H166" i="11"/>
  <c r="H164" i="11"/>
  <c r="I164" i="11" s="1"/>
  <c r="H162" i="11"/>
  <c r="H160" i="11"/>
  <c r="I160" i="11" s="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I87" i="11"/>
  <c r="J71" i="11"/>
  <c r="E67" i="11"/>
  <c r="H67" i="11"/>
  <c r="F66" i="11"/>
  <c r="I64" i="11"/>
  <c r="J48" i="11"/>
  <c r="J40" i="11"/>
  <c r="J28" i="11"/>
  <c r="J20" i="11"/>
  <c r="K20" i="11" s="1"/>
  <c r="M20" i="11" s="1"/>
  <c r="H21" i="8" s="1"/>
  <c r="H146" i="11"/>
  <c r="I146" i="11" s="1"/>
  <c r="H144" i="11"/>
  <c r="H142" i="11"/>
  <c r="H140" i="11"/>
  <c r="H138" i="11"/>
  <c r="I138" i="11" s="1"/>
  <c r="H136" i="11"/>
  <c r="H134" i="11"/>
  <c r="I134" i="11" s="1"/>
  <c r="H132" i="11"/>
  <c r="H130" i="11"/>
  <c r="I130" i="11" s="1"/>
  <c r="H128" i="11"/>
  <c r="H126" i="11"/>
  <c r="H124" i="11"/>
  <c r="H122" i="11"/>
  <c r="I122" i="11" s="1"/>
  <c r="H120" i="11"/>
  <c r="H118" i="11"/>
  <c r="I118" i="11" s="1"/>
  <c r="H116" i="11"/>
  <c r="H114" i="11"/>
  <c r="I114" i="11" s="1"/>
  <c r="H112" i="11"/>
  <c r="H110" i="11"/>
  <c r="I110" i="11" s="1"/>
  <c r="H108" i="11"/>
  <c r="H106" i="11"/>
  <c r="I106" i="11" s="1"/>
  <c r="H104" i="11"/>
  <c r="H102" i="11"/>
  <c r="I102" i="11" s="1"/>
  <c r="H100" i="11"/>
  <c r="H98" i="11"/>
  <c r="I98" i="11" s="1"/>
  <c r="H96" i="11"/>
  <c r="H94" i="11"/>
  <c r="H92" i="11"/>
  <c r="H90" i="11"/>
  <c r="I90" i="11" s="1"/>
  <c r="H88" i="11"/>
  <c r="H86" i="11"/>
  <c r="H84" i="11"/>
  <c r="H82" i="11"/>
  <c r="I82" i="11" s="1"/>
  <c r="H80" i="11"/>
  <c r="H78" i="11"/>
  <c r="H76" i="11"/>
  <c r="H74" i="11"/>
  <c r="I74" i="11" s="1"/>
  <c r="H72" i="11"/>
  <c r="H70" i="11"/>
  <c r="I70" i="11" s="1"/>
  <c r="H68" i="11"/>
  <c r="E65" i="11"/>
  <c r="H65" i="11"/>
  <c r="I65" i="11" s="1"/>
  <c r="J58" i="11"/>
  <c r="J50" i="11"/>
  <c r="I42" i="11"/>
  <c r="I34" i="11"/>
  <c r="H63" i="11"/>
  <c r="H61" i="11"/>
  <c r="I61" i="11" s="1"/>
  <c r="H59" i="11"/>
  <c r="H57" i="11"/>
  <c r="I57" i="11" s="1"/>
  <c r="H55" i="11"/>
  <c r="H53" i="11"/>
  <c r="I53" i="11" s="1"/>
  <c r="H51" i="11"/>
  <c r="H49" i="11"/>
  <c r="I49" i="11" s="1"/>
  <c r="H47" i="11"/>
  <c r="H45" i="11"/>
  <c r="I45" i="11" s="1"/>
  <c r="H43" i="11"/>
  <c r="H41" i="11"/>
  <c r="I41" i="11" s="1"/>
  <c r="H39" i="11"/>
  <c r="H37" i="11"/>
  <c r="I37" i="11" s="1"/>
  <c r="H35" i="11"/>
  <c r="H33" i="11"/>
  <c r="H31" i="11"/>
  <c r="H29" i="11"/>
  <c r="I29" i="11" s="1"/>
  <c r="H27" i="11"/>
  <c r="H25" i="11"/>
  <c r="I25" i="11" s="1"/>
  <c r="H23" i="11"/>
  <c r="H21" i="11"/>
  <c r="I21" i="11" s="1"/>
  <c r="H19" i="11"/>
  <c r="H17" i="11"/>
  <c r="I17" i="11" s="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351" i="8"/>
  <c r="K351" i="8"/>
  <c r="J350" i="8"/>
  <c r="K350" i="8"/>
  <c r="J349" i="8"/>
  <c r="K349" i="8"/>
  <c r="J348" i="8"/>
  <c r="K348" i="8"/>
  <c r="J347" i="8"/>
  <c r="K347" i="8"/>
  <c r="J346" i="8"/>
  <c r="K346" i="8"/>
  <c r="J345" i="8"/>
  <c r="K345" i="8"/>
  <c r="J344" i="8"/>
  <c r="K344" i="8"/>
  <c r="J343" i="8"/>
  <c r="K343" i="8"/>
  <c r="J342" i="8"/>
  <c r="K342" i="8"/>
  <c r="J341" i="8"/>
  <c r="K341" i="8"/>
  <c r="J340" i="8"/>
  <c r="K340" i="8"/>
  <c r="J339" i="8"/>
  <c r="K339" i="8"/>
  <c r="J338" i="8"/>
  <c r="K338" i="8"/>
  <c r="J337" i="8"/>
  <c r="K337" i="8"/>
  <c r="J336" i="8"/>
  <c r="K336" i="8"/>
  <c r="J335" i="8"/>
  <c r="K335" i="8"/>
  <c r="J334" i="8"/>
  <c r="K334" i="8"/>
  <c r="J333" i="8"/>
  <c r="K333" i="8"/>
  <c r="J332" i="8"/>
  <c r="K332" i="8"/>
  <c r="J331" i="8"/>
  <c r="K331" i="8"/>
  <c r="J330" i="8"/>
  <c r="K330" i="8"/>
  <c r="J329" i="8"/>
  <c r="K329" i="8"/>
  <c r="J328" i="8"/>
  <c r="K328" i="8"/>
  <c r="J327" i="8"/>
  <c r="K327" i="8"/>
  <c r="J326" i="8"/>
  <c r="K326" i="8"/>
  <c r="J325" i="8"/>
  <c r="K325" i="8"/>
  <c r="J324" i="8"/>
  <c r="K324" i="8"/>
  <c r="J323" i="8"/>
  <c r="K323" i="8"/>
  <c r="J322" i="8"/>
  <c r="K322" i="8"/>
  <c r="J321" i="8"/>
  <c r="K321" i="8"/>
  <c r="J320" i="8"/>
  <c r="K320" i="8"/>
  <c r="J319" i="8"/>
  <c r="K319" i="8"/>
  <c r="J318" i="8"/>
  <c r="K318" i="8"/>
  <c r="J317" i="8"/>
  <c r="K317" i="8"/>
  <c r="J316" i="8"/>
  <c r="K316" i="8"/>
  <c r="J315" i="8"/>
  <c r="K315" i="8"/>
  <c r="J314" i="8"/>
  <c r="K314" i="8"/>
  <c r="J313" i="8"/>
  <c r="K313" i="8"/>
  <c r="J312" i="8"/>
  <c r="K312" i="8"/>
  <c r="J311" i="8"/>
  <c r="K311" i="8"/>
  <c r="J310" i="8"/>
  <c r="K310" i="8"/>
  <c r="J309" i="8"/>
  <c r="K309" i="8"/>
  <c r="J308" i="8"/>
  <c r="K308" i="8"/>
  <c r="J307" i="8"/>
  <c r="K307" i="8"/>
  <c r="J306" i="8"/>
  <c r="K306" i="8"/>
  <c r="J305" i="8"/>
  <c r="K305" i="8"/>
  <c r="J304" i="8"/>
  <c r="K304" i="8"/>
  <c r="J303" i="8"/>
  <c r="K303" i="8"/>
  <c r="J302" i="8"/>
  <c r="K302" i="8"/>
  <c r="J301" i="8"/>
  <c r="K301" i="8"/>
  <c r="J300" i="8"/>
  <c r="K300" i="8"/>
  <c r="J299" i="8"/>
  <c r="K299" i="8"/>
  <c r="J298" i="8"/>
  <c r="K298" i="8"/>
  <c r="J297" i="8"/>
  <c r="K297" i="8"/>
  <c r="J296" i="8"/>
  <c r="K296" i="8"/>
  <c r="J295" i="8"/>
  <c r="K295" i="8"/>
  <c r="J294" i="8"/>
  <c r="K294" i="8"/>
  <c r="J293" i="8"/>
  <c r="K293" i="8"/>
  <c r="J292" i="8"/>
  <c r="K292" i="8"/>
  <c r="J291" i="8"/>
  <c r="K291" i="8"/>
  <c r="J290" i="8"/>
  <c r="K290" i="8"/>
  <c r="J289" i="8"/>
  <c r="K289" i="8"/>
  <c r="J288" i="8"/>
  <c r="K288" i="8"/>
  <c r="J287" i="8"/>
  <c r="K287" i="8"/>
  <c r="J286" i="8"/>
  <c r="K286" i="8"/>
  <c r="J285" i="8"/>
  <c r="K285" i="8"/>
  <c r="J284" i="8"/>
  <c r="K284" i="8"/>
  <c r="J283" i="8"/>
  <c r="K283" i="8"/>
  <c r="J282" i="8"/>
  <c r="K282" i="8"/>
  <c r="J281" i="8"/>
  <c r="K281" i="8"/>
  <c r="J280" i="8"/>
  <c r="K280" i="8"/>
  <c r="J279" i="8"/>
  <c r="K279" i="8"/>
  <c r="J278" i="8"/>
  <c r="K278" i="8"/>
  <c r="J277" i="8"/>
  <c r="K277" i="8"/>
  <c r="J276" i="8"/>
  <c r="K276" i="8"/>
  <c r="J275" i="8"/>
  <c r="K275" i="8"/>
  <c r="J274" i="8"/>
  <c r="K274" i="8"/>
  <c r="J273" i="8"/>
  <c r="K273" i="8"/>
  <c r="J272" i="8"/>
  <c r="K272" i="8"/>
  <c r="J271" i="8"/>
  <c r="K271" i="8"/>
  <c r="J270" i="8"/>
  <c r="K270" i="8"/>
  <c r="J269" i="8"/>
  <c r="K269" i="8"/>
  <c r="J268" i="8"/>
  <c r="K268" i="8"/>
  <c r="J267" i="8"/>
  <c r="K267" i="8"/>
  <c r="J266" i="8"/>
  <c r="K266" i="8"/>
  <c r="J265" i="8"/>
  <c r="K265" i="8"/>
  <c r="J264" i="8"/>
  <c r="K264" i="8"/>
  <c r="J263" i="8"/>
  <c r="K263" i="8"/>
  <c r="J262" i="8"/>
  <c r="K262" i="8"/>
  <c r="J261" i="8"/>
  <c r="K261" i="8"/>
  <c r="J260" i="8"/>
  <c r="K260" i="8"/>
  <c r="J259" i="8"/>
  <c r="K259" i="8"/>
  <c r="J258" i="8"/>
  <c r="K258" i="8"/>
  <c r="J257" i="8"/>
  <c r="K257" i="8"/>
  <c r="J256" i="8"/>
  <c r="K256" i="8"/>
  <c r="J255" i="8"/>
  <c r="K255" i="8"/>
  <c r="J254" i="8"/>
  <c r="K254" i="8"/>
  <c r="J253" i="8"/>
  <c r="K253" i="8"/>
  <c r="J252" i="8"/>
  <c r="K252" i="8"/>
  <c r="J251" i="8"/>
  <c r="K251" i="8"/>
  <c r="J250" i="8"/>
  <c r="K250" i="8"/>
  <c r="J249" i="8"/>
  <c r="K249" i="8"/>
  <c r="J248" i="8"/>
  <c r="K248" i="8"/>
  <c r="J247" i="8"/>
  <c r="K247" i="8"/>
  <c r="J246" i="8"/>
  <c r="K246" i="8"/>
  <c r="J245" i="8"/>
  <c r="K245" i="8"/>
  <c r="J244" i="8"/>
  <c r="K244" i="8"/>
  <c r="J243" i="8"/>
  <c r="K243" i="8"/>
  <c r="J242" i="8"/>
  <c r="K242" i="8"/>
  <c r="J241" i="8"/>
  <c r="K241" i="8"/>
  <c r="J240" i="8"/>
  <c r="K240" i="8"/>
  <c r="J239" i="8"/>
  <c r="K239" i="8"/>
  <c r="J238" i="8"/>
  <c r="K238" i="8"/>
  <c r="J237" i="8"/>
  <c r="K237" i="8"/>
  <c r="J236" i="8"/>
  <c r="K236" i="8"/>
  <c r="J235" i="8"/>
  <c r="K235" i="8"/>
  <c r="J234" i="8"/>
  <c r="K234" i="8"/>
  <c r="J233" i="8"/>
  <c r="K233" i="8"/>
  <c r="J232" i="8"/>
  <c r="K232" i="8"/>
  <c r="J231" i="8"/>
  <c r="K231" i="8"/>
  <c r="J230" i="8"/>
  <c r="K230" i="8"/>
  <c r="J229" i="8"/>
  <c r="K229" i="8"/>
  <c r="J228" i="8"/>
  <c r="K228" i="8"/>
  <c r="J227" i="8"/>
  <c r="K227" i="8"/>
  <c r="J226" i="8"/>
  <c r="K226" i="8"/>
  <c r="J225" i="8"/>
  <c r="K225" i="8"/>
  <c r="J224" i="8"/>
  <c r="K224" i="8"/>
  <c r="J223" i="8"/>
  <c r="K223" i="8"/>
  <c r="J222" i="8"/>
  <c r="K222" i="8"/>
  <c r="J221" i="8"/>
  <c r="K221" i="8"/>
  <c r="J220" i="8"/>
  <c r="K220" i="8"/>
  <c r="J219" i="8"/>
  <c r="K219" i="8"/>
  <c r="J218" i="8"/>
  <c r="K218" i="8"/>
  <c r="J217" i="8"/>
  <c r="K217" i="8"/>
  <c r="J216" i="8"/>
  <c r="K216" i="8"/>
  <c r="J215" i="8"/>
  <c r="K215" i="8"/>
  <c r="J214" i="8"/>
  <c r="K214" i="8"/>
  <c r="J213" i="8"/>
  <c r="K213" i="8"/>
  <c r="J212" i="8"/>
  <c r="K212" i="8"/>
  <c r="J211" i="8"/>
  <c r="K211" i="8"/>
  <c r="J210" i="8"/>
  <c r="K210" i="8"/>
  <c r="J209" i="8"/>
  <c r="K209" i="8"/>
  <c r="J208" i="8"/>
  <c r="K208" i="8"/>
  <c r="J207" i="8"/>
  <c r="K207" i="8"/>
  <c r="J206" i="8"/>
  <c r="K206" i="8"/>
  <c r="J205" i="8"/>
  <c r="K205" i="8"/>
  <c r="J204" i="8"/>
  <c r="K204" i="8"/>
  <c r="J203" i="8"/>
  <c r="K203" i="8"/>
  <c r="J202" i="8"/>
  <c r="K202" i="8"/>
  <c r="J201" i="8"/>
  <c r="K201" i="8"/>
  <c r="J200" i="8"/>
  <c r="K200" i="8"/>
  <c r="J199" i="8"/>
  <c r="K199" i="8"/>
  <c r="J198" i="8"/>
  <c r="K198" i="8"/>
  <c r="J197" i="8"/>
  <c r="K197" i="8"/>
  <c r="J196" i="8"/>
  <c r="K196" i="8"/>
  <c r="J195" i="8"/>
  <c r="K195" i="8"/>
  <c r="J194" i="8"/>
  <c r="K194" i="8"/>
  <c r="J193" i="8"/>
  <c r="K193" i="8"/>
  <c r="J192" i="8"/>
  <c r="K192" i="8"/>
  <c r="J191" i="8"/>
  <c r="K191" i="8"/>
  <c r="J190" i="8"/>
  <c r="K190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A342" i="9"/>
  <c r="D342" i="9" s="1"/>
  <c r="B342" i="9"/>
  <c r="E342" i="9" s="1"/>
  <c r="A343" i="9"/>
  <c r="D343" i="9" s="1"/>
  <c r="B343" i="9"/>
  <c r="A344" i="9"/>
  <c r="D344" i="9" s="1"/>
  <c r="B344" i="9"/>
  <c r="E344" i="9" s="1"/>
  <c r="A345" i="9"/>
  <c r="D345" i="9" s="1"/>
  <c r="B345" i="9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A898" i="9"/>
  <c r="D898" i="9" s="1"/>
  <c r="B898" i="9"/>
  <c r="E898" i="9" s="1"/>
  <c r="A899" i="9"/>
  <c r="D899" i="9" s="1"/>
  <c r="B899" i="9"/>
  <c r="A900" i="9"/>
  <c r="D900" i="9" s="1"/>
  <c r="B900" i="9"/>
  <c r="E900" i="9" s="1"/>
  <c r="A901" i="9"/>
  <c r="D901" i="9" s="1"/>
  <c r="B901" i="9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A906" i="9"/>
  <c r="D906" i="9" s="1"/>
  <c r="B906" i="9"/>
  <c r="E906" i="9" s="1"/>
  <c r="A907" i="9"/>
  <c r="D907" i="9" s="1"/>
  <c r="B907" i="9"/>
  <c r="A908" i="9"/>
  <c r="D908" i="9" s="1"/>
  <c r="B908" i="9"/>
  <c r="E908" i="9" s="1"/>
  <c r="A909" i="9"/>
  <c r="D909" i="9" s="1"/>
  <c r="B909" i="9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A914" i="9"/>
  <c r="D914" i="9" s="1"/>
  <c r="B914" i="9"/>
  <c r="E914" i="9" s="1"/>
  <c r="A915" i="9"/>
  <c r="D915" i="9" s="1"/>
  <c r="B915" i="9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A1000" i="9"/>
  <c r="D1000" i="9" s="1"/>
  <c r="B1000" i="9"/>
  <c r="E1000" i="9" s="1"/>
  <c r="A1001" i="9"/>
  <c r="D1001" i="9" s="1"/>
  <c r="B1001" i="9"/>
  <c r="B2" i="9"/>
  <c r="A2" i="9"/>
  <c r="D50" i="9"/>
  <c r="D66" i="9"/>
  <c r="D82" i="9"/>
  <c r="D98" i="9"/>
  <c r="D114" i="9"/>
  <c r="D130" i="9"/>
  <c r="D146" i="9"/>
  <c r="D162" i="9"/>
  <c r="D178" i="9"/>
  <c r="D194" i="9"/>
  <c r="D210" i="9"/>
  <c r="D226" i="9"/>
  <c r="D242" i="9"/>
  <c r="D258" i="9"/>
  <c r="E266" i="9"/>
  <c r="E270" i="9"/>
  <c r="E274" i="9"/>
  <c r="E278" i="9"/>
  <c r="E282" i="9"/>
  <c r="E286" i="9"/>
  <c r="E290" i="9"/>
  <c r="E294" i="9"/>
  <c r="E298" i="9"/>
  <c r="E302" i="9"/>
  <c r="E306" i="9"/>
  <c r="E310" i="9"/>
  <c r="E314" i="9"/>
  <c r="E318" i="9"/>
  <c r="E322" i="9"/>
  <c r="E326" i="9"/>
  <c r="E330" i="9"/>
  <c r="E334" i="9"/>
  <c r="E338" i="9"/>
  <c r="E341" i="9"/>
  <c r="E343" i="9"/>
  <c r="E345" i="9"/>
  <c r="E347" i="9"/>
  <c r="E349" i="9"/>
  <c r="E351" i="9"/>
  <c r="E353" i="9"/>
  <c r="E355" i="9"/>
  <c r="E357" i="9"/>
  <c r="E359" i="9"/>
  <c r="E361" i="9"/>
  <c r="E363" i="9"/>
  <c r="E365" i="9"/>
  <c r="E367" i="9"/>
  <c r="E369" i="9"/>
  <c r="E371" i="9"/>
  <c r="E373" i="9"/>
  <c r="E375" i="9"/>
  <c r="E377" i="9"/>
  <c r="E379" i="9"/>
  <c r="E381" i="9"/>
  <c r="E383" i="9"/>
  <c r="E385" i="9"/>
  <c r="E387" i="9"/>
  <c r="E389" i="9"/>
  <c r="E391" i="9"/>
  <c r="E393" i="9"/>
  <c r="E395" i="9"/>
  <c r="E397" i="9"/>
  <c r="E399" i="9"/>
  <c r="E401" i="9"/>
  <c r="E403" i="9"/>
  <c r="E405" i="9"/>
  <c r="E407" i="9"/>
  <c r="E409" i="9"/>
  <c r="E411" i="9"/>
  <c r="E413" i="9"/>
  <c r="E415" i="9"/>
  <c r="E417" i="9"/>
  <c r="E419" i="9"/>
  <c r="E421" i="9"/>
  <c r="E423" i="9"/>
  <c r="E425" i="9"/>
  <c r="E427" i="9"/>
  <c r="E429" i="9"/>
  <c r="E431" i="9"/>
  <c r="E433" i="9"/>
  <c r="E435" i="9"/>
  <c r="E437" i="9"/>
  <c r="E439" i="9"/>
  <c r="E441" i="9"/>
  <c r="E443" i="9"/>
  <c r="E445" i="9"/>
  <c r="E447" i="9"/>
  <c r="E449" i="9"/>
  <c r="E451" i="9"/>
  <c r="E453" i="9"/>
  <c r="E455" i="9"/>
  <c r="E457" i="9"/>
  <c r="E459" i="9"/>
  <c r="E461" i="9"/>
  <c r="E463" i="9"/>
  <c r="E465" i="9"/>
  <c r="E467" i="9"/>
  <c r="E469" i="9"/>
  <c r="E471" i="9"/>
  <c r="E473" i="9"/>
  <c r="E475" i="9"/>
  <c r="E477" i="9"/>
  <c r="E479" i="9"/>
  <c r="E481" i="9"/>
  <c r="E483" i="9"/>
  <c r="E485" i="9"/>
  <c r="E487" i="9"/>
  <c r="E489" i="9"/>
  <c r="E491" i="9"/>
  <c r="E493" i="9"/>
  <c r="E495" i="9"/>
  <c r="E497" i="9"/>
  <c r="E499" i="9"/>
  <c r="E501" i="9"/>
  <c r="E503" i="9"/>
  <c r="E505" i="9"/>
  <c r="E507" i="9"/>
  <c r="E509" i="9"/>
  <c r="E511" i="9"/>
  <c r="E513" i="9"/>
  <c r="E515" i="9"/>
  <c r="E517" i="9"/>
  <c r="E519" i="9"/>
  <c r="E521" i="9"/>
  <c r="E523" i="9"/>
  <c r="E525" i="9"/>
  <c r="E527" i="9"/>
  <c r="E529" i="9"/>
  <c r="E531" i="9"/>
  <c r="E533" i="9"/>
  <c r="E535" i="9"/>
  <c r="E537" i="9"/>
  <c r="E539" i="9"/>
  <c r="E541" i="9"/>
  <c r="E543" i="9"/>
  <c r="E545" i="9"/>
  <c r="E547" i="9"/>
  <c r="E549" i="9"/>
  <c r="E551" i="9"/>
  <c r="E553" i="9"/>
  <c r="E555" i="9"/>
  <c r="E557" i="9"/>
  <c r="E559" i="9"/>
  <c r="E561" i="9"/>
  <c r="E563" i="9"/>
  <c r="E565" i="9"/>
  <c r="E567" i="9"/>
  <c r="E569" i="9"/>
  <c r="E571" i="9"/>
  <c r="E573" i="9"/>
  <c r="E575" i="9"/>
  <c r="E577" i="9"/>
  <c r="E579" i="9"/>
  <c r="E581" i="9"/>
  <c r="E583" i="9"/>
  <c r="E585" i="9"/>
  <c r="E587" i="9"/>
  <c r="E589" i="9"/>
  <c r="E591" i="9"/>
  <c r="E593" i="9"/>
  <c r="E595" i="9"/>
  <c r="E597" i="9"/>
  <c r="E599" i="9"/>
  <c r="E601" i="9"/>
  <c r="E603" i="9"/>
  <c r="E605" i="9"/>
  <c r="E607" i="9"/>
  <c r="E609" i="9"/>
  <c r="E611" i="9"/>
  <c r="E613" i="9"/>
  <c r="E615" i="9"/>
  <c r="E617" i="9"/>
  <c r="E619" i="9"/>
  <c r="E621" i="9"/>
  <c r="E623" i="9"/>
  <c r="E625" i="9"/>
  <c r="E627" i="9"/>
  <c r="E629" i="9"/>
  <c r="E631" i="9"/>
  <c r="E633" i="9"/>
  <c r="E635" i="9"/>
  <c r="E637" i="9"/>
  <c r="E639" i="9"/>
  <c r="E641" i="9"/>
  <c r="E643" i="9"/>
  <c r="E645" i="9"/>
  <c r="E647" i="9"/>
  <c r="E649" i="9"/>
  <c r="E651" i="9"/>
  <c r="E653" i="9"/>
  <c r="E655" i="9"/>
  <c r="E657" i="9"/>
  <c r="E659" i="9"/>
  <c r="E661" i="9"/>
  <c r="E663" i="9"/>
  <c r="E665" i="9"/>
  <c r="E667" i="9"/>
  <c r="E669" i="9"/>
  <c r="E671" i="9"/>
  <c r="E673" i="9"/>
  <c r="E675" i="9"/>
  <c r="E677" i="9"/>
  <c r="E679" i="9"/>
  <c r="E681" i="9"/>
  <c r="E683" i="9"/>
  <c r="E685" i="9"/>
  <c r="E687" i="9"/>
  <c r="E689" i="9"/>
  <c r="E691" i="9"/>
  <c r="E693" i="9"/>
  <c r="E695" i="9"/>
  <c r="E697" i="9"/>
  <c r="E699" i="9"/>
  <c r="E701" i="9"/>
  <c r="E703" i="9"/>
  <c r="E705" i="9"/>
  <c r="E707" i="9"/>
  <c r="E709" i="9"/>
  <c r="E711" i="9"/>
  <c r="E713" i="9"/>
  <c r="E715" i="9"/>
  <c r="E717" i="9"/>
  <c r="E719" i="9"/>
  <c r="E721" i="9"/>
  <c r="E723" i="9"/>
  <c r="E725" i="9"/>
  <c r="E727" i="9"/>
  <c r="E729" i="9"/>
  <c r="E731" i="9"/>
  <c r="E733" i="9"/>
  <c r="E735" i="9"/>
  <c r="E737" i="9"/>
  <c r="E739" i="9"/>
  <c r="E741" i="9"/>
  <c r="E743" i="9"/>
  <c r="E745" i="9"/>
  <c r="E747" i="9"/>
  <c r="E749" i="9"/>
  <c r="E751" i="9"/>
  <c r="E753" i="9"/>
  <c r="E755" i="9"/>
  <c r="E757" i="9"/>
  <c r="E759" i="9"/>
  <c r="E761" i="9"/>
  <c r="E763" i="9"/>
  <c r="E765" i="9"/>
  <c r="E767" i="9"/>
  <c r="E769" i="9"/>
  <c r="E771" i="9"/>
  <c r="E773" i="9"/>
  <c r="E775" i="9"/>
  <c r="E777" i="9"/>
  <c r="E779" i="9"/>
  <c r="E781" i="9"/>
  <c r="E783" i="9"/>
  <c r="E785" i="9"/>
  <c r="E787" i="9"/>
  <c r="E789" i="9"/>
  <c r="E791" i="9"/>
  <c r="E793" i="9"/>
  <c r="E795" i="9"/>
  <c r="E797" i="9"/>
  <c r="E799" i="9"/>
  <c r="E801" i="9"/>
  <c r="E803" i="9"/>
  <c r="E805" i="9"/>
  <c r="E807" i="9"/>
  <c r="E809" i="9"/>
  <c r="E811" i="9"/>
  <c r="E813" i="9"/>
  <c r="E815" i="9"/>
  <c r="E817" i="9"/>
  <c r="E819" i="9"/>
  <c r="E821" i="9"/>
  <c r="E823" i="9"/>
  <c r="E825" i="9"/>
  <c r="E827" i="9"/>
  <c r="E829" i="9"/>
  <c r="E831" i="9"/>
  <c r="E833" i="9"/>
  <c r="E835" i="9"/>
  <c r="E837" i="9"/>
  <c r="E839" i="9"/>
  <c r="E841" i="9"/>
  <c r="E843" i="9"/>
  <c r="E845" i="9"/>
  <c r="E847" i="9"/>
  <c r="E849" i="9"/>
  <c r="E851" i="9"/>
  <c r="E853" i="9"/>
  <c r="E855" i="9"/>
  <c r="E857" i="9"/>
  <c r="E859" i="9"/>
  <c r="E861" i="9"/>
  <c r="E863" i="9"/>
  <c r="E865" i="9"/>
  <c r="E867" i="9"/>
  <c r="E869" i="9"/>
  <c r="E871" i="9"/>
  <c r="E873" i="9"/>
  <c r="E875" i="9"/>
  <c r="E877" i="9"/>
  <c r="E879" i="9"/>
  <c r="E881" i="9"/>
  <c r="E883" i="9"/>
  <c r="E885" i="9"/>
  <c r="E887" i="9"/>
  <c r="E889" i="9"/>
  <c r="E891" i="9"/>
  <c r="E893" i="9"/>
  <c r="E895" i="9"/>
  <c r="E897" i="9"/>
  <c r="E899" i="9"/>
  <c r="E901" i="9"/>
  <c r="E903" i="9"/>
  <c r="E905" i="9"/>
  <c r="E907" i="9"/>
  <c r="E909" i="9"/>
  <c r="E911" i="9"/>
  <c r="E913" i="9"/>
  <c r="E915" i="9"/>
  <c r="E917" i="9"/>
  <c r="E919" i="9"/>
  <c r="E921" i="9"/>
  <c r="E923" i="9"/>
  <c r="E925" i="9"/>
  <c r="E927" i="9"/>
  <c r="E929" i="9"/>
  <c r="E931" i="9"/>
  <c r="E933" i="9"/>
  <c r="E935" i="9"/>
  <c r="E937" i="9"/>
  <c r="E939" i="9"/>
  <c r="E941" i="9"/>
  <c r="E943" i="9"/>
  <c r="E945" i="9"/>
  <c r="E947" i="9"/>
  <c r="E949" i="9"/>
  <c r="E951" i="9"/>
  <c r="E953" i="9"/>
  <c r="E955" i="9"/>
  <c r="E957" i="9"/>
  <c r="E959" i="9"/>
  <c r="E961" i="9"/>
  <c r="E963" i="9"/>
  <c r="E965" i="9"/>
  <c r="E967" i="9"/>
  <c r="E969" i="9"/>
  <c r="E971" i="9"/>
  <c r="E973" i="9"/>
  <c r="E975" i="9"/>
  <c r="E977" i="9"/>
  <c r="E979" i="9"/>
  <c r="E981" i="9"/>
  <c r="E983" i="9"/>
  <c r="E985" i="9"/>
  <c r="E987" i="9"/>
  <c r="E989" i="9"/>
  <c r="E991" i="9"/>
  <c r="E993" i="9"/>
  <c r="E995" i="9"/>
  <c r="E997" i="9"/>
  <c r="E999" i="9"/>
  <c r="E1001" i="9"/>
  <c r="C624" i="9"/>
  <c r="C348" i="9"/>
  <c r="C33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4" i="2"/>
  <c r="D3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L161" i="4" s="1"/>
  <c r="C161" i="4"/>
  <c r="M161" i="4" s="1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 s="1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L495" i="4" s="1"/>
  <c r="C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L20" i="11" l="1"/>
  <c r="N20" i="11" s="1"/>
  <c r="I21" i="8" s="1"/>
  <c r="L14" i="11"/>
  <c r="N14" i="11" s="1"/>
  <c r="I15" i="8" s="1"/>
  <c r="D191" i="5"/>
  <c r="E191" i="5" s="1"/>
  <c r="H192" i="2" s="1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E981" i="11"/>
  <c r="H981" i="11"/>
  <c r="F2" i="11"/>
  <c r="E2" i="11"/>
  <c r="I983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I991" i="11" s="1"/>
  <c r="F995" i="11"/>
  <c r="I995" i="11" s="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L5" i="11"/>
  <c r="N5" i="11" s="1"/>
  <c r="I6" i="8" s="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1000" i="11" s="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I989" i="11"/>
  <c r="J994" i="11"/>
  <c r="J995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999" i="11"/>
  <c r="J1000" i="11"/>
  <c r="I1001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11" i="9"/>
  <c r="F12" i="8" s="1"/>
  <c r="D6" i="9"/>
  <c r="F7" i="8" s="1"/>
  <c r="D4" i="9"/>
  <c r="F5" i="8" s="1"/>
  <c r="C13" i="9"/>
  <c r="D13" i="9" s="1"/>
  <c r="F14" i="8" s="1"/>
  <c r="C15" i="9"/>
  <c r="D15" i="9" s="1"/>
  <c r="F16" i="8" s="1"/>
  <c r="C17" i="9"/>
  <c r="D17" i="9" s="1"/>
  <c r="F18" i="8" s="1"/>
  <c r="C19" i="9"/>
  <c r="D19" i="9" s="1"/>
  <c r="F20" i="8" s="1"/>
  <c r="C21" i="9"/>
  <c r="D21" i="9" s="1"/>
  <c r="F22" i="8" s="1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C16" i="9"/>
  <c r="D16" i="9" s="1"/>
  <c r="F17" i="8" s="1"/>
  <c r="C18" i="9"/>
  <c r="D18" i="9" s="1"/>
  <c r="F19" i="8" s="1"/>
  <c r="C20" i="9"/>
  <c r="D20" i="9" s="1"/>
  <c r="F21" i="8" s="1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D254" i="5"/>
  <c r="I254" i="5" s="1"/>
  <c r="D252" i="5"/>
  <c r="E252" i="5" s="1"/>
  <c r="H253" i="2" s="1"/>
  <c r="D250" i="5"/>
  <c r="I250" i="5" s="1"/>
  <c r="D248" i="5"/>
  <c r="E248" i="5" s="1"/>
  <c r="H249" i="2" s="1"/>
  <c r="D246" i="5"/>
  <c r="I246" i="5" s="1"/>
  <c r="D244" i="5"/>
  <c r="E244" i="5" s="1"/>
  <c r="H245" i="2" s="1"/>
  <c r="D242" i="5"/>
  <c r="I242" i="5" s="1"/>
  <c r="D240" i="5"/>
  <c r="E240" i="5" s="1"/>
  <c r="H241" i="2" s="1"/>
  <c r="D238" i="5"/>
  <c r="I238" i="5" s="1"/>
  <c r="D236" i="5"/>
  <c r="E236" i="5" s="1"/>
  <c r="H237" i="2" s="1"/>
  <c r="D234" i="5"/>
  <c r="I234" i="5" s="1"/>
  <c r="D232" i="5"/>
  <c r="E232" i="5" s="1"/>
  <c r="H233" i="2" s="1"/>
  <c r="D230" i="5"/>
  <c r="I230" i="5" s="1"/>
  <c r="D228" i="5"/>
  <c r="E228" i="5" s="1"/>
  <c r="H229" i="2" s="1"/>
  <c r="D226" i="5"/>
  <c r="I226" i="5" s="1"/>
  <c r="D224" i="5"/>
  <c r="E224" i="5" s="1"/>
  <c r="H225" i="2" s="1"/>
  <c r="D222" i="5"/>
  <c r="I222" i="5" s="1"/>
  <c r="D220" i="5"/>
  <c r="F220" i="5" s="1"/>
  <c r="I221" i="2" s="1"/>
  <c r="D218" i="5"/>
  <c r="I218" i="5" s="1"/>
  <c r="D216" i="5"/>
  <c r="F216" i="5" s="1"/>
  <c r="I217" i="2" s="1"/>
  <c r="D214" i="5"/>
  <c r="I214" i="5" s="1"/>
  <c r="D212" i="5"/>
  <c r="E212" i="5" s="1"/>
  <c r="H213" i="2" s="1"/>
  <c r="D210" i="5"/>
  <c r="I210" i="5" s="1"/>
  <c r="D208" i="5"/>
  <c r="E208" i="5" s="1"/>
  <c r="H209" i="2" s="1"/>
  <c r="D206" i="5"/>
  <c r="I206" i="5" s="1"/>
  <c r="D204" i="5"/>
  <c r="F204" i="5" s="1"/>
  <c r="I205" i="2" s="1"/>
  <c r="D202" i="5"/>
  <c r="I202" i="5" s="1"/>
  <c r="D200" i="5"/>
  <c r="I200" i="5" s="1"/>
  <c r="D198" i="5"/>
  <c r="I198" i="5" s="1"/>
  <c r="D196" i="5"/>
  <c r="E196" i="5" s="1"/>
  <c r="H197" i="2" s="1"/>
  <c r="D194" i="5"/>
  <c r="I194" i="5" s="1"/>
  <c r="D192" i="5"/>
  <c r="E192" i="5" s="1"/>
  <c r="H193" i="2" s="1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E190" i="5" s="1"/>
  <c r="H191" i="2" s="1"/>
  <c r="D188" i="5"/>
  <c r="E188" i="5" s="1"/>
  <c r="H189" i="2" s="1"/>
  <c r="D186" i="5"/>
  <c r="I186" i="5" s="1"/>
  <c r="D184" i="5"/>
  <c r="E184" i="5" s="1"/>
  <c r="H185" i="2" s="1"/>
  <c r="D182" i="5"/>
  <c r="I182" i="5" s="1"/>
  <c r="D180" i="5"/>
  <c r="E180" i="5" s="1"/>
  <c r="H181" i="2" s="1"/>
  <c r="D178" i="5"/>
  <c r="I178" i="5" s="1"/>
  <c r="D176" i="5"/>
  <c r="E176" i="5" s="1"/>
  <c r="H177" i="2" s="1"/>
  <c r="D174" i="5"/>
  <c r="E174" i="5" s="1"/>
  <c r="H175" i="2" s="1"/>
  <c r="D172" i="5"/>
  <c r="E172" i="5" s="1"/>
  <c r="H173" i="2" s="1"/>
  <c r="D170" i="5"/>
  <c r="I170" i="5" s="1"/>
  <c r="D168" i="5"/>
  <c r="E168" i="5" s="1"/>
  <c r="H169" i="2" s="1"/>
  <c r="D166" i="5"/>
  <c r="I166" i="5" s="1"/>
  <c r="D164" i="5"/>
  <c r="E164" i="5" s="1"/>
  <c r="H165" i="2" s="1"/>
  <c r="D162" i="5"/>
  <c r="I162" i="5" s="1"/>
  <c r="D160" i="5"/>
  <c r="E160" i="5" s="1"/>
  <c r="H161" i="2" s="1"/>
  <c r="D158" i="5"/>
  <c r="E158" i="5" s="1"/>
  <c r="H159" i="2" s="1"/>
  <c r="D156" i="5"/>
  <c r="E156" i="5" s="1"/>
  <c r="H157" i="2" s="1"/>
  <c r="D154" i="5"/>
  <c r="I154" i="5" s="1"/>
  <c r="D152" i="5"/>
  <c r="E152" i="5" s="1"/>
  <c r="H153" i="2" s="1"/>
  <c r="D150" i="5"/>
  <c r="I150" i="5" s="1"/>
  <c r="D148" i="5"/>
  <c r="E148" i="5" s="1"/>
  <c r="H149" i="2" s="1"/>
  <c r="D146" i="5"/>
  <c r="I146" i="5" s="1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E256" i="5"/>
  <c r="H257" i="2" s="1"/>
  <c r="I256" i="5"/>
  <c r="I248" i="5"/>
  <c r="I244" i="5"/>
  <c r="I236" i="5"/>
  <c r="I228" i="5"/>
  <c r="I220" i="5"/>
  <c r="I212" i="5"/>
  <c r="I204" i="5"/>
  <c r="I196" i="5"/>
  <c r="I188" i="5"/>
  <c r="I172" i="5"/>
  <c r="I156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I271" i="5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18" i="5"/>
  <c r="H219" i="2" s="1"/>
  <c r="E202" i="5"/>
  <c r="H203" i="2" s="1"/>
  <c r="E186" i="5"/>
  <c r="H187" i="2" s="1"/>
  <c r="E178" i="5"/>
  <c r="H179" i="2" s="1"/>
  <c r="E170" i="5"/>
  <c r="H171" i="2" s="1"/>
  <c r="E162" i="5"/>
  <c r="H163" i="2" s="1"/>
  <c r="E154" i="5"/>
  <c r="H155" i="2" s="1"/>
  <c r="E146" i="5"/>
  <c r="H147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I274" i="5"/>
  <c r="F273" i="5"/>
  <c r="I274" i="2" s="1"/>
  <c r="F271" i="5"/>
  <c r="I272" i="2" s="1"/>
  <c r="I270" i="5"/>
  <c r="F267" i="5"/>
  <c r="I268" i="2" s="1"/>
  <c r="I266" i="5"/>
  <c r="F265" i="5"/>
  <c r="I266" i="2" s="1"/>
  <c r="I264" i="5"/>
  <c r="F263" i="5"/>
  <c r="I264" i="2" s="1"/>
  <c r="F259" i="5"/>
  <c r="I260" i="2" s="1"/>
  <c r="F255" i="5"/>
  <c r="I256" i="2" s="1"/>
  <c r="F247" i="5"/>
  <c r="I248" i="2" s="1"/>
  <c r="F211" i="5"/>
  <c r="I212" i="2" s="1"/>
  <c r="F171" i="5"/>
  <c r="I172" i="2" s="1"/>
  <c r="F155" i="5"/>
  <c r="I156" i="2" s="1"/>
  <c r="D13" i="5"/>
  <c r="G13" i="5" s="1"/>
  <c r="J14" i="2" s="1"/>
  <c r="D12" i="5"/>
  <c r="G12" i="5" s="1"/>
  <c r="J13" i="2" s="1"/>
  <c r="D11" i="5"/>
  <c r="G11" i="5" s="1"/>
  <c r="D5" i="5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F264" i="5"/>
  <c r="I265" i="2" s="1"/>
  <c r="I263" i="5"/>
  <c r="F262" i="5"/>
  <c r="I263" i="2" s="1"/>
  <c r="F260" i="5"/>
  <c r="I261" i="2" s="1"/>
  <c r="I259" i="5"/>
  <c r="F258" i="5"/>
  <c r="I259" i="2" s="1"/>
  <c r="F256" i="5"/>
  <c r="I257" i="2" s="1"/>
  <c r="I255" i="5"/>
  <c r="F254" i="5"/>
  <c r="I255" i="2" s="1"/>
  <c r="F252" i="5"/>
  <c r="I253" i="2" s="1"/>
  <c r="I247" i="5"/>
  <c r="F244" i="5"/>
  <c r="I245" i="2" s="1"/>
  <c r="F236" i="5"/>
  <c r="I237" i="2" s="1"/>
  <c r="I227" i="5"/>
  <c r="F218" i="5"/>
  <c r="I219" i="2" s="1"/>
  <c r="I211" i="5"/>
  <c r="F206" i="5"/>
  <c r="I207" i="2" s="1"/>
  <c r="I195" i="5"/>
  <c r="F180" i="5"/>
  <c r="I181" i="2" s="1"/>
  <c r="I179" i="5"/>
  <c r="F176" i="5"/>
  <c r="I177" i="2" s="1"/>
  <c r="I163" i="5"/>
  <c r="F148" i="5"/>
  <c r="I149" i="2" s="1"/>
  <c r="I147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Q967" i="4" s="1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4" i="5"/>
  <c r="J275" i="2" s="1"/>
  <c r="G273" i="5"/>
  <c r="J274" i="2" s="1"/>
  <c r="G271" i="5"/>
  <c r="J272" i="2" s="1"/>
  <c r="G270" i="5"/>
  <c r="J271" i="2" s="1"/>
  <c r="G269" i="5"/>
  <c r="J270" i="2" s="1"/>
  <c r="G267" i="5"/>
  <c r="J268" i="2" s="1"/>
  <c r="G266" i="5"/>
  <c r="J267" i="2" s="1"/>
  <c r="G265" i="5"/>
  <c r="J266" i="2" s="1"/>
  <c r="G264" i="5"/>
  <c r="J265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6" i="5"/>
  <c r="J257" i="2" s="1"/>
  <c r="G255" i="5"/>
  <c r="J256" i="2" s="1"/>
  <c r="G254" i="5"/>
  <c r="J255" i="2" s="1"/>
  <c r="G253" i="5"/>
  <c r="J254" i="2" s="1"/>
  <c r="G252" i="5"/>
  <c r="J253" i="2" s="1"/>
  <c r="G251" i="5"/>
  <c r="J252" i="2" s="1"/>
  <c r="G243" i="5"/>
  <c r="J244" i="2" s="1"/>
  <c r="G235" i="5"/>
  <c r="J236" i="2" s="1"/>
  <c r="G227" i="5"/>
  <c r="J228" i="2" s="1"/>
  <c r="G224" i="5"/>
  <c r="J225" i="2" s="1"/>
  <c r="G222" i="5"/>
  <c r="J223" i="2" s="1"/>
  <c r="G219" i="5"/>
  <c r="J220" i="2" s="1"/>
  <c r="G217" i="5"/>
  <c r="J218" i="2" s="1"/>
  <c r="G211" i="5"/>
  <c r="J212" i="2" s="1"/>
  <c r="G206" i="5"/>
  <c r="J207" i="2" s="1"/>
  <c r="G205" i="5"/>
  <c r="J206" i="2" s="1"/>
  <c r="G203" i="5"/>
  <c r="J204" i="2" s="1"/>
  <c r="G197" i="5"/>
  <c r="J198" i="2" s="1"/>
  <c r="G195" i="5"/>
  <c r="J196" i="2" s="1"/>
  <c r="G187" i="5"/>
  <c r="J188" i="2" s="1"/>
  <c r="G181" i="5"/>
  <c r="J182" i="2" s="1"/>
  <c r="G178" i="5"/>
  <c r="J179" i="2" s="1"/>
  <c r="G170" i="5"/>
  <c r="J171" i="2" s="1"/>
  <c r="G165" i="5"/>
  <c r="J166" i="2" s="1"/>
  <c r="G162" i="5"/>
  <c r="J163" i="2" s="1"/>
  <c r="G154" i="5"/>
  <c r="J155" i="2" s="1"/>
  <c r="G149" i="5"/>
  <c r="J150" i="2" s="1"/>
  <c r="G146" i="5"/>
  <c r="J147" i="2" s="1"/>
  <c r="D20" i="5"/>
  <c r="E20" i="5" s="1"/>
  <c r="H21" i="2" s="1"/>
  <c r="D19" i="5"/>
  <c r="D18" i="5"/>
  <c r="D14" i="5"/>
  <c r="D10" i="5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Q11" i="4" s="1"/>
  <c r="L10" i="4"/>
  <c r="P10" i="4" s="1"/>
  <c r="K9" i="4"/>
  <c r="L8" i="4"/>
  <c r="P8" i="4" s="1"/>
  <c r="K7" i="4"/>
  <c r="L6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79" i="5"/>
  <c r="H80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5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Q507" i="4" s="1"/>
  <c r="K505" i="4"/>
  <c r="K503" i="4"/>
  <c r="K499" i="4"/>
  <c r="K497" i="4"/>
  <c r="K495" i="4"/>
  <c r="K493" i="4"/>
  <c r="K491" i="4"/>
  <c r="K489" i="4"/>
  <c r="Q489" i="4" s="1"/>
  <c r="K487" i="4"/>
  <c r="Q487" i="4" s="1"/>
  <c r="K485" i="4"/>
  <c r="K483" i="4"/>
  <c r="Q483" i="4" s="1"/>
  <c r="K481" i="4"/>
  <c r="Q481" i="4" s="1"/>
  <c r="K479" i="4"/>
  <c r="K477" i="4"/>
  <c r="K475" i="4"/>
  <c r="K473" i="4"/>
  <c r="Q473" i="4" s="1"/>
  <c r="K471" i="4"/>
  <c r="Q471" i="4" s="1"/>
  <c r="K469" i="4"/>
  <c r="K467" i="4"/>
  <c r="K465" i="4"/>
  <c r="Q465" i="4" s="1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Q324" i="4" s="1"/>
  <c r="L322" i="4"/>
  <c r="L320" i="4"/>
  <c r="L318" i="4"/>
  <c r="L316" i="4"/>
  <c r="L314" i="4"/>
  <c r="L312" i="4"/>
  <c r="L310" i="4"/>
  <c r="L308" i="4"/>
  <c r="Q308" i="4" s="1"/>
  <c r="L306" i="4"/>
  <c r="L304" i="4"/>
  <c r="L302" i="4"/>
  <c r="L300" i="4"/>
  <c r="L298" i="4"/>
  <c r="L296" i="4"/>
  <c r="L294" i="4"/>
  <c r="L292" i="4"/>
  <c r="Q292" i="4" s="1"/>
  <c r="L290" i="4"/>
  <c r="L288" i="4"/>
  <c r="L286" i="4"/>
  <c r="L284" i="4"/>
  <c r="L282" i="4"/>
  <c r="L280" i="4"/>
  <c r="L278" i="4"/>
  <c r="L276" i="4"/>
  <c r="Q276" i="4" s="1"/>
  <c r="L274" i="4"/>
  <c r="L272" i="4"/>
  <c r="L270" i="4"/>
  <c r="L268" i="4"/>
  <c r="L266" i="4"/>
  <c r="L264" i="4"/>
  <c r="L262" i="4"/>
  <c r="L260" i="4"/>
  <c r="Q260" i="4" s="1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Q156" i="4" s="1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Q88" i="4" s="1"/>
  <c r="L86" i="4"/>
  <c r="L84" i="4"/>
  <c r="L82" i="4"/>
  <c r="L80" i="4"/>
  <c r="Q80" i="4" s="1"/>
  <c r="L78" i="4"/>
  <c r="L76" i="4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7" i="4"/>
  <c r="P967" i="4"/>
  <c r="N965" i="4"/>
  <c r="R965" i="4" s="1"/>
  <c r="P965" i="4"/>
  <c r="N963" i="4"/>
  <c r="T963" i="4" s="1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5" i="4"/>
  <c r="P945" i="4"/>
  <c r="N943" i="4"/>
  <c r="P943" i="4"/>
  <c r="N937" i="4"/>
  <c r="R937" i="4" s="1"/>
  <c r="P937" i="4"/>
  <c r="N935" i="4"/>
  <c r="P935" i="4"/>
  <c r="N933" i="4"/>
  <c r="R933" i="4" s="1"/>
  <c r="P933" i="4"/>
  <c r="N929" i="4"/>
  <c r="P929" i="4"/>
  <c r="N927" i="4"/>
  <c r="T927" i="4" s="1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T965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P486" i="4"/>
  <c r="N486" i="4"/>
  <c r="P484" i="4"/>
  <c r="N484" i="4"/>
  <c r="P482" i="4"/>
  <c r="N482" i="4"/>
  <c r="P480" i="4"/>
  <c r="N480" i="4"/>
  <c r="Q479" i="4"/>
  <c r="P478" i="4"/>
  <c r="N478" i="4"/>
  <c r="P476" i="4"/>
  <c r="N476" i="4"/>
  <c r="Q475" i="4"/>
  <c r="P474" i="4"/>
  <c r="N474" i="4"/>
  <c r="P472" i="4"/>
  <c r="N472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P351" i="4"/>
  <c r="N351" i="4"/>
  <c r="R351" i="4" s="1"/>
  <c r="P349" i="4"/>
  <c r="N349" i="4"/>
  <c r="P347" i="4"/>
  <c r="N347" i="4"/>
  <c r="P345" i="4"/>
  <c r="N345" i="4"/>
  <c r="P343" i="4"/>
  <c r="N343" i="4"/>
  <c r="R343" i="4" s="1"/>
  <c r="P341" i="4"/>
  <c r="N341" i="4"/>
  <c r="P339" i="4"/>
  <c r="N339" i="4"/>
  <c r="P337" i="4"/>
  <c r="N337" i="4"/>
  <c r="P335" i="4"/>
  <c r="N335" i="4"/>
  <c r="R335" i="4" s="1"/>
  <c r="P333" i="4"/>
  <c r="N333" i="4"/>
  <c r="P331" i="4"/>
  <c r="N331" i="4"/>
  <c r="P329" i="4"/>
  <c r="N329" i="4"/>
  <c r="P327" i="4"/>
  <c r="N327" i="4"/>
  <c r="R327" i="4" s="1"/>
  <c r="P325" i="4"/>
  <c r="N325" i="4"/>
  <c r="P323" i="4"/>
  <c r="N323" i="4"/>
  <c r="P321" i="4"/>
  <c r="N321" i="4"/>
  <c r="P319" i="4"/>
  <c r="N319" i="4"/>
  <c r="R319" i="4" s="1"/>
  <c r="P317" i="4"/>
  <c r="N317" i="4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Q228" i="4"/>
  <c r="P227" i="4"/>
  <c r="N227" i="4"/>
  <c r="R227" i="4" s="1"/>
  <c r="P225" i="4"/>
  <c r="N225" i="4"/>
  <c r="P223" i="4"/>
  <c r="N223" i="4"/>
  <c r="R223" i="4" s="1"/>
  <c r="P221" i="4"/>
  <c r="N221" i="4"/>
  <c r="T221" i="4" s="1"/>
  <c r="P219" i="4"/>
  <c r="N219" i="4"/>
  <c r="R219" i="4" s="1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T181" i="4" s="1"/>
  <c r="P179" i="4"/>
  <c r="N179" i="4"/>
  <c r="R179" i="4" s="1"/>
  <c r="P177" i="4"/>
  <c r="N177" i="4"/>
  <c r="P175" i="4"/>
  <c r="N175" i="4"/>
  <c r="R175" i="4" s="1"/>
  <c r="P173" i="4"/>
  <c r="N173" i="4"/>
  <c r="T173" i="4" s="1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P121" i="4"/>
  <c r="N121" i="4"/>
  <c r="R121" i="4" s="1"/>
  <c r="P119" i="4"/>
  <c r="N119" i="4"/>
  <c r="T119" i="4" s="1"/>
  <c r="P117" i="4"/>
  <c r="N117" i="4"/>
  <c r="R117" i="4" s="1"/>
  <c r="P115" i="4"/>
  <c r="N115" i="4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T50" i="4" s="1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T23" i="4" s="1"/>
  <c r="P21" i="4"/>
  <c r="N21" i="4"/>
  <c r="L20" i="4"/>
  <c r="K3" i="3"/>
  <c r="D4" i="3"/>
  <c r="T923" i="4" l="1"/>
  <c r="P999" i="4"/>
  <c r="P122" i="4"/>
  <c r="P138" i="4"/>
  <c r="Q92" i="4"/>
  <c r="Q499" i="4"/>
  <c r="F166" i="5"/>
  <c r="I167" i="2" s="1"/>
  <c r="I183" i="5"/>
  <c r="F208" i="5"/>
  <c r="I209" i="2" s="1"/>
  <c r="I231" i="5"/>
  <c r="F183" i="5"/>
  <c r="I184" i="2" s="1"/>
  <c r="E182" i="5"/>
  <c r="H183" i="2" s="1"/>
  <c r="I192" i="5"/>
  <c r="P941" i="4"/>
  <c r="Q76" i="4"/>
  <c r="Q84" i="4"/>
  <c r="Q160" i="4"/>
  <c r="T66" i="4"/>
  <c r="Q190" i="4"/>
  <c r="Q100" i="4"/>
  <c r="G208" i="5"/>
  <c r="J209" i="2" s="1"/>
  <c r="G239" i="5"/>
  <c r="J240" i="2" s="1"/>
  <c r="I151" i="5"/>
  <c r="I199" i="5"/>
  <c r="F159" i="5"/>
  <c r="I160" i="2" s="1"/>
  <c r="F215" i="5"/>
  <c r="I216" i="2" s="1"/>
  <c r="E150" i="5"/>
  <c r="H151" i="2" s="1"/>
  <c r="I174" i="5"/>
  <c r="E200" i="5"/>
  <c r="H201" i="2" s="1"/>
  <c r="I224" i="5"/>
  <c r="T532" i="4"/>
  <c r="E95" i="5"/>
  <c r="H96" i="2" s="1"/>
  <c r="G158" i="5"/>
  <c r="J159" i="2" s="1"/>
  <c r="G174" i="5"/>
  <c r="J175" i="2" s="1"/>
  <c r="G190" i="5"/>
  <c r="J191" i="2" s="1"/>
  <c r="F158" i="5"/>
  <c r="I159" i="2" s="1"/>
  <c r="I167" i="5"/>
  <c r="F200" i="5"/>
  <c r="I201" i="2" s="1"/>
  <c r="F199" i="5"/>
  <c r="I200" i="2" s="1"/>
  <c r="Q122" i="4"/>
  <c r="T197" i="4"/>
  <c r="T213" i="4"/>
  <c r="T225" i="4"/>
  <c r="T321" i="4"/>
  <c r="T329" i="4"/>
  <c r="T337" i="4"/>
  <c r="T345" i="4"/>
  <c r="T353" i="4"/>
  <c r="T544" i="4"/>
  <c r="Q96" i="4"/>
  <c r="I91" i="5"/>
  <c r="E47" i="5"/>
  <c r="H48" i="2" s="1"/>
  <c r="G150" i="5"/>
  <c r="J151" i="2" s="1"/>
  <c r="G159" i="5"/>
  <c r="J160" i="2" s="1"/>
  <c r="G166" i="5"/>
  <c r="J167" i="2" s="1"/>
  <c r="G175" i="5"/>
  <c r="J176" i="2" s="1"/>
  <c r="G182" i="5"/>
  <c r="J183" i="2" s="1"/>
  <c r="G192" i="5"/>
  <c r="J193" i="2" s="1"/>
  <c r="G199" i="5"/>
  <c r="J200" i="2" s="1"/>
  <c r="G215" i="5"/>
  <c r="J216" i="2" s="1"/>
  <c r="G231" i="5"/>
  <c r="J232" i="2" s="1"/>
  <c r="G247" i="5"/>
  <c r="J248" i="2" s="1"/>
  <c r="E15" i="5"/>
  <c r="H16" i="2" s="1"/>
  <c r="Q314" i="4"/>
  <c r="I12" i="5"/>
  <c r="I159" i="5"/>
  <c r="F174" i="5"/>
  <c r="I175" i="2" s="1"/>
  <c r="F192" i="5"/>
  <c r="I193" i="2" s="1"/>
  <c r="I215" i="5"/>
  <c r="F224" i="5"/>
  <c r="I225" i="2" s="1"/>
  <c r="I239" i="5"/>
  <c r="F151" i="5"/>
  <c r="I152" i="2" s="1"/>
  <c r="F207" i="5"/>
  <c r="I208" i="2" s="1"/>
  <c r="F231" i="5"/>
  <c r="I232" i="2" s="1"/>
  <c r="I158" i="5"/>
  <c r="E166" i="5"/>
  <c r="H167" i="2" s="1"/>
  <c r="I190" i="5"/>
  <c r="E234" i="5"/>
  <c r="H235" i="2" s="1"/>
  <c r="I208" i="5"/>
  <c r="E216" i="5"/>
  <c r="H217" i="2" s="1"/>
  <c r="T85" i="4"/>
  <c r="I75" i="5"/>
  <c r="F190" i="5"/>
  <c r="I191" i="2" s="1"/>
  <c r="I223" i="5"/>
  <c r="F167" i="5"/>
  <c r="I168" i="2" s="1"/>
  <c r="F223" i="5"/>
  <c r="I224" i="2" s="1"/>
  <c r="I216" i="5"/>
  <c r="I240" i="5"/>
  <c r="T115" i="4"/>
  <c r="T31" i="4"/>
  <c r="T58" i="4"/>
  <c r="T510" i="4"/>
  <c r="R520" i="4"/>
  <c r="T524" i="4"/>
  <c r="P987" i="4"/>
  <c r="Q118" i="4"/>
  <c r="Q134" i="4"/>
  <c r="E63" i="5"/>
  <c r="H64" i="2" s="1"/>
  <c r="G151" i="5"/>
  <c r="J152" i="2" s="1"/>
  <c r="G160" i="5"/>
  <c r="J161" i="2" s="1"/>
  <c r="G167" i="5"/>
  <c r="J168" i="2" s="1"/>
  <c r="G176" i="5"/>
  <c r="J177" i="2" s="1"/>
  <c r="G183" i="5"/>
  <c r="J184" i="2" s="1"/>
  <c r="G194" i="5"/>
  <c r="J195" i="2" s="1"/>
  <c r="G200" i="5"/>
  <c r="J201" i="2" s="1"/>
  <c r="G207" i="5"/>
  <c r="J208" i="2" s="1"/>
  <c r="G216" i="5"/>
  <c r="J217" i="2" s="1"/>
  <c r="G223" i="5"/>
  <c r="J224" i="2" s="1"/>
  <c r="F150" i="5"/>
  <c r="I151" i="2" s="1"/>
  <c r="I175" i="5"/>
  <c r="F182" i="5"/>
  <c r="I183" i="2" s="1"/>
  <c r="I207" i="5"/>
  <c r="F175" i="5"/>
  <c r="I176" i="2" s="1"/>
  <c r="F239" i="5"/>
  <c r="I240" i="2" s="1"/>
  <c r="E242" i="5"/>
  <c r="H243" i="2" s="1"/>
  <c r="I232" i="5"/>
  <c r="I252" i="5"/>
  <c r="K21" i="11"/>
  <c r="M21" i="11" s="1"/>
  <c r="H22" i="8" s="1"/>
  <c r="L21" i="11"/>
  <c r="N21" i="11" s="1"/>
  <c r="I22" i="8" s="1"/>
  <c r="E21" i="9"/>
  <c r="G22" i="8" s="1"/>
  <c r="G21" i="9"/>
  <c r="E20" i="9"/>
  <c r="G21" i="8" s="1"/>
  <c r="G20" i="9"/>
  <c r="F239" i="2"/>
  <c r="O239" i="2" s="1"/>
  <c r="E239" i="2"/>
  <c r="N239" i="2" s="1"/>
  <c r="G239" i="2"/>
  <c r="P239" i="2" s="1"/>
  <c r="Q248" i="4"/>
  <c r="G238" i="5"/>
  <c r="J239" i="2" s="1"/>
  <c r="G242" i="5"/>
  <c r="J243" i="2" s="1"/>
  <c r="G245" i="5"/>
  <c r="J246" i="2" s="1"/>
  <c r="G250" i="5"/>
  <c r="J251" i="2" s="1"/>
  <c r="F238" i="5"/>
  <c r="I239" i="2" s="1"/>
  <c r="E238" i="5"/>
  <c r="H239" i="2" s="1"/>
  <c r="R544" i="4"/>
  <c r="I51" i="5"/>
  <c r="I67" i="5"/>
  <c r="I83" i="5"/>
  <c r="I99" i="5"/>
  <c r="E31" i="5"/>
  <c r="H32" i="2" s="1"/>
  <c r="E55" i="5"/>
  <c r="H56" i="2" s="1"/>
  <c r="E71" i="5"/>
  <c r="H72" i="2" s="1"/>
  <c r="E87" i="5"/>
  <c r="H88" i="2" s="1"/>
  <c r="E103" i="5"/>
  <c r="H104" i="2" s="1"/>
  <c r="G8" i="5"/>
  <c r="G153" i="5"/>
  <c r="J154" i="2" s="1"/>
  <c r="G156" i="5"/>
  <c r="J157" i="2" s="1"/>
  <c r="G169" i="5"/>
  <c r="J170" i="2" s="1"/>
  <c r="G172" i="5"/>
  <c r="J173" i="2" s="1"/>
  <c r="G185" i="5"/>
  <c r="J186" i="2" s="1"/>
  <c r="G188" i="5"/>
  <c r="J189" i="2" s="1"/>
  <c r="G201" i="5"/>
  <c r="J202" i="2" s="1"/>
  <c r="G210" i="5"/>
  <c r="J211" i="2" s="1"/>
  <c r="G213" i="5"/>
  <c r="J214" i="2" s="1"/>
  <c r="G226" i="5"/>
  <c r="J227" i="2" s="1"/>
  <c r="G229" i="5"/>
  <c r="J230" i="2" s="1"/>
  <c r="G234" i="5"/>
  <c r="J235" i="2" s="1"/>
  <c r="G237" i="5"/>
  <c r="J238" i="2" s="1"/>
  <c r="F156" i="5"/>
  <c r="I157" i="2" s="1"/>
  <c r="F168" i="5"/>
  <c r="I169" i="2" s="1"/>
  <c r="F188" i="5"/>
  <c r="I189" i="2" s="1"/>
  <c r="I191" i="5"/>
  <c r="F194" i="5"/>
  <c r="I195" i="2" s="1"/>
  <c r="F198" i="5"/>
  <c r="I199" i="2" s="1"/>
  <c r="F226" i="5"/>
  <c r="I227" i="2" s="1"/>
  <c r="F230" i="5"/>
  <c r="I231" i="2" s="1"/>
  <c r="F234" i="5"/>
  <c r="I235" i="2" s="1"/>
  <c r="F242" i="5"/>
  <c r="I243" i="2" s="1"/>
  <c r="F246" i="5"/>
  <c r="I247" i="2" s="1"/>
  <c r="F250" i="5"/>
  <c r="I251" i="2" s="1"/>
  <c r="G4" i="5"/>
  <c r="F8" i="5"/>
  <c r="E194" i="5"/>
  <c r="H195" i="2" s="1"/>
  <c r="E210" i="5"/>
  <c r="H211" i="2" s="1"/>
  <c r="E226" i="5"/>
  <c r="H227" i="2" s="1"/>
  <c r="E250" i="5"/>
  <c r="H251" i="2" s="1"/>
  <c r="I148" i="5"/>
  <c r="I164" i="5"/>
  <c r="I180" i="5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R552" i="4"/>
  <c r="T542" i="4"/>
  <c r="P961" i="4"/>
  <c r="T516" i="4"/>
  <c r="T540" i="4"/>
  <c r="P975" i="4"/>
  <c r="Q393" i="4"/>
  <c r="Q409" i="4"/>
  <c r="Q425" i="4"/>
  <c r="Q441" i="4"/>
  <c r="Q457" i="4"/>
  <c r="I20" i="5"/>
  <c r="I15" i="5"/>
  <c r="F16" i="2" s="1"/>
  <c r="O16" i="2" s="1"/>
  <c r="G145" i="5"/>
  <c r="J146" i="2" s="1"/>
  <c r="G148" i="5"/>
  <c r="J149" i="2" s="1"/>
  <c r="G152" i="5"/>
  <c r="J153" i="2" s="1"/>
  <c r="G157" i="5"/>
  <c r="J158" i="2" s="1"/>
  <c r="G161" i="5"/>
  <c r="J162" i="2" s="1"/>
  <c r="G164" i="5"/>
  <c r="J165" i="2" s="1"/>
  <c r="G168" i="5"/>
  <c r="J169" i="2" s="1"/>
  <c r="G173" i="5"/>
  <c r="J174" i="2" s="1"/>
  <c r="G177" i="5"/>
  <c r="J178" i="2" s="1"/>
  <c r="G180" i="5"/>
  <c r="J181" i="2" s="1"/>
  <c r="G184" i="5"/>
  <c r="J185" i="2" s="1"/>
  <c r="G189" i="5"/>
  <c r="J190" i="2" s="1"/>
  <c r="G191" i="5"/>
  <c r="J192" i="2" s="1"/>
  <c r="G193" i="5"/>
  <c r="J194" i="2" s="1"/>
  <c r="G198" i="5"/>
  <c r="J199" i="2" s="1"/>
  <c r="G202" i="5"/>
  <c r="J203" i="2" s="1"/>
  <c r="G209" i="5"/>
  <c r="J210" i="2" s="1"/>
  <c r="G214" i="5"/>
  <c r="J215" i="2" s="1"/>
  <c r="G218" i="5"/>
  <c r="J219" i="2" s="1"/>
  <c r="G221" i="5"/>
  <c r="J222" i="2" s="1"/>
  <c r="G225" i="5"/>
  <c r="J226" i="2" s="1"/>
  <c r="G230" i="5"/>
  <c r="J231" i="2" s="1"/>
  <c r="G233" i="5"/>
  <c r="J234" i="2" s="1"/>
  <c r="G241" i="5"/>
  <c r="J242" i="2" s="1"/>
  <c r="G246" i="5"/>
  <c r="J247" i="2" s="1"/>
  <c r="G249" i="5"/>
  <c r="J250" i="2" s="1"/>
  <c r="F152" i="5"/>
  <c r="I153" i="2" s="1"/>
  <c r="F160" i="5"/>
  <c r="I161" i="2" s="1"/>
  <c r="F164" i="5"/>
  <c r="I165" i="2" s="1"/>
  <c r="F172" i="5"/>
  <c r="I173" i="2" s="1"/>
  <c r="F184" i="5"/>
  <c r="I185" i="2" s="1"/>
  <c r="F202" i="5"/>
  <c r="I203" i="2" s="1"/>
  <c r="F210" i="5"/>
  <c r="I211" i="2" s="1"/>
  <c r="F214" i="5"/>
  <c r="I215" i="2" s="1"/>
  <c r="F222" i="5"/>
  <c r="I223" i="2" s="1"/>
  <c r="F191" i="5"/>
  <c r="I192" i="2" s="1"/>
  <c r="E8" i="5"/>
  <c r="E198" i="5"/>
  <c r="H199" i="2" s="1"/>
  <c r="E206" i="5"/>
  <c r="H207" i="2" s="1"/>
  <c r="E214" i="5"/>
  <c r="H215" i="2" s="1"/>
  <c r="E222" i="5"/>
  <c r="H223" i="2" s="1"/>
  <c r="E230" i="5"/>
  <c r="H231" i="2" s="1"/>
  <c r="E246" i="5"/>
  <c r="H247" i="2" s="1"/>
  <c r="I152" i="5"/>
  <c r="E153" i="2" s="1"/>
  <c r="N153" i="2" s="1"/>
  <c r="I160" i="5"/>
  <c r="I168" i="5"/>
  <c r="E169" i="2" s="1"/>
  <c r="N169" i="2" s="1"/>
  <c r="I176" i="5"/>
  <c r="I184" i="5"/>
  <c r="E185" i="2" s="1"/>
  <c r="N185" i="2" s="1"/>
  <c r="T43" i="4"/>
  <c r="G232" i="5"/>
  <c r="J233" i="2" s="1"/>
  <c r="G236" i="5"/>
  <c r="J237" i="2" s="1"/>
  <c r="G240" i="5"/>
  <c r="J241" i="2" s="1"/>
  <c r="G244" i="5"/>
  <c r="J245" i="2" s="1"/>
  <c r="G248" i="5"/>
  <c r="J249" i="2" s="1"/>
  <c r="T245" i="4"/>
  <c r="F232" i="5"/>
  <c r="I233" i="2" s="1"/>
  <c r="I235" i="5"/>
  <c r="G236" i="2" s="1"/>
  <c r="P236" i="2" s="1"/>
  <c r="F240" i="5"/>
  <c r="I241" i="2" s="1"/>
  <c r="I243" i="5"/>
  <c r="G244" i="2" s="1"/>
  <c r="P244" i="2" s="1"/>
  <c r="F248" i="5"/>
  <c r="I249" i="2" s="1"/>
  <c r="I251" i="5"/>
  <c r="G252" i="2" s="1"/>
  <c r="P252" i="2" s="1"/>
  <c r="F235" i="5"/>
  <c r="I236" i="2" s="1"/>
  <c r="F243" i="5"/>
  <c r="I244" i="2" s="1"/>
  <c r="F251" i="5"/>
  <c r="I252" i="2" s="1"/>
  <c r="K19" i="11"/>
  <c r="M19" i="11" s="1"/>
  <c r="H20" i="8" s="1"/>
  <c r="L19" i="11"/>
  <c r="N19" i="11" s="1"/>
  <c r="I20" i="8" s="1"/>
  <c r="E19" i="9"/>
  <c r="G20" i="8" s="1"/>
  <c r="G19" i="9"/>
  <c r="G196" i="5"/>
  <c r="J197" i="2" s="1"/>
  <c r="G204" i="5"/>
  <c r="J205" i="2" s="1"/>
  <c r="G212" i="5"/>
  <c r="J213" i="2" s="1"/>
  <c r="G220" i="5"/>
  <c r="J221" i="2" s="1"/>
  <c r="G228" i="5"/>
  <c r="J229" i="2" s="1"/>
  <c r="F186" i="5"/>
  <c r="I187" i="2" s="1"/>
  <c r="F196" i="5"/>
  <c r="I197" i="2" s="1"/>
  <c r="F212" i="5"/>
  <c r="I213" i="2" s="1"/>
  <c r="F228" i="5"/>
  <c r="I229" i="2" s="1"/>
  <c r="F187" i="5"/>
  <c r="I188" i="2" s="1"/>
  <c r="F203" i="5"/>
  <c r="I204" i="2" s="1"/>
  <c r="F219" i="5"/>
  <c r="I220" i="2" s="1"/>
  <c r="E204" i="5"/>
  <c r="H205" i="2" s="1"/>
  <c r="E220" i="5"/>
  <c r="H221" i="2" s="1"/>
  <c r="I187" i="5"/>
  <c r="I203" i="5"/>
  <c r="E204" i="2" s="1"/>
  <c r="N204" i="2" s="1"/>
  <c r="I219" i="5"/>
  <c r="T189" i="4"/>
  <c r="G186" i="5"/>
  <c r="J187" i="2" s="1"/>
  <c r="F195" i="5"/>
  <c r="I196" i="2" s="1"/>
  <c r="F227" i="5"/>
  <c r="I228" i="2" s="1"/>
  <c r="K18" i="11"/>
  <c r="M18" i="11" s="1"/>
  <c r="H19" i="8" s="1"/>
  <c r="L18" i="11"/>
  <c r="N18" i="11" s="1"/>
  <c r="I19" i="8" s="1"/>
  <c r="E18" i="9"/>
  <c r="G19" i="8" s="1"/>
  <c r="G18" i="9"/>
  <c r="K17" i="11"/>
  <c r="M17" i="11" s="1"/>
  <c r="H18" i="8" s="1"/>
  <c r="L17" i="11"/>
  <c r="N17" i="11" s="1"/>
  <c r="I18" i="8" s="1"/>
  <c r="E17" i="9"/>
  <c r="G18" i="8" s="1"/>
  <c r="G17" i="9"/>
  <c r="K16" i="11"/>
  <c r="M16" i="11" s="1"/>
  <c r="H17" i="8" s="1"/>
  <c r="L16" i="11"/>
  <c r="N16" i="11" s="1"/>
  <c r="I17" i="8" s="1"/>
  <c r="E16" i="9"/>
  <c r="G17" i="8" s="1"/>
  <c r="G16" i="9"/>
  <c r="K15" i="11"/>
  <c r="M15" i="11" s="1"/>
  <c r="H16" i="8" s="1"/>
  <c r="L15" i="11"/>
  <c r="N15" i="11" s="1"/>
  <c r="I16" i="8" s="1"/>
  <c r="E15" i="9"/>
  <c r="G16" i="8" s="1"/>
  <c r="G15" i="9"/>
  <c r="E14" i="9"/>
  <c r="G15" i="8" s="1"/>
  <c r="G14" i="9"/>
  <c r="G147" i="5"/>
  <c r="J148" i="2" s="1"/>
  <c r="G155" i="5"/>
  <c r="J156" i="2" s="1"/>
  <c r="G163" i="5"/>
  <c r="J164" i="2" s="1"/>
  <c r="G171" i="5"/>
  <c r="J172" i="2" s="1"/>
  <c r="G179" i="5"/>
  <c r="J180" i="2" s="1"/>
  <c r="F154" i="5"/>
  <c r="I155" i="2" s="1"/>
  <c r="F170" i="5"/>
  <c r="I171" i="2" s="1"/>
  <c r="I155" i="5"/>
  <c r="E156" i="2" s="1"/>
  <c r="N156" i="2" s="1"/>
  <c r="I171" i="5"/>
  <c r="E172" i="2" s="1"/>
  <c r="N172" i="2" s="1"/>
  <c r="F147" i="5"/>
  <c r="I148" i="2" s="1"/>
  <c r="F163" i="5"/>
  <c r="I164" i="2" s="1"/>
  <c r="F179" i="5"/>
  <c r="I180" i="2" s="1"/>
  <c r="F146" i="5"/>
  <c r="I147" i="2" s="1"/>
  <c r="F162" i="5"/>
  <c r="I163" i="2" s="1"/>
  <c r="F178" i="5"/>
  <c r="I179" i="2" s="1"/>
  <c r="K13" i="1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N16" i="2" s="1"/>
  <c r="G16" i="2"/>
  <c r="P16" i="2" s="1"/>
  <c r="E13" i="2"/>
  <c r="N13" i="2" s="1"/>
  <c r="F13" i="2"/>
  <c r="O13" i="2" s="1"/>
  <c r="G13" i="2"/>
  <c r="P13" i="2" s="1"/>
  <c r="E28" i="2"/>
  <c r="N28" i="2" s="1"/>
  <c r="F28" i="2"/>
  <c r="O28" i="2" s="1"/>
  <c r="G28" i="2"/>
  <c r="P28" i="2" s="1"/>
  <c r="E21" i="2"/>
  <c r="N21" i="2" s="1"/>
  <c r="F21" i="2"/>
  <c r="O21" i="2" s="1"/>
  <c r="G21" i="2"/>
  <c r="P21" i="2" s="1"/>
  <c r="T15" i="4"/>
  <c r="Q274" i="4"/>
  <c r="J990" i="11"/>
  <c r="Q417" i="4"/>
  <c r="Q70" i="4"/>
  <c r="J985" i="11"/>
  <c r="J987" i="11"/>
  <c r="Q24" i="4"/>
  <c r="I4" i="5"/>
  <c r="G5" i="2" s="1"/>
  <c r="P5" i="2" s="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J3" i="3"/>
  <c r="E7" i="8"/>
  <c r="D7" i="8"/>
  <c r="E12" i="8"/>
  <c r="E4" i="8"/>
  <c r="T48" i="4"/>
  <c r="T54" i="4"/>
  <c r="T56" i="4"/>
  <c r="T470" i="4"/>
  <c r="T478" i="4"/>
  <c r="T486" i="4"/>
  <c r="T494" i="4"/>
  <c r="T526" i="4"/>
  <c r="T935" i="4"/>
  <c r="T943" i="4"/>
  <c r="N955" i="4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G6" i="5"/>
  <c r="J7" i="2" s="1"/>
  <c r="F3" i="5"/>
  <c r="I4" i="2" s="1"/>
  <c r="F9" i="5"/>
  <c r="I6" i="5"/>
  <c r="G7" i="2" s="1"/>
  <c r="P7" i="2" s="1"/>
  <c r="G9" i="5"/>
  <c r="G3" i="5"/>
  <c r="J4" i="2" s="1"/>
  <c r="F6" i="5"/>
  <c r="I7" i="2" s="1"/>
  <c r="I9" i="5"/>
  <c r="G10" i="2" s="1"/>
  <c r="P10" i="2" s="1"/>
  <c r="G8" i="9"/>
  <c r="G4" i="9"/>
  <c r="G9" i="9"/>
  <c r="G5" i="9"/>
  <c r="J10" i="2"/>
  <c r="J12" i="2"/>
  <c r="J5" i="2"/>
  <c r="H9" i="2"/>
  <c r="H7" i="2"/>
  <c r="H5" i="2"/>
  <c r="H8" i="2"/>
  <c r="J9" i="2"/>
  <c r="I9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P40" i="2" s="1"/>
  <c r="I47" i="5"/>
  <c r="G48" i="2" s="1"/>
  <c r="P48" i="2" s="1"/>
  <c r="I55" i="5"/>
  <c r="I63" i="5"/>
  <c r="G64" i="2" s="1"/>
  <c r="P64" i="2" s="1"/>
  <c r="I71" i="5"/>
  <c r="E72" i="2" s="1"/>
  <c r="N72" i="2" s="1"/>
  <c r="I79" i="5"/>
  <c r="G80" i="2" s="1"/>
  <c r="P80" i="2" s="1"/>
  <c r="I87" i="5"/>
  <c r="I95" i="5"/>
  <c r="G96" i="2" s="1"/>
  <c r="P96" i="2" s="1"/>
  <c r="I103" i="5"/>
  <c r="E104" i="2" s="1"/>
  <c r="N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N38" i="2" s="1"/>
  <c r="F41" i="5"/>
  <c r="I42" i="2" s="1"/>
  <c r="I41" i="5"/>
  <c r="F43" i="5"/>
  <c r="I44" i="2" s="1"/>
  <c r="E43" i="5"/>
  <c r="H44" i="2" s="1"/>
  <c r="F45" i="5"/>
  <c r="I46" i="2" s="1"/>
  <c r="I45" i="5"/>
  <c r="F49" i="5"/>
  <c r="I50" i="2" s="1"/>
  <c r="E49" i="5"/>
  <c r="H50" i="2" s="1"/>
  <c r="I49" i="5"/>
  <c r="G50" i="2" s="1"/>
  <c r="P50" i="2" s="1"/>
  <c r="F53" i="5"/>
  <c r="I54" i="2" s="1"/>
  <c r="E53" i="5"/>
  <c r="H54" i="2" s="1"/>
  <c r="I53" i="5"/>
  <c r="G54" i="2" s="1"/>
  <c r="P54" i="2" s="1"/>
  <c r="F57" i="5"/>
  <c r="I58" i="2" s="1"/>
  <c r="E57" i="5"/>
  <c r="H58" i="2" s="1"/>
  <c r="I57" i="5"/>
  <c r="G58" i="2" s="1"/>
  <c r="P58" i="2" s="1"/>
  <c r="F61" i="5"/>
  <c r="I62" i="2" s="1"/>
  <c r="E61" i="5"/>
  <c r="H62" i="2" s="1"/>
  <c r="I61" i="5"/>
  <c r="F65" i="5"/>
  <c r="I66" i="2" s="1"/>
  <c r="E65" i="5"/>
  <c r="H66" i="2" s="1"/>
  <c r="I65" i="5"/>
  <c r="G66" i="2" s="1"/>
  <c r="P66" i="2" s="1"/>
  <c r="F69" i="5"/>
  <c r="I70" i="2" s="1"/>
  <c r="E69" i="5"/>
  <c r="H70" i="2" s="1"/>
  <c r="I69" i="5"/>
  <c r="E70" i="2" s="1"/>
  <c r="N70" i="2" s="1"/>
  <c r="F73" i="5"/>
  <c r="I74" i="2" s="1"/>
  <c r="E73" i="5"/>
  <c r="H74" i="2" s="1"/>
  <c r="I73" i="5"/>
  <c r="G74" i="2" s="1"/>
  <c r="P74" i="2" s="1"/>
  <c r="F77" i="5"/>
  <c r="I78" i="2" s="1"/>
  <c r="E77" i="5"/>
  <c r="H78" i="2" s="1"/>
  <c r="I77" i="5"/>
  <c r="F81" i="5"/>
  <c r="I82" i="2" s="1"/>
  <c r="E81" i="5"/>
  <c r="H82" i="2" s="1"/>
  <c r="I81" i="5"/>
  <c r="G82" i="2" s="1"/>
  <c r="P82" i="2" s="1"/>
  <c r="F85" i="5"/>
  <c r="I86" i="2" s="1"/>
  <c r="E85" i="5"/>
  <c r="H86" i="2" s="1"/>
  <c r="I85" i="5"/>
  <c r="F86" i="2" s="1"/>
  <c r="O86" i="2" s="1"/>
  <c r="F89" i="5"/>
  <c r="I90" i="2" s="1"/>
  <c r="E89" i="5"/>
  <c r="H90" i="2" s="1"/>
  <c r="I89" i="5"/>
  <c r="G90" i="2" s="1"/>
  <c r="P90" i="2" s="1"/>
  <c r="F93" i="5"/>
  <c r="I94" i="2" s="1"/>
  <c r="E93" i="5"/>
  <c r="H94" i="2" s="1"/>
  <c r="I93" i="5"/>
  <c r="F97" i="5"/>
  <c r="I98" i="2" s="1"/>
  <c r="E97" i="5"/>
  <c r="H98" i="2" s="1"/>
  <c r="I97" i="5"/>
  <c r="G98" i="2" s="1"/>
  <c r="P98" i="2" s="1"/>
  <c r="F101" i="5"/>
  <c r="I102" i="2" s="1"/>
  <c r="E101" i="5"/>
  <c r="H102" i="2" s="1"/>
  <c r="I101" i="5"/>
  <c r="G102" i="2" s="1"/>
  <c r="P102" i="2" s="1"/>
  <c r="F105" i="5"/>
  <c r="I106" i="2" s="1"/>
  <c r="E105" i="5"/>
  <c r="H106" i="2" s="1"/>
  <c r="I105" i="5"/>
  <c r="E106" i="2" s="1"/>
  <c r="N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E4" i="2"/>
  <c r="N4" i="2" s="1"/>
  <c r="H3" i="3" s="1"/>
  <c r="G4" i="2"/>
  <c r="P4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145" i="5"/>
  <c r="I149" i="5"/>
  <c r="G150" i="2" s="1"/>
  <c r="P150" i="2" s="1"/>
  <c r="I153" i="5"/>
  <c r="E154" i="2" s="1"/>
  <c r="N154" i="2" s="1"/>
  <c r="I157" i="5"/>
  <c r="G158" i="2" s="1"/>
  <c r="P158" i="2" s="1"/>
  <c r="I161" i="5"/>
  <c r="I165" i="5"/>
  <c r="G166" i="2" s="1"/>
  <c r="P166" i="2" s="1"/>
  <c r="I169" i="5"/>
  <c r="G170" i="2" s="1"/>
  <c r="P170" i="2" s="1"/>
  <c r="I173" i="5"/>
  <c r="G174" i="2" s="1"/>
  <c r="P174" i="2" s="1"/>
  <c r="I177" i="5"/>
  <c r="I181" i="5"/>
  <c r="G182" i="2" s="1"/>
  <c r="P182" i="2" s="1"/>
  <c r="I185" i="5"/>
  <c r="I189" i="5"/>
  <c r="G190" i="2" s="1"/>
  <c r="P190" i="2" s="1"/>
  <c r="I193" i="5"/>
  <c r="I197" i="5"/>
  <c r="G198" i="2" s="1"/>
  <c r="P198" i="2" s="1"/>
  <c r="I201" i="5"/>
  <c r="I205" i="5"/>
  <c r="G206" i="2" s="1"/>
  <c r="P206" i="2" s="1"/>
  <c r="I209" i="5"/>
  <c r="I213" i="5"/>
  <c r="G214" i="2" s="1"/>
  <c r="P214" i="2" s="1"/>
  <c r="I217" i="5"/>
  <c r="I221" i="5"/>
  <c r="G222" i="2" s="1"/>
  <c r="P222" i="2" s="1"/>
  <c r="I225" i="5"/>
  <c r="I229" i="5"/>
  <c r="G230" i="2" s="1"/>
  <c r="P230" i="2" s="1"/>
  <c r="I233" i="5"/>
  <c r="E234" i="2" s="1"/>
  <c r="N234" i="2" s="1"/>
  <c r="I237" i="5"/>
  <c r="G238" i="2" s="1"/>
  <c r="P238" i="2" s="1"/>
  <c r="I241" i="5"/>
  <c r="E242" i="2" s="1"/>
  <c r="N242" i="2" s="1"/>
  <c r="I245" i="5"/>
  <c r="G246" i="2" s="1"/>
  <c r="P246" i="2" s="1"/>
  <c r="I249" i="5"/>
  <c r="E250" i="2" s="1"/>
  <c r="N250" i="2" s="1"/>
  <c r="I253" i="5"/>
  <c r="G254" i="2" s="1"/>
  <c r="I257" i="5"/>
  <c r="I261" i="5"/>
  <c r="G262" i="2" s="1"/>
  <c r="I7" i="5"/>
  <c r="E8" i="2" s="1"/>
  <c r="N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N36" i="2" s="1"/>
  <c r="G36" i="2"/>
  <c r="P36" i="2" s="1"/>
  <c r="F36" i="2"/>
  <c r="O36" i="2" s="1"/>
  <c r="E40" i="2"/>
  <c r="N40" i="2" s="1"/>
  <c r="E44" i="2"/>
  <c r="N44" i="2" s="1"/>
  <c r="G44" i="2"/>
  <c r="P44" i="2" s="1"/>
  <c r="F44" i="2"/>
  <c r="O44" i="2" s="1"/>
  <c r="F48" i="2"/>
  <c r="O48" i="2" s="1"/>
  <c r="E52" i="2"/>
  <c r="N52" i="2" s="1"/>
  <c r="G52" i="2"/>
  <c r="P52" i="2" s="1"/>
  <c r="F52" i="2"/>
  <c r="O52" i="2" s="1"/>
  <c r="E56" i="2"/>
  <c r="N56" i="2" s="1"/>
  <c r="G56" i="2"/>
  <c r="P56" i="2" s="1"/>
  <c r="F56" i="2"/>
  <c r="O56" i="2" s="1"/>
  <c r="E60" i="2"/>
  <c r="N60" i="2" s="1"/>
  <c r="G60" i="2"/>
  <c r="P60" i="2" s="1"/>
  <c r="F60" i="2"/>
  <c r="O60" i="2" s="1"/>
  <c r="E64" i="2"/>
  <c r="N64" i="2" s="1"/>
  <c r="E68" i="2"/>
  <c r="N68" i="2" s="1"/>
  <c r="G68" i="2"/>
  <c r="P68" i="2" s="1"/>
  <c r="F68" i="2"/>
  <c r="O68" i="2" s="1"/>
  <c r="F72" i="2"/>
  <c r="O72" i="2" s="1"/>
  <c r="E76" i="2"/>
  <c r="N76" i="2" s="1"/>
  <c r="G76" i="2"/>
  <c r="P76" i="2" s="1"/>
  <c r="F76" i="2"/>
  <c r="O76" i="2" s="1"/>
  <c r="F80" i="2"/>
  <c r="O80" i="2" s="1"/>
  <c r="E84" i="2"/>
  <c r="N84" i="2" s="1"/>
  <c r="G84" i="2"/>
  <c r="P84" i="2" s="1"/>
  <c r="F84" i="2"/>
  <c r="O84" i="2" s="1"/>
  <c r="E88" i="2"/>
  <c r="N88" i="2" s="1"/>
  <c r="G88" i="2"/>
  <c r="P88" i="2" s="1"/>
  <c r="F88" i="2"/>
  <c r="O88" i="2" s="1"/>
  <c r="E92" i="2"/>
  <c r="N92" i="2" s="1"/>
  <c r="G92" i="2"/>
  <c r="P92" i="2" s="1"/>
  <c r="F92" i="2"/>
  <c r="O92" i="2" s="1"/>
  <c r="E96" i="2"/>
  <c r="N96" i="2" s="1"/>
  <c r="E100" i="2"/>
  <c r="N100" i="2" s="1"/>
  <c r="G100" i="2"/>
  <c r="P100" i="2" s="1"/>
  <c r="F100" i="2"/>
  <c r="O100" i="2" s="1"/>
  <c r="E102" i="2"/>
  <c r="N102" i="2" s="1"/>
  <c r="G106" i="2"/>
  <c r="P106" i="2" s="1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7" i="2"/>
  <c r="O7" i="2" s="1"/>
  <c r="F149" i="2"/>
  <c r="O149" i="2" s="1"/>
  <c r="E149" i="2"/>
  <c r="N149" i="2" s="1"/>
  <c r="G149" i="2"/>
  <c r="P149" i="2" s="1"/>
  <c r="F153" i="2"/>
  <c r="O153" i="2" s="1"/>
  <c r="G153" i="2"/>
  <c r="P153" i="2" s="1"/>
  <c r="F157" i="2"/>
  <c r="O157" i="2" s="1"/>
  <c r="E157" i="2"/>
  <c r="N157" i="2" s="1"/>
  <c r="G157" i="2"/>
  <c r="P157" i="2" s="1"/>
  <c r="F161" i="2"/>
  <c r="O161" i="2" s="1"/>
  <c r="E161" i="2"/>
  <c r="N161" i="2" s="1"/>
  <c r="G161" i="2"/>
  <c r="P161" i="2" s="1"/>
  <c r="F165" i="2"/>
  <c r="O165" i="2" s="1"/>
  <c r="E165" i="2"/>
  <c r="N165" i="2" s="1"/>
  <c r="G165" i="2"/>
  <c r="P165" i="2" s="1"/>
  <c r="F169" i="2"/>
  <c r="O169" i="2" s="1"/>
  <c r="G169" i="2"/>
  <c r="P169" i="2" s="1"/>
  <c r="F173" i="2"/>
  <c r="O173" i="2" s="1"/>
  <c r="E173" i="2"/>
  <c r="N173" i="2" s="1"/>
  <c r="G173" i="2"/>
  <c r="P173" i="2" s="1"/>
  <c r="F177" i="2"/>
  <c r="O177" i="2" s="1"/>
  <c r="E177" i="2"/>
  <c r="N177" i="2" s="1"/>
  <c r="G177" i="2"/>
  <c r="P177" i="2" s="1"/>
  <c r="F181" i="2"/>
  <c r="O181" i="2" s="1"/>
  <c r="E181" i="2"/>
  <c r="N181" i="2" s="1"/>
  <c r="G181" i="2"/>
  <c r="P181" i="2" s="1"/>
  <c r="F185" i="2"/>
  <c r="O185" i="2" s="1"/>
  <c r="G185" i="2"/>
  <c r="P185" i="2" s="1"/>
  <c r="F189" i="2"/>
  <c r="O189" i="2" s="1"/>
  <c r="E189" i="2"/>
  <c r="N189" i="2" s="1"/>
  <c r="G189" i="2"/>
  <c r="P189" i="2" s="1"/>
  <c r="F193" i="2"/>
  <c r="O193" i="2" s="1"/>
  <c r="E193" i="2"/>
  <c r="N193" i="2" s="1"/>
  <c r="G193" i="2"/>
  <c r="P193" i="2" s="1"/>
  <c r="F197" i="2"/>
  <c r="O197" i="2" s="1"/>
  <c r="E197" i="2"/>
  <c r="N197" i="2" s="1"/>
  <c r="G197" i="2"/>
  <c r="P197" i="2" s="1"/>
  <c r="F201" i="2"/>
  <c r="O201" i="2" s="1"/>
  <c r="E201" i="2"/>
  <c r="N201" i="2" s="1"/>
  <c r="G201" i="2"/>
  <c r="P201" i="2" s="1"/>
  <c r="F205" i="2"/>
  <c r="O205" i="2" s="1"/>
  <c r="E205" i="2"/>
  <c r="N205" i="2" s="1"/>
  <c r="G205" i="2"/>
  <c r="P205" i="2" s="1"/>
  <c r="F209" i="2"/>
  <c r="O209" i="2" s="1"/>
  <c r="E209" i="2"/>
  <c r="N209" i="2" s="1"/>
  <c r="G209" i="2"/>
  <c r="P209" i="2" s="1"/>
  <c r="F213" i="2"/>
  <c r="O213" i="2" s="1"/>
  <c r="E213" i="2"/>
  <c r="N213" i="2" s="1"/>
  <c r="G213" i="2"/>
  <c r="P213" i="2" s="1"/>
  <c r="F217" i="2"/>
  <c r="O217" i="2" s="1"/>
  <c r="E217" i="2"/>
  <c r="N217" i="2" s="1"/>
  <c r="G217" i="2"/>
  <c r="P217" i="2" s="1"/>
  <c r="F221" i="2"/>
  <c r="O221" i="2" s="1"/>
  <c r="E221" i="2"/>
  <c r="N221" i="2" s="1"/>
  <c r="G221" i="2"/>
  <c r="P221" i="2" s="1"/>
  <c r="F225" i="2"/>
  <c r="O225" i="2" s="1"/>
  <c r="E225" i="2"/>
  <c r="N225" i="2" s="1"/>
  <c r="G225" i="2"/>
  <c r="P225" i="2" s="1"/>
  <c r="F229" i="2"/>
  <c r="O229" i="2" s="1"/>
  <c r="E229" i="2"/>
  <c r="N229" i="2" s="1"/>
  <c r="G229" i="2"/>
  <c r="P229" i="2" s="1"/>
  <c r="F233" i="2"/>
  <c r="O233" i="2" s="1"/>
  <c r="E233" i="2"/>
  <c r="N233" i="2" s="1"/>
  <c r="G233" i="2"/>
  <c r="P233" i="2" s="1"/>
  <c r="F237" i="2"/>
  <c r="O237" i="2" s="1"/>
  <c r="E237" i="2"/>
  <c r="N237" i="2" s="1"/>
  <c r="G237" i="2"/>
  <c r="P237" i="2" s="1"/>
  <c r="F241" i="2"/>
  <c r="O241" i="2" s="1"/>
  <c r="E241" i="2"/>
  <c r="N241" i="2" s="1"/>
  <c r="G241" i="2"/>
  <c r="P241" i="2" s="1"/>
  <c r="F245" i="2"/>
  <c r="O245" i="2" s="1"/>
  <c r="E245" i="2"/>
  <c r="N245" i="2" s="1"/>
  <c r="G245" i="2"/>
  <c r="P245" i="2" s="1"/>
  <c r="F249" i="2"/>
  <c r="O249" i="2" s="1"/>
  <c r="E249" i="2"/>
  <c r="N249" i="2" s="1"/>
  <c r="G249" i="2"/>
  <c r="P249" i="2" s="1"/>
  <c r="F253" i="2"/>
  <c r="E253" i="2"/>
  <c r="G253" i="2"/>
  <c r="F257" i="2"/>
  <c r="E257" i="2"/>
  <c r="G257" i="2"/>
  <c r="F261" i="2"/>
  <c r="E261" i="2"/>
  <c r="G261" i="2"/>
  <c r="E5" i="2"/>
  <c r="N5" i="2" s="1"/>
  <c r="H4" i="3" s="1"/>
  <c r="E42" i="2"/>
  <c r="N42" i="2" s="1"/>
  <c r="G42" i="2"/>
  <c r="P42" i="2" s="1"/>
  <c r="F42" i="2"/>
  <c r="O42" i="2" s="1"/>
  <c r="E46" i="2"/>
  <c r="N46" i="2" s="1"/>
  <c r="G46" i="2"/>
  <c r="P46" i="2" s="1"/>
  <c r="F46" i="2"/>
  <c r="O46" i="2" s="1"/>
  <c r="E50" i="2"/>
  <c r="N50" i="2" s="1"/>
  <c r="E58" i="2"/>
  <c r="N58" i="2" s="1"/>
  <c r="E62" i="2"/>
  <c r="N62" i="2" s="1"/>
  <c r="G62" i="2"/>
  <c r="P62" i="2" s="1"/>
  <c r="F62" i="2"/>
  <c r="O62" i="2" s="1"/>
  <c r="F66" i="2"/>
  <c r="O66" i="2" s="1"/>
  <c r="F74" i="2"/>
  <c r="O74" i="2" s="1"/>
  <c r="E78" i="2"/>
  <c r="N78" i="2" s="1"/>
  <c r="G78" i="2"/>
  <c r="P78" i="2" s="1"/>
  <c r="F78" i="2"/>
  <c r="O78" i="2" s="1"/>
  <c r="E82" i="2"/>
  <c r="N82" i="2" s="1"/>
  <c r="G86" i="2"/>
  <c r="P86" i="2" s="1"/>
  <c r="F90" i="2"/>
  <c r="O90" i="2" s="1"/>
  <c r="E94" i="2"/>
  <c r="N94" i="2" s="1"/>
  <c r="G94" i="2"/>
  <c r="P94" i="2" s="1"/>
  <c r="F94" i="2"/>
  <c r="O94" i="2" s="1"/>
  <c r="E98" i="2"/>
  <c r="N98" i="2" s="1"/>
  <c r="E108" i="2"/>
  <c r="N108" i="2" s="1"/>
  <c r="G108" i="2"/>
  <c r="P108" i="2" s="1"/>
  <c r="F108" i="2"/>
  <c r="O108" i="2" s="1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E146" i="2"/>
  <c r="N146" i="2" s="1"/>
  <c r="G146" i="2"/>
  <c r="P146" i="2" s="1"/>
  <c r="F146" i="2"/>
  <c r="O146" i="2" s="1"/>
  <c r="E148" i="2"/>
  <c r="N148" i="2" s="1"/>
  <c r="G148" i="2"/>
  <c r="P148" i="2" s="1"/>
  <c r="F148" i="2"/>
  <c r="O148" i="2" s="1"/>
  <c r="E150" i="2"/>
  <c r="N150" i="2" s="1"/>
  <c r="E152" i="2"/>
  <c r="N152" i="2" s="1"/>
  <c r="G152" i="2"/>
  <c r="P152" i="2" s="1"/>
  <c r="F152" i="2"/>
  <c r="O152" i="2" s="1"/>
  <c r="F154" i="2"/>
  <c r="O154" i="2" s="1"/>
  <c r="E158" i="2"/>
  <c r="N158" i="2" s="1"/>
  <c r="E160" i="2"/>
  <c r="N160" i="2" s="1"/>
  <c r="G160" i="2"/>
  <c r="P160" i="2" s="1"/>
  <c r="F160" i="2"/>
  <c r="O160" i="2" s="1"/>
  <c r="E162" i="2"/>
  <c r="N162" i="2" s="1"/>
  <c r="G162" i="2"/>
  <c r="P162" i="2" s="1"/>
  <c r="F162" i="2"/>
  <c r="O162" i="2" s="1"/>
  <c r="E164" i="2"/>
  <c r="N164" i="2" s="1"/>
  <c r="G164" i="2"/>
  <c r="P164" i="2" s="1"/>
  <c r="F164" i="2"/>
  <c r="O164" i="2" s="1"/>
  <c r="F166" i="2"/>
  <c r="O166" i="2" s="1"/>
  <c r="E168" i="2"/>
  <c r="N168" i="2" s="1"/>
  <c r="G168" i="2"/>
  <c r="P168" i="2" s="1"/>
  <c r="F168" i="2"/>
  <c r="O168" i="2" s="1"/>
  <c r="E170" i="2"/>
  <c r="N170" i="2" s="1"/>
  <c r="G172" i="2"/>
  <c r="P172" i="2" s="1"/>
  <c r="E176" i="2"/>
  <c r="N176" i="2" s="1"/>
  <c r="G176" i="2"/>
  <c r="P176" i="2" s="1"/>
  <c r="F176" i="2"/>
  <c r="O176" i="2" s="1"/>
  <c r="E178" i="2"/>
  <c r="N178" i="2" s="1"/>
  <c r="G178" i="2"/>
  <c r="P178" i="2" s="1"/>
  <c r="F178" i="2"/>
  <c r="O178" i="2" s="1"/>
  <c r="E180" i="2"/>
  <c r="N180" i="2" s="1"/>
  <c r="G180" i="2"/>
  <c r="P180" i="2" s="1"/>
  <c r="F180" i="2"/>
  <c r="O180" i="2" s="1"/>
  <c r="F182" i="2"/>
  <c r="O182" i="2" s="1"/>
  <c r="E184" i="2"/>
  <c r="N184" i="2" s="1"/>
  <c r="G184" i="2"/>
  <c r="P184" i="2" s="1"/>
  <c r="F184" i="2"/>
  <c r="O184" i="2" s="1"/>
  <c r="E186" i="2"/>
  <c r="N186" i="2" s="1"/>
  <c r="G186" i="2"/>
  <c r="P186" i="2" s="1"/>
  <c r="F186" i="2"/>
  <c r="O186" i="2" s="1"/>
  <c r="E188" i="2"/>
  <c r="N188" i="2" s="1"/>
  <c r="G188" i="2"/>
  <c r="P188" i="2" s="1"/>
  <c r="F188" i="2"/>
  <c r="O188" i="2" s="1"/>
  <c r="E190" i="2"/>
  <c r="N190" i="2" s="1"/>
  <c r="E192" i="2"/>
  <c r="N192" i="2" s="1"/>
  <c r="G192" i="2"/>
  <c r="P192" i="2" s="1"/>
  <c r="F192" i="2"/>
  <c r="O192" i="2" s="1"/>
  <c r="E194" i="2"/>
  <c r="N194" i="2" s="1"/>
  <c r="G194" i="2"/>
  <c r="P194" i="2" s="1"/>
  <c r="F194" i="2"/>
  <c r="O194" i="2" s="1"/>
  <c r="E196" i="2"/>
  <c r="N196" i="2" s="1"/>
  <c r="G196" i="2"/>
  <c r="P196" i="2" s="1"/>
  <c r="F196" i="2"/>
  <c r="O196" i="2" s="1"/>
  <c r="F198" i="2"/>
  <c r="O198" i="2" s="1"/>
  <c r="E200" i="2"/>
  <c r="N200" i="2" s="1"/>
  <c r="G200" i="2"/>
  <c r="P200" i="2" s="1"/>
  <c r="F200" i="2"/>
  <c r="O200" i="2" s="1"/>
  <c r="E202" i="2"/>
  <c r="N202" i="2" s="1"/>
  <c r="G202" i="2"/>
  <c r="P202" i="2" s="1"/>
  <c r="F202" i="2"/>
  <c r="O202" i="2" s="1"/>
  <c r="G204" i="2"/>
  <c r="P204" i="2" s="1"/>
  <c r="E206" i="2"/>
  <c r="N206" i="2" s="1"/>
  <c r="F206" i="2"/>
  <c r="O206" i="2" s="1"/>
  <c r="E208" i="2"/>
  <c r="N208" i="2" s="1"/>
  <c r="G208" i="2"/>
  <c r="P208" i="2" s="1"/>
  <c r="F208" i="2"/>
  <c r="O208" i="2" s="1"/>
  <c r="E210" i="2"/>
  <c r="N210" i="2" s="1"/>
  <c r="G210" i="2"/>
  <c r="P210" i="2" s="1"/>
  <c r="F210" i="2"/>
  <c r="O210" i="2" s="1"/>
  <c r="E212" i="2"/>
  <c r="N212" i="2" s="1"/>
  <c r="G212" i="2"/>
  <c r="P212" i="2" s="1"/>
  <c r="F212" i="2"/>
  <c r="O212" i="2" s="1"/>
  <c r="F214" i="2"/>
  <c r="O214" i="2" s="1"/>
  <c r="E216" i="2"/>
  <c r="N216" i="2" s="1"/>
  <c r="G216" i="2"/>
  <c r="P216" i="2" s="1"/>
  <c r="F216" i="2"/>
  <c r="O216" i="2" s="1"/>
  <c r="E218" i="2"/>
  <c r="N218" i="2" s="1"/>
  <c r="G218" i="2"/>
  <c r="P218" i="2" s="1"/>
  <c r="F218" i="2"/>
  <c r="O218" i="2" s="1"/>
  <c r="E220" i="2"/>
  <c r="N220" i="2" s="1"/>
  <c r="G220" i="2"/>
  <c r="P220" i="2" s="1"/>
  <c r="F220" i="2"/>
  <c r="O220" i="2" s="1"/>
  <c r="E222" i="2"/>
  <c r="N222" i="2" s="1"/>
  <c r="E224" i="2"/>
  <c r="N224" i="2" s="1"/>
  <c r="G224" i="2"/>
  <c r="P224" i="2" s="1"/>
  <c r="F224" i="2"/>
  <c r="O224" i="2" s="1"/>
  <c r="E226" i="2"/>
  <c r="N226" i="2" s="1"/>
  <c r="G226" i="2"/>
  <c r="P226" i="2" s="1"/>
  <c r="F226" i="2"/>
  <c r="O226" i="2" s="1"/>
  <c r="E228" i="2"/>
  <c r="N228" i="2" s="1"/>
  <c r="G228" i="2"/>
  <c r="P228" i="2" s="1"/>
  <c r="F228" i="2"/>
  <c r="O228" i="2" s="1"/>
  <c r="F230" i="2"/>
  <c r="O230" i="2" s="1"/>
  <c r="E232" i="2"/>
  <c r="N232" i="2" s="1"/>
  <c r="G232" i="2"/>
  <c r="P232" i="2" s="1"/>
  <c r="F232" i="2"/>
  <c r="O232" i="2" s="1"/>
  <c r="G234" i="2"/>
  <c r="P234" i="2" s="1"/>
  <c r="E236" i="2"/>
  <c r="N236" i="2" s="1"/>
  <c r="F236" i="2"/>
  <c r="O236" i="2" s="1"/>
  <c r="E238" i="2"/>
  <c r="N238" i="2" s="1"/>
  <c r="E240" i="2"/>
  <c r="N240" i="2" s="1"/>
  <c r="G240" i="2"/>
  <c r="P240" i="2" s="1"/>
  <c r="F240" i="2"/>
  <c r="O240" i="2" s="1"/>
  <c r="G242" i="2"/>
  <c r="P242" i="2" s="1"/>
  <c r="E244" i="2"/>
  <c r="N244" i="2" s="1"/>
  <c r="F244" i="2"/>
  <c r="O244" i="2" s="1"/>
  <c r="F246" i="2"/>
  <c r="O246" i="2" s="1"/>
  <c r="E248" i="2"/>
  <c r="N248" i="2" s="1"/>
  <c r="G248" i="2"/>
  <c r="P248" i="2" s="1"/>
  <c r="F248" i="2"/>
  <c r="O248" i="2" s="1"/>
  <c r="G250" i="2"/>
  <c r="P250" i="2" s="1"/>
  <c r="E252" i="2"/>
  <c r="N252" i="2" s="1"/>
  <c r="F252" i="2"/>
  <c r="O252" i="2" s="1"/>
  <c r="E254" i="2"/>
  <c r="F254" i="2"/>
  <c r="E256" i="2"/>
  <c r="G256" i="2"/>
  <c r="F256" i="2"/>
  <c r="E258" i="2"/>
  <c r="G258" i="2"/>
  <c r="F258" i="2"/>
  <c r="E260" i="2"/>
  <c r="G260" i="2"/>
  <c r="F260" i="2"/>
  <c r="E262" i="2"/>
  <c r="F262" i="2"/>
  <c r="E264" i="2"/>
  <c r="G264" i="2"/>
  <c r="F264" i="2"/>
  <c r="E10" i="2"/>
  <c r="N10" i="2" s="1"/>
  <c r="F265" i="2"/>
  <c r="E265" i="2"/>
  <c r="G265" i="2"/>
  <c r="F267" i="2"/>
  <c r="E267" i="2"/>
  <c r="G267" i="2"/>
  <c r="F275" i="2"/>
  <c r="E275" i="2"/>
  <c r="G275" i="2"/>
  <c r="F283" i="2"/>
  <c r="E283" i="2"/>
  <c r="G283" i="2"/>
  <c r="F9" i="2"/>
  <c r="O9" i="2" s="1"/>
  <c r="E9" i="2"/>
  <c r="N9" i="2" s="1"/>
  <c r="G9" i="2"/>
  <c r="P9" i="2" s="1"/>
  <c r="F147" i="2"/>
  <c r="O147" i="2" s="1"/>
  <c r="E147" i="2"/>
  <c r="N147" i="2" s="1"/>
  <c r="G147" i="2"/>
  <c r="P147" i="2" s="1"/>
  <c r="F151" i="2"/>
  <c r="O151" i="2" s="1"/>
  <c r="E151" i="2"/>
  <c r="N151" i="2" s="1"/>
  <c r="G151" i="2"/>
  <c r="P151" i="2" s="1"/>
  <c r="F155" i="2"/>
  <c r="O155" i="2" s="1"/>
  <c r="E155" i="2"/>
  <c r="N155" i="2" s="1"/>
  <c r="G155" i="2"/>
  <c r="P155" i="2" s="1"/>
  <c r="F159" i="2"/>
  <c r="O159" i="2" s="1"/>
  <c r="E159" i="2"/>
  <c r="N159" i="2" s="1"/>
  <c r="G159" i="2"/>
  <c r="P159" i="2" s="1"/>
  <c r="F163" i="2"/>
  <c r="O163" i="2" s="1"/>
  <c r="E163" i="2"/>
  <c r="N163" i="2" s="1"/>
  <c r="G163" i="2"/>
  <c r="P163" i="2" s="1"/>
  <c r="F167" i="2"/>
  <c r="O167" i="2" s="1"/>
  <c r="E167" i="2"/>
  <c r="N167" i="2" s="1"/>
  <c r="G167" i="2"/>
  <c r="P167" i="2" s="1"/>
  <c r="F171" i="2"/>
  <c r="O171" i="2" s="1"/>
  <c r="E171" i="2"/>
  <c r="N171" i="2" s="1"/>
  <c r="G171" i="2"/>
  <c r="P171" i="2" s="1"/>
  <c r="F175" i="2"/>
  <c r="O175" i="2" s="1"/>
  <c r="E175" i="2"/>
  <c r="N175" i="2" s="1"/>
  <c r="G175" i="2"/>
  <c r="P175" i="2" s="1"/>
  <c r="F179" i="2"/>
  <c r="O179" i="2" s="1"/>
  <c r="E179" i="2"/>
  <c r="N179" i="2" s="1"/>
  <c r="G179" i="2"/>
  <c r="P179" i="2" s="1"/>
  <c r="F183" i="2"/>
  <c r="O183" i="2" s="1"/>
  <c r="E183" i="2"/>
  <c r="N183" i="2" s="1"/>
  <c r="G183" i="2"/>
  <c r="P183" i="2" s="1"/>
  <c r="F187" i="2"/>
  <c r="O187" i="2" s="1"/>
  <c r="E187" i="2"/>
  <c r="N187" i="2" s="1"/>
  <c r="G187" i="2"/>
  <c r="P187" i="2" s="1"/>
  <c r="F191" i="2"/>
  <c r="O191" i="2" s="1"/>
  <c r="E191" i="2"/>
  <c r="N191" i="2" s="1"/>
  <c r="G191" i="2"/>
  <c r="P191" i="2" s="1"/>
  <c r="F195" i="2"/>
  <c r="O195" i="2" s="1"/>
  <c r="E195" i="2"/>
  <c r="N195" i="2" s="1"/>
  <c r="G195" i="2"/>
  <c r="P195" i="2" s="1"/>
  <c r="F199" i="2"/>
  <c r="O199" i="2" s="1"/>
  <c r="E199" i="2"/>
  <c r="N199" i="2" s="1"/>
  <c r="G199" i="2"/>
  <c r="P199" i="2" s="1"/>
  <c r="F203" i="2"/>
  <c r="O203" i="2" s="1"/>
  <c r="E203" i="2"/>
  <c r="N203" i="2" s="1"/>
  <c r="G203" i="2"/>
  <c r="P203" i="2" s="1"/>
  <c r="F207" i="2"/>
  <c r="O207" i="2" s="1"/>
  <c r="E207" i="2"/>
  <c r="N207" i="2" s="1"/>
  <c r="G207" i="2"/>
  <c r="P207" i="2" s="1"/>
  <c r="F211" i="2"/>
  <c r="O211" i="2" s="1"/>
  <c r="E211" i="2"/>
  <c r="N211" i="2" s="1"/>
  <c r="G211" i="2"/>
  <c r="P211" i="2" s="1"/>
  <c r="F215" i="2"/>
  <c r="O215" i="2" s="1"/>
  <c r="E215" i="2"/>
  <c r="N215" i="2" s="1"/>
  <c r="G215" i="2"/>
  <c r="P215" i="2" s="1"/>
  <c r="F219" i="2"/>
  <c r="O219" i="2" s="1"/>
  <c r="E219" i="2"/>
  <c r="N219" i="2" s="1"/>
  <c r="G219" i="2"/>
  <c r="P219" i="2" s="1"/>
  <c r="F223" i="2"/>
  <c r="O223" i="2" s="1"/>
  <c r="E223" i="2"/>
  <c r="N223" i="2" s="1"/>
  <c r="G223" i="2"/>
  <c r="P223" i="2" s="1"/>
  <c r="F227" i="2"/>
  <c r="O227" i="2" s="1"/>
  <c r="E227" i="2"/>
  <c r="N227" i="2" s="1"/>
  <c r="G227" i="2"/>
  <c r="P227" i="2" s="1"/>
  <c r="F231" i="2"/>
  <c r="O231" i="2" s="1"/>
  <c r="E231" i="2"/>
  <c r="N231" i="2" s="1"/>
  <c r="G231" i="2"/>
  <c r="P231" i="2" s="1"/>
  <c r="F235" i="2"/>
  <c r="O235" i="2" s="1"/>
  <c r="E235" i="2"/>
  <c r="N235" i="2" s="1"/>
  <c r="G235" i="2"/>
  <c r="P235" i="2" s="1"/>
  <c r="F243" i="2"/>
  <c r="O243" i="2" s="1"/>
  <c r="E243" i="2"/>
  <c r="N243" i="2" s="1"/>
  <c r="G243" i="2"/>
  <c r="P243" i="2" s="1"/>
  <c r="F247" i="2"/>
  <c r="O247" i="2" s="1"/>
  <c r="E247" i="2"/>
  <c r="N247" i="2" s="1"/>
  <c r="G247" i="2"/>
  <c r="P247" i="2" s="1"/>
  <c r="F251" i="2"/>
  <c r="O251" i="2" s="1"/>
  <c r="E251" i="2"/>
  <c r="N251" i="2" s="1"/>
  <c r="G251" i="2"/>
  <c r="P251" i="2" s="1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S941" i="4" s="1"/>
  <c r="P955" i="4"/>
  <c r="S955" i="4" s="1"/>
  <c r="P963" i="4"/>
  <c r="N971" i="4"/>
  <c r="R971" i="4" s="1"/>
  <c r="Q10" i="4"/>
  <c r="P42" i="4"/>
  <c r="Q63" i="4"/>
  <c r="Q68" i="4"/>
  <c r="P556" i="4"/>
  <c r="F4" i="2"/>
  <c r="O4" i="2" s="1"/>
  <c r="I3" i="3" s="1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V365" i="4" s="1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 s="1"/>
  <c r="F10" i="5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T971" i="4"/>
  <c r="S520" i="4"/>
  <c r="U520" i="4" s="1"/>
  <c r="S528" i="4"/>
  <c r="U528" i="4" s="1"/>
  <c r="S536" i="4"/>
  <c r="S544" i="4"/>
  <c r="V544" i="4" s="1"/>
  <c r="S552" i="4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R177" i="4"/>
  <c r="R185" i="4"/>
  <c r="R193" i="4"/>
  <c r="R201" i="4"/>
  <c r="R209" i="4"/>
  <c r="R217" i="4"/>
  <c r="R225" i="4"/>
  <c r="R233" i="4"/>
  <c r="T237" i="4"/>
  <c r="T239" i="4"/>
  <c r="S237" i="4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T397" i="4"/>
  <c r="S398" i="4"/>
  <c r="S402" i="4"/>
  <c r="T405" i="4"/>
  <c r="S406" i="4"/>
  <c r="S410" i="4"/>
  <c r="S414" i="4"/>
  <c r="S418" i="4"/>
  <c r="S422" i="4"/>
  <c r="S426" i="4"/>
  <c r="T429" i="4"/>
  <c r="S430" i="4"/>
  <c r="S434" i="4"/>
  <c r="T437" i="4"/>
  <c r="S438" i="4"/>
  <c r="S442" i="4"/>
  <c r="S446" i="4"/>
  <c r="S450" i="4"/>
  <c r="S454" i="4"/>
  <c r="S458" i="4"/>
  <c r="U458" i="4" s="1"/>
  <c r="T461" i="4"/>
  <c r="S462" i="4"/>
  <c r="T465" i="4"/>
  <c r="S466" i="4"/>
  <c r="T469" i="4"/>
  <c r="S470" i="4"/>
  <c r="T473" i="4"/>
  <c r="S474" i="4"/>
  <c r="T477" i="4"/>
  <c r="S478" i="4"/>
  <c r="T481" i="4"/>
  <c r="S482" i="4"/>
  <c r="T485" i="4"/>
  <c r="S486" i="4"/>
  <c r="T489" i="4"/>
  <c r="S490" i="4"/>
  <c r="T493" i="4"/>
  <c r="S494" i="4"/>
  <c r="T497" i="4"/>
  <c r="S498" i="4"/>
  <c r="S502" i="4"/>
  <c r="S506" i="4"/>
  <c r="S510" i="4"/>
  <c r="R382" i="4"/>
  <c r="R390" i="4"/>
  <c r="U390" i="4" s="1"/>
  <c r="R398" i="4"/>
  <c r="R406" i="4"/>
  <c r="R414" i="4"/>
  <c r="R422" i="4"/>
  <c r="V422" i="4" s="1"/>
  <c r="R430" i="4"/>
  <c r="R438" i="4"/>
  <c r="R446" i="4"/>
  <c r="R454" i="4"/>
  <c r="V454" i="4" s="1"/>
  <c r="R462" i="4"/>
  <c r="R470" i="4"/>
  <c r="R478" i="4"/>
  <c r="U478" i="4" s="1"/>
  <c r="R486" i="4"/>
  <c r="R494" i="4"/>
  <c r="U494" i="4" s="1"/>
  <c r="R502" i="4"/>
  <c r="R510" i="4"/>
  <c r="S522" i="4"/>
  <c r="V522" i="4" s="1"/>
  <c r="S530" i="4"/>
  <c r="S538" i="4"/>
  <c r="V538" i="4" s="1"/>
  <c r="S546" i="4"/>
  <c r="S554" i="4"/>
  <c r="U554" i="4" s="1"/>
  <c r="S925" i="4"/>
  <c r="S929" i="4"/>
  <c r="S933" i="4"/>
  <c r="S937" i="4"/>
  <c r="V937" i="4" s="1"/>
  <c r="S945" i="4"/>
  <c r="U945" i="4" s="1"/>
  <c r="S949" i="4"/>
  <c r="U949" i="4" s="1"/>
  <c r="S953" i="4"/>
  <c r="U953" i="4" s="1"/>
  <c r="S957" i="4"/>
  <c r="S965" i="4"/>
  <c r="V965" i="4" s="1"/>
  <c r="S969" i="4"/>
  <c r="U969" i="4" s="1"/>
  <c r="S15" i="4"/>
  <c r="P70" i="4"/>
  <c r="P72" i="4"/>
  <c r="P74" i="4"/>
  <c r="P76" i="4"/>
  <c r="P78" i="4"/>
  <c r="P80" i="4"/>
  <c r="P82" i="4"/>
  <c r="S82" i="4" s="1"/>
  <c r="P84" i="4"/>
  <c r="P86" i="4"/>
  <c r="P88" i="4"/>
  <c r="P90" i="4"/>
  <c r="S90" i="4" s="1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S210" i="4" s="1"/>
  <c r="P214" i="4"/>
  <c r="P218" i="4"/>
  <c r="P222" i="4"/>
  <c r="P226" i="4"/>
  <c r="S226" i="4" s="1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S252" i="4" s="1"/>
  <c r="U252" i="4" s="1"/>
  <c r="P256" i="4"/>
  <c r="P260" i="4"/>
  <c r="S260" i="4" s="1"/>
  <c r="U260" i="4" s="1"/>
  <c r="P264" i="4"/>
  <c r="P268" i="4"/>
  <c r="S268" i="4" s="1"/>
  <c r="U268" i="4" s="1"/>
  <c r="P272" i="4"/>
  <c r="P276" i="4"/>
  <c r="S276" i="4" s="1"/>
  <c r="U276" i="4" s="1"/>
  <c r="P280" i="4"/>
  <c r="P284" i="4"/>
  <c r="S284" i="4" s="1"/>
  <c r="U284" i="4" s="1"/>
  <c r="P288" i="4"/>
  <c r="P292" i="4"/>
  <c r="S292" i="4" s="1"/>
  <c r="U292" i="4" s="1"/>
  <c r="P296" i="4"/>
  <c r="P300" i="4"/>
  <c r="S300" i="4" s="1"/>
  <c r="U300" i="4" s="1"/>
  <c r="P304" i="4"/>
  <c r="P308" i="4"/>
  <c r="S308" i="4" s="1"/>
  <c r="U308" i="4" s="1"/>
  <c r="P312" i="4"/>
  <c r="P316" i="4"/>
  <c r="S316" i="4" s="1"/>
  <c r="U316" i="4" s="1"/>
  <c r="P320" i="4"/>
  <c r="P324" i="4"/>
  <c r="S324" i="4" s="1"/>
  <c r="U324" i="4" s="1"/>
  <c r="P328" i="4"/>
  <c r="P332" i="4"/>
  <c r="S332" i="4" s="1"/>
  <c r="U332" i="4" s="1"/>
  <c r="P208" i="4"/>
  <c r="P212" i="4"/>
  <c r="P216" i="4"/>
  <c r="S216" i="4" s="1"/>
  <c r="U216" i="4" s="1"/>
  <c r="P220" i="4"/>
  <c r="P224" i="4"/>
  <c r="P228" i="4"/>
  <c r="P232" i="4"/>
  <c r="S232" i="4" s="1"/>
  <c r="U232" i="4" s="1"/>
  <c r="Q556" i="4"/>
  <c r="T556" i="4" s="1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U169" i="4"/>
  <c r="U213" i="4"/>
  <c r="V369" i="4"/>
  <c r="Q380" i="4"/>
  <c r="N380" i="4"/>
  <c r="R380" i="4" s="1"/>
  <c r="P380" i="4"/>
  <c r="T384" i="4"/>
  <c r="R384" i="4"/>
  <c r="V398" i="4"/>
  <c r="T404" i="4"/>
  <c r="R404" i="4"/>
  <c r="T408" i="4"/>
  <c r="R408" i="4"/>
  <c r="T416" i="4"/>
  <c r="R416" i="4"/>
  <c r="T420" i="4"/>
  <c r="R420" i="4"/>
  <c r="U426" i="4"/>
  <c r="T428" i="4"/>
  <c r="R428" i="4"/>
  <c r="T432" i="4"/>
  <c r="R432" i="4"/>
  <c r="T436" i="4"/>
  <c r="R436" i="4"/>
  <c r="V438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V462" i="4"/>
  <c r="T464" i="4"/>
  <c r="R464" i="4"/>
  <c r="T468" i="4"/>
  <c r="R468" i="4"/>
  <c r="U470" i="4"/>
  <c r="T472" i="4"/>
  <c r="R472" i="4"/>
  <c r="U474" i="4"/>
  <c r="T480" i="4"/>
  <c r="R480" i="4"/>
  <c r="V482" i="4"/>
  <c r="T488" i="4"/>
  <c r="R488" i="4"/>
  <c r="U490" i="4"/>
  <c r="V490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U538" i="4"/>
  <c r="Q551" i="4"/>
  <c r="N551" i="4"/>
  <c r="R551" i="4" s="1"/>
  <c r="P551" i="4"/>
  <c r="U929" i="4"/>
  <c r="P563" i="4"/>
  <c r="P571" i="4"/>
  <c r="P579" i="4"/>
  <c r="P587" i="4"/>
  <c r="P595" i="4"/>
  <c r="P603" i="4"/>
  <c r="P611" i="4"/>
  <c r="P619" i="4"/>
  <c r="P627" i="4"/>
  <c r="P635" i="4"/>
  <c r="P647" i="4"/>
  <c r="U119" i="4"/>
  <c r="Q154" i="4"/>
  <c r="N154" i="4"/>
  <c r="R154" i="4" s="1"/>
  <c r="P154" i="4"/>
  <c r="U237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U925" i="4"/>
  <c r="U933" i="4"/>
  <c r="U957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V520" i="4"/>
  <c r="Q533" i="4"/>
  <c r="N533" i="4"/>
  <c r="R533" i="4" s="1"/>
  <c r="P533" i="4"/>
  <c r="Q549" i="4"/>
  <c r="N549" i="4"/>
  <c r="R549" i="4" s="1"/>
  <c r="P549" i="4"/>
  <c r="V552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R967" i="4"/>
  <c r="T561" i="4"/>
  <c r="Q563" i="4"/>
  <c r="Q571" i="4"/>
  <c r="T573" i="4"/>
  <c r="T577" i="4"/>
  <c r="Q579" i="4"/>
  <c r="Q587" i="4"/>
  <c r="T593" i="4"/>
  <c r="Q595" i="4"/>
  <c r="Q603" i="4"/>
  <c r="T609" i="4"/>
  <c r="Q611" i="4"/>
  <c r="T617" i="4"/>
  <c r="Q619" i="4"/>
  <c r="T625" i="4"/>
  <c r="Q627" i="4"/>
  <c r="T633" i="4"/>
  <c r="Q635" i="4"/>
  <c r="T637" i="4"/>
  <c r="T641" i="4"/>
  <c r="T645" i="4"/>
  <c r="Q647" i="4"/>
  <c r="T657" i="4"/>
  <c r="T665" i="4"/>
  <c r="T673" i="4"/>
  <c r="T689" i="4"/>
  <c r="T697" i="4"/>
  <c r="T705" i="4"/>
  <c r="T721" i="4"/>
  <c r="T729" i="4"/>
  <c r="T737" i="4"/>
  <c r="T753" i="4"/>
  <c r="T761" i="4"/>
  <c r="T769" i="4"/>
  <c r="T785" i="4"/>
  <c r="T793" i="4"/>
  <c r="T801" i="4"/>
  <c r="T817" i="4"/>
  <c r="T825" i="4"/>
  <c r="T833" i="4"/>
  <c r="T849" i="4"/>
  <c r="T857" i="4"/>
  <c r="T865" i="4"/>
  <c r="T881" i="4"/>
  <c r="T889" i="4"/>
  <c r="T897" i="4"/>
  <c r="T913" i="4"/>
  <c r="T921" i="4"/>
  <c r="P977" i="4"/>
  <c r="P981" i="4"/>
  <c r="S981" i="4" s="1"/>
  <c r="P985" i="4"/>
  <c r="P989" i="4"/>
  <c r="S989" i="4" s="1"/>
  <c r="P993" i="4"/>
  <c r="P997" i="4"/>
  <c r="S997" i="4" s="1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U157" i="4"/>
  <c r="Q236" i="4"/>
  <c r="N236" i="4"/>
  <c r="R236" i="4" s="1"/>
  <c r="P236" i="4"/>
  <c r="Q244" i="4"/>
  <c r="N244" i="4"/>
  <c r="R244" i="4" s="1"/>
  <c r="P244" i="4"/>
  <c r="V361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U394" i="4"/>
  <c r="T396" i="4"/>
  <c r="R396" i="4"/>
  <c r="T400" i="4"/>
  <c r="R400" i="4"/>
  <c r="T412" i="4"/>
  <c r="R412" i="4"/>
  <c r="U414" i="4"/>
  <c r="T424" i="4"/>
  <c r="R424" i="4"/>
  <c r="T476" i="4"/>
  <c r="R476" i="4"/>
  <c r="V478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U27" i="4" s="1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U249" i="4" s="1"/>
  <c r="R253" i="4"/>
  <c r="V253" i="4" s="1"/>
  <c r="R257" i="4"/>
  <c r="U257" i="4" s="1"/>
  <c r="R261" i="4"/>
  <c r="R265" i="4"/>
  <c r="U265" i="4" s="1"/>
  <c r="R269" i="4"/>
  <c r="V269" i="4" s="1"/>
  <c r="R273" i="4"/>
  <c r="U273" i="4" s="1"/>
  <c r="R277" i="4"/>
  <c r="R281" i="4"/>
  <c r="U281" i="4" s="1"/>
  <c r="R285" i="4"/>
  <c r="V285" i="4" s="1"/>
  <c r="R289" i="4"/>
  <c r="U289" i="4" s="1"/>
  <c r="R293" i="4"/>
  <c r="R297" i="4"/>
  <c r="U297" i="4" s="1"/>
  <c r="R301" i="4"/>
  <c r="V301" i="4" s="1"/>
  <c r="R305" i="4"/>
  <c r="U305" i="4" s="1"/>
  <c r="R309" i="4"/>
  <c r="R313" i="4"/>
  <c r="U313" i="4" s="1"/>
  <c r="R317" i="4"/>
  <c r="V317" i="4" s="1"/>
  <c r="R321" i="4"/>
  <c r="U321" i="4" s="1"/>
  <c r="R325" i="4"/>
  <c r="R329" i="4"/>
  <c r="U329" i="4" s="1"/>
  <c r="R333" i="4"/>
  <c r="V333" i="4" s="1"/>
  <c r="R337" i="4"/>
  <c r="U337" i="4" s="1"/>
  <c r="R341" i="4"/>
  <c r="R345" i="4"/>
  <c r="U345" i="4" s="1"/>
  <c r="R349" i="4"/>
  <c r="V349" i="4" s="1"/>
  <c r="R353" i="4"/>
  <c r="U353" i="4" s="1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1" i="4"/>
  <c r="S935" i="4"/>
  <c r="S939" i="4"/>
  <c r="S943" i="4"/>
  <c r="S951" i="4"/>
  <c r="S959" i="4"/>
  <c r="S963" i="4"/>
  <c r="S967" i="4"/>
  <c r="S516" i="4"/>
  <c r="S524" i="4"/>
  <c r="S532" i="4"/>
  <c r="S540" i="4"/>
  <c r="S548" i="4"/>
  <c r="P557" i="4"/>
  <c r="P561" i="4"/>
  <c r="S561" i="4" s="1"/>
  <c r="P565" i="4"/>
  <c r="P569" i="4"/>
  <c r="P573" i="4"/>
  <c r="P577" i="4"/>
  <c r="S577" i="4" s="1"/>
  <c r="P581" i="4"/>
  <c r="P585" i="4"/>
  <c r="P589" i="4"/>
  <c r="P593" i="4"/>
  <c r="S593" i="4" s="1"/>
  <c r="P597" i="4"/>
  <c r="P601" i="4"/>
  <c r="P605" i="4"/>
  <c r="P609" i="4"/>
  <c r="S609" i="4" s="1"/>
  <c r="P613" i="4"/>
  <c r="P617" i="4"/>
  <c r="P621" i="4"/>
  <c r="P625" i="4"/>
  <c r="S625" i="4" s="1"/>
  <c r="P629" i="4"/>
  <c r="P633" i="4"/>
  <c r="P637" i="4"/>
  <c r="P641" i="4"/>
  <c r="S641" i="4" s="1"/>
  <c r="P645" i="4"/>
  <c r="P649" i="4"/>
  <c r="P653" i="4"/>
  <c r="P657" i="4"/>
  <c r="S657" i="4" s="1"/>
  <c r="P661" i="4"/>
  <c r="P665" i="4"/>
  <c r="P669" i="4"/>
  <c r="P673" i="4"/>
  <c r="S673" i="4" s="1"/>
  <c r="P677" i="4"/>
  <c r="P681" i="4"/>
  <c r="P685" i="4"/>
  <c r="P689" i="4"/>
  <c r="S689" i="4" s="1"/>
  <c r="P693" i="4"/>
  <c r="P697" i="4"/>
  <c r="P701" i="4"/>
  <c r="P705" i="4"/>
  <c r="S705" i="4" s="1"/>
  <c r="P709" i="4"/>
  <c r="P713" i="4"/>
  <c r="P717" i="4"/>
  <c r="P721" i="4"/>
  <c r="S721" i="4" s="1"/>
  <c r="P725" i="4"/>
  <c r="P729" i="4"/>
  <c r="P733" i="4"/>
  <c r="P737" i="4"/>
  <c r="S737" i="4" s="1"/>
  <c r="P741" i="4"/>
  <c r="P745" i="4"/>
  <c r="P749" i="4"/>
  <c r="P753" i="4"/>
  <c r="S753" i="4" s="1"/>
  <c r="P757" i="4"/>
  <c r="P761" i="4"/>
  <c r="P765" i="4"/>
  <c r="P769" i="4"/>
  <c r="S769" i="4" s="1"/>
  <c r="P773" i="4"/>
  <c r="P777" i="4"/>
  <c r="P781" i="4"/>
  <c r="P785" i="4"/>
  <c r="S785" i="4" s="1"/>
  <c r="P789" i="4"/>
  <c r="P793" i="4"/>
  <c r="P797" i="4"/>
  <c r="P801" i="4"/>
  <c r="S801" i="4" s="1"/>
  <c r="P805" i="4"/>
  <c r="P809" i="4"/>
  <c r="P813" i="4"/>
  <c r="P817" i="4"/>
  <c r="S817" i="4" s="1"/>
  <c r="P821" i="4"/>
  <c r="P825" i="4"/>
  <c r="P829" i="4"/>
  <c r="P833" i="4"/>
  <c r="S833" i="4" s="1"/>
  <c r="P837" i="4"/>
  <c r="P841" i="4"/>
  <c r="P845" i="4"/>
  <c r="P849" i="4"/>
  <c r="S849" i="4" s="1"/>
  <c r="P853" i="4"/>
  <c r="P857" i="4"/>
  <c r="P861" i="4"/>
  <c r="P865" i="4"/>
  <c r="S865" i="4" s="1"/>
  <c r="P869" i="4"/>
  <c r="P873" i="4"/>
  <c r="P877" i="4"/>
  <c r="P881" i="4"/>
  <c r="S881" i="4" s="1"/>
  <c r="P885" i="4"/>
  <c r="P889" i="4"/>
  <c r="P893" i="4"/>
  <c r="P897" i="4"/>
  <c r="S897" i="4" s="1"/>
  <c r="P901" i="4"/>
  <c r="P905" i="4"/>
  <c r="P909" i="4"/>
  <c r="P913" i="4"/>
  <c r="S913" i="4" s="1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K4" i="3"/>
  <c r="D5" i="3"/>
  <c r="V486" i="4" l="1"/>
  <c r="V470" i="4"/>
  <c r="E22" i="8"/>
  <c r="D22" i="8"/>
  <c r="D21" i="8"/>
  <c r="E21" i="8"/>
  <c r="F250" i="2"/>
  <c r="O250" i="2" s="1"/>
  <c r="F242" i="2"/>
  <c r="O242" i="2" s="1"/>
  <c r="F234" i="2"/>
  <c r="O234" i="2" s="1"/>
  <c r="U406" i="4"/>
  <c r="U225" i="4"/>
  <c r="U193" i="4"/>
  <c r="V502" i="4"/>
  <c r="F3" i="3"/>
  <c r="S971" i="4"/>
  <c r="U46" i="4"/>
  <c r="T605" i="4"/>
  <c r="V123" i="4"/>
  <c r="U382" i="4"/>
  <c r="U177" i="4"/>
  <c r="U552" i="4"/>
  <c r="F10" i="2"/>
  <c r="O10" i="2" s="1"/>
  <c r="E230" i="2"/>
  <c r="N230" i="2" s="1"/>
  <c r="F222" i="2"/>
  <c r="O222" i="2" s="1"/>
  <c r="E214" i="2"/>
  <c r="N214" i="2" s="1"/>
  <c r="F204" i="2"/>
  <c r="O204" i="2" s="1"/>
  <c r="E198" i="2"/>
  <c r="N198" i="2" s="1"/>
  <c r="F190" i="2"/>
  <c r="O190" i="2" s="1"/>
  <c r="E182" i="2"/>
  <c r="N182" i="2" s="1"/>
  <c r="F172" i="2"/>
  <c r="O172" i="2" s="1"/>
  <c r="E166" i="2"/>
  <c r="N166" i="2" s="1"/>
  <c r="F158" i="2"/>
  <c r="O158" i="2" s="1"/>
  <c r="F150" i="2"/>
  <c r="O150" i="2" s="1"/>
  <c r="F98" i="2"/>
  <c r="O98" i="2" s="1"/>
  <c r="E90" i="2"/>
  <c r="N90" i="2" s="1"/>
  <c r="F82" i="2"/>
  <c r="O82" i="2" s="1"/>
  <c r="E74" i="2"/>
  <c r="N74" i="2" s="1"/>
  <c r="E66" i="2"/>
  <c r="N66" i="2" s="1"/>
  <c r="F58" i="2"/>
  <c r="O58" i="2" s="1"/>
  <c r="F50" i="2"/>
  <c r="O50" i="2" s="1"/>
  <c r="F5" i="2"/>
  <c r="O5" i="2" s="1"/>
  <c r="I4" i="3" s="1"/>
  <c r="F96" i="2"/>
  <c r="O96" i="2" s="1"/>
  <c r="E80" i="2"/>
  <c r="N80" i="2" s="1"/>
  <c r="F64" i="2"/>
  <c r="O64" i="2" s="1"/>
  <c r="E48" i="2"/>
  <c r="N48" i="2" s="1"/>
  <c r="U245" i="4"/>
  <c r="E246" i="2"/>
  <c r="N246" i="2" s="1"/>
  <c r="F238" i="2"/>
  <c r="O238" i="2" s="1"/>
  <c r="D20" i="8"/>
  <c r="E20" i="8"/>
  <c r="D19" i="8"/>
  <c r="E19" i="8"/>
  <c r="D18" i="8"/>
  <c r="E18" i="8"/>
  <c r="D17" i="8"/>
  <c r="E17" i="8"/>
  <c r="D16" i="8"/>
  <c r="E16" i="8"/>
  <c r="E15" i="8"/>
  <c r="D15" i="8"/>
  <c r="V165" i="4"/>
  <c r="F174" i="2"/>
  <c r="O174" i="2" s="1"/>
  <c r="F156" i="2"/>
  <c r="O156" i="2" s="1"/>
  <c r="G154" i="2"/>
  <c r="P154" i="2" s="1"/>
  <c r="E174" i="2"/>
  <c r="N174" i="2" s="1"/>
  <c r="F170" i="2"/>
  <c r="O170" i="2" s="1"/>
  <c r="G156" i="2"/>
  <c r="P156" i="2" s="1"/>
  <c r="D14" i="8"/>
  <c r="E14" i="8"/>
  <c r="E13" i="8"/>
  <c r="D13" i="8"/>
  <c r="S556" i="4"/>
  <c r="U556" i="4" s="1"/>
  <c r="U536" i="4"/>
  <c r="V430" i="4"/>
  <c r="T449" i="4"/>
  <c r="T417" i="4"/>
  <c r="U438" i="4"/>
  <c r="T445" i="4"/>
  <c r="T413" i="4"/>
  <c r="U506" i="4"/>
  <c r="U442" i="4"/>
  <c r="U410" i="4"/>
  <c r="U135" i="4"/>
  <c r="U143" i="4"/>
  <c r="W143" i="4" s="1"/>
  <c r="X143" i="4" s="1"/>
  <c r="Y143" i="4" s="1"/>
  <c r="T208" i="4"/>
  <c r="U217" i="4"/>
  <c r="V185" i="4"/>
  <c r="V530" i="4"/>
  <c r="W530" i="4" s="1"/>
  <c r="X530" i="4" s="1"/>
  <c r="Y530" i="4" s="1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U486" i="4"/>
  <c r="T601" i="4"/>
  <c r="T585" i="4"/>
  <c r="V109" i="4"/>
  <c r="W109" i="4" s="1"/>
  <c r="X109" i="4" s="1"/>
  <c r="Y109" i="4" s="1"/>
  <c r="V506" i="4"/>
  <c r="V442" i="4"/>
  <c r="W442" i="4" s="1"/>
  <c r="X442" i="4" s="1"/>
  <c r="Y442" i="4" s="1"/>
  <c r="V390" i="4"/>
  <c r="S346" i="4"/>
  <c r="S94" i="4"/>
  <c r="V949" i="4"/>
  <c r="W949" i="4" s="1"/>
  <c r="X949" i="4" s="1"/>
  <c r="Y949" i="4" s="1"/>
  <c r="V233" i="4"/>
  <c r="V201" i="4"/>
  <c r="F8" i="2"/>
  <c r="O8" i="2" s="1"/>
  <c r="F104" i="2"/>
  <c r="O104" i="2" s="1"/>
  <c r="E86" i="2"/>
  <c r="N86" i="2" s="1"/>
  <c r="F70" i="2"/>
  <c r="O70" i="2" s="1"/>
  <c r="E54" i="2"/>
  <c r="N54" i="2" s="1"/>
  <c r="S905" i="4"/>
  <c r="U905" i="4" s="1"/>
  <c r="S889" i="4"/>
  <c r="S873" i="4"/>
  <c r="S857" i="4"/>
  <c r="S841" i="4"/>
  <c r="U841" i="4" s="1"/>
  <c r="S825" i="4"/>
  <c r="S809" i="4"/>
  <c r="S793" i="4"/>
  <c r="S777" i="4"/>
  <c r="S761" i="4"/>
  <c r="S745" i="4"/>
  <c r="S729" i="4"/>
  <c r="S713" i="4"/>
  <c r="V713" i="4" s="1"/>
  <c r="S697" i="4"/>
  <c r="S681" i="4"/>
  <c r="S665" i="4"/>
  <c r="S649" i="4"/>
  <c r="V649" i="4" s="1"/>
  <c r="S633" i="4"/>
  <c r="S617" i="4"/>
  <c r="V617" i="4" s="1"/>
  <c r="S601" i="4"/>
  <c r="S585" i="4"/>
  <c r="V585" i="4" s="1"/>
  <c r="S569" i="4"/>
  <c r="U35" i="4"/>
  <c r="V554" i="4"/>
  <c r="U522" i="4"/>
  <c r="W522" i="4" s="1"/>
  <c r="T905" i="4"/>
  <c r="T873" i="4"/>
  <c r="T841" i="4"/>
  <c r="T809" i="4"/>
  <c r="T777" i="4"/>
  <c r="T745" i="4"/>
  <c r="T713" i="4"/>
  <c r="T681" i="4"/>
  <c r="T649" i="4"/>
  <c r="T569" i="4"/>
  <c r="V569" i="4" s="1"/>
  <c r="U937" i="4"/>
  <c r="U454" i="4"/>
  <c r="W454" i="4" s="1"/>
  <c r="X454" i="4" s="1"/>
  <c r="Y454" i="4" s="1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P104" i="2" s="1"/>
  <c r="S921" i="4"/>
  <c r="U530" i="4"/>
  <c r="V217" i="4"/>
  <c r="U131" i="4"/>
  <c r="F102" i="2"/>
  <c r="O102" i="2" s="1"/>
  <c r="E19" i="2"/>
  <c r="N19" i="2" s="1"/>
  <c r="F19" i="2"/>
  <c r="O19" i="2" s="1"/>
  <c r="G19" i="2"/>
  <c r="P19" i="2" s="1"/>
  <c r="E33" i="2"/>
  <c r="N33" i="2" s="1"/>
  <c r="F33" i="2"/>
  <c r="O33" i="2" s="1"/>
  <c r="G33" i="2"/>
  <c r="P33" i="2" s="1"/>
  <c r="E25" i="2"/>
  <c r="N25" i="2" s="1"/>
  <c r="F25" i="2"/>
  <c r="O25" i="2" s="1"/>
  <c r="G25" i="2"/>
  <c r="P25" i="2" s="1"/>
  <c r="E34" i="2"/>
  <c r="N34" i="2" s="1"/>
  <c r="F34" i="2"/>
  <c r="O34" i="2" s="1"/>
  <c r="G34" i="2"/>
  <c r="P34" i="2" s="1"/>
  <c r="E22" i="2"/>
  <c r="N22" i="2" s="1"/>
  <c r="F22" i="2"/>
  <c r="O22" i="2" s="1"/>
  <c r="G22" i="2"/>
  <c r="P22" i="2" s="1"/>
  <c r="E15" i="2"/>
  <c r="N15" i="2" s="1"/>
  <c r="F15" i="2"/>
  <c r="O15" i="2" s="1"/>
  <c r="G15" i="2"/>
  <c r="P15" i="2" s="1"/>
  <c r="E31" i="2"/>
  <c r="N31" i="2" s="1"/>
  <c r="F31" i="2"/>
  <c r="O31" i="2" s="1"/>
  <c r="G31" i="2"/>
  <c r="P31" i="2" s="1"/>
  <c r="E23" i="2"/>
  <c r="N23" i="2" s="1"/>
  <c r="F23" i="2"/>
  <c r="O23" i="2" s="1"/>
  <c r="G23" i="2"/>
  <c r="P23" i="2" s="1"/>
  <c r="E32" i="2"/>
  <c r="N32" i="2" s="1"/>
  <c r="F32" i="2"/>
  <c r="O32" i="2" s="1"/>
  <c r="G32" i="2"/>
  <c r="P32" i="2" s="1"/>
  <c r="E20" i="2"/>
  <c r="N20" i="2" s="1"/>
  <c r="F20" i="2"/>
  <c r="O20" i="2" s="1"/>
  <c r="G20" i="2"/>
  <c r="P20" i="2" s="1"/>
  <c r="E18" i="2"/>
  <c r="N18" i="2" s="1"/>
  <c r="F18" i="2"/>
  <c r="O18" i="2" s="1"/>
  <c r="G18" i="2"/>
  <c r="P18" i="2" s="1"/>
  <c r="E14" i="2"/>
  <c r="N14" i="2" s="1"/>
  <c r="F14" i="2"/>
  <c r="O14" i="2" s="1"/>
  <c r="G14" i="2"/>
  <c r="P14" i="2" s="1"/>
  <c r="E29" i="2"/>
  <c r="N29" i="2" s="1"/>
  <c r="F29" i="2"/>
  <c r="O29" i="2" s="1"/>
  <c r="G29" i="2"/>
  <c r="P29" i="2" s="1"/>
  <c r="E30" i="2"/>
  <c r="N30" i="2" s="1"/>
  <c r="F30" i="2"/>
  <c r="O30" i="2" s="1"/>
  <c r="G30" i="2"/>
  <c r="P30" i="2" s="1"/>
  <c r="E26" i="2"/>
  <c r="N26" i="2" s="1"/>
  <c r="F26" i="2"/>
  <c r="O26" i="2" s="1"/>
  <c r="G26" i="2"/>
  <c r="P26" i="2" s="1"/>
  <c r="E24" i="2"/>
  <c r="N24" i="2" s="1"/>
  <c r="F24" i="2"/>
  <c r="O24" i="2" s="1"/>
  <c r="G24" i="2"/>
  <c r="P24" i="2" s="1"/>
  <c r="V33" i="4"/>
  <c r="E17" i="2"/>
  <c r="N17" i="2" s="1"/>
  <c r="F17" i="2"/>
  <c r="O17" i="2" s="1"/>
  <c r="G17" i="2"/>
  <c r="P17" i="2" s="1"/>
  <c r="E27" i="2"/>
  <c r="N27" i="2" s="1"/>
  <c r="F27" i="2"/>
  <c r="O27" i="2" s="1"/>
  <c r="G27" i="2"/>
  <c r="P27" i="2" s="1"/>
  <c r="V62" i="4"/>
  <c r="V21" i="4"/>
  <c r="W21" i="4" s="1"/>
  <c r="G70" i="2"/>
  <c r="P70" i="2" s="1"/>
  <c r="F38" i="2"/>
  <c r="O38" i="2" s="1"/>
  <c r="G72" i="2"/>
  <c r="P72" i="2" s="1"/>
  <c r="S74" i="4"/>
  <c r="U74" i="4" s="1"/>
  <c r="S42" i="4"/>
  <c r="U42" i="4" s="1"/>
  <c r="V37" i="4"/>
  <c r="F54" i="2"/>
  <c r="O54" i="2" s="1"/>
  <c r="G38" i="2"/>
  <c r="P38" i="2" s="1"/>
  <c r="F40" i="2"/>
  <c r="O40" i="2" s="1"/>
  <c r="U31" i="4"/>
  <c r="U23" i="4"/>
  <c r="V237" i="4"/>
  <c r="W237" i="4" s="1"/>
  <c r="U181" i="4"/>
  <c r="D11" i="8"/>
  <c r="D8" i="8"/>
  <c r="V498" i="4"/>
  <c r="W498" i="4" s="1"/>
  <c r="X498" i="4" s="1"/>
  <c r="Y498" i="4" s="1"/>
  <c r="V466" i="4"/>
  <c r="V29" i="4"/>
  <c r="V474" i="4"/>
  <c r="V458" i="4"/>
  <c r="V426" i="4"/>
  <c r="V410" i="4"/>
  <c r="W410" i="4" s="1"/>
  <c r="U221" i="4"/>
  <c r="U197" i="4"/>
  <c r="U189" i="4"/>
  <c r="V39" i="4"/>
  <c r="V149" i="4"/>
  <c r="U546" i="4"/>
  <c r="V446" i="4"/>
  <c r="U161" i="4"/>
  <c r="J4" i="3"/>
  <c r="E6" i="8"/>
  <c r="D6" i="8"/>
  <c r="E5" i="8"/>
  <c r="D5" i="8"/>
  <c r="E10" i="8"/>
  <c r="D10" i="8"/>
  <c r="E9" i="8"/>
  <c r="D9" i="8"/>
  <c r="W554" i="4"/>
  <c r="X554" i="4" s="1"/>
  <c r="Y554" i="4" s="1"/>
  <c r="R939" i="4"/>
  <c r="V939" i="4" s="1"/>
  <c r="U233" i="4"/>
  <c r="W233" i="4" s="1"/>
  <c r="X233" i="4" s="1"/>
  <c r="Y233" i="4" s="1"/>
  <c r="AG233" i="4" s="1"/>
  <c r="T621" i="4"/>
  <c r="T589" i="4"/>
  <c r="T557" i="4"/>
  <c r="U139" i="4"/>
  <c r="W139" i="4" s="1"/>
  <c r="X139" i="4" s="1"/>
  <c r="Y139" i="4" s="1"/>
  <c r="V510" i="4"/>
  <c r="V377" i="4"/>
  <c r="W377" i="4" s="1"/>
  <c r="X377" i="4" s="1"/>
  <c r="Y377" i="4" s="1"/>
  <c r="V241" i="4"/>
  <c r="W241" i="4" s="1"/>
  <c r="X241" i="4" s="1"/>
  <c r="Y241" i="4" s="1"/>
  <c r="V43" i="4"/>
  <c r="S354" i="4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 s="1"/>
  <c r="V957" i="4"/>
  <c r="W957" i="4" s="1"/>
  <c r="X957" i="4" s="1"/>
  <c r="Y957" i="4" s="1"/>
  <c r="V933" i="4"/>
  <c r="V925" i="4"/>
  <c r="V546" i="4"/>
  <c r="T8" i="4"/>
  <c r="T224" i="4"/>
  <c r="U165" i="4"/>
  <c r="W165" i="4" s="1"/>
  <c r="X165" i="4" s="1"/>
  <c r="Y165" i="4" s="1"/>
  <c r="V536" i="4"/>
  <c r="U205" i="4"/>
  <c r="W205" i="4" s="1"/>
  <c r="X205" i="4" s="1"/>
  <c r="Y205" i="4" s="1"/>
  <c r="S514" i="4"/>
  <c r="V373" i="4"/>
  <c r="E7" i="2"/>
  <c r="N7" i="2" s="1"/>
  <c r="I10" i="2"/>
  <c r="F4" i="3"/>
  <c r="J11" i="2"/>
  <c r="G6" i="2"/>
  <c r="P6" i="2" s="1"/>
  <c r="H6" i="2"/>
  <c r="I12" i="2"/>
  <c r="I5" i="2"/>
  <c r="U173" i="4"/>
  <c r="U209" i="4"/>
  <c r="W209" i="4" s="1"/>
  <c r="X209" i="4" s="1"/>
  <c r="Y209" i="4" s="1"/>
  <c r="U201" i="4"/>
  <c r="U185" i="4"/>
  <c r="W185" i="4" s="1"/>
  <c r="X185" i="4" s="1"/>
  <c r="Y185" i="4" s="1"/>
  <c r="AK185" i="4" s="1"/>
  <c r="V969" i="4"/>
  <c r="V929" i="4"/>
  <c r="V945" i="4"/>
  <c r="U229" i="4"/>
  <c r="I11" i="2"/>
  <c r="H11" i="2"/>
  <c r="J6" i="2"/>
  <c r="I6" i="2"/>
  <c r="H12" i="2"/>
  <c r="G8" i="2"/>
  <c r="P8" i="2" s="1"/>
  <c r="U502" i="4"/>
  <c r="W502" i="4" s="1"/>
  <c r="X502" i="4" s="1"/>
  <c r="Y502" i="4" s="1"/>
  <c r="U498" i="4"/>
  <c r="U482" i="4"/>
  <c r="U466" i="4"/>
  <c r="W466" i="4" s="1"/>
  <c r="X466" i="4" s="1"/>
  <c r="Y466" i="4" s="1"/>
  <c r="V450" i="4"/>
  <c r="V434" i="4"/>
  <c r="V418" i="4"/>
  <c r="U402" i="4"/>
  <c r="V386" i="4"/>
  <c r="U127" i="4"/>
  <c r="U147" i="4"/>
  <c r="U115" i="4"/>
  <c r="V105" i="4"/>
  <c r="W105" i="4" s="1"/>
  <c r="X105" i="4" s="1"/>
  <c r="Y105" i="4" s="1"/>
  <c r="V69" i="4"/>
  <c r="W69" i="4" s="1"/>
  <c r="X69" i="4" s="1"/>
  <c r="Y69" i="4" s="1"/>
  <c r="W494" i="4"/>
  <c r="W478" i="4"/>
  <c r="X478" i="4" s="1"/>
  <c r="Y478" i="4" s="1"/>
  <c r="S917" i="4"/>
  <c r="S909" i="4"/>
  <c r="U909" i="4" s="1"/>
  <c r="S901" i="4"/>
  <c r="S893" i="4"/>
  <c r="U893" i="4" s="1"/>
  <c r="S885" i="4"/>
  <c r="S877" i="4"/>
  <c r="U877" i="4" s="1"/>
  <c r="S869" i="4"/>
  <c r="S861" i="4"/>
  <c r="U861" i="4" s="1"/>
  <c r="S853" i="4"/>
  <c r="S845" i="4"/>
  <c r="U845" i="4" s="1"/>
  <c r="S837" i="4"/>
  <c r="S829" i="4"/>
  <c r="U829" i="4" s="1"/>
  <c r="S821" i="4"/>
  <c r="S813" i="4"/>
  <c r="U813" i="4" s="1"/>
  <c r="S805" i="4"/>
  <c r="S797" i="4"/>
  <c r="U797" i="4" s="1"/>
  <c r="S789" i="4"/>
  <c r="S781" i="4"/>
  <c r="U781" i="4" s="1"/>
  <c r="S773" i="4"/>
  <c r="S765" i="4"/>
  <c r="U765" i="4" s="1"/>
  <c r="S757" i="4"/>
  <c r="S749" i="4"/>
  <c r="U749" i="4" s="1"/>
  <c r="S741" i="4"/>
  <c r="S733" i="4"/>
  <c r="U733" i="4" s="1"/>
  <c r="S725" i="4"/>
  <c r="S717" i="4"/>
  <c r="U717" i="4" s="1"/>
  <c r="S709" i="4"/>
  <c r="S701" i="4"/>
  <c r="S693" i="4"/>
  <c r="S685" i="4"/>
  <c r="U685" i="4" s="1"/>
  <c r="S677" i="4"/>
  <c r="S669" i="4"/>
  <c r="U669" i="4" s="1"/>
  <c r="S661" i="4"/>
  <c r="S653" i="4"/>
  <c r="U653" i="4" s="1"/>
  <c r="S645" i="4"/>
  <c r="S637" i="4"/>
  <c r="V637" i="4" s="1"/>
  <c r="S629" i="4"/>
  <c r="S621" i="4"/>
  <c r="V621" i="4" s="1"/>
  <c r="S613" i="4"/>
  <c r="S605" i="4"/>
  <c r="V605" i="4" s="1"/>
  <c r="S597" i="4"/>
  <c r="S589" i="4"/>
  <c r="S581" i="4"/>
  <c r="S573" i="4"/>
  <c r="V573" i="4" s="1"/>
  <c r="S565" i="4"/>
  <c r="S557" i="4"/>
  <c r="V557" i="4" s="1"/>
  <c r="S1001" i="4"/>
  <c r="S993" i="4"/>
  <c r="U993" i="4" s="1"/>
  <c r="S985" i="4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V193" i="4"/>
  <c r="W193" i="4" s="1"/>
  <c r="X193" i="4" s="1"/>
  <c r="Y193" i="4" s="1"/>
  <c r="V143" i="4"/>
  <c r="V127" i="4"/>
  <c r="V173" i="4"/>
  <c r="V157" i="4"/>
  <c r="W157" i="4" s="1"/>
  <c r="V147" i="4"/>
  <c r="V131" i="4"/>
  <c r="W131" i="4" s="1"/>
  <c r="X131" i="4" s="1"/>
  <c r="Y131" i="4" s="1"/>
  <c r="V115" i="4"/>
  <c r="V181" i="4"/>
  <c r="W181" i="4" s="1"/>
  <c r="X181" i="4" s="1"/>
  <c r="Y181" i="4" s="1"/>
  <c r="AG181" i="4" s="1"/>
  <c r="V153" i="4"/>
  <c r="U62" i="4"/>
  <c r="W62" i="4" s="1"/>
  <c r="X62" i="4" s="1"/>
  <c r="Y62" i="4" s="1"/>
  <c r="V229" i="4"/>
  <c r="T7" i="4"/>
  <c r="V135" i="4"/>
  <c r="V119" i="4"/>
  <c r="W119" i="4" s="1"/>
  <c r="U462" i="4"/>
  <c r="U446" i="4"/>
  <c r="W446" i="4" s="1"/>
  <c r="X446" i="4" s="1"/>
  <c r="Y446" i="4" s="1"/>
  <c r="AI446" i="4" s="1"/>
  <c r="U430" i="4"/>
  <c r="V414" i="4"/>
  <c r="U398" i="4"/>
  <c r="V382" i="4"/>
  <c r="W382" i="4" s="1"/>
  <c r="U450" i="4"/>
  <c r="U434" i="4"/>
  <c r="W434" i="4" s="1"/>
  <c r="X434" i="4" s="1"/>
  <c r="Y434" i="4" s="1"/>
  <c r="U418" i="4"/>
  <c r="V402" i="4"/>
  <c r="W402" i="4" s="1"/>
  <c r="X402" i="4" s="1"/>
  <c r="Y402" i="4" s="1"/>
  <c r="U386" i="4"/>
  <c r="T350" i="4"/>
  <c r="T232" i="4"/>
  <c r="V177" i="4"/>
  <c r="W177" i="4" s="1"/>
  <c r="V169" i="4"/>
  <c r="V161" i="4"/>
  <c r="U37" i="4"/>
  <c r="U33" i="4"/>
  <c r="W33" i="4" s="1"/>
  <c r="U29" i="4"/>
  <c r="U25" i="4"/>
  <c r="W25" i="4" s="1"/>
  <c r="U21" i="4"/>
  <c r="V394" i="4"/>
  <c r="W394" i="4" s="1"/>
  <c r="X394" i="4" s="1"/>
  <c r="Y394" i="4" s="1"/>
  <c r="V221" i="4"/>
  <c r="V213" i="4"/>
  <c r="W213" i="4" s="1"/>
  <c r="X213" i="4" s="1"/>
  <c r="Y213" i="4" s="1"/>
  <c r="V205" i="4"/>
  <c r="V197" i="4"/>
  <c r="W197" i="4" s="1"/>
  <c r="X197" i="4" s="1"/>
  <c r="Y197" i="4" s="1"/>
  <c r="V189" i="4"/>
  <c r="T383" i="4"/>
  <c r="U373" i="4"/>
  <c r="U365" i="4"/>
  <c r="W365" i="4" s="1"/>
  <c r="T216" i="4"/>
  <c r="V58" i="4"/>
  <c r="V50" i="4"/>
  <c r="S342" i="4"/>
  <c r="U342" i="4" s="1"/>
  <c r="S228" i="4"/>
  <c r="U228" i="4" s="1"/>
  <c r="S212" i="4"/>
  <c r="U212" i="4" s="1"/>
  <c r="S230" i="4"/>
  <c r="S214" i="4"/>
  <c r="U214" i="4" s="1"/>
  <c r="S98" i="4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O106" i="2" s="1"/>
  <c r="E464" i="2"/>
  <c r="G464" i="2"/>
  <c r="F464" i="2"/>
  <c r="E460" i="2"/>
  <c r="G460" i="2"/>
  <c r="F460" i="2"/>
  <c r="E456" i="2"/>
  <c r="G456" i="2"/>
  <c r="F456" i="2"/>
  <c r="F11" i="2"/>
  <c r="O11" i="2" s="1"/>
  <c r="E11" i="2"/>
  <c r="N11" i="2" s="1"/>
  <c r="G11" i="2"/>
  <c r="P11" i="2" s="1"/>
  <c r="E144" i="2"/>
  <c r="N144" i="2" s="1"/>
  <c r="G144" i="2"/>
  <c r="P144" i="2" s="1"/>
  <c r="F144" i="2"/>
  <c r="O144" i="2" s="1"/>
  <c r="E142" i="2"/>
  <c r="N142" i="2" s="1"/>
  <c r="G142" i="2"/>
  <c r="P142" i="2" s="1"/>
  <c r="F142" i="2"/>
  <c r="O142" i="2" s="1"/>
  <c r="E140" i="2"/>
  <c r="N140" i="2" s="1"/>
  <c r="G140" i="2"/>
  <c r="P140" i="2" s="1"/>
  <c r="F140" i="2"/>
  <c r="O140" i="2" s="1"/>
  <c r="E138" i="2"/>
  <c r="N138" i="2" s="1"/>
  <c r="G138" i="2"/>
  <c r="P138" i="2" s="1"/>
  <c r="F138" i="2"/>
  <c r="O138" i="2" s="1"/>
  <c r="E136" i="2"/>
  <c r="N136" i="2" s="1"/>
  <c r="G136" i="2"/>
  <c r="P136" i="2" s="1"/>
  <c r="F136" i="2"/>
  <c r="O136" i="2" s="1"/>
  <c r="E134" i="2"/>
  <c r="N134" i="2" s="1"/>
  <c r="G134" i="2"/>
  <c r="P134" i="2" s="1"/>
  <c r="F134" i="2"/>
  <c r="O134" i="2" s="1"/>
  <c r="E132" i="2"/>
  <c r="N132" i="2" s="1"/>
  <c r="G132" i="2"/>
  <c r="P132" i="2" s="1"/>
  <c r="F132" i="2"/>
  <c r="O132" i="2" s="1"/>
  <c r="E130" i="2"/>
  <c r="N130" i="2" s="1"/>
  <c r="G130" i="2"/>
  <c r="P130" i="2" s="1"/>
  <c r="F130" i="2"/>
  <c r="O130" i="2" s="1"/>
  <c r="E128" i="2"/>
  <c r="N128" i="2" s="1"/>
  <c r="G128" i="2"/>
  <c r="P128" i="2" s="1"/>
  <c r="F128" i="2"/>
  <c r="O128" i="2" s="1"/>
  <c r="E126" i="2"/>
  <c r="N126" i="2" s="1"/>
  <c r="G126" i="2"/>
  <c r="P126" i="2" s="1"/>
  <c r="F126" i="2"/>
  <c r="O126" i="2" s="1"/>
  <c r="E124" i="2"/>
  <c r="N124" i="2" s="1"/>
  <c r="G124" i="2"/>
  <c r="P124" i="2" s="1"/>
  <c r="F124" i="2"/>
  <c r="O124" i="2" s="1"/>
  <c r="E122" i="2"/>
  <c r="N122" i="2" s="1"/>
  <c r="G122" i="2"/>
  <c r="P122" i="2" s="1"/>
  <c r="F122" i="2"/>
  <c r="O122" i="2" s="1"/>
  <c r="E120" i="2"/>
  <c r="N120" i="2" s="1"/>
  <c r="G120" i="2"/>
  <c r="P120" i="2" s="1"/>
  <c r="F120" i="2"/>
  <c r="O120" i="2" s="1"/>
  <c r="E118" i="2"/>
  <c r="N118" i="2" s="1"/>
  <c r="G118" i="2"/>
  <c r="P118" i="2" s="1"/>
  <c r="F118" i="2"/>
  <c r="O118" i="2" s="1"/>
  <c r="E116" i="2"/>
  <c r="N116" i="2" s="1"/>
  <c r="G116" i="2"/>
  <c r="P116" i="2" s="1"/>
  <c r="F116" i="2"/>
  <c r="O116" i="2" s="1"/>
  <c r="E114" i="2"/>
  <c r="N114" i="2" s="1"/>
  <c r="G114" i="2"/>
  <c r="P114" i="2" s="1"/>
  <c r="F114" i="2"/>
  <c r="O114" i="2" s="1"/>
  <c r="E112" i="2"/>
  <c r="N112" i="2" s="1"/>
  <c r="G112" i="2"/>
  <c r="P112" i="2" s="1"/>
  <c r="F112" i="2"/>
  <c r="O112" i="2" s="1"/>
  <c r="E110" i="2"/>
  <c r="N110" i="2" s="1"/>
  <c r="G110" i="2"/>
  <c r="P110" i="2" s="1"/>
  <c r="F110" i="2"/>
  <c r="O110" i="2" s="1"/>
  <c r="F6" i="2"/>
  <c r="O6" i="2" s="1"/>
  <c r="E6" i="2"/>
  <c r="N6" i="2" s="1"/>
  <c r="H5" i="3" s="1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O107" i="2" s="1"/>
  <c r="E107" i="2"/>
  <c r="N107" i="2" s="1"/>
  <c r="G107" i="2"/>
  <c r="P107" i="2" s="1"/>
  <c r="F103" i="2"/>
  <c r="O103" i="2" s="1"/>
  <c r="E103" i="2"/>
  <c r="N103" i="2" s="1"/>
  <c r="G103" i="2"/>
  <c r="P103" i="2" s="1"/>
  <c r="F99" i="2"/>
  <c r="O99" i="2" s="1"/>
  <c r="E99" i="2"/>
  <c r="N99" i="2" s="1"/>
  <c r="G99" i="2"/>
  <c r="P99" i="2" s="1"/>
  <c r="F95" i="2"/>
  <c r="O95" i="2" s="1"/>
  <c r="E95" i="2"/>
  <c r="N95" i="2" s="1"/>
  <c r="G95" i="2"/>
  <c r="P95" i="2" s="1"/>
  <c r="F91" i="2"/>
  <c r="O91" i="2" s="1"/>
  <c r="E91" i="2"/>
  <c r="N91" i="2" s="1"/>
  <c r="G91" i="2"/>
  <c r="P91" i="2" s="1"/>
  <c r="F87" i="2"/>
  <c r="O87" i="2" s="1"/>
  <c r="E87" i="2"/>
  <c r="N87" i="2" s="1"/>
  <c r="G87" i="2"/>
  <c r="P87" i="2" s="1"/>
  <c r="F83" i="2"/>
  <c r="O83" i="2" s="1"/>
  <c r="E83" i="2"/>
  <c r="N83" i="2" s="1"/>
  <c r="G83" i="2"/>
  <c r="P83" i="2" s="1"/>
  <c r="F79" i="2"/>
  <c r="O79" i="2" s="1"/>
  <c r="E79" i="2"/>
  <c r="N79" i="2" s="1"/>
  <c r="G79" i="2"/>
  <c r="P79" i="2" s="1"/>
  <c r="F75" i="2"/>
  <c r="O75" i="2" s="1"/>
  <c r="E75" i="2"/>
  <c r="N75" i="2" s="1"/>
  <c r="G75" i="2"/>
  <c r="P75" i="2" s="1"/>
  <c r="F71" i="2"/>
  <c r="O71" i="2" s="1"/>
  <c r="E71" i="2"/>
  <c r="N71" i="2" s="1"/>
  <c r="G71" i="2"/>
  <c r="P71" i="2" s="1"/>
  <c r="F67" i="2"/>
  <c r="O67" i="2" s="1"/>
  <c r="E67" i="2"/>
  <c r="N67" i="2" s="1"/>
  <c r="G67" i="2"/>
  <c r="P67" i="2" s="1"/>
  <c r="F63" i="2"/>
  <c r="O63" i="2" s="1"/>
  <c r="E63" i="2"/>
  <c r="N63" i="2" s="1"/>
  <c r="G63" i="2"/>
  <c r="P63" i="2" s="1"/>
  <c r="F59" i="2"/>
  <c r="O59" i="2" s="1"/>
  <c r="E59" i="2"/>
  <c r="N59" i="2" s="1"/>
  <c r="G59" i="2"/>
  <c r="P59" i="2" s="1"/>
  <c r="F55" i="2"/>
  <c r="O55" i="2" s="1"/>
  <c r="E55" i="2"/>
  <c r="N55" i="2" s="1"/>
  <c r="G55" i="2"/>
  <c r="P55" i="2" s="1"/>
  <c r="F51" i="2"/>
  <c r="O51" i="2" s="1"/>
  <c r="E51" i="2"/>
  <c r="N51" i="2" s="1"/>
  <c r="G51" i="2"/>
  <c r="P51" i="2" s="1"/>
  <c r="F47" i="2"/>
  <c r="O47" i="2" s="1"/>
  <c r="E47" i="2"/>
  <c r="N47" i="2" s="1"/>
  <c r="G47" i="2"/>
  <c r="P47" i="2" s="1"/>
  <c r="F43" i="2"/>
  <c r="O43" i="2" s="1"/>
  <c r="E43" i="2"/>
  <c r="N43" i="2" s="1"/>
  <c r="G43" i="2"/>
  <c r="P43" i="2" s="1"/>
  <c r="F39" i="2"/>
  <c r="O39" i="2" s="1"/>
  <c r="E39" i="2"/>
  <c r="N39" i="2" s="1"/>
  <c r="G39" i="2"/>
  <c r="P39" i="2" s="1"/>
  <c r="F35" i="2"/>
  <c r="O35" i="2" s="1"/>
  <c r="E35" i="2"/>
  <c r="N35" i="2" s="1"/>
  <c r="G35" i="2"/>
  <c r="P35" i="2" s="1"/>
  <c r="E462" i="2"/>
  <c r="G462" i="2"/>
  <c r="F462" i="2"/>
  <c r="E458" i="2"/>
  <c r="G458" i="2"/>
  <c r="F458" i="2"/>
  <c r="E454" i="2"/>
  <c r="G454" i="2"/>
  <c r="F454" i="2"/>
  <c r="F145" i="2"/>
  <c r="O145" i="2" s="1"/>
  <c r="E145" i="2"/>
  <c r="N145" i="2" s="1"/>
  <c r="G145" i="2"/>
  <c r="P145" i="2" s="1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O143" i="2" s="1"/>
  <c r="E143" i="2"/>
  <c r="N143" i="2" s="1"/>
  <c r="G143" i="2"/>
  <c r="P143" i="2" s="1"/>
  <c r="F141" i="2"/>
  <c r="O141" i="2" s="1"/>
  <c r="E141" i="2"/>
  <c r="N141" i="2" s="1"/>
  <c r="G141" i="2"/>
  <c r="P141" i="2" s="1"/>
  <c r="F139" i="2"/>
  <c r="O139" i="2" s="1"/>
  <c r="E139" i="2"/>
  <c r="N139" i="2" s="1"/>
  <c r="G139" i="2"/>
  <c r="P139" i="2" s="1"/>
  <c r="F137" i="2"/>
  <c r="O137" i="2" s="1"/>
  <c r="E137" i="2"/>
  <c r="N137" i="2" s="1"/>
  <c r="G137" i="2"/>
  <c r="P137" i="2" s="1"/>
  <c r="F135" i="2"/>
  <c r="O135" i="2" s="1"/>
  <c r="E135" i="2"/>
  <c r="N135" i="2" s="1"/>
  <c r="G135" i="2"/>
  <c r="P135" i="2" s="1"/>
  <c r="F133" i="2"/>
  <c r="O133" i="2" s="1"/>
  <c r="E133" i="2"/>
  <c r="N133" i="2" s="1"/>
  <c r="G133" i="2"/>
  <c r="P133" i="2" s="1"/>
  <c r="F131" i="2"/>
  <c r="O131" i="2" s="1"/>
  <c r="E131" i="2"/>
  <c r="N131" i="2" s="1"/>
  <c r="G131" i="2"/>
  <c r="P131" i="2" s="1"/>
  <c r="F129" i="2"/>
  <c r="O129" i="2" s="1"/>
  <c r="E129" i="2"/>
  <c r="N129" i="2" s="1"/>
  <c r="G129" i="2"/>
  <c r="P129" i="2" s="1"/>
  <c r="F127" i="2"/>
  <c r="O127" i="2" s="1"/>
  <c r="E127" i="2"/>
  <c r="N127" i="2" s="1"/>
  <c r="G127" i="2"/>
  <c r="P127" i="2" s="1"/>
  <c r="F125" i="2"/>
  <c r="O125" i="2" s="1"/>
  <c r="E125" i="2"/>
  <c r="N125" i="2" s="1"/>
  <c r="G125" i="2"/>
  <c r="P125" i="2" s="1"/>
  <c r="F123" i="2"/>
  <c r="O123" i="2" s="1"/>
  <c r="E123" i="2"/>
  <c r="N123" i="2" s="1"/>
  <c r="G123" i="2"/>
  <c r="P123" i="2" s="1"/>
  <c r="F121" i="2"/>
  <c r="O121" i="2" s="1"/>
  <c r="E121" i="2"/>
  <c r="N121" i="2" s="1"/>
  <c r="G121" i="2"/>
  <c r="P121" i="2" s="1"/>
  <c r="F119" i="2"/>
  <c r="O119" i="2" s="1"/>
  <c r="E119" i="2"/>
  <c r="N119" i="2" s="1"/>
  <c r="G119" i="2"/>
  <c r="P119" i="2" s="1"/>
  <c r="F117" i="2"/>
  <c r="O117" i="2" s="1"/>
  <c r="E117" i="2"/>
  <c r="N117" i="2" s="1"/>
  <c r="G117" i="2"/>
  <c r="P117" i="2" s="1"/>
  <c r="F115" i="2"/>
  <c r="O115" i="2" s="1"/>
  <c r="E115" i="2"/>
  <c r="N115" i="2" s="1"/>
  <c r="G115" i="2"/>
  <c r="P115" i="2" s="1"/>
  <c r="F113" i="2"/>
  <c r="O113" i="2" s="1"/>
  <c r="E113" i="2"/>
  <c r="N113" i="2" s="1"/>
  <c r="G113" i="2"/>
  <c r="P113" i="2" s="1"/>
  <c r="F111" i="2"/>
  <c r="O111" i="2" s="1"/>
  <c r="E111" i="2"/>
  <c r="N111" i="2" s="1"/>
  <c r="G111" i="2"/>
  <c r="P111" i="2" s="1"/>
  <c r="E12" i="2"/>
  <c r="N12" i="2" s="1"/>
  <c r="G12" i="2"/>
  <c r="P12" i="2" s="1"/>
  <c r="F12" i="2"/>
  <c r="O12" i="2" s="1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O109" i="2" s="1"/>
  <c r="E109" i="2"/>
  <c r="N109" i="2" s="1"/>
  <c r="G109" i="2"/>
  <c r="P109" i="2" s="1"/>
  <c r="F105" i="2"/>
  <c r="O105" i="2" s="1"/>
  <c r="E105" i="2"/>
  <c r="N105" i="2" s="1"/>
  <c r="G105" i="2"/>
  <c r="P105" i="2" s="1"/>
  <c r="F101" i="2"/>
  <c r="O101" i="2" s="1"/>
  <c r="E101" i="2"/>
  <c r="N101" i="2" s="1"/>
  <c r="G101" i="2"/>
  <c r="P101" i="2" s="1"/>
  <c r="F97" i="2"/>
  <c r="O97" i="2" s="1"/>
  <c r="E97" i="2"/>
  <c r="N97" i="2" s="1"/>
  <c r="G97" i="2"/>
  <c r="P97" i="2" s="1"/>
  <c r="F93" i="2"/>
  <c r="O93" i="2" s="1"/>
  <c r="E93" i="2"/>
  <c r="N93" i="2" s="1"/>
  <c r="G93" i="2"/>
  <c r="P93" i="2" s="1"/>
  <c r="F89" i="2"/>
  <c r="O89" i="2" s="1"/>
  <c r="E89" i="2"/>
  <c r="N89" i="2" s="1"/>
  <c r="G89" i="2"/>
  <c r="P89" i="2" s="1"/>
  <c r="F85" i="2"/>
  <c r="O85" i="2" s="1"/>
  <c r="E85" i="2"/>
  <c r="N85" i="2" s="1"/>
  <c r="G85" i="2"/>
  <c r="P85" i="2" s="1"/>
  <c r="F81" i="2"/>
  <c r="O81" i="2" s="1"/>
  <c r="E81" i="2"/>
  <c r="N81" i="2" s="1"/>
  <c r="G81" i="2"/>
  <c r="P81" i="2" s="1"/>
  <c r="F77" i="2"/>
  <c r="O77" i="2" s="1"/>
  <c r="E77" i="2"/>
  <c r="N77" i="2" s="1"/>
  <c r="G77" i="2"/>
  <c r="P77" i="2" s="1"/>
  <c r="F73" i="2"/>
  <c r="O73" i="2" s="1"/>
  <c r="E73" i="2"/>
  <c r="N73" i="2" s="1"/>
  <c r="G73" i="2"/>
  <c r="P73" i="2" s="1"/>
  <c r="F69" i="2"/>
  <c r="O69" i="2" s="1"/>
  <c r="E69" i="2"/>
  <c r="N69" i="2" s="1"/>
  <c r="G69" i="2"/>
  <c r="P69" i="2" s="1"/>
  <c r="F65" i="2"/>
  <c r="O65" i="2" s="1"/>
  <c r="E65" i="2"/>
  <c r="N65" i="2" s="1"/>
  <c r="G65" i="2"/>
  <c r="P65" i="2" s="1"/>
  <c r="F61" i="2"/>
  <c r="O61" i="2" s="1"/>
  <c r="E61" i="2"/>
  <c r="N61" i="2" s="1"/>
  <c r="G61" i="2"/>
  <c r="P61" i="2" s="1"/>
  <c r="F57" i="2"/>
  <c r="O57" i="2" s="1"/>
  <c r="E57" i="2"/>
  <c r="N57" i="2" s="1"/>
  <c r="G57" i="2"/>
  <c r="P57" i="2" s="1"/>
  <c r="F53" i="2"/>
  <c r="O53" i="2" s="1"/>
  <c r="E53" i="2"/>
  <c r="N53" i="2" s="1"/>
  <c r="G53" i="2"/>
  <c r="P53" i="2" s="1"/>
  <c r="F49" i="2"/>
  <c r="O49" i="2" s="1"/>
  <c r="E49" i="2"/>
  <c r="N49" i="2" s="1"/>
  <c r="G49" i="2"/>
  <c r="P49" i="2" s="1"/>
  <c r="F45" i="2"/>
  <c r="O45" i="2" s="1"/>
  <c r="E45" i="2"/>
  <c r="N45" i="2" s="1"/>
  <c r="G45" i="2"/>
  <c r="P45" i="2" s="1"/>
  <c r="F41" i="2"/>
  <c r="O41" i="2" s="1"/>
  <c r="E41" i="2"/>
  <c r="N41" i="2" s="1"/>
  <c r="G41" i="2"/>
  <c r="P41" i="2" s="1"/>
  <c r="F37" i="2"/>
  <c r="O37" i="2" s="1"/>
  <c r="E37" i="2"/>
  <c r="N37" i="2" s="1"/>
  <c r="G37" i="2"/>
  <c r="P37" i="2" s="1"/>
  <c r="T505" i="4"/>
  <c r="T507" i="4"/>
  <c r="S973" i="4"/>
  <c r="U973" i="4" s="1"/>
  <c r="W482" i="4"/>
  <c r="W470" i="4"/>
  <c r="W462" i="4"/>
  <c r="T407" i="4"/>
  <c r="T10" i="4"/>
  <c r="T514" i="4"/>
  <c r="R514" i="4"/>
  <c r="R941" i="4"/>
  <c r="T941" i="4"/>
  <c r="W536" i="4"/>
  <c r="X536" i="4" s="1"/>
  <c r="Y536" i="4" s="1"/>
  <c r="W189" i="4"/>
  <c r="X189" i="4" s="1"/>
  <c r="Y189" i="4" s="1"/>
  <c r="W169" i="4"/>
  <c r="X169" i="4" s="1"/>
  <c r="Y169" i="4" s="1"/>
  <c r="T439" i="4"/>
  <c r="T391" i="4"/>
  <c r="T16" i="4"/>
  <c r="T11" i="4"/>
  <c r="T9" i="4"/>
  <c r="W217" i="4"/>
  <c r="X217" i="4" s="1"/>
  <c r="Y217" i="4" s="1"/>
  <c r="T455" i="4"/>
  <c r="T423" i="4"/>
  <c r="W438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U395" i="4" s="1"/>
  <c r="S391" i="4"/>
  <c r="V391" i="4" s="1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W552" i="4"/>
  <c r="X552" i="4" s="1"/>
  <c r="Y552" i="4" s="1"/>
  <c r="W520" i="4"/>
  <c r="X520" i="4" s="1"/>
  <c r="Y520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44" i="4"/>
  <c r="W528" i="4"/>
  <c r="X528" i="4" s="1"/>
  <c r="Y528" i="4" s="1"/>
  <c r="W153" i="4"/>
  <c r="T354" i="4"/>
  <c r="V354" i="4" s="1"/>
  <c r="T338" i="4"/>
  <c r="S12" i="4"/>
  <c r="U12" i="4" s="1"/>
  <c r="T222" i="4"/>
  <c r="T5" i="4"/>
  <c r="T509" i="4"/>
  <c r="V66" i="4"/>
  <c r="U66" i="4"/>
  <c r="W406" i="4"/>
  <c r="X406" i="4" s="1"/>
  <c r="Y406" i="4" s="1"/>
  <c r="S236" i="4"/>
  <c r="U236" i="4" s="1"/>
  <c r="W245" i="4"/>
  <c r="X245" i="4" s="1"/>
  <c r="Y245" i="4" s="1"/>
  <c r="W149" i="4"/>
  <c r="X149" i="4" s="1"/>
  <c r="Y149" i="4" s="1"/>
  <c r="W147" i="4"/>
  <c r="X147" i="4" s="1"/>
  <c r="Y147" i="4" s="1"/>
  <c r="W123" i="4"/>
  <c r="X123" i="4" s="1"/>
  <c r="Y123" i="4" s="1"/>
  <c r="W39" i="4"/>
  <c r="X39" i="4" s="1"/>
  <c r="Y39" i="4" s="1"/>
  <c r="W969" i="4"/>
  <c r="X969" i="4" s="1"/>
  <c r="Y969" i="4" s="1"/>
  <c r="W945" i="4"/>
  <c r="X945" i="4" s="1"/>
  <c r="Y945" i="4" s="1"/>
  <c r="W937" i="4"/>
  <c r="W929" i="4"/>
  <c r="X929" i="4" s="1"/>
  <c r="Y929" i="4" s="1"/>
  <c r="W538" i="4"/>
  <c r="T12" i="4"/>
  <c r="T6" i="4"/>
  <c r="T342" i="4"/>
  <c r="T228" i="4"/>
  <c r="T220" i="4"/>
  <c r="V220" i="4" s="1"/>
  <c r="W220" i="4" s="1"/>
  <c r="T212" i="4"/>
  <c r="S17" i="4"/>
  <c r="U17" i="4" s="1"/>
  <c r="S10" i="4"/>
  <c r="T13" i="4"/>
  <c r="T226" i="4"/>
  <c r="V226" i="4" s="1"/>
  <c r="T218" i="4"/>
  <c r="V218" i="4" s="1"/>
  <c r="T210" i="4"/>
  <c r="V210" i="4" s="1"/>
  <c r="T98" i="4"/>
  <c r="V98" i="4" s="1"/>
  <c r="S501" i="4"/>
  <c r="U501" i="4" s="1"/>
  <c r="S16" i="4"/>
  <c r="S13" i="4"/>
  <c r="U13" i="4" s="1"/>
  <c r="R8" i="4"/>
  <c r="S8" i="4"/>
  <c r="T346" i="4"/>
  <c r="V346" i="4" s="1"/>
  <c r="S6" i="4"/>
  <c r="T230" i="4"/>
  <c r="V230" i="4" s="1"/>
  <c r="T214" i="4"/>
  <c r="T94" i="4"/>
  <c r="V94" i="4" s="1"/>
  <c r="U354" i="4"/>
  <c r="U346" i="4"/>
  <c r="U226" i="4"/>
  <c r="U210" i="4"/>
  <c r="V14" i="4"/>
  <c r="U14" i="4"/>
  <c r="U98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W486" i="4"/>
  <c r="X486" i="4" s="1"/>
  <c r="Y486" i="4" s="1"/>
  <c r="AG486" i="4" s="1"/>
  <c r="W414" i="4"/>
  <c r="X414" i="4" s="1"/>
  <c r="Y414" i="4" s="1"/>
  <c r="W361" i="4"/>
  <c r="X361" i="4" s="1"/>
  <c r="Y361" i="4" s="1"/>
  <c r="W135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V328" i="4" s="1"/>
  <c r="W328" i="4" s="1"/>
  <c r="T324" i="4"/>
  <c r="V324" i="4" s="1"/>
  <c r="W324" i="4" s="1"/>
  <c r="T320" i="4"/>
  <c r="T316" i="4"/>
  <c r="V316" i="4" s="1"/>
  <c r="W316" i="4" s="1"/>
  <c r="T312" i="4"/>
  <c r="V312" i="4" s="1"/>
  <c r="W312" i="4" s="1"/>
  <c r="T308" i="4"/>
  <c r="V308" i="4" s="1"/>
  <c r="W308" i="4" s="1"/>
  <c r="T304" i="4"/>
  <c r="V304" i="4" s="1"/>
  <c r="W304" i="4" s="1"/>
  <c r="T300" i="4"/>
  <c r="V300" i="4" s="1"/>
  <c r="W300" i="4" s="1"/>
  <c r="T296" i="4"/>
  <c r="V296" i="4" s="1"/>
  <c r="W296" i="4" s="1"/>
  <c r="T292" i="4"/>
  <c r="V292" i="4" s="1"/>
  <c r="W292" i="4" s="1"/>
  <c r="T288" i="4"/>
  <c r="T284" i="4"/>
  <c r="V284" i="4" s="1"/>
  <c r="W284" i="4" s="1"/>
  <c r="T280" i="4"/>
  <c r="V280" i="4" s="1"/>
  <c r="W280" i="4" s="1"/>
  <c r="T276" i="4"/>
  <c r="V276" i="4" s="1"/>
  <c r="W276" i="4" s="1"/>
  <c r="T272" i="4"/>
  <c r="V272" i="4" s="1"/>
  <c r="W272" i="4" s="1"/>
  <c r="T268" i="4"/>
  <c r="V268" i="4" s="1"/>
  <c r="W268" i="4" s="1"/>
  <c r="T264" i="4"/>
  <c r="V264" i="4" s="1"/>
  <c r="W264" i="4" s="1"/>
  <c r="T260" i="4"/>
  <c r="V260" i="4" s="1"/>
  <c r="W260" i="4" s="1"/>
  <c r="T256" i="4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V228" i="4"/>
  <c r="W228" i="4" s="1"/>
  <c r="T204" i="4"/>
  <c r="V204" i="4" s="1"/>
  <c r="W204" i="4" s="1"/>
  <c r="T196" i="4"/>
  <c r="T188" i="4"/>
  <c r="V188" i="4" s="1"/>
  <c r="W188" i="4" s="1"/>
  <c r="T180" i="4"/>
  <c r="T172" i="4"/>
  <c r="V172" i="4" s="1"/>
  <c r="W172" i="4" s="1"/>
  <c r="T164" i="4"/>
  <c r="T156" i="4"/>
  <c r="V156" i="4" s="1"/>
  <c r="W156" i="4" s="1"/>
  <c r="T140" i="4"/>
  <c r="T132" i="4"/>
  <c r="V132" i="4" s="1"/>
  <c r="W132" i="4" s="1"/>
  <c r="T124" i="4"/>
  <c r="T116" i="4"/>
  <c r="V116" i="4" s="1"/>
  <c r="W116" i="4" s="1"/>
  <c r="T96" i="4"/>
  <c r="T90" i="4"/>
  <c r="V90" i="4" s="1"/>
  <c r="T86" i="4"/>
  <c r="T82" i="4"/>
  <c r="V82" i="4" s="1"/>
  <c r="T78" i="4"/>
  <c r="V78" i="4" s="1"/>
  <c r="T74" i="4"/>
  <c r="T70" i="4"/>
  <c r="T57" i="4"/>
  <c r="T49" i="4"/>
  <c r="T38" i="4"/>
  <c r="T32" i="4"/>
  <c r="T24" i="4"/>
  <c r="V350" i="4"/>
  <c r="U230" i="4"/>
  <c r="U94" i="4"/>
  <c r="U90" i="4"/>
  <c r="U82" i="4"/>
  <c r="U78" i="4"/>
  <c r="V15" i="4"/>
  <c r="U15" i="4"/>
  <c r="U387" i="4"/>
  <c r="U59" i="4"/>
  <c r="U4" i="4"/>
  <c r="V4" i="4"/>
  <c r="W965" i="4"/>
  <c r="X965" i="4" s="1"/>
  <c r="Y965" i="4" s="1"/>
  <c r="W933" i="4"/>
  <c r="X933" i="4" s="1"/>
  <c r="Y933" i="4" s="1"/>
  <c r="W925" i="4"/>
  <c r="X925" i="4" s="1"/>
  <c r="Y925" i="4" s="1"/>
  <c r="W490" i="4"/>
  <c r="X490" i="4" s="1"/>
  <c r="Y490" i="4" s="1"/>
  <c r="W474" i="4"/>
  <c r="W458" i="4"/>
  <c r="X458" i="4" s="1"/>
  <c r="Y458" i="4" s="1"/>
  <c r="W426" i="4"/>
  <c r="X426" i="4" s="1"/>
  <c r="Y426" i="4" s="1"/>
  <c r="W398" i="4"/>
  <c r="X398" i="4" s="1"/>
  <c r="Y398" i="4" s="1"/>
  <c r="W390" i="4"/>
  <c r="X390" i="4" s="1"/>
  <c r="Y390" i="4" s="1"/>
  <c r="W369" i="4"/>
  <c r="X369" i="4" s="1"/>
  <c r="Y369" i="4" s="1"/>
  <c r="W229" i="4"/>
  <c r="X229" i="4" s="1"/>
  <c r="Y229" i="4" s="1"/>
  <c r="W221" i="4"/>
  <c r="X221" i="4" s="1"/>
  <c r="Y221" i="4" s="1"/>
  <c r="W161" i="4"/>
  <c r="X161" i="4" s="1"/>
  <c r="Y161" i="4" s="1"/>
  <c r="AK161" i="4" s="1"/>
  <c r="W43" i="4"/>
  <c r="X43" i="4" s="1"/>
  <c r="Y43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T59" i="4"/>
  <c r="T51" i="4"/>
  <c r="T18" i="4"/>
  <c r="T30" i="4"/>
  <c r="V30" i="4" s="1"/>
  <c r="W30" i="4" s="1"/>
  <c r="T22" i="4"/>
  <c r="T330" i="4"/>
  <c r="T322" i="4"/>
  <c r="T314" i="4"/>
  <c r="T306" i="4"/>
  <c r="T298" i="4"/>
  <c r="T290" i="4"/>
  <c r="T282" i="4"/>
  <c r="T274" i="4"/>
  <c r="T266" i="4"/>
  <c r="T258" i="4"/>
  <c r="T250" i="4"/>
  <c r="V232" i="4"/>
  <c r="W232" i="4" s="1"/>
  <c r="V224" i="4"/>
  <c r="W224" i="4" s="1"/>
  <c r="V216" i="4"/>
  <c r="W216" i="4" s="1"/>
  <c r="V208" i="4"/>
  <c r="W208" i="4" s="1"/>
  <c r="T200" i="4"/>
  <c r="V200" i="4" s="1"/>
  <c r="W200" i="4" s="1"/>
  <c r="T192" i="4"/>
  <c r="V192" i="4" s="1"/>
  <c r="W192" i="4" s="1"/>
  <c r="T184" i="4"/>
  <c r="V184" i="4" s="1"/>
  <c r="W184" i="4" s="1"/>
  <c r="T176" i="4"/>
  <c r="V176" i="4" s="1"/>
  <c r="W176" i="4" s="1"/>
  <c r="T168" i="4"/>
  <c r="V168" i="4" s="1"/>
  <c r="W168" i="4" s="1"/>
  <c r="T160" i="4"/>
  <c r="V160" i="4" s="1"/>
  <c r="W160" i="4" s="1"/>
  <c r="T144" i="4"/>
  <c r="V144" i="4" s="1"/>
  <c r="W144" i="4" s="1"/>
  <c r="T136" i="4"/>
  <c r="V136" i="4" s="1"/>
  <c r="W136" i="4" s="1"/>
  <c r="T128" i="4"/>
  <c r="V128" i="4" s="1"/>
  <c r="W128" i="4" s="1"/>
  <c r="T120" i="4"/>
  <c r="V120" i="4" s="1"/>
  <c r="W120" i="4" s="1"/>
  <c r="T112" i="4"/>
  <c r="V112" i="4" s="1"/>
  <c r="W112" i="4" s="1"/>
  <c r="T100" i="4"/>
  <c r="T92" i="4"/>
  <c r="T88" i="4"/>
  <c r="T84" i="4"/>
  <c r="T80" i="4"/>
  <c r="V80" i="4" s="1"/>
  <c r="T76" i="4"/>
  <c r="T72" i="4"/>
  <c r="T53" i="4"/>
  <c r="T45" i="4"/>
  <c r="T36" i="4"/>
  <c r="T28" i="4"/>
  <c r="V917" i="4"/>
  <c r="U917" i="4"/>
  <c r="V901" i="4"/>
  <c r="U901" i="4"/>
  <c r="V885" i="4"/>
  <c r="U885" i="4"/>
  <c r="V869" i="4"/>
  <c r="U869" i="4"/>
  <c r="V853" i="4"/>
  <c r="U853" i="4"/>
  <c r="U701" i="4"/>
  <c r="V677" i="4"/>
  <c r="U677" i="4"/>
  <c r="V661" i="4"/>
  <c r="U661" i="4"/>
  <c r="V645" i="4"/>
  <c r="U645" i="4"/>
  <c r="V629" i="4"/>
  <c r="U629" i="4"/>
  <c r="U613" i="4"/>
  <c r="V597" i="4"/>
  <c r="U597" i="4"/>
  <c r="U581" i="4"/>
  <c r="V565" i="4"/>
  <c r="U565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86" i="4"/>
  <c r="V954" i="4"/>
  <c r="V921" i="4"/>
  <c r="U921" i="4"/>
  <c r="V913" i="4"/>
  <c r="U913" i="4"/>
  <c r="V897" i="4"/>
  <c r="U897" i="4"/>
  <c r="V889" i="4"/>
  <c r="U889" i="4"/>
  <c r="V881" i="4"/>
  <c r="U881" i="4"/>
  <c r="U873" i="4"/>
  <c r="V865" i="4"/>
  <c r="U865" i="4"/>
  <c r="V857" i="4"/>
  <c r="U857" i="4"/>
  <c r="V849" i="4"/>
  <c r="U849" i="4"/>
  <c r="V833" i="4"/>
  <c r="U833" i="4"/>
  <c r="V825" i="4"/>
  <c r="U825" i="4"/>
  <c r="V817" i="4"/>
  <c r="U817" i="4"/>
  <c r="U809" i="4"/>
  <c r="V801" i="4"/>
  <c r="U801" i="4"/>
  <c r="V793" i="4"/>
  <c r="U793" i="4"/>
  <c r="V785" i="4"/>
  <c r="U785" i="4"/>
  <c r="U777" i="4"/>
  <c r="V769" i="4"/>
  <c r="U769" i="4"/>
  <c r="V761" i="4"/>
  <c r="U761" i="4"/>
  <c r="V753" i="4"/>
  <c r="U753" i="4"/>
  <c r="U745" i="4"/>
  <c r="V737" i="4"/>
  <c r="U737" i="4"/>
  <c r="V729" i="4"/>
  <c r="U729" i="4"/>
  <c r="V721" i="4"/>
  <c r="U721" i="4"/>
  <c r="V705" i="4"/>
  <c r="U705" i="4"/>
  <c r="V697" i="4"/>
  <c r="U697" i="4"/>
  <c r="V689" i="4"/>
  <c r="U689" i="4"/>
  <c r="U681" i="4"/>
  <c r="V673" i="4"/>
  <c r="U673" i="4"/>
  <c r="V665" i="4"/>
  <c r="U665" i="4"/>
  <c r="V657" i="4"/>
  <c r="U657" i="4"/>
  <c r="V641" i="4"/>
  <c r="U641" i="4"/>
  <c r="V633" i="4"/>
  <c r="U633" i="4"/>
  <c r="V625" i="4"/>
  <c r="U625" i="4"/>
  <c r="U617" i="4"/>
  <c r="V609" i="4"/>
  <c r="U609" i="4"/>
  <c r="U601" i="4"/>
  <c r="V593" i="4"/>
  <c r="U593" i="4"/>
  <c r="V577" i="4"/>
  <c r="U577" i="4"/>
  <c r="U569" i="4"/>
  <c r="V561" i="4"/>
  <c r="U561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X544" i="4"/>
  <c r="Y544" i="4" s="1"/>
  <c r="X494" i="4"/>
  <c r="Y494" i="4" s="1"/>
  <c r="X153" i="4"/>
  <c r="Y153" i="4" s="1"/>
  <c r="U1001" i="4"/>
  <c r="U997" i="4"/>
  <c r="V989" i="4"/>
  <c r="U989" i="4"/>
  <c r="U985" i="4"/>
  <c r="U981" i="4"/>
  <c r="X104" i="4"/>
  <c r="Y104" i="4" s="1"/>
  <c r="X937" i="4"/>
  <c r="Y937" i="4" s="1"/>
  <c r="X538" i="4"/>
  <c r="Y538" i="4" s="1"/>
  <c r="X474" i="4"/>
  <c r="Y474" i="4" s="1"/>
  <c r="T999" i="4"/>
  <c r="T995" i="4"/>
  <c r="T991" i="4"/>
  <c r="T987" i="4"/>
  <c r="T983" i="4"/>
  <c r="T979" i="4"/>
  <c r="T975" i="4"/>
  <c r="W953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U357" i="4"/>
  <c r="V353" i="4"/>
  <c r="W353" i="4" s="1"/>
  <c r="U349" i="4"/>
  <c r="V345" i="4"/>
  <c r="W345" i="4" s="1"/>
  <c r="U341" i="4"/>
  <c r="V337" i="4"/>
  <c r="W337" i="4" s="1"/>
  <c r="U333" i="4"/>
  <c r="V329" i="4"/>
  <c r="W329" i="4" s="1"/>
  <c r="U325" i="4"/>
  <c r="V321" i="4"/>
  <c r="W321" i="4" s="1"/>
  <c r="U317" i="4"/>
  <c r="V313" i="4"/>
  <c r="W313" i="4" s="1"/>
  <c r="U309" i="4"/>
  <c r="V305" i="4"/>
  <c r="W305" i="4" s="1"/>
  <c r="U301" i="4"/>
  <c r="V297" i="4"/>
  <c r="W297" i="4" s="1"/>
  <c r="U293" i="4"/>
  <c r="V289" i="4"/>
  <c r="W289" i="4" s="1"/>
  <c r="U285" i="4"/>
  <c r="V281" i="4"/>
  <c r="W281" i="4" s="1"/>
  <c r="U277" i="4"/>
  <c r="V273" i="4"/>
  <c r="W273" i="4" s="1"/>
  <c r="U269" i="4"/>
  <c r="V265" i="4"/>
  <c r="W265" i="4" s="1"/>
  <c r="U261" i="4"/>
  <c r="V257" i="4"/>
  <c r="W257" i="4" s="1"/>
  <c r="U253" i="4"/>
  <c r="V249" i="4"/>
  <c r="W249" i="4" s="1"/>
  <c r="U58" i="4"/>
  <c r="V54" i="4"/>
  <c r="W54" i="4" s="1"/>
  <c r="U50" i="4"/>
  <c r="V46" i="4"/>
  <c r="V35" i="4"/>
  <c r="V31" i="4"/>
  <c r="W31" i="4" s="1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837" i="4"/>
  <c r="U837" i="4"/>
  <c r="V821" i="4"/>
  <c r="U821" i="4"/>
  <c r="V805" i="4"/>
  <c r="U805" i="4"/>
  <c r="V789" i="4"/>
  <c r="U789" i="4"/>
  <c r="V773" i="4"/>
  <c r="U773" i="4"/>
  <c r="V757" i="4"/>
  <c r="U757" i="4"/>
  <c r="V741" i="4"/>
  <c r="U741" i="4"/>
  <c r="V725" i="4"/>
  <c r="U725" i="4"/>
  <c r="V709" i="4"/>
  <c r="U709" i="4"/>
  <c r="V693" i="4"/>
  <c r="U693" i="4"/>
  <c r="V967" i="4"/>
  <c r="U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U362" i="4"/>
  <c r="X135" i="4"/>
  <c r="Y135" i="4" s="1"/>
  <c r="AG135" i="4" s="1"/>
  <c r="X482" i="4"/>
  <c r="Y482" i="4" s="1"/>
  <c r="AI482" i="4" s="1"/>
  <c r="X470" i="4"/>
  <c r="Y470" i="4" s="1"/>
  <c r="X462" i="4"/>
  <c r="Y462" i="4" s="1"/>
  <c r="AI462" i="4" s="1"/>
  <c r="X438" i="4"/>
  <c r="Y438" i="4" s="1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V1001" i="4" s="1"/>
  <c r="T993" i="4"/>
  <c r="T985" i="4"/>
  <c r="V985" i="4" s="1"/>
  <c r="T977" i="4"/>
  <c r="V977" i="4" s="1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W422" i="4"/>
  <c r="W386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970" i="4" l="1"/>
  <c r="V994" i="4"/>
  <c r="V383" i="4"/>
  <c r="V539" i="4"/>
  <c r="W539" i="4" s="1"/>
  <c r="V545" i="4"/>
  <c r="V342" i="4"/>
  <c r="V88" i="4"/>
  <c r="W88" i="4" s="1"/>
  <c r="X88" i="4" s="1"/>
  <c r="Y88" i="4" s="1"/>
  <c r="V114" i="4"/>
  <c r="W114" i="4" s="1"/>
  <c r="X114" i="4" s="1"/>
  <c r="Y114" i="4" s="1"/>
  <c r="U649" i="4"/>
  <c r="V926" i="4"/>
  <c r="V978" i="4"/>
  <c r="W978" i="4" s="1"/>
  <c r="V22" i="4"/>
  <c r="W22" i="4" s="1"/>
  <c r="X22" i="4" s="1"/>
  <c r="Y22" i="4" s="1"/>
  <c r="V51" i="4"/>
  <c r="V509" i="4"/>
  <c r="W509" i="4" s="1"/>
  <c r="V993" i="4"/>
  <c r="W993" i="4" s="1"/>
  <c r="X993" i="4" s="1"/>
  <c r="U573" i="4"/>
  <c r="W573" i="4" s="1"/>
  <c r="X573" i="4" s="1"/>
  <c r="V556" i="4"/>
  <c r="V366" i="4"/>
  <c r="W366" i="4" s="1"/>
  <c r="V942" i="4"/>
  <c r="W942" i="4" s="1"/>
  <c r="V338" i="4"/>
  <c r="W338" i="4" s="1"/>
  <c r="X338" i="4" s="1"/>
  <c r="U605" i="4"/>
  <c r="W605" i="4" s="1"/>
  <c r="X605" i="4" s="1"/>
  <c r="U713" i="4"/>
  <c r="W713" i="4" s="1"/>
  <c r="V515" i="4"/>
  <c r="W515" i="4" s="1"/>
  <c r="V589" i="4"/>
  <c r="W589" i="4" s="1"/>
  <c r="X589" i="4" s="1"/>
  <c r="W1001" i="4"/>
  <c r="U637" i="4"/>
  <c r="W46" i="4"/>
  <c r="U585" i="4"/>
  <c r="W585" i="4" s="1"/>
  <c r="V72" i="4"/>
  <c r="V256" i="4"/>
  <c r="W256" i="4" s="1"/>
  <c r="V288" i="4"/>
  <c r="W288" i="4" s="1"/>
  <c r="X288" i="4" s="1"/>
  <c r="V320" i="4"/>
  <c r="W320" i="4" s="1"/>
  <c r="X320" i="4" s="1"/>
  <c r="W418" i="4"/>
  <c r="X418" i="4" s="1"/>
  <c r="Y418" i="4" s="1"/>
  <c r="W450" i="4"/>
  <c r="X450" i="4" s="1"/>
  <c r="AW450" i="4" s="1"/>
  <c r="W373" i="4"/>
  <c r="W546" i="4"/>
  <c r="X546" i="4" s="1"/>
  <c r="AV546" i="4" s="1"/>
  <c r="W37" i="4"/>
  <c r="X37" i="4" s="1"/>
  <c r="Y37" i="4" s="1"/>
  <c r="V681" i="4"/>
  <c r="W681" i="4" s="1"/>
  <c r="V745" i="4"/>
  <c r="W745" i="4" s="1"/>
  <c r="V777" i="4"/>
  <c r="W777" i="4" s="1"/>
  <c r="X777" i="4" s="1"/>
  <c r="Y777" i="4" s="1"/>
  <c r="V809" i="4"/>
  <c r="W809" i="4" s="1"/>
  <c r="X809" i="4" s="1"/>
  <c r="Y809" i="4" s="1"/>
  <c r="V841" i="4"/>
  <c r="W841" i="4" s="1"/>
  <c r="X841" i="4" s="1"/>
  <c r="Y841" i="4" s="1"/>
  <c r="V873" i="4"/>
  <c r="V905" i="4"/>
  <c r="W905" i="4" s="1"/>
  <c r="X905" i="4" s="1"/>
  <c r="Y905" i="4" s="1"/>
  <c r="V601" i="4"/>
  <c r="W506" i="4"/>
  <c r="X506" i="4" s="1"/>
  <c r="W430" i="4"/>
  <c r="X430" i="4" s="1"/>
  <c r="Y430" i="4" s="1"/>
  <c r="W977" i="4"/>
  <c r="X977" i="4" s="1"/>
  <c r="U557" i="4"/>
  <c r="W557" i="4" s="1"/>
  <c r="X557" i="4" s="1"/>
  <c r="U589" i="4"/>
  <c r="U621" i="4"/>
  <c r="W35" i="4"/>
  <c r="X35" i="4" s="1"/>
  <c r="Y35" i="4" s="1"/>
  <c r="V374" i="4"/>
  <c r="W374" i="4" s="1"/>
  <c r="V523" i="4"/>
  <c r="V547" i="4"/>
  <c r="W547" i="4" s="1"/>
  <c r="V934" i="4"/>
  <c r="W934" i="4" s="1"/>
  <c r="V946" i="4"/>
  <c r="W946" i="4" s="1"/>
  <c r="V962" i="4"/>
  <c r="V529" i="4"/>
  <c r="W529" i="4" s="1"/>
  <c r="V974" i="4"/>
  <c r="W974" i="4" s="1"/>
  <c r="V982" i="4"/>
  <c r="W982" i="4" s="1"/>
  <c r="V990" i="4"/>
  <c r="V998" i="4"/>
  <c r="W998" i="4" s="1"/>
  <c r="V507" i="4"/>
  <c r="W507" i="4" s="1"/>
  <c r="X507" i="4" s="1"/>
  <c r="V74" i="4"/>
  <c r="V961" i="4"/>
  <c r="W961" i="4" s="1"/>
  <c r="X961" i="4" s="1"/>
  <c r="W510" i="4"/>
  <c r="X510" i="4" s="1"/>
  <c r="V248" i="4"/>
  <c r="W248" i="4" s="1"/>
  <c r="X248" i="4" s="1"/>
  <c r="W201" i="4"/>
  <c r="X201" i="4" s="1"/>
  <c r="Y201" i="4" s="1"/>
  <c r="AG201" i="4" s="1"/>
  <c r="V146" i="4"/>
  <c r="W146" i="4" s="1"/>
  <c r="X146" i="4" s="1"/>
  <c r="W127" i="4"/>
  <c r="V613" i="4"/>
  <c r="W613" i="4" s="1"/>
  <c r="V581" i="4"/>
  <c r="W581" i="4" s="1"/>
  <c r="X581" i="4" s="1"/>
  <c r="Y581" i="4" s="1"/>
  <c r="V59" i="4"/>
  <c r="W59" i="4" s="1"/>
  <c r="X59" i="4" s="1"/>
  <c r="Y59" i="4" s="1"/>
  <c r="V38" i="4"/>
  <c r="W38" i="4" s="1"/>
  <c r="X38" i="4" s="1"/>
  <c r="Y38" i="4" s="1"/>
  <c r="W23" i="4"/>
  <c r="X23" i="4" s="1"/>
  <c r="Y23" i="4" s="1"/>
  <c r="W29" i="4"/>
  <c r="X29" i="4" s="1"/>
  <c r="Y29" i="4" s="1"/>
  <c r="V28" i="4"/>
  <c r="W28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V717" i="4"/>
  <c r="W717" i="4" s="1"/>
  <c r="X717" i="4" s="1"/>
  <c r="V733" i="4"/>
  <c r="W733" i="4" s="1"/>
  <c r="X733" i="4" s="1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X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V909" i="4"/>
  <c r="W909" i="4" s="1"/>
  <c r="X909" i="4" s="1"/>
  <c r="W115" i="4"/>
  <c r="X115" i="4" s="1"/>
  <c r="W173" i="4"/>
  <c r="X173" i="4" s="1"/>
  <c r="Y173" i="4" s="1"/>
  <c r="AK173" i="4" s="1"/>
  <c r="J5" i="3"/>
  <c r="Y510" i="4"/>
  <c r="V973" i="4"/>
  <c r="W973" i="4" s="1"/>
  <c r="W985" i="4"/>
  <c r="X985" i="4" s="1"/>
  <c r="V531" i="4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W984" i="4" s="1"/>
  <c r="X984" i="4" s="1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F5" i="3"/>
  <c r="I5" i="3"/>
  <c r="U391" i="4"/>
  <c r="W391" i="4" s="1"/>
  <c r="V106" i="4"/>
  <c r="W106" i="4" s="1"/>
  <c r="X106" i="4" s="1"/>
  <c r="V110" i="4"/>
  <c r="V148" i="4"/>
  <c r="W148" i="4" s="1"/>
  <c r="X148" i="4" s="1"/>
  <c r="V152" i="4"/>
  <c r="W152" i="4" s="1"/>
  <c r="X152" i="4" s="1"/>
  <c r="V234" i="4"/>
  <c r="V238" i="4"/>
  <c r="W238" i="4" s="1"/>
  <c r="V242" i="4"/>
  <c r="W242" i="4" s="1"/>
  <c r="X242" i="4" s="1"/>
  <c r="V246" i="4"/>
  <c r="W246" i="4" s="1"/>
  <c r="X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V86" i="4"/>
  <c r="W86" i="4" s="1"/>
  <c r="X86" i="4" s="1"/>
  <c r="V214" i="4"/>
  <c r="W214" i="4" s="1"/>
  <c r="X214" i="4" s="1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X569" i="4" s="1"/>
  <c r="W577" i="4"/>
  <c r="Y577" i="4" s="1"/>
  <c r="W593" i="4"/>
  <c r="W601" i="4"/>
  <c r="Y601" i="4" s="1"/>
  <c r="W609" i="4"/>
  <c r="X609" i="4" s="1"/>
  <c r="W617" i="4"/>
  <c r="Y617" i="4" s="1"/>
  <c r="W625" i="4"/>
  <c r="Y625" i="4" s="1"/>
  <c r="W633" i="4"/>
  <c r="X633" i="4" s="1"/>
  <c r="W641" i="4"/>
  <c r="Y641" i="4" s="1"/>
  <c r="W649" i="4"/>
  <c r="X649" i="4" s="1"/>
  <c r="W657" i="4"/>
  <c r="W665" i="4"/>
  <c r="Y665" i="4" s="1"/>
  <c r="W673" i="4"/>
  <c r="X673" i="4" s="1"/>
  <c r="W689" i="4"/>
  <c r="Y689" i="4" s="1"/>
  <c r="W697" i="4"/>
  <c r="X697" i="4" s="1"/>
  <c r="W705" i="4"/>
  <c r="Y705" i="4" s="1"/>
  <c r="W721" i="4"/>
  <c r="W729" i="4"/>
  <c r="Y729" i="4" s="1"/>
  <c r="W737" i="4"/>
  <c r="X737" i="4" s="1"/>
  <c r="W753" i="4"/>
  <c r="Y753" i="4" s="1"/>
  <c r="W761" i="4"/>
  <c r="X761" i="4" s="1"/>
  <c r="Y761" i="4" s="1"/>
  <c r="W769" i="4"/>
  <c r="X769" i="4" s="1"/>
  <c r="Y769" i="4" s="1"/>
  <c r="W785" i="4"/>
  <c r="X785" i="4" s="1"/>
  <c r="Y785" i="4" s="1"/>
  <c r="V36" i="4"/>
  <c r="W36" i="4" s="1"/>
  <c r="X36" i="4" s="1"/>
  <c r="Y36" i="4" s="1"/>
  <c r="W51" i="4"/>
  <c r="X51" i="4" s="1"/>
  <c r="Y51" i="4" s="1"/>
  <c r="V124" i="4"/>
  <c r="W124" i="4" s="1"/>
  <c r="X124" i="4" s="1"/>
  <c r="V140" i="4"/>
  <c r="W140" i="4" s="1"/>
  <c r="X140" i="4" s="1"/>
  <c r="V164" i="4"/>
  <c r="W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793" i="4"/>
  <c r="W801" i="4"/>
  <c r="X801" i="4" s="1"/>
  <c r="Y801" i="4" s="1"/>
  <c r="W817" i="4"/>
  <c r="X817" i="4" s="1"/>
  <c r="Y817" i="4" s="1"/>
  <c r="W825" i="4"/>
  <c r="X825" i="4" s="1"/>
  <c r="Y825" i="4" s="1"/>
  <c r="W833" i="4"/>
  <c r="X833" i="4" s="1"/>
  <c r="Y833" i="4" s="1"/>
  <c r="W849" i="4"/>
  <c r="X849" i="4" s="1"/>
  <c r="Y849" i="4" s="1"/>
  <c r="W857" i="4"/>
  <c r="W865" i="4"/>
  <c r="X865" i="4" s="1"/>
  <c r="Y865" i="4" s="1"/>
  <c r="W873" i="4"/>
  <c r="W881" i="4"/>
  <c r="X881" i="4" s="1"/>
  <c r="Y881" i="4" s="1"/>
  <c r="W41" i="4"/>
  <c r="W71" i="4"/>
  <c r="X71" i="4" s="1"/>
  <c r="Y71" i="4" s="1"/>
  <c r="W79" i="4"/>
  <c r="X79" i="4" s="1"/>
  <c r="Y79" i="4" s="1"/>
  <c r="W87" i="4"/>
  <c r="X87" i="4" s="1"/>
  <c r="Y87" i="4" s="1"/>
  <c r="W923" i="4"/>
  <c r="W935" i="4"/>
  <c r="X935" i="4" s="1"/>
  <c r="Y935" i="4" s="1"/>
  <c r="W943" i="4"/>
  <c r="X943" i="4" s="1"/>
  <c r="Y943" i="4" s="1"/>
  <c r="V9" i="4"/>
  <c r="V941" i="4"/>
  <c r="U941" i="4"/>
  <c r="V514" i="4"/>
  <c r="U514" i="4"/>
  <c r="AH161" i="4"/>
  <c r="AH185" i="4"/>
  <c r="W72" i="4"/>
  <c r="X72" i="4" s="1"/>
  <c r="Y72" i="4" s="1"/>
  <c r="V34" i="4"/>
  <c r="W34" i="4" s="1"/>
  <c r="X34" i="4" s="1"/>
  <c r="Y34" i="4" s="1"/>
  <c r="V47" i="4"/>
  <c r="V63" i="4"/>
  <c r="W63" i="4" s="1"/>
  <c r="X63" i="4" s="1"/>
  <c r="Y63" i="4" s="1"/>
  <c r="U9" i="4"/>
  <c r="W889" i="4"/>
  <c r="X889" i="4" s="1"/>
  <c r="Y889" i="4" s="1"/>
  <c r="W897" i="4"/>
  <c r="W913" i="4"/>
  <c r="X913" i="4" s="1"/>
  <c r="Y913" i="4" s="1"/>
  <c r="W921" i="4"/>
  <c r="W95" i="4"/>
  <c r="X95" i="4" s="1"/>
  <c r="Y95" i="4" s="1"/>
  <c r="W103" i="4"/>
  <c r="X103" i="4" s="1"/>
  <c r="Y103" i="4" s="1"/>
  <c r="W111" i="4"/>
  <c r="W155" i="4"/>
  <c r="X155" i="4" s="1"/>
  <c r="Y155" i="4" s="1"/>
  <c r="W951" i="4"/>
  <c r="X951" i="4" s="1"/>
  <c r="Y951" i="4" s="1"/>
  <c r="W955" i="4"/>
  <c r="X955" i="4" s="1"/>
  <c r="Y955" i="4" s="1"/>
  <c r="W963" i="4"/>
  <c r="X963" i="4" s="1"/>
  <c r="Y963" i="4" s="1"/>
  <c r="W971" i="4"/>
  <c r="X971" i="4" s="1"/>
  <c r="Y971" i="4" s="1"/>
  <c r="W516" i="4"/>
  <c r="X516" i="4" s="1"/>
  <c r="Y516" i="4" s="1"/>
  <c r="W532" i="4"/>
  <c r="X532" i="4" s="1"/>
  <c r="Y532" i="4" s="1"/>
  <c r="W548" i="4"/>
  <c r="W565" i="4"/>
  <c r="X565" i="4" s="1"/>
  <c r="Y565" i="4" s="1"/>
  <c r="W597" i="4"/>
  <c r="X597" i="4" s="1"/>
  <c r="Y597" i="4" s="1"/>
  <c r="W629" i="4"/>
  <c r="W645" i="4"/>
  <c r="X645" i="4" s="1"/>
  <c r="W661" i="4"/>
  <c r="X661" i="4" s="1"/>
  <c r="V501" i="4"/>
  <c r="W501" i="4" s="1"/>
  <c r="X501" i="4" s="1"/>
  <c r="Y501" i="4" s="1"/>
  <c r="V5" i="4"/>
  <c r="W5" i="4" s="1"/>
  <c r="X5" i="4" s="1"/>
  <c r="Y5" i="4" s="1"/>
  <c r="AG390" i="4"/>
  <c r="AH390" i="4"/>
  <c r="AK390" i="4"/>
  <c r="AH418" i="4"/>
  <c r="AK418" i="4"/>
  <c r="AG434" i="4"/>
  <c r="AH434" i="4"/>
  <c r="AK434" i="4"/>
  <c r="AG466" i="4"/>
  <c r="AH466" i="4"/>
  <c r="AK466" i="4"/>
  <c r="AK490" i="4"/>
  <c r="AG490" i="4"/>
  <c r="AH490" i="4"/>
  <c r="AK123" i="4"/>
  <c r="AG123" i="4"/>
  <c r="AH123" i="4"/>
  <c r="AG139" i="4"/>
  <c r="AH139" i="4"/>
  <c r="AK139" i="4"/>
  <c r="AG197" i="4"/>
  <c r="AH197" i="4"/>
  <c r="AK197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677" i="4"/>
  <c r="W701" i="4"/>
  <c r="X701" i="4" s="1"/>
  <c r="W853" i="4"/>
  <c r="X853" i="4" s="1"/>
  <c r="W869" i="4"/>
  <c r="X869" i="4" s="1"/>
  <c r="W885" i="4"/>
  <c r="W901" i="4"/>
  <c r="W917" i="4"/>
  <c r="X917" i="4" s="1"/>
  <c r="W74" i="4"/>
  <c r="X74" i="4" s="1"/>
  <c r="W90" i="4"/>
  <c r="X90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110" i="4"/>
  <c r="X110" i="4" s="1"/>
  <c r="W234" i="4"/>
  <c r="X234" i="4" s="1"/>
  <c r="W531" i="4"/>
  <c r="X531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06" i="4"/>
  <c r="AG406" i="4"/>
  <c r="AH406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AG502" i="4"/>
  <c r="AH502" i="4"/>
  <c r="AK502" i="4"/>
  <c r="X509" i="4"/>
  <c r="Y509" i="4"/>
  <c r="W80" i="4"/>
  <c r="X80" i="4" s="1"/>
  <c r="W346" i="4"/>
  <c r="X346" i="4" s="1"/>
  <c r="W210" i="4"/>
  <c r="X210" i="4" s="1"/>
  <c r="W226" i="4"/>
  <c r="X226" i="4" s="1"/>
  <c r="W82" i="4"/>
  <c r="X82" i="4" s="1"/>
  <c r="W47" i="4"/>
  <c r="X47" i="4" s="1"/>
  <c r="U6" i="4"/>
  <c r="V6" i="4"/>
  <c r="U16" i="4"/>
  <c r="V16" i="4"/>
  <c r="W997" i="4"/>
  <c r="X997" i="4" s="1"/>
  <c r="AI406" i="4"/>
  <c r="AI478" i="4"/>
  <c r="AI494" i="4"/>
  <c r="AI502" i="4"/>
  <c r="W387" i="4"/>
  <c r="X387" i="4" s="1"/>
  <c r="W15" i="4"/>
  <c r="X15" i="4" s="1"/>
  <c r="W70" i="4"/>
  <c r="X70" i="4" s="1"/>
  <c r="W78" i="4"/>
  <c r="X78" i="4" s="1"/>
  <c r="W94" i="4"/>
  <c r="X94" i="4" s="1"/>
  <c r="W230" i="4"/>
  <c r="X230" i="4" s="1"/>
  <c r="W342" i="4"/>
  <c r="X342" i="4" s="1"/>
  <c r="W350" i="4"/>
  <c r="X350" i="4" s="1"/>
  <c r="V122" i="4"/>
  <c r="W122" i="4" s="1"/>
  <c r="V138" i="4"/>
  <c r="W138" i="4" s="1"/>
  <c r="V344" i="4"/>
  <c r="W344" i="4" s="1"/>
  <c r="X344" i="4" s="1"/>
  <c r="W218" i="4"/>
  <c r="X218" i="4" s="1"/>
  <c r="W354" i="4"/>
  <c r="X354" i="4" s="1"/>
  <c r="V13" i="4"/>
  <c r="W13" i="4" s="1"/>
  <c r="W66" i="4"/>
  <c r="U8" i="4"/>
  <c r="V8" i="4"/>
  <c r="U10" i="4"/>
  <c r="V10" i="4"/>
  <c r="AG169" i="4"/>
  <c r="AG189" i="4"/>
  <c r="AG213" i="4"/>
  <c r="AI438" i="4"/>
  <c r="AI454" i="4"/>
  <c r="AI470" i="4"/>
  <c r="AG143" i="4"/>
  <c r="AG205" i="4"/>
  <c r="AG414" i="4"/>
  <c r="AG498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X151" i="4" s="1"/>
  <c r="Y151" i="4" s="1"/>
  <c r="AJ151" i="4" s="1"/>
  <c r="W526" i="4"/>
  <c r="W542" i="4"/>
  <c r="Y542" i="4" s="1"/>
  <c r="W927" i="4"/>
  <c r="Y927" i="4" s="1"/>
  <c r="W931" i="4"/>
  <c r="X931" i="4" s="1"/>
  <c r="W939" i="4"/>
  <c r="X939" i="4" s="1"/>
  <c r="W947" i="4"/>
  <c r="X947" i="4" s="1"/>
  <c r="W959" i="4"/>
  <c r="X959" i="4" s="1"/>
  <c r="W967" i="4"/>
  <c r="X967" i="4" s="1"/>
  <c r="W621" i="4"/>
  <c r="X621" i="4" s="1"/>
  <c r="W637" i="4"/>
  <c r="X637" i="4" s="1"/>
  <c r="W693" i="4"/>
  <c r="W709" i="4"/>
  <c r="X709" i="4" s="1"/>
  <c r="W725" i="4"/>
  <c r="X725" i="4" s="1"/>
  <c r="W741" i="4"/>
  <c r="X741" i="4" s="1"/>
  <c r="W757" i="4"/>
  <c r="X757" i="4" s="1"/>
  <c r="W773" i="4"/>
  <c r="X773" i="4" s="1"/>
  <c r="W789" i="4"/>
  <c r="X789" i="4" s="1"/>
  <c r="W805" i="4"/>
  <c r="X805" i="4" s="1"/>
  <c r="W821" i="4"/>
  <c r="X821" i="4" s="1"/>
  <c r="W837" i="4"/>
  <c r="X837" i="4" s="1"/>
  <c r="W893" i="4"/>
  <c r="X893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08" i="4"/>
  <c r="Y208" i="4" s="1"/>
  <c r="X224" i="4"/>
  <c r="Y224" i="4" s="1"/>
  <c r="X30" i="4"/>
  <c r="Y30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116" i="4"/>
  <c r="Y116" i="4" s="1"/>
  <c r="X132" i="4"/>
  <c r="Y132" i="4" s="1"/>
  <c r="X156" i="4"/>
  <c r="Y156" i="4" s="1"/>
  <c r="X172" i="4"/>
  <c r="Y172" i="4" s="1"/>
  <c r="X188" i="4"/>
  <c r="Y188" i="4" s="1"/>
  <c r="X204" i="4"/>
  <c r="Y204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W503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98" i="4"/>
  <c r="W14" i="4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X232" i="4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64" i="4"/>
  <c r="X228" i="4"/>
  <c r="X256" i="4"/>
  <c r="X264" i="4"/>
  <c r="X272" i="4"/>
  <c r="X280" i="4"/>
  <c r="X296" i="4"/>
  <c r="X304" i="4"/>
  <c r="X312" i="4"/>
  <c r="X328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I161" i="4"/>
  <c r="AI185" i="4"/>
  <c r="AI193" i="4"/>
  <c r="AI209" i="4"/>
  <c r="AI221" i="4"/>
  <c r="AI229" i="4"/>
  <c r="AH241" i="4"/>
  <c r="AH369" i="4"/>
  <c r="AH377" i="4"/>
  <c r="AH538" i="4"/>
  <c r="AH929" i="4"/>
  <c r="AH937" i="4"/>
  <c r="AH945" i="4"/>
  <c r="AH969" i="4"/>
  <c r="AI123" i="4"/>
  <c r="AI131" i="4"/>
  <c r="AI139" i="4"/>
  <c r="AI147" i="4"/>
  <c r="W981" i="4"/>
  <c r="X981" i="4" s="1"/>
  <c r="AI165" i="4"/>
  <c r="AI197" i="4"/>
  <c r="AI217" i="4"/>
  <c r="W67" i="4"/>
  <c r="X67" i="4" s="1"/>
  <c r="Y67" i="4" s="1"/>
  <c r="W73" i="4"/>
  <c r="W77" i="4"/>
  <c r="X77" i="4" s="1"/>
  <c r="Y77" i="4" s="1"/>
  <c r="W81" i="4"/>
  <c r="X81" i="4" s="1"/>
  <c r="Y81" i="4" s="1"/>
  <c r="W85" i="4"/>
  <c r="X85" i="4" s="1"/>
  <c r="Y85" i="4" s="1"/>
  <c r="W89" i="4"/>
  <c r="W93" i="4"/>
  <c r="X93" i="4" s="1"/>
  <c r="Y93" i="4" s="1"/>
  <c r="W97" i="4"/>
  <c r="X97" i="4" s="1"/>
  <c r="Y97" i="4" s="1"/>
  <c r="W101" i="4"/>
  <c r="X101" i="4" s="1"/>
  <c r="Y101" i="4" s="1"/>
  <c r="W64" i="4"/>
  <c r="W235" i="4"/>
  <c r="X235" i="4" s="1"/>
  <c r="Y235" i="4" s="1"/>
  <c r="W239" i="4"/>
  <c r="X239" i="4" s="1"/>
  <c r="Y239" i="4" s="1"/>
  <c r="W243" i="4"/>
  <c r="X243" i="4" s="1"/>
  <c r="Y243" i="4" s="1"/>
  <c r="W359" i="4"/>
  <c r="W363" i="4"/>
  <c r="X363" i="4" s="1"/>
  <c r="Y363" i="4" s="1"/>
  <c r="W367" i="4"/>
  <c r="W371" i="4"/>
  <c r="X371" i="4" s="1"/>
  <c r="Y371" i="4" s="1"/>
  <c r="W375" i="4"/>
  <c r="W379" i="4"/>
  <c r="X379" i="4" s="1"/>
  <c r="Y379" i="4" s="1"/>
  <c r="W518" i="4"/>
  <c r="X518" i="4" s="1"/>
  <c r="W534" i="4"/>
  <c r="Y534" i="4" s="1"/>
  <c r="W550" i="4"/>
  <c r="W524" i="4"/>
  <c r="W540" i="4"/>
  <c r="Y540" i="4" s="1"/>
  <c r="W561" i="4"/>
  <c r="X561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X1001" i="4"/>
  <c r="Y1001" i="4"/>
  <c r="AF1001" i="4" s="1"/>
  <c r="X386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X127" i="4"/>
  <c r="U154" i="4"/>
  <c r="V154" i="4"/>
  <c r="V979" i="4"/>
  <c r="U979" i="4"/>
  <c r="V987" i="4"/>
  <c r="U987" i="4"/>
  <c r="V995" i="4"/>
  <c r="U995" i="4"/>
  <c r="X21" i="4"/>
  <c r="Y21" i="4" s="1"/>
  <c r="X157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AD114" i="4"/>
  <c r="AH114" i="4"/>
  <c r="AJ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AB37" i="4"/>
  <c r="AD37" i="4"/>
  <c r="AE37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38" i="4"/>
  <c r="X542" i="4"/>
  <c r="X693" i="4"/>
  <c r="X27" i="4"/>
  <c r="Y27" i="4" s="1"/>
  <c r="X373" i="4"/>
  <c r="Y373" i="4" s="1"/>
  <c r="X382" i="4"/>
  <c r="X953" i="4"/>
  <c r="Y953" i="4"/>
  <c r="AA390" i="4"/>
  <c r="AM390" i="4" s="1"/>
  <c r="AS390" i="4" s="1"/>
  <c r="AC390" i="4"/>
  <c r="AE390" i="4"/>
  <c r="Z390" i="4"/>
  <c r="AB390" i="4"/>
  <c r="AD390" i="4"/>
  <c r="AT390" i="4"/>
  <c r="AA398" i="4"/>
  <c r="AC398" i="4"/>
  <c r="AE398" i="4"/>
  <c r="Z398" i="4"/>
  <c r="AB398" i="4"/>
  <c r="AD398" i="4"/>
  <c r="AT398" i="4"/>
  <c r="AE418" i="4"/>
  <c r="AW418" i="4"/>
  <c r="AD418" i="4"/>
  <c r="AT418" i="4"/>
  <c r="AA426" i="4"/>
  <c r="AC426" i="4"/>
  <c r="AE426" i="4"/>
  <c r="Z426" i="4"/>
  <c r="AB426" i="4"/>
  <c r="AD426" i="4"/>
  <c r="AA434" i="4"/>
  <c r="AM434" i="4" s="1"/>
  <c r="AS434" i="4" s="1"/>
  <c r="AC434" i="4"/>
  <c r="AE434" i="4"/>
  <c r="Z434" i="4"/>
  <c r="AB434" i="4"/>
  <c r="AD434" i="4"/>
  <c r="AT434" i="4"/>
  <c r="AA442" i="4"/>
  <c r="AC442" i="4"/>
  <c r="AE442" i="4"/>
  <c r="AQ442" i="4" s="1"/>
  <c r="AW442" i="4" s="1"/>
  <c r="Z442" i="4"/>
  <c r="AB442" i="4"/>
  <c r="AD442" i="4"/>
  <c r="AT442" i="4"/>
  <c r="AA458" i="4"/>
  <c r="AC458" i="4"/>
  <c r="AE458" i="4"/>
  <c r="Z458" i="4"/>
  <c r="AB458" i="4"/>
  <c r="AD458" i="4"/>
  <c r="AT458" i="4"/>
  <c r="AA466" i="4"/>
  <c r="AC466" i="4"/>
  <c r="AE466" i="4"/>
  <c r="AS466" i="4"/>
  <c r="AW466" i="4"/>
  <c r="Z466" i="4"/>
  <c r="AB466" i="4"/>
  <c r="AD466" i="4"/>
  <c r="AT466" i="4"/>
  <c r="AA474" i="4"/>
  <c r="AC474" i="4"/>
  <c r="AE474" i="4"/>
  <c r="AQ474" i="4" s="1"/>
  <c r="AW474" i="4" s="1"/>
  <c r="Z474" i="4"/>
  <c r="AB474" i="4"/>
  <c r="AD474" i="4"/>
  <c r="AT474" i="4"/>
  <c r="AA490" i="4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E39" i="4"/>
  <c r="AC39" i="4"/>
  <c r="Z109" i="4"/>
  <c r="AB109" i="4"/>
  <c r="AD109" i="4"/>
  <c r="AP109" i="4" s="1"/>
  <c r="AV109" i="4" s="1"/>
  <c r="AC109" i="4"/>
  <c r="AA109" i="4"/>
  <c r="AE109" i="4"/>
  <c r="Z149" i="4"/>
  <c r="AB149" i="4"/>
  <c r="AD149" i="4"/>
  <c r="AC149" i="4"/>
  <c r="AA149" i="4"/>
  <c r="AE149" i="4"/>
  <c r="AQ149" i="4" s="1"/>
  <c r="AW149" i="4" s="1"/>
  <c r="Z245" i="4"/>
  <c r="AB245" i="4"/>
  <c r="AD245" i="4"/>
  <c r="AC245" i="4"/>
  <c r="AA245" i="4"/>
  <c r="AE245" i="4"/>
  <c r="Z530" i="4"/>
  <c r="AB530" i="4"/>
  <c r="AD530" i="4"/>
  <c r="AP530" i="4" s="1"/>
  <c r="AV530" i="4"/>
  <c r="AA530" i="4"/>
  <c r="AE530" i="4"/>
  <c r="AC530" i="4"/>
  <c r="AW530" i="4"/>
  <c r="Z925" i="4"/>
  <c r="AL925" i="4" s="1"/>
  <c r="AR925" i="4" s="1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V957" i="4"/>
  <c r="AC957" i="4"/>
  <c r="AA957" i="4"/>
  <c r="AE957" i="4"/>
  <c r="Z965" i="4"/>
  <c r="AB965" i="4"/>
  <c r="AD965" i="4"/>
  <c r="AC965" i="4"/>
  <c r="AA965" i="4"/>
  <c r="AE965" i="4"/>
  <c r="AQ965" i="4" s="1"/>
  <c r="AW965" i="4" s="1"/>
  <c r="Z520" i="4"/>
  <c r="AB520" i="4"/>
  <c r="AD520" i="4"/>
  <c r="AV520" i="4"/>
  <c r="AA520" i="4"/>
  <c r="AE520" i="4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L554" i="4" s="1"/>
  <c r="AR554" i="4" s="1"/>
  <c r="AB554" i="4"/>
  <c r="AD554" i="4"/>
  <c r="AP554" i="4" s="1"/>
  <c r="AV554" i="4"/>
  <c r="AA554" i="4"/>
  <c r="AE554" i="4"/>
  <c r="AC554" i="4"/>
  <c r="AW554" i="4"/>
  <c r="Z528" i="4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C544" i="4"/>
  <c r="AW544" i="4"/>
  <c r="AH169" i="4"/>
  <c r="AK169" i="4"/>
  <c r="AH181" i="4"/>
  <c r="AK181" i="4"/>
  <c r="AH189" i="4"/>
  <c r="AK189" i="4"/>
  <c r="AH201" i="4"/>
  <c r="AH213" i="4"/>
  <c r="AK213" i="4"/>
  <c r="AH225" i="4"/>
  <c r="AK225" i="4"/>
  <c r="AJ438" i="4"/>
  <c r="AF438" i="4"/>
  <c r="AJ446" i="4"/>
  <c r="AF446" i="4"/>
  <c r="AJ454" i="4"/>
  <c r="AF454" i="4"/>
  <c r="AJ462" i="4"/>
  <c r="AF462" i="4"/>
  <c r="AJ470" i="4"/>
  <c r="AF470" i="4"/>
  <c r="AJ482" i="4"/>
  <c r="AF482" i="4"/>
  <c r="AH135" i="4"/>
  <c r="AK135" i="4"/>
  <c r="AH143" i="4"/>
  <c r="AK143" i="4"/>
  <c r="AF37" i="4"/>
  <c r="AI69" i="4"/>
  <c r="AJ69" i="4"/>
  <c r="AF69" i="4"/>
  <c r="AH205" i="4"/>
  <c r="AK205" i="4"/>
  <c r="AJ233" i="4"/>
  <c r="AF233" i="4"/>
  <c r="AK361" i="4"/>
  <c r="AJ361" i="4"/>
  <c r="AF361" i="4"/>
  <c r="AH394" i="4"/>
  <c r="AK394" i="4"/>
  <c r="AH402" i="4"/>
  <c r="AK402" i="4"/>
  <c r="AH414" i="4"/>
  <c r="AK414" i="4"/>
  <c r="AH486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523" i="4"/>
  <c r="W926" i="4"/>
  <c r="W954" i="4"/>
  <c r="W962" i="4"/>
  <c r="W970" i="4"/>
  <c r="W545" i="4"/>
  <c r="W986" i="4"/>
  <c r="W990" i="4"/>
  <c r="W994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X33" i="4"/>
  <c r="Y33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1" i="4"/>
  <c r="AM181" i="4" s="1"/>
  <c r="AS181" i="4" s="1"/>
  <c r="AC181" i="4"/>
  <c r="AE181" i="4"/>
  <c r="Z181" i="4"/>
  <c r="AB181" i="4"/>
  <c r="AD181" i="4"/>
  <c r="AA189" i="4"/>
  <c r="AM189" i="4" s="1"/>
  <c r="AS189" i="4" s="1"/>
  <c r="AC189" i="4"/>
  <c r="AE189" i="4"/>
  <c r="Z189" i="4"/>
  <c r="AB189" i="4"/>
  <c r="AD189" i="4"/>
  <c r="AE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46" i="4"/>
  <c r="AC446" i="4"/>
  <c r="AO446" i="4" s="1"/>
  <c r="AE446" i="4"/>
  <c r="AU446" i="4"/>
  <c r="Z446" i="4"/>
  <c r="AB446" i="4"/>
  <c r="AD446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70" i="4"/>
  <c r="AC470" i="4"/>
  <c r="AE470" i="4"/>
  <c r="Z470" i="4"/>
  <c r="AB470" i="4"/>
  <c r="AD470" i="4"/>
  <c r="AA482" i="4"/>
  <c r="AC482" i="4"/>
  <c r="AO482" i="4" s="1"/>
  <c r="AE482" i="4"/>
  <c r="AU482" i="4"/>
  <c r="Z482" i="4"/>
  <c r="AB482" i="4"/>
  <c r="AD482" i="4"/>
  <c r="AP482" i="4" s="1"/>
  <c r="AV482" i="4" s="1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G63" i="4"/>
  <c r="AA205" i="4"/>
  <c r="AM205" i="4" s="1"/>
  <c r="AS205" i="4" s="1"/>
  <c r="AC205" i="4"/>
  <c r="AE205" i="4"/>
  <c r="Z205" i="4"/>
  <c r="AB205" i="4"/>
  <c r="AD205" i="4"/>
  <c r="AA233" i="4"/>
  <c r="AM233" i="4" s="1"/>
  <c r="AC233" i="4"/>
  <c r="AE233" i="4"/>
  <c r="Z233" i="4"/>
  <c r="AL233" i="4" s="1"/>
  <c r="AR233" i="4" s="1"/>
  <c r="AB233" i="4"/>
  <c r="AD233" i="4"/>
  <c r="AS233" i="4"/>
  <c r="AA394" i="4"/>
  <c r="AC394" i="4"/>
  <c r="AE394" i="4"/>
  <c r="Z394" i="4"/>
  <c r="AB394" i="4"/>
  <c r="AD394" i="4"/>
  <c r="AA402" i="4"/>
  <c r="AM402" i="4" s="1"/>
  <c r="AS402" i="4" s="1"/>
  <c r="AC402" i="4"/>
  <c r="AE402" i="4"/>
  <c r="Z402" i="4"/>
  <c r="AB402" i="4"/>
  <c r="AD402" i="4"/>
  <c r="AA414" i="4"/>
  <c r="AC414" i="4"/>
  <c r="AE414" i="4"/>
  <c r="Z414" i="4"/>
  <c r="AB414" i="4"/>
  <c r="AN414" i="4" s="1"/>
  <c r="AD414" i="4"/>
  <c r="AT414" i="4"/>
  <c r="AA486" i="4"/>
  <c r="AM486" i="4" s="1"/>
  <c r="AC486" i="4"/>
  <c r="AE486" i="4"/>
  <c r="AS486" i="4"/>
  <c r="Z486" i="4"/>
  <c r="AB486" i="4"/>
  <c r="AD486" i="4"/>
  <c r="AT486" i="4"/>
  <c r="AA498" i="4"/>
  <c r="AC498" i="4"/>
  <c r="AE498" i="4"/>
  <c r="Z498" i="4"/>
  <c r="AB498" i="4"/>
  <c r="AD498" i="4"/>
  <c r="X31" i="4"/>
  <c r="Y31" i="4" s="1"/>
  <c r="X46" i="4"/>
  <c r="Y46" i="4" s="1"/>
  <c r="X54" i="4"/>
  <c r="Y54" i="4" s="1"/>
  <c r="X249" i="4"/>
  <c r="Y249" i="4" s="1"/>
  <c r="X257" i="4"/>
  <c r="Y257" i="4" s="1"/>
  <c r="X265" i="4"/>
  <c r="Y265" i="4" s="1"/>
  <c r="X273" i="4"/>
  <c r="Y273" i="4" s="1"/>
  <c r="X281" i="4"/>
  <c r="Y281" i="4" s="1"/>
  <c r="X289" i="4"/>
  <c r="Y289" i="4" s="1"/>
  <c r="X297" i="4"/>
  <c r="Y297" i="4" s="1"/>
  <c r="X305" i="4"/>
  <c r="Y305" i="4" s="1"/>
  <c r="X313" i="4"/>
  <c r="Y313" i="4" s="1"/>
  <c r="X321" i="4"/>
  <c r="Y321" i="4" s="1"/>
  <c r="X329" i="4"/>
  <c r="Y329" i="4" s="1"/>
  <c r="X337" i="4"/>
  <c r="Y337" i="4" s="1"/>
  <c r="X345" i="4"/>
  <c r="Y345" i="4" s="1"/>
  <c r="X353" i="4"/>
  <c r="Y353" i="4" s="1"/>
  <c r="X365" i="4"/>
  <c r="Y365" i="4"/>
  <c r="U244" i="4"/>
  <c r="V244" i="4"/>
  <c r="U364" i="4"/>
  <c r="V364" i="4"/>
  <c r="U372" i="4"/>
  <c r="V372" i="4"/>
  <c r="X522" i="4"/>
  <c r="Y522" i="4"/>
  <c r="Z43" i="4"/>
  <c r="AL43" i="4" s="1"/>
  <c r="AR43" i="4" s="1"/>
  <c r="AB43" i="4"/>
  <c r="AD43" i="4"/>
  <c r="AA43" i="4"/>
  <c r="AM43" i="4" s="1"/>
  <c r="AS43" i="4" s="1"/>
  <c r="AE43" i="4"/>
  <c r="AC43" i="4"/>
  <c r="Z105" i="4"/>
  <c r="AL105" i="4" s="1"/>
  <c r="AR105" i="4" s="1"/>
  <c r="AB105" i="4"/>
  <c r="AD105" i="4"/>
  <c r="AP105" i="4" s="1"/>
  <c r="AV105" i="4" s="1"/>
  <c r="AC105" i="4"/>
  <c r="AA105" i="4"/>
  <c r="AE105" i="4"/>
  <c r="AA161" i="4"/>
  <c r="AC161" i="4"/>
  <c r="AE161" i="4"/>
  <c r="AQ161" i="4" s="1"/>
  <c r="AW161" i="4" s="1"/>
  <c r="Z161" i="4"/>
  <c r="AB161" i="4"/>
  <c r="AD161" i="4"/>
  <c r="AB173" i="4"/>
  <c r="AA185" i="4"/>
  <c r="AC185" i="4"/>
  <c r="AE185" i="4"/>
  <c r="AQ185" i="4" s="1"/>
  <c r="AW185" i="4" s="1"/>
  <c r="Z185" i="4"/>
  <c r="AB185" i="4"/>
  <c r="AD185" i="4"/>
  <c r="AA193" i="4"/>
  <c r="AC193" i="4"/>
  <c r="AE193" i="4"/>
  <c r="Z193" i="4"/>
  <c r="AB193" i="4"/>
  <c r="AD193" i="4"/>
  <c r="AA209" i="4"/>
  <c r="AC209" i="4"/>
  <c r="AO209" i="4" s="1"/>
  <c r="AU209" i="4" s="1"/>
  <c r="AE209" i="4"/>
  <c r="Z209" i="4"/>
  <c r="AB209" i="4"/>
  <c r="AN209" i="4" s="1"/>
  <c r="AT209" i="4" s="1"/>
  <c r="AD209" i="4"/>
  <c r="AA221" i="4"/>
  <c r="AC221" i="4"/>
  <c r="AE221" i="4"/>
  <c r="AQ221" i="4" s="1"/>
  <c r="AW221" i="4" s="1"/>
  <c r="Z221" i="4"/>
  <c r="AB221" i="4"/>
  <c r="AD221" i="4"/>
  <c r="AA229" i="4"/>
  <c r="AC229" i="4"/>
  <c r="AE229" i="4"/>
  <c r="Z229" i="4"/>
  <c r="AB229" i="4"/>
  <c r="AD229" i="4"/>
  <c r="Z241" i="4"/>
  <c r="AL241" i="4" s="1"/>
  <c r="AR241" i="4" s="1"/>
  <c r="AB241" i="4"/>
  <c r="AD241" i="4"/>
  <c r="AC241" i="4"/>
  <c r="AA241" i="4"/>
  <c r="AE241" i="4"/>
  <c r="Z369" i="4"/>
  <c r="AB369" i="4"/>
  <c r="AN369" i="4" s="1"/>
  <c r="AD369" i="4"/>
  <c r="AT369" i="4"/>
  <c r="AV369" i="4"/>
  <c r="AC369" i="4"/>
  <c r="AA369" i="4"/>
  <c r="AE369" i="4"/>
  <c r="AQ369" i="4" s="1"/>
  <c r="AW369" i="4" s="1"/>
  <c r="Z377" i="4"/>
  <c r="AB377" i="4"/>
  <c r="AD377" i="4"/>
  <c r="AT377" i="4"/>
  <c r="AV377" i="4"/>
  <c r="AC377" i="4"/>
  <c r="AA377" i="4"/>
  <c r="AE377" i="4"/>
  <c r="AQ377" i="4" s="1"/>
  <c r="AW377" i="4" s="1"/>
  <c r="Z538" i="4"/>
  <c r="AB538" i="4"/>
  <c r="AD538" i="4"/>
  <c r="AT538" i="4"/>
  <c r="AV538" i="4"/>
  <c r="AA538" i="4"/>
  <c r="AE538" i="4"/>
  <c r="AQ538" i="4" s="1"/>
  <c r="AC538" i="4"/>
  <c r="AW538" i="4"/>
  <c r="Z929" i="4"/>
  <c r="AB929" i="4"/>
  <c r="AD929" i="4"/>
  <c r="AT929" i="4"/>
  <c r="AV929" i="4"/>
  <c r="AC929" i="4"/>
  <c r="AA929" i="4"/>
  <c r="AE929" i="4"/>
  <c r="Z937" i="4"/>
  <c r="AB937" i="4"/>
  <c r="AN937" i="4" s="1"/>
  <c r="AD937" i="4"/>
  <c r="AT937" i="4"/>
  <c r="AV937" i="4"/>
  <c r="AC937" i="4"/>
  <c r="AA937" i="4"/>
  <c r="AE937" i="4"/>
  <c r="Z945" i="4"/>
  <c r="AL945" i="4" s="1"/>
  <c r="AR945" i="4" s="1"/>
  <c r="AB945" i="4"/>
  <c r="AD945" i="4"/>
  <c r="AT945" i="4"/>
  <c r="AV945" i="4"/>
  <c r="AC945" i="4"/>
  <c r="AA945" i="4"/>
  <c r="AE945" i="4"/>
  <c r="AV961" i="4"/>
  <c r="Z969" i="4"/>
  <c r="AB969" i="4"/>
  <c r="AD969" i="4"/>
  <c r="AT969" i="4"/>
  <c r="AV969" i="4"/>
  <c r="AC969" i="4"/>
  <c r="AA969" i="4"/>
  <c r="AE969" i="4"/>
  <c r="AQ969" i="4" s="1"/>
  <c r="AW969" i="4" s="1"/>
  <c r="AA123" i="4"/>
  <c r="AC123" i="4"/>
  <c r="AE123" i="4"/>
  <c r="Z123" i="4"/>
  <c r="AB123" i="4"/>
  <c r="AD123" i="4"/>
  <c r="AA131" i="4"/>
  <c r="AM131" i="4" s="1"/>
  <c r="AS131" i="4" s="1"/>
  <c r="AC131" i="4"/>
  <c r="AO131" i="4" s="1"/>
  <c r="AU131" i="4" s="1"/>
  <c r="AE131" i="4"/>
  <c r="AQ131" i="4" s="1"/>
  <c r="AW131" i="4" s="1"/>
  <c r="Z131" i="4"/>
  <c r="AB131" i="4"/>
  <c r="AD131" i="4"/>
  <c r="AA139" i="4"/>
  <c r="AC139" i="4"/>
  <c r="AE139" i="4"/>
  <c r="Z139" i="4"/>
  <c r="AB139" i="4"/>
  <c r="AD139" i="4"/>
  <c r="AA147" i="4"/>
  <c r="AM147" i="4" s="1"/>
  <c r="AS147" i="4" s="1"/>
  <c r="AC147" i="4"/>
  <c r="AO147" i="4" s="1"/>
  <c r="AU147" i="4" s="1"/>
  <c r="AE147" i="4"/>
  <c r="Z147" i="4"/>
  <c r="AB147" i="4"/>
  <c r="AD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C165" i="4"/>
  <c r="AO165" i="4" s="1"/>
  <c r="AU165" i="4" s="1"/>
  <c r="AE165" i="4"/>
  <c r="AQ165" i="4" s="1"/>
  <c r="AW165" i="4" s="1"/>
  <c r="Z165" i="4"/>
  <c r="AB165" i="4"/>
  <c r="AN165" i="4" s="1"/>
  <c r="AT165" i="4" s="1"/>
  <c r="AD165" i="4"/>
  <c r="AA197" i="4"/>
  <c r="AC197" i="4"/>
  <c r="AE197" i="4"/>
  <c r="Z197" i="4"/>
  <c r="AB197" i="4"/>
  <c r="AD197" i="4"/>
  <c r="AA217" i="4"/>
  <c r="AC217" i="4"/>
  <c r="AE217" i="4"/>
  <c r="Z217" i="4"/>
  <c r="AB217" i="4"/>
  <c r="AD217" i="4"/>
  <c r="AA406" i="4"/>
  <c r="AC406" i="4"/>
  <c r="AO406" i="4" s="1"/>
  <c r="AE406" i="4"/>
  <c r="AU406" i="4"/>
  <c r="Z406" i="4"/>
  <c r="AB406" i="4"/>
  <c r="AN406" i="4" s="1"/>
  <c r="AD406" i="4"/>
  <c r="AT406" i="4"/>
  <c r="AA478" i="4"/>
  <c r="AC478" i="4"/>
  <c r="AE478" i="4"/>
  <c r="AS478" i="4"/>
  <c r="AW478" i="4"/>
  <c r="Z478" i="4"/>
  <c r="AB478" i="4"/>
  <c r="AD478" i="4"/>
  <c r="AT478" i="4"/>
  <c r="AA494" i="4"/>
  <c r="AC494" i="4"/>
  <c r="AE494" i="4"/>
  <c r="AQ494" i="4" s="1"/>
  <c r="AW494" i="4" s="1"/>
  <c r="AU494" i="4"/>
  <c r="Z494" i="4"/>
  <c r="AB494" i="4"/>
  <c r="AD494" i="4"/>
  <c r="AT494" i="4"/>
  <c r="AA502" i="4"/>
  <c r="AC502" i="4"/>
  <c r="AE502" i="4"/>
  <c r="AW502" i="4"/>
  <c r="Z502" i="4"/>
  <c r="AB502" i="4"/>
  <c r="AD502" i="4"/>
  <c r="AT502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73" i="4"/>
  <c r="Y73" i="4" s="1"/>
  <c r="X89" i="4"/>
  <c r="Y89" i="4" s="1"/>
  <c r="X64" i="4"/>
  <c r="Y64" i="4" s="1"/>
  <c r="X359" i="4"/>
  <c r="Y359" i="4" s="1"/>
  <c r="X367" i="4"/>
  <c r="Y367" i="4" s="1"/>
  <c r="X375" i="4"/>
  <c r="Y375" i="4" s="1"/>
  <c r="X550" i="4"/>
  <c r="Y550" i="4"/>
  <c r="X577" i="4"/>
  <c r="Y609" i="4"/>
  <c r="X617" i="4"/>
  <c r="X641" i="4"/>
  <c r="Y649" i="4"/>
  <c r="X665" i="4"/>
  <c r="Y673" i="4"/>
  <c r="X689" i="4"/>
  <c r="X705" i="4"/>
  <c r="X793" i="4"/>
  <c r="Y793" i="4" s="1"/>
  <c r="X857" i="4"/>
  <c r="Y857" i="4" s="1"/>
  <c r="X873" i="4"/>
  <c r="Y873" i="4" s="1"/>
  <c r="X897" i="4"/>
  <c r="Y897" i="4" s="1"/>
  <c r="X921" i="4"/>
  <c r="Y921" i="4" s="1"/>
  <c r="X41" i="4"/>
  <c r="Y41" i="4" s="1"/>
  <c r="X111" i="4"/>
  <c r="Y111" i="4" s="1"/>
  <c r="X923" i="4"/>
  <c r="Y923" i="4" s="1"/>
  <c r="X548" i="4"/>
  <c r="Y548" i="4" s="1"/>
  <c r="X613" i="4"/>
  <c r="Y613" i="4" s="1"/>
  <c r="X629" i="4"/>
  <c r="Y629" i="4" s="1"/>
  <c r="X677" i="4"/>
  <c r="X765" i="4"/>
  <c r="X885" i="4"/>
  <c r="X901" i="4"/>
  <c r="AK43" i="4"/>
  <c r="AI43" i="4"/>
  <c r="AI105" i="4"/>
  <c r="AG105" i="4"/>
  <c r="AJ161" i="4"/>
  <c r="AF161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18" i="4"/>
  <c r="AJ426" i="4"/>
  <c r="AF426" i="4"/>
  <c r="AI426" i="4"/>
  <c r="AJ434" i="4"/>
  <c r="AF434" i="4"/>
  <c r="AI434" i="4"/>
  <c r="AJ442" i="4"/>
  <c r="AF442" i="4"/>
  <c r="AI442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J139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197" i="4"/>
  <c r="AF197" i="4"/>
  <c r="AJ217" i="4"/>
  <c r="AF217" i="4"/>
  <c r="AJ406" i="4"/>
  <c r="AF406" i="4"/>
  <c r="AJ478" i="4"/>
  <c r="AF478" i="4"/>
  <c r="AJ494" i="4"/>
  <c r="AF494" i="4"/>
  <c r="AJ502" i="4"/>
  <c r="AF502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1" i="4"/>
  <c r="AF181" i="4"/>
  <c r="AI181" i="4"/>
  <c r="AJ189" i="4"/>
  <c r="AF189" i="4"/>
  <c r="AI189" i="4"/>
  <c r="AJ213" i="4"/>
  <c r="AF213" i="4"/>
  <c r="AI213" i="4"/>
  <c r="AJ225" i="4"/>
  <c r="AF225" i="4"/>
  <c r="AI225" i="4"/>
  <c r="AH438" i="4"/>
  <c r="AK438" i="4"/>
  <c r="AG438" i="4"/>
  <c r="AH446" i="4"/>
  <c r="AK446" i="4"/>
  <c r="AG446" i="4"/>
  <c r="AH454" i="4"/>
  <c r="AK454" i="4"/>
  <c r="AG454" i="4"/>
  <c r="AH462" i="4"/>
  <c r="AK462" i="4"/>
  <c r="AG462" i="4"/>
  <c r="AH470" i="4"/>
  <c r="AK470" i="4"/>
  <c r="AG470" i="4"/>
  <c r="AH482" i="4"/>
  <c r="AK482" i="4"/>
  <c r="AG482" i="4"/>
  <c r="AJ135" i="4"/>
  <c r="AF135" i="4"/>
  <c r="AI135" i="4"/>
  <c r="AJ143" i="4"/>
  <c r="AF143" i="4"/>
  <c r="AI143" i="4"/>
  <c r="AK37" i="4"/>
  <c r="AG37" i="4"/>
  <c r="AK69" i="4"/>
  <c r="AG69" i="4"/>
  <c r="AH69" i="4"/>
  <c r="AJ205" i="4"/>
  <c r="AF205" i="4"/>
  <c r="AI205" i="4"/>
  <c r="AK233" i="4"/>
  <c r="AH233" i="4"/>
  <c r="AI233" i="4"/>
  <c r="AI361" i="4"/>
  <c r="AG361" i="4"/>
  <c r="AH361" i="4"/>
  <c r="AJ394" i="4"/>
  <c r="AF394" i="4"/>
  <c r="AI394" i="4"/>
  <c r="AJ402" i="4"/>
  <c r="AF402" i="4"/>
  <c r="AI402" i="4"/>
  <c r="AJ414" i="4"/>
  <c r="AF414" i="4"/>
  <c r="AI414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X585" i="4" l="1"/>
  <c r="Y585" i="4"/>
  <c r="Y745" i="4"/>
  <c r="X745" i="4"/>
  <c r="AQ123" i="4"/>
  <c r="AW123" i="4" s="1"/>
  <c r="AP241" i="4"/>
  <c r="AV241" i="4" s="1"/>
  <c r="AL957" i="4"/>
  <c r="AR957" i="4" s="1"/>
  <c r="AF114" i="4"/>
  <c r="AL114" i="4" s="1"/>
  <c r="AR114" i="4" s="1"/>
  <c r="AE114" i="4"/>
  <c r="Y518" i="4"/>
  <c r="AW546" i="4"/>
  <c r="AN442" i="4"/>
  <c r="AB114" i="4"/>
  <c r="X540" i="4"/>
  <c r="AM426" i="4"/>
  <c r="AS426" i="4" s="1"/>
  <c r="AQ390" i="4"/>
  <c r="AW390" i="4" s="1"/>
  <c r="AK114" i="4"/>
  <c r="AC114" i="4"/>
  <c r="Z114" i="4"/>
  <c r="X625" i="4"/>
  <c r="AP949" i="4"/>
  <c r="AV949" i="4" s="1"/>
  <c r="AQ466" i="4"/>
  <c r="Y697" i="4"/>
  <c r="AQ197" i="4"/>
  <c r="AW197" i="4" s="1"/>
  <c r="AN139" i="4"/>
  <c r="AT139" i="4" s="1"/>
  <c r="AM221" i="4"/>
  <c r="AS221" i="4" s="1"/>
  <c r="AQ544" i="4"/>
  <c r="AQ520" i="4"/>
  <c r="AQ109" i="4"/>
  <c r="AW109" i="4" s="1"/>
  <c r="AQ398" i="4"/>
  <c r="AW398" i="4" s="1"/>
  <c r="AI114" i="4"/>
  <c r="AG114" i="4"/>
  <c r="AA114" i="4"/>
  <c r="W383" i="4"/>
  <c r="X713" i="4"/>
  <c r="Y713" i="4"/>
  <c r="AQ217" i="4"/>
  <c r="AW217" i="4" s="1"/>
  <c r="AN221" i="4"/>
  <c r="AT221" i="4" s="1"/>
  <c r="AP43" i="4"/>
  <c r="AV43" i="4" s="1"/>
  <c r="AA201" i="4"/>
  <c r="AM201" i="4" s="1"/>
  <c r="AS201" i="4" s="1"/>
  <c r="AQ949" i="4"/>
  <c r="AW949" i="4" s="1"/>
  <c r="AN458" i="4"/>
  <c r="AJ201" i="4"/>
  <c r="AI418" i="4"/>
  <c r="X729" i="4"/>
  <c r="Y569" i="4"/>
  <c r="AN478" i="4"/>
  <c r="AO217" i="4"/>
  <c r="AU217" i="4" s="1"/>
  <c r="AL937" i="4"/>
  <c r="AR937" i="4" s="1"/>
  <c r="AN538" i="4"/>
  <c r="AO229" i="4"/>
  <c r="AU229" i="4" s="1"/>
  <c r="AO185" i="4"/>
  <c r="AU185" i="4" s="1"/>
  <c r="AN43" i="4"/>
  <c r="AT43" i="4" s="1"/>
  <c r="AC63" i="4"/>
  <c r="AP446" i="4"/>
  <c r="AV446" i="4" s="1"/>
  <c r="AJ37" i="4"/>
  <c r="AL528" i="4"/>
  <c r="AR528" i="4" s="1"/>
  <c r="AL949" i="4"/>
  <c r="AR949" i="4" s="1"/>
  <c r="AM39" i="4"/>
  <c r="AS39" i="4" s="1"/>
  <c r="AM490" i="4"/>
  <c r="AM466" i="4"/>
  <c r="AT450" i="4"/>
  <c r="AB418" i="4"/>
  <c r="AN418" i="4" s="1"/>
  <c r="AC418" i="4"/>
  <c r="AN398" i="4"/>
  <c r="AC37" i="4"/>
  <c r="Z37" i="4"/>
  <c r="Y985" i="4"/>
  <c r="AG418" i="4"/>
  <c r="Y506" i="4"/>
  <c r="AK506" i="4" s="1"/>
  <c r="AI201" i="4"/>
  <c r="AQ502" i="4"/>
  <c r="AM197" i="4"/>
  <c r="AS197" i="4" s="1"/>
  <c r="AN123" i="4"/>
  <c r="AT123" i="4" s="1"/>
  <c r="AN474" i="4"/>
  <c r="AH37" i="4"/>
  <c r="AN37" i="4" s="1"/>
  <c r="AT37" i="4" s="1"/>
  <c r="AF418" i="4"/>
  <c r="Y633" i="4"/>
  <c r="X601" i="4"/>
  <c r="X534" i="4"/>
  <c r="AO478" i="4"/>
  <c r="AU478" i="4" s="1"/>
  <c r="AN217" i="4"/>
  <c r="AT217" i="4" s="1"/>
  <c r="AN229" i="4"/>
  <c r="AT229" i="4" s="1"/>
  <c r="AQ105" i="4"/>
  <c r="AW105" i="4" s="1"/>
  <c r="AN486" i="4"/>
  <c r="AL462" i="4"/>
  <c r="AR462" i="4" s="1"/>
  <c r="AB201" i="4"/>
  <c r="AI37" i="4"/>
  <c r="AP965" i="4"/>
  <c r="AV965" i="4" s="1"/>
  <c r="AQ434" i="4"/>
  <c r="AW434" i="4" s="1"/>
  <c r="Z418" i="4"/>
  <c r="AA418" i="4"/>
  <c r="AA37" i="4"/>
  <c r="Y524" i="4"/>
  <c r="X524" i="4"/>
  <c r="Y526" i="4"/>
  <c r="X526" i="4"/>
  <c r="Y721" i="4"/>
  <c r="X721" i="4"/>
  <c r="AI506" i="4"/>
  <c r="AJ506" i="4"/>
  <c r="Z506" i="4"/>
  <c r="Y681" i="4"/>
  <c r="X681" i="4"/>
  <c r="Y546" i="4"/>
  <c r="AK546" i="4" s="1"/>
  <c r="Y450" i="4"/>
  <c r="AG450" i="4" s="1"/>
  <c r="AA450" i="4"/>
  <c r="AE450" i="4"/>
  <c r="Z450" i="4"/>
  <c r="AF450" i="4"/>
  <c r="AL450" i="4" s="1"/>
  <c r="AR450" i="4" s="1"/>
  <c r="X753" i="4"/>
  <c r="Y737" i="4"/>
  <c r="Y561" i="4"/>
  <c r="AM414" i="4"/>
  <c r="AS414" i="4" s="1"/>
  <c r="AM394" i="4"/>
  <c r="AS394" i="4" s="1"/>
  <c r="AD506" i="4"/>
  <c r="AP528" i="4"/>
  <c r="AB450" i="4"/>
  <c r="AC450" i="4"/>
  <c r="AK450" i="4"/>
  <c r="Y657" i="4"/>
  <c r="X657" i="4"/>
  <c r="Y593" i="4"/>
  <c r="X593" i="4"/>
  <c r="Y115" i="4"/>
  <c r="AH115" i="4" s="1"/>
  <c r="AI115" i="4"/>
  <c r="AC115" i="4"/>
  <c r="Z115" i="4"/>
  <c r="AD115" i="4"/>
  <c r="Y146" i="4"/>
  <c r="Y961" i="4"/>
  <c r="AJ961" i="4"/>
  <c r="AK961" i="4"/>
  <c r="AQ961" i="4" s="1"/>
  <c r="AW961" i="4" s="1"/>
  <c r="AH961" i="4"/>
  <c r="AB961" i="4"/>
  <c r="AT961" i="4"/>
  <c r="AC961" i="4"/>
  <c r="AE961" i="4"/>
  <c r="AQ139" i="4"/>
  <c r="AW139" i="4" s="1"/>
  <c r="AQ945" i="4"/>
  <c r="AW945" i="4" s="1"/>
  <c r="AQ937" i="4"/>
  <c r="AW937" i="4" s="1"/>
  <c r="AL538" i="4"/>
  <c r="AR538" i="4" s="1"/>
  <c r="AL377" i="4"/>
  <c r="AR377" i="4" s="1"/>
  <c r="AP369" i="4"/>
  <c r="AL369" i="4"/>
  <c r="AR369" i="4" s="1"/>
  <c r="AQ209" i="4"/>
  <c r="AW209" i="4" s="1"/>
  <c r="AM193" i="4"/>
  <c r="AS193" i="4" s="1"/>
  <c r="AM143" i="4"/>
  <c r="AS143" i="4" s="1"/>
  <c r="AO454" i="4"/>
  <c r="AU454" i="4" s="1"/>
  <c r="AA510" i="4"/>
  <c r="Z510" i="4"/>
  <c r="AU510" i="4"/>
  <c r="AH510" i="4"/>
  <c r="Y973" i="4"/>
  <c r="X973" i="4"/>
  <c r="AG506" i="4"/>
  <c r="AH506" i="4"/>
  <c r="AF201" i="4"/>
  <c r="AJ173" i="4"/>
  <c r="AN502" i="4"/>
  <c r="AN494" i="4"/>
  <c r="AO494" i="4"/>
  <c r="AQ478" i="4"/>
  <c r="AM478" i="4"/>
  <c r="AM406" i="4"/>
  <c r="AS406" i="4" s="1"/>
  <c r="AK1001" i="4"/>
  <c r="AQ147" i="4"/>
  <c r="AW147" i="4" s="1"/>
  <c r="AM123" i="4"/>
  <c r="AS123" i="4" s="1"/>
  <c r="AP969" i="4"/>
  <c r="AL969" i="4"/>
  <c r="AR969" i="4" s="1"/>
  <c r="AP937" i="4"/>
  <c r="AP929" i="4"/>
  <c r="AL929" i="4"/>
  <c r="AR929" i="4" s="1"/>
  <c r="AN377" i="4"/>
  <c r="AQ241" i="4"/>
  <c r="AW241" i="4" s="1"/>
  <c r="AN241" i="4"/>
  <c r="AT241" i="4" s="1"/>
  <c r="AO221" i="4"/>
  <c r="AU221" i="4" s="1"/>
  <c r="AM209" i="4"/>
  <c r="AS209" i="4" s="1"/>
  <c r="AN193" i="4"/>
  <c r="AT193" i="4" s="1"/>
  <c r="AQ193" i="4"/>
  <c r="AW193" i="4" s="1"/>
  <c r="AA173" i="4"/>
  <c r="AO161" i="4"/>
  <c r="AU161" i="4" s="1"/>
  <c r="AQ498" i="4"/>
  <c r="AW498" i="4" s="1"/>
  <c r="AD63" i="4"/>
  <c r="AB506" i="4"/>
  <c r="AE506" i="4"/>
  <c r="AQ506" i="4" s="1"/>
  <c r="AW506" i="4" s="1"/>
  <c r="AA506" i="4"/>
  <c r="AO470" i="4"/>
  <c r="AU470" i="4" s="1"/>
  <c r="AO438" i="4"/>
  <c r="AU438" i="4" s="1"/>
  <c r="AD201" i="4"/>
  <c r="Z201" i="4"/>
  <c r="AC201" i="4"/>
  <c r="AO201" i="4" s="1"/>
  <c r="AU201" i="4" s="1"/>
  <c r="AF506" i="4"/>
  <c r="AK201" i="4"/>
  <c r="AQ153" i="4"/>
  <c r="AW153" i="4" s="1"/>
  <c r="AL552" i="4"/>
  <c r="AR552" i="4" s="1"/>
  <c r="AP520" i="4"/>
  <c r="AQ933" i="4"/>
  <c r="AW933" i="4" s="1"/>
  <c r="AQ925" i="4"/>
  <c r="AW925" i="4" s="1"/>
  <c r="AP925" i="4"/>
  <c r="AL530" i="4"/>
  <c r="AR530" i="4" s="1"/>
  <c r="AP245" i="4"/>
  <c r="AV245" i="4" s="1"/>
  <c r="AP39" i="4"/>
  <c r="AV39" i="4" s="1"/>
  <c r="AN434" i="4"/>
  <c r="Z173" i="4"/>
  <c r="AM165" i="4"/>
  <c r="AS165" i="4" s="1"/>
  <c r="AE173" i="4"/>
  <c r="AQ173" i="4" s="1"/>
  <c r="AW173" i="4" s="1"/>
  <c r="AN161" i="4"/>
  <c r="AT161" i="4" s="1"/>
  <c r="AI173" i="4"/>
  <c r="AF173" i="4"/>
  <c r="AD173" i="4"/>
  <c r="AP173" i="4" s="1"/>
  <c r="AV173" i="4" s="1"/>
  <c r="AC173" i="4"/>
  <c r="AM161" i="4"/>
  <c r="AS161" i="4" s="1"/>
  <c r="AH173" i="4"/>
  <c r="AN173" i="4" s="1"/>
  <c r="AT173" i="4" s="1"/>
  <c r="AG173" i="4"/>
  <c r="AJ510" i="4"/>
  <c r="AJ542" i="4"/>
  <c r="AJ1001" i="4"/>
  <c r="AQ929" i="4"/>
  <c r="AW929" i="4" s="1"/>
  <c r="AM229" i="4"/>
  <c r="AS229" i="4" s="1"/>
  <c r="AN105" i="4"/>
  <c r="AT105" i="4" s="1"/>
  <c r="AM498" i="4"/>
  <c r="AS498" i="4" s="1"/>
  <c r="AH63" i="4"/>
  <c r="Z63" i="4"/>
  <c r="AA63" i="4"/>
  <c r="AM213" i="4"/>
  <c r="AS213" i="4" s="1"/>
  <c r="AG510" i="4"/>
  <c r="AO502" i="4"/>
  <c r="AU502" i="4" s="1"/>
  <c r="AQ406" i="4"/>
  <c r="AW406" i="4" s="1"/>
  <c r="AN197" i="4"/>
  <c r="AT197" i="4" s="1"/>
  <c r="AO197" i="4"/>
  <c r="AU197" i="4" s="1"/>
  <c r="AO139" i="4"/>
  <c r="AU139" i="4" s="1"/>
  <c r="AN131" i="4"/>
  <c r="AT131" i="4" s="1"/>
  <c r="AP945" i="4"/>
  <c r="AJ63" i="4"/>
  <c r="AF63" i="4"/>
  <c r="AL63" i="4" s="1"/>
  <c r="AR63" i="4" s="1"/>
  <c r="AB63" i="4"/>
  <c r="AD510" i="4"/>
  <c r="AP510" i="4" s="1"/>
  <c r="AV510" i="4" s="1"/>
  <c r="AE510" i="4"/>
  <c r="AF510" i="4"/>
  <c r="AL510" i="4" s="1"/>
  <c r="AR510" i="4" s="1"/>
  <c r="AL965" i="4"/>
  <c r="AR965" i="4" s="1"/>
  <c r="AL245" i="4"/>
  <c r="AR245" i="4" s="1"/>
  <c r="AL109" i="4"/>
  <c r="AR109" i="4" s="1"/>
  <c r="G109" i="4" s="1"/>
  <c r="AQ450" i="4"/>
  <c r="AQ418" i="4"/>
  <c r="AN390" i="4"/>
  <c r="AK510" i="4"/>
  <c r="AK973" i="4"/>
  <c r="AM502" i="4"/>
  <c r="AS502" i="4" s="1"/>
  <c r="AM494" i="4"/>
  <c r="AS494" i="4" s="1"/>
  <c r="AM217" i="4"/>
  <c r="AS217" i="4" s="1"/>
  <c r="AN147" i="4"/>
  <c r="AT147" i="4" s="1"/>
  <c r="AM139" i="4"/>
  <c r="AS139" i="4" s="1"/>
  <c r="AP538" i="4"/>
  <c r="AP377" i="4"/>
  <c r="AQ229" i="4"/>
  <c r="AW229" i="4" s="1"/>
  <c r="AN185" i="4"/>
  <c r="AT185" i="4" s="1"/>
  <c r="AM185" i="4"/>
  <c r="AS185" i="4" s="1"/>
  <c r="AK63" i="4"/>
  <c r="AI63" i="4"/>
  <c r="AO63" i="4" s="1"/>
  <c r="AU63" i="4" s="1"/>
  <c r="AE63" i="4"/>
  <c r="AB510" i="4"/>
  <c r="AC510" i="4"/>
  <c r="AI510" i="4"/>
  <c r="I6" i="3"/>
  <c r="J6" i="3"/>
  <c r="H6" i="3"/>
  <c r="F6" i="3"/>
  <c r="AQ135" i="4"/>
  <c r="AW135" i="4" s="1"/>
  <c r="AL482" i="4"/>
  <c r="AR482" i="4" s="1"/>
  <c r="E482" i="4" s="1"/>
  <c r="I482" i="4" s="1"/>
  <c r="AL446" i="4"/>
  <c r="AR446" i="4" s="1"/>
  <c r="AQ225" i="4"/>
  <c r="AW225" i="4" s="1"/>
  <c r="AQ189" i="4"/>
  <c r="AW189" i="4" s="1"/>
  <c r="AQ181" i="4"/>
  <c r="AW181" i="4" s="1"/>
  <c r="AP544" i="4"/>
  <c r="AL544" i="4"/>
  <c r="AR544" i="4" s="1"/>
  <c r="E544" i="4" s="1"/>
  <c r="I544" i="4" s="1"/>
  <c r="AL153" i="4"/>
  <c r="AR153" i="4" s="1"/>
  <c r="D153" i="4" s="1"/>
  <c r="H153" i="4" s="1"/>
  <c r="K154" i="2" s="1"/>
  <c r="AP62" i="4"/>
  <c r="AV62" i="4" s="1"/>
  <c r="AL62" i="4"/>
  <c r="AR62" i="4" s="1"/>
  <c r="F62" i="4" s="1"/>
  <c r="J62" i="4" s="1"/>
  <c r="M63" i="2" s="1"/>
  <c r="AQ552" i="4"/>
  <c r="AQ536" i="4"/>
  <c r="AQ957" i="4"/>
  <c r="AW957" i="4" s="1"/>
  <c r="AP957" i="4"/>
  <c r="AP933" i="4"/>
  <c r="AV933" i="4" s="1"/>
  <c r="AL933" i="4"/>
  <c r="AR933" i="4" s="1"/>
  <c r="D933" i="4" s="1"/>
  <c r="H933" i="4" s="1"/>
  <c r="AQ530" i="4"/>
  <c r="AN490" i="4"/>
  <c r="AQ490" i="4"/>
  <c r="AN466" i="4"/>
  <c r="X927" i="4"/>
  <c r="AJ927" i="4" s="1"/>
  <c r="AK72" i="4"/>
  <c r="AJ72" i="4"/>
  <c r="AI72" i="4"/>
  <c r="W9" i="4"/>
  <c r="X9" i="4" s="1"/>
  <c r="Y9" i="4" s="1"/>
  <c r="Y107" i="4"/>
  <c r="AJ107" i="4" s="1"/>
  <c r="Y91" i="4"/>
  <c r="AI91" i="4" s="1"/>
  <c r="Y75" i="4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H80" i="4" s="1"/>
  <c r="AF542" i="4"/>
  <c r="AF99" i="4"/>
  <c r="AF65" i="4"/>
  <c r="AH1001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F927" i="4"/>
  <c r="AG1001" i="4"/>
  <c r="AI1001" i="4"/>
  <c r="AO123" i="4"/>
  <c r="AU123" i="4" s="1"/>
  <c r="AN969" i="4"/>
  <c r="AN945" i="4"/>
  <c r="AN929" i="4"/>
  <c r="AO193" i="4"/>
  <c r="AU193" i="4" s="1"/>
  <c r="AK542" i="4"/>
  <c r="AK151" i="4"/>
  <c r="AI99" i="4"/>
  <c r="AI83" i="4"/>
  <c r="AI65" i="4"/>
  <c r="AQ414" i="4"/>
  <c r="AW414" i="4" s="1"/>
  <c r="AQ394" i="4"/>
  <c r="AW394" i="4" s="1"/>
  <c r="AP233" i="4"/>
  <c r="AV233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Q554" i="4"/>
  <c r="AM62" i="4"/>
  <c r="AS62" i="4" s="1"/>
  <c r="AP552" i="4"/>
  <c r="AP536" i="4"/>
  <c r="AL536" i="4"/>
  <c r="AR536" i="4" s="1"/>
  <c r="AL520" i="4"/>
  <c r="AR520" i="4" s="1"/>
  <c r="G520" i="4" s="1"/>
  <c r="AQ245" i="4"/>
  <c r="AW245" i="4" s="1"/>
  <c r="AP149" i="4"/>
  <c r="AV149" i="4" s="1"/>
  <c r="AL149" i="4"/>
  <c r="AR149" i="4" s="1"/>
  <c r="F149" i="4" s="1"/>
  <c r="J149" i="4" s="1"/>
  <c r="M150" i="2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Z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542" i="4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AB909" i="4" s="1"/>
  <c r="Y893" i="4"/>
  <c r="AH893" i="4" s="1"/>
  <c r="Y877" i="4"/>
  <c r="AH877" i="4" s="1"/>
  <c r="Y861" i="4"/>
  <c r="Y837" i="4"/>
  <c r="AB837" i="4" s="1"/>
  <c r="Y821" i="4"/>
  <c r="AH821" i="4" s="1"/>
  <c r="Y805" i="4"/>
  <c r="AH805" i="4" s="1"/>
  <c r="Y789" i="4"/>
  <c r="Y773" i="4"/>
  <c r="AB773" i="4" s="1"/>
  <c r="Y757" i="4"/>
  <c r="AH757" i="4" s="1"/>
  <c r="Y741" i="4"/>
  <c r="AH741" i="4" s="1"/>
  <c r="Y725" i="4"/>
  <c r="Y709" i="4"/>
  <c r="AI709" i="4" s="1"/>
  <c r="Y693" i="4"/>
  <c r="AH693" i="4" s="1"/>
  <c r="Y685" i="4"/>
  <c r="AG685" i="4" s="1"/>
  <c r="Y669" i="4"/>
  <c r="Y653" i="4"/>
  <c r="Z653" i="4" s="1"/>
  <c r="Y637" i="4"/>
  <c r="AH637" i="4" s="1"/>
  <c r="Y621" i="4"/>
  <c r="Z621" i="4" s="1"/>
  <c r="Y605" i="4"/>
  <c r="Y589" i="4"/>
  <c r="AI589" i="4" s="1"/>
  <c r="Y573" i="4"/>
  <c r="AH573" i="4" s="1"/>
  <c r="Y557" i="4"/>
  <c r="AG557" i="4" s="1"/>
  <c r="Y967" i="4"/>
  <c r="Y959" i="4"/>
  <c r="Z959" i="4" s="1"/>
  <c r="Y947" i="4"/>
  <c r="AH947" i="4" s="1"/>
  <c r="Y939" i="4"/>
  <c r="Z939" i="4" s="1"/>
  <c r="Y931" i="4"/>
  <c r="AH501" i="4"/>
  <c r="Z513" i="4"/>
  <c r="AD513" i="4"/>
  <c r="AC513" i="4"/>
  <c r="AS513" i="4"/>
  <c r="AB513" i="4"/>
  <c r="AA513" i="4"/>
  <c r="AM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W491" i="4"/>
  <c r="X491" i="4" s="1"/>
  <c r="Y491" i="4" s="1"/>
  <c r="W483" i="4"/>
  <c r="W475" i="4"/>
  <c r="X475" i="4" s="1"/>
  <c r="Y475" i="4" s="1"/>
  <c r="W467" i="4"/>
  <c r="W459" i="4"/>
  <c r="X459" i="4" s="1"/>
  <c r="Y459" i="4" s="1"/>
  <c r="W53" i="4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X364" i="4" s="1"/>
  <c r="W244" i="4"/>
  <c r="AG927" i="4"/>
  <c r="AG542" i="4"/>
  <c r="AI542" i="4"/>
  <c r="AI151" i="4"/>
  <c r="AG151" i="4"/>
  <c r="AK99" i="4"/>
  <c r="AG99" i="4"/>
  <c r="AK83" i="4"/>
  <c r="AG83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506" i="4"/>
  <c r="AR506" i="4" s="1"/>
  <c r="AL470" i="4"/>
  <c r="AR470" i="4" s="1"/>
  <c r="AL454" i="4"/>
  <c r="AR454" i="4" s="1"/>
  <c r="G454" i="4" s="1"/>
  <c r="AL438" i="4"/>
  <c r="AR438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W918" i="4"/>
  <c r="X918" i="4" s="1"/>
  <c r="Y918" i="4" s="1"/>
  <c r="W916" i="4"/>
  <c r="X916" i="4" s="1"/>
  <c r="Y916" i="4" s="1"/>
  <c r="W914" i="4"/>
  <c r="X914" i="4" s="1"/>
  <c r="Y914" i="4" s="1"/>
  <c r="W912" i="4"/>
  <c r="W910" i="4"/>
  <c r="X910" i="4" s="1"/>
  <c r="W908" i="4"/>
  <c r="X908" i="4" s="1"/>
  <c r="W906" i="4"/>
  <c r="X906" i="4" s="1"/>
  <c r="W904" i="4"/>
  <c r="W902" i="4"/>
  <c r="X902" i="4" s="1"/>
  <c r="W900" i="4"/>
  <c r="X900" i="4" s="1"/>
  <c r="W898" i="4"/>
  <c r="X898" i="4" s="1"/>
  <c r="W896" i="4"/>
  <c r="W894" i="4"/>
  <c r="X894" i="4" s="1"/>
  <c r="W892" i="4"/>
  <c r="X892" i="4" s="1"/>
  <c r="W890" i="4"/>
  <c r="X890" i="4" s="1"/>
  <c r="W888" i="4"/>
  <c r="W886" i="4"/>
  <c r="X886" i="4" s="1"/>
  <c r="W884" i="4"/>
  <c r="X884" i="4" s="1"/>
  <c r="W882" i="4"/>
  <c r="X882" i="4" s="1"/>
  <c r="W880" i="4"/>
  <c r="W878" i="4"/>
  <c r="X878" i="4" s="1"/>
  <c r="W876" i="4"/>
  <c r="X876" i="4" s="1"/>
  <c r="W874" i="4"/>
  <c r="X874" i="4" s="1"/>
  <c r="W872" i="4"/>
  <c r="W870" i="4"/>
  <c r="X870" i="4" s="1"/>
  <c r="W868" i="4"/>
  <c r="X868" i="4" s="1"/>
  <c r="W866" i="4"/>
  <c r="X866" i="4" s="1"/>
  <c r="W864" i="4"/>
  <c r="W862" i="4"/>
  <c r="X862" i="4" s="1"/>
  <c r="W860" i="4"/>
  <c r="X860" i="4" s="1"/>
  <c r="W858" i="4"/>
  <c r="X858" i="4" s="1"/>
  <c r="W856" i="4"/>
  <c r="W854" i="4"/>
  <c r="X854" i="4" s="1"/>
  <c r="W852" i="4"/>
  <c r="X852" i="4" s="1"/>
  <c r="W850" i="4"/>
  <c r="X850" i="4" s="1"/>
  <c r="W848" i="4"/>
  <c r="W846" i="4"/>
  <c r="X846" i="4" s="1"/>
  <c r="W844" i="4"/>
  <c r="X844" i="4" s="1"/>
  <c r="W842" i="4"/>
  <c r="X842" i="4" s="1"/>
  <c r="W840" i="4"/>
  <c r="W838" i="4"/>
  <c r="X838" i="4" s="1"/>
  <c r="W836" i="4"/>
  <c r="X836" i="4" s="1"/>
  <c r="W834" i="4"/>
  <c r="X834" i="4" s="1"/>
  <c r="W832" i="4"/>
  <c r="W830" i="4"/>
  <c r="X830" i="4" s="1"/>
  <c r="W828" i="4"/>
  <c r="X828" i="4" s="1"/>
  <c r="W826" i="4"/>
  <c r="X826" i="4" s="1"/>
  <c r="W824" i="4"/>
  <c r="X824" i="4" s="1"/>
  <c r="W822" i="4"/>
  <c r="W820" i="4"/>
  <c r="X820" i="4" s="1"/>
  <c r="W818" i="4"/>
  <c r="X818" i="4" s="1"/>
  <c r="W816" i="4"/>
  <c r="X816" i="4" s="1"/>
  <c r="W814" i="4"/>
  <c r="W812" i="4"/>
  <c r="X812" i="4" s="1"/>
  <c r="W810" i="4"/>
  <c r="X810" i="4" s="1"/>
  <c r="W808" i="4"/>
  <c r="X808" i="4" s="1"/>
  <c r="W806" i="4"/>
  <c r="W804" i="4"/>
  <c r="X804" i="4" s="1"/>
  <c r="W802" i="4"/>
  <c r="X802" i="4" s="1"/>
  <c r="W800" i="4"/>
  <c r="X800" i="4" s="1"/>
  <c r="W798" i="4"/>
  <c r="W796" i="4"/>
  <c r="X796" i="4" s="1"/>
  <c r="W794" i="4"/>
  <c r="X794" i="4" s="1"/>
  <c r="W792" i="4"/>
  <c r="X792" i="4" s="1"/>
  <c r="W790" i="4"/>
  <c r="W788" i="4"/>
  <c r="X788" i="4" s="1"/>
  <c r="W786" i="4"/>
  <c r="X786" i="4" s="1"/>
  <c r="W784" i="4"/>
  <c r="X784" i="4" s="1"/>
  <c r="W782" i="4"/>
  <c r="W780" i="4"/>
  <c r="X780" i="4" s="1"/>
  <c r="W778" i="4"/>
  <c r="X778" i="4" s="1"/>
  <c r="W776" i="4"/>
  <c r="X776" i="4" s="1"/>
  <c r="W774" i="4"/>
  <c r="W772" i="4"/>
  <c r="X772" i="4" s="1"/>
  <c r="W770" i="4"/>
  <c r="X770" i="4" s="1"/>
  <c r="W768" i="4"/>
  <c r="X768" i="4" s="1"/>
  <c r="W766" i="4"/>
  <c r="W764" i="4"/>
  <c r="X764" i="4" s="1"/>
  <c r="W762" i="4"/>
  <c r="X762" i="4" s="1"/>
  <c r="W760" i="4"/>
  <c r="X760" i="4" s="1"/>
  <c r="W758" i="4"/>
  <c r="W756" i="4"/>
  <c r="X756" i="4" s="1"/>
  <c r="W754" i="4"/>
  <c r="X754" i="4" s="1"/>
  <c r="W752" i="4"/>
  <c r="X752" i="4" s="1"/>
  <c r="W750" i="4"/>
  <c r="W748" i="4"/>
  <c r="X748" i="4" s="1"/>
  <c r="W746" i="4"/>
  <c r="X746" i="4" s="1"/>
  <c r="W744" i="4"/>
  <c r="X744" i="4" s="1"/>
  <c r="W742" i="4"/>
  <c r="W740" i="4"/>
  <c r="X740" i="4" s="1"/>
  <c r="W738" i="4"/>
  <c r="X738" i="4" s="1"/>
  <c r="W736" i="4"/>
  <c r="X736" i="4" s="1"/>
  <c r="W734" i="4"/>
  <c r="W732" i="4"/>
  <c r="X732" i="4" s="1"/>
  <c r="W730" i="4"/>
  <c r="X730" i="4" s="1"/>
  <c r="W728" i="4"/>
  <c r="X728" i="4" s="1"/>
  <c r="W726" i="4"/>
  <c r="W724" i="4"/>
  <c r="X724" i="4" s="1"/>
  <c r="W722" i="4"/>
  <c r="X722" i="4" s="1"/>
  <c r="W720" i="4"/>
  <c r="X720" i="4" s="1"/>
  <c r="W718" i="4"/>
  <c r="W716" i="4"/>
  <c r="X716" i="4" s="1"/>
  <c r="W714" i="4"/>
  <c r="X714" i="4" s="1"/>
  <c r="W712" i="4"/>
  <c r="X712" i="4" s="1"/>
  <c r="W710" i="4"/>
  <c r="W708" i="4"/>
  <c r="X708" i="4" s="1"/>
  <c r="W706" i="4"/>
  <c r="X706" i="4" s="1"/>
  <c r="W704" i="4"/>
  <c r="X704" i="4" s="1"/>
  <c r="W702" i="4"/>
  <c r="W700" i="4"/>
  <c r="X700" i="4" s="1"/>
  <c r="W698" i="4"/>
  <c r="X698" i="4" s="1"/>
  <c r="W696" i="4"/>
  <c r="X696" i="4" s="1"/>
  <c r="W694" i="4"/>
  <c r="W692" i="4"/>
  <c r="X692" i="4" s="1"/>
  <c r="W690" i="4"/>
  <c r="X690" i="4" s="1"/>
  <c r="W688" i="4"/>
  <c r="X688" i="4" s="1"/>
  <c r="W686" i="4"/>
  <c r="W684" i="4"/>
  <c r="X684" i="4" s="1"/>
  <c r="W682" i="4"/>
  <c r="X682" i="4" s="1"/>
  <c r="W680" i="4"/>
  <c r="X680" i="4" s="1"/>
  <c r="W678" i="4"/>
  <c r="W676" i="4"/>
  <c r="X676" i="4" s="1"/>
  <c r="W674" i="4"/>
  <c r="X674" i="4" s="1"/>
  <c r="W672" i="4"/>
  <c r="X672" i="4" s="1"/>
  <c r="W670" i="4"/>
  <c r="W668" i="4"/>
  <c r="X668" i="4" s="1"/>
  <c r="W666" i="4"/>
  <c r="X666" i="4" s="1"/>
  <c r="W664" i="4"/>
  <c r="X664" i="4" s="1"/>
  <c r="W662" i="4"/>
  <c r="W660" i="4"/>
  <c r="X660" i="4" s="1"/>
  <c r="W658" i="4"/>
  <c r="X658" i="4" s="1"/>
  <c r="W656" i="4"/>
  <c r="X656" i="4" s="1"/>
  <c r="W654" i="4"/>
  <c r="W652" i="4"/>
  <c r="X652" i="4" s="1"/>
  <c r="W650" i="4"/>
  <c r="X650" i="4" s="1"/>
  <c r="W648" i="4"/>
  <c r="X648" i="4" s="1"/>
  <c r="W646" i="4"/>
  <c r="W644" i="4"/>
  <c r="X644" i="4" s="1"/>
  <c r="W642" i="4"/>
  <c r="X642" i="4" s="1"/>
  <c r="W640" i="4"/>
  <c r="X640" i="4" s="1"/>
  <c r="W638" i="4"/>
  <c r="W636" i="4"/>
  <c r="X636" i="4" s="1"/>
  <c r="W634" i="4"/>
  <c r="X634" i="4" s="1"/>
  <c r="W632" i="4"/>
  <c r="X632" i="4" s="1"/>
  <c r="W630" i="4"/>
  <c r="W628" i="4"/>
  <c r="X628" i="4" s="1"/>
  <c r="W626" i="4"/>
  <c r="X626" i="4" s="1"/>
  <c r="W624" i="4"/>
  <c r="X624" i="4" s="1"/>
  <c r="W622" i="4"/>
  <c r="W620" i="4"/>
  <c r="X620" i="4" s="1"/>
  <c r="W618" i="4"/>
  <c r="X618" i="4" s="1"/>
  <c r="W616" i="4"/>
  <c r="X616" i="4" s="1"/>
  <c r="W614" i="4"/>
  <c r="W612" i="4"/>
  <c r="X612" i="4" s="1"/>
  <c r="W610" i="4"/>
  <c r="X610" i="4" s="1"/>
  <c r="W608" i="4"/>
  <c r="X608" i="4" s="1"/>
  <c r="W606" i="4"/>
  <c r="W604" i="4"/>
  <c r="X604" i="4" s="1"/>
  <c r="W602" i="4"/>
  <c r="X602" i="4" s="1"/>
  <c r="W600" i="4"/>
  <c r="X600" i="4" s="1"/>
  <c r="W598" i="4"/>
  <c r="W596" i="4"/>
  <c r="X596" i="4" s="1"/>
  <c r="W594" i="4"/>
  <c r="X594" i="4" s="1"/>
  <c r="W592" i="4"/>
  <c r="X592" i="4" s="1"/>
  <c r="W590" i="4"/>
  <c r="W588" i="4"/>
  <c r="X588" i="4" s="1"/>
  <c r="W586" i="4"/>
  <c r="X586" i="4" s="1"/>
  <c r="W584" i="4"/>
  <c r="X584" i="4" s="1"/>
  <c r="W582" i="4"/>
  <c r="W580" i="4"/>
  <c r="X580" i="4" s="1"/>
  <c r="W578" i="4"/>
  <c r="X578" i="4" s="1"/>
  <c r="W576" i="4"/>
  <c r="X576" i="4" s="1"/>
  <c r="W574" i="4"/>
  <c r="W572" i="4"/>
  <c r="X572" i="4" s="1"/>
  <c r="W570" i="4"/>
  <c r="X570" i="4" s="1"/>
  <c r="W568" i="4"/>
  <c r="X568" i="4" s="1"/>
  <c r="W566" i="4"/>
  <c r="W564" i="4"/>
  <c r="X564" i="4" s="1"/>
  <c r="W562" i="4"/>
  <c r="X562" i="4" s="1"/>
  <c r="W560" i="4"/>
  <c r="X560" i="4" s="1"/>
  <c r="W558" i="4"/>
  <c r="W549" i="4"/>
  <c r="X549" i="4" s="1"/>
  <c r="W533" i="4"/>
  <c r="X533" i="4" s="1"/>
  <c r="W517" i="4"/>
  <c r="X517" i="4" s="1"/>
  <c r="W968" i="4"/>
  <c r="W960" i="4"/>
  <c r="X960" i="4" s="1"/>
  <c r="W952" i="4"/>
  <c r="X952" i="4" s="1"/>
  <c r="W944" i="4"/>
  <c r="X944" i="4" s="1"/>
  <c r="W936" i="4"/>
  <c r="W928" i="4"/>
  <c r="X928" i="4" s="1"/>
  <c r="W543" i="4"/>
  <c r="X543" i="4" s="1"/>
  <c r="W527" i="4"/>
  <c r="X527" i="4" s="1"/>
  <c r="W376" i="4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W427" i="4"/>
  <c r="X427" i="4" s="1"/>
  <c r="Y427" i="4" s="1"/>
  <c r="AI513" i="4"/>
  <c r="AF513" i="4"/>
  <c r="AI493" i="4"/>
  <c r="AF493" i="4"/>
  <c r="AI477" i="4"/>
  <c r="AF477" i="4"/>
  <c r="AI469" i="4"/>
  <c r="AF469" i="4"/>
  <c r="H7" i="3"/>
  <c r="E538" i="4"/>
  <c r="I538" i="4" s="1"/>
  <c r="F538" i="4"/>
  <c r="J538" i="4" s="1"/>
  <c r="G538" i="4"/>
  <c r="D538" i="4"/>
  <c r="H538" i="4" s="1"/>
  <c r="F377" i="4"/>
  <c r="J377" i="4" s="1"/>
  <c r="M378" i="2" s="1"/>
  <c r="E377" i="4"/>
  <c r="I377" i="4" s="1"/>
  <c r="L378" i="2" s="1"/>
  <c r="G377" i="4"/>
  <c r="D377" i="4"/>
  <c r="H377" i="4" s="1"/>
  <c r="K378" i="2" s="1"/>
  <c r="D369" i="4"/>
  <c r="H369" i="4" s="1"/>
  <c r="K370" i="2" s="1"/>
  <c r="D241" i="4"/>
  <c r="H241" i="4" s="1"/>
  <c r="K242" i="2" s="1"/>
  <c r="G241" i="4"/>
  <c r="F241" i="4"/>
  <c r="J241" i="4" s="1"/>
  <c r="M242" i="2" s="1"/>
  <c r="E241" i="4"/>
  <c r="I241" i="4" s="1"/>
  <c r="L242" i="2" s="1"/>
  <c r="F105" i="4"/>
  <c r="J105" i="4" s="1"/>
  <c r="M106" i="2" s="1"/>
  <c r="G105" i="4"/>
  <c r="E105" i="4"/>
  <c r="I105" i="4" s="1"/>
  <c r="L106" i="2" s="1"/>
  <c r="D105" i="4"/>
  <c r="H105" i="4" s="1"/>
  <c r="K106" i="2" s="1"/>
  <c r="E43" i="4"/>
  <c r="I43" i="4" s="1"/>
  <c r="L44" i="2" s="1"/>
  <c r="D43" i="4"/>
  <c r="H43" i="4" s="1"/>
  <c r="K44" i="2" s="1"/>
  <c r="F43" i="4"/>
  <c r="J43" i="4" s="1"/>
  <c r="M44" i="2" s="1"/>
  <c r="G43" i="4"/>
  <c r="F233" i="4"/>
  <c r="J233" i="4" s="1"/>
  <c r="M234" i="2" s="1"/>
  <c r="E233" i="4"/>
  <c r="I233" i="4" s="1"/>
  <c r="L234" i="2" s="1"/>
  <c r="D233" i="4"/>
  <c r="H233" i="4" s="1"/>
  <c r="K234" i="2" s="1"/>
  <c r="G233" i="4"/>
  <c r="D482" i="4"/>
  <c r="H482" i="4" s="1"/>
  <c r="G482" i="4"/>
  <c r="D462" i="4"/>
  <c r="H462" i="4" s="1"/>
  <c r="K463" i="2" s="1"/>
  <c r="E462" i="4"/>
  <c r="I462" i="4" s="1"/>
  <c r="L463" i="2" s="1"/>
  <c r="F462" i="4"/>
  <c r="J462" i="4" s="1"/>
  <c r="M463" i="2" s="1"/>
  <c r="G462" i="4"/>
  <c r="F965" i="4"/>
  <c r="J965" i="4" s="1"/>
  <c r="G965" i="4"/>
  <c r="D965" i="4"/>
  <c r="H965" i="4" s="1"/>
  <c r="E965" i="4"/>
  <c r="I965" i="4" s="1"/>
  <c r="F949" i="4"/>
  <c r="J949" i="4" s="1"/>
  <c r="G949" i="4"/>
  <c r="D949" i="4"/>
  <c r="H949" i="4" s="1"/>
  <c r="E949" i="4"/>
  <c r="I949" i="4" s="1"/>
  <c r="F109" i="4"/>
  <c r="J109" i="4" s="1"/>
  <c r="M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F969" i="4"/>
  <c r="J969" i="4" s="1"/>
  <c r="G969" i="4"/>
  <c r="E969" i="4"/>
  <c r="I969" i="4" s="1"/>
  <c r="D945" i="4"/>
  <c r="H945" i="4" s="1"/>
  <c r="F945" i="4"/>
  <c r="J945" i="4" s="1"/>
  <c r="G945" i="4"/>
  <c r="E945" i="4"/>
  <c r="I945" i="4" s="1"/>
  <c r="D937" i="4"/>
  <c r="H937" i="4" s="1"/>
  <c r="F937" i="4"/>
  <c r="J937" i="4" s="1"/>
  <c r="G937" i="4"/>
  <c r="E937" i="4"/>
  <c r="I937" i="4" s="1"/>
  <c r="E929" i="4"/>
  <c r="I929" i="4" s="1"/>
  <c r="D470" i="4"/>
  <c r="H470" i="4" s="1"/>
  <c r="E454" i="4"/>
  <c r="I454" i="4" s="1"/>
  <c r="L455" i="2" s="1"/>
  <c r="G544" i="4"/>
  <c r="F544" i="4"/>
  <c r="J544" i="4" s="1"/>
  <c r="F528" i="4"/>
  <c r="J528" i="4" s="1"/>
  <c r="G528" i="4"/>
  <c r="D528" i="4"/>
  <c r="H528" i="4" s="1"/>
  <c r="E528" i="4"/>
  <c r="I528" i="4" s="1"/>
  <c r="E554" i="4"/>
  <c r="I554" i="4" s="1"/>
  <c r="F554" i="4"/>
  <c r="J554" i="4" s="1"/>
  <c r="D554" i="4"/>
  <c r="H554" i="4" s="1"/>
  <c r="G554" i="4"/>
  <c r="G552" i="4"/>
  <c r="D536" i="4"/>
  <c r="H536" i="4" s="1"/>
  <c r="E536" i="4"/>
  <c r="I536" i="4" s="1"/>
  <c r="G536" i="4"/>
  <c r="F536" i="4"/>
  <c r="J536" i="4" s="1"/>
  <c r="F957" i="4"/>
  <c r="J957" i="4" s="1"/>
  <c r="G957" i="4"/>
  <c r="E957" i="4"/>
  <c r="I957" i="4" s="1"/>
  <c r="D957" i="4"/>
  <c r="H957" i="4" s="1"/>
  <c r="F925" i="4"/>
  <c r="J925" i="4" s="1"/>
  <c r="G925" i="4"/>
  <c r="E925" i="4"/>
  <c r="I925" i="4" s="1"/>
  <c r="D925" i="4"/>
  <c r="H925" i="4" s="1"/>
  <c r="D530" i="4"/>
  <c r="H530" i="4" s="1"/>
  <c r="G149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Y901" i="4"/>
  <c r="Z901" i="4" s="1"/>
  <c r="Y885" i="4"/>
  <c r="Y869" i="4"/>
  <c r="Y853" i="4"/>
  <c r="Y845" i="4"/>
  <c r="Z845" i="4" s="1"/>
  <c r="Y829" i="4"/>
  <c r="Y813" i="4"/>
  <c r="Y797" i="4"/>
  <c r="Y781" i="4"/>
  <c r="Z781" i="4" s="1"/>
  <c r="Y765" i="4"/>
  <c r="Y749" i="4"/>
  <c r="Y733" i="4"/>
  <c r="Y717" i="4"/>
  <c r="Z717" i="4" s="1"/>
  <c r="Y701" i="4"/>
  <c r="Y677" i="4"/>
  <c r="Y661" i="4"/>
  <c r="Y645" i="4"/>
  <c r="Z645" i="4" s="1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Y362" i="4"/>
  <c r="Y358" i="4"/>
  <c r="Y246" i="4"/>
  <c r="Y242" i="4"/>
  <c r="AA242" i="4" s="1"/>
  <c r="Y238" i="4"/>
  <c r="Y234" i="4"/>
  <c r="AA234" i="4" s="1"/>
  <c r="Y152" i="4"/>
  <c r="Y148" i="4"/>
  <c r="Y110" i="4"/>
  <c r="Y106" i="4"/>
  <c r="Y157" i="4"/>
  <c r="Y127" i="4"/>
  <c r="Y422" i="4"/>
  <c r="Y386" i="4"/>
  <c r="Y236" i="4"/>
  <c r="Y354" i="4"/>
  <c r="Y346" i="4"/>
  <c r="Y338" i="4"/>
  <c r="Y226" i="4"/>
  <c r="AA226" i="4" s="1"/>
  <c r="Y218" i="4"/>
  <c r="Y210" i="4"/>
  <c r="Y352" i="4"/>
  <c r="AK352" i="4" s="1"/>
  <c r="Y344" i="4"/>
  <c r="AE344" i="4" s="1"/>
  <c r="Y336" i="4"/>
  <c r="Y328" i="4"/>
  <c r="AF328" i="4" s="1"/>
  <c r="Y320" i="4"/>
  <c r="Y312" i="4"/>
  <c r="AF312" i="4" s="1"/>
  <c r="Y304" i="4"/>
  <c r="Y296" i="4"/>
  <c r="Y288" i="4"/>
  <c r="Y280" i="4"/>
  <c r="AI280" i="4" s="1"/>
  <c r="Y272" i="4"/>
  <c r="Y264" i="4"/>
  <c r="Y256" i="4"/>
  <c r="Y248" i="4"/>
  <c r="AI248" i="4" s="1"/>
  <c r="Y228" i="4"/>
  <c r="Y212" i="4"/>
  <c r="Y196" i="4"/>
  <c r="Y180" i="4"/>
  <c r="AH180" i="4" s="1"/>
  <c r="Y164" i="4"/>
  <c r="Y140" i="4"/>
  <c r="AB140" i="4" s="1"/>
  <c r="Y124" i="4"/>
  <c r="Y350" i="4"/>
  <c r="AB350" i="4" s="1"/>
  <c r="Y342" i="4"/>
  <c r="Y230" i="4"/>
  <c r="Y222" i="4"/>
  <c r="Y214" i="4"/>
  <c r="AD214" i="4" s="1"/>
  <c r="Y102" i="4"/>
  <c r="Y94" i="4"/>
  <c r="Y90" i="4"/>
  <c r="Y86" i="4"/>
  <c r="AD86" i="4" s="1"/>
  <c r="Y82" i="4"/>
  <c r="Y78" i="4"/>
  <c r="Y74" i="4"/>
  <c r="Y70" i="4"/>
  <c r="AD70" i="4" s="1"/>
  <c r="Y15" i="4"/>
  <c r="Y395" i="4"/>
  <c r="Y387" i="4"/>
  <c r="Y507" i="4"/>
  <c r="Z507" i="4" s="1"/>
  <c r="Y55" i="4"/>
  <c r="Y47" i="4"/>
  <c r="Y232" i="4"/>
  <c r="AD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X380" i="4" s="1"/>
  <c r="W20" i="4"/>
  <c r="AP130" i="4"/>
  <c r="AV130" i="4" s="1"/>
  <c r="AP114" i="4"/>
  <c r="AV114" i="4" s="1"/>
  <c r="W915" i="4"/>
  <c r="X915" i="4" s="1"/>
  <c r="W907" i="4"/>
  <c r="X907" i="4" s="1"/>
  <c r="W899" i="4"/>
  <c r="W891" i="4"/>
  <c r="X891" i="4" s="1"/>
  <c r="W883" i="4"/>
  <c r="X883" i="4" s="1"/>
  <c r="W875" i="4"/>
  <c r="X875" i="4" s="1"/>
  <c r="W867" i="4"/>
  <c r="W859" i="4"/>
  <c r="X859" i="4" s="1"/>
  <c r="W851" i="4"/>
  <c r="X851" i="4" s="1"/>
  <c r="W843" i="4"/>
  <c r="X843" i="4" s="1"/>
  <c r="W835" i="4"/>
  <c r="W827" i="4"/>
  <c r="X827" i="4" s="1"/>
  <c r="W819" i="4"/>
  <c r="W811" i="4"/>
  <c r="X811" i="4" s="1"/>
  <c r="W803" i="4"/>
  <c r="W795" i="4"/>
  <c r="X795" i="4" s="1"/>
  <c r="W787" i="4"/>
  <c r="W779" i="4"/>
  <c r="X779" i="4" s="1"/>
  <c r="W771" i="4"/>
  <c r="W763" i="4"/>
  <c r="X763" i="4" s="1"/>
  <c r="W755" i="4"/>
  <c r="X755" i="4" s="1"/>
  <c r="W747" i="4"/>
  <c r="X747" i="4" s="1"/>
  <c r="W739" i="4"/>
  <c r="W731" i="4"/>
  <c r="X731" i="4" s="1"/>
  <c r="W723" i="4"/>
  <c r="X723" i="4" s="1"/>
  <c r="W715" i="4"/>
  <c r="X715" i="4" s="1"/>
  <c r="W707" i="4"/>
  <c r="W699" i="4"/>
  <c r="X699" i="4" s="1"/>
  <c r="W691" i="4"/>
  <c r="X691" i="4" s="1"/>
  <c r="W683" i="4"/>
  <c r="X683" i="4" s="1"/>
  <c r="W675" i="4"/>
  <c r="W667" i="4"/>
  <c r="X667" i="4" s="1"/>
  <c r="W659" i="4"/>
  <c r="X659" i="4" s="1"/>
  <c r="W651" i="4"/>
  <c r="X651" i="4" s="1"/>
  <c r="W639" i="4"/>
  <c r="W623" i="4"/>
  <c r="X623" i="4" s="1"/>
  <c r="W607" i="4"/>
  <c r="X607" i="4" s="1"/>
  <c r="W591" i="4"/>
  <c r="X591" i="4" s="1"/>
  <c r="W575" i="4"/>
  <c r="W559" i="4"/>
  <c r="X559" i="4" s="1"/>
  <c r="W995" i="4"/>
  <c r="X995" i="4" s="1"/>
  <c r="W987" i="4"/>
  <c r="X987" i="4" s="1"/>
  <c r="W979" i="4"/>
  <c r="W647" i="4"/>
  <c r="X647" i="4" s="1"/>
  <c r="W627" i="4"/>
  <c r="W611" i="4"/>
  <c r="X611" i="4" s="1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W282" i="4"/>
  <c r="X282" i="4" s="1"/>
  <c r="W266" i="4"/>
  <c r="X266" i="4" s="1"/>
  <c r="Y266" i="4" s="1"/>
  <c r="W250" i="4"/>
  <c r="X250" i="4" s="1"/>
  <c r="W194" i="4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W439" i="4"/>
  <c r="X439" i="4" s="1"/>
  <c r="W431" i="4"/>
  <c r="X431" i="4" s="1"/>
  <c r="Y431" i="4" s="1"/>
  <c r="W423" i="4"/>
  <c r="X423" i="4" s="1"/>
  <c r="W415" i="4"/>
  <c r="W407" i="4"/>
  <c r="X407" i="4" s="1"/>
  <c r="W399" i="4"/>
  <c r="X399" i="4" s="1"/>
  <c r="Y399" i="4" s="1"/>
  <c r="AG501" i="4"/>
  <c r="AI501" i="4"/>
  <c r="AI17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A17" i="4"/>
  <c r="AB17" i="4"/>
  <c r="Z17" i="4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D354" i="4"/>
  <c r="AB338" i="4"/>
  <c r="AE338" i="4"/>
  <c r="AD338" i="4"/>
  <c r="AB218" i="4"/>
  <c r="AE218" i="4"/>
  <c r="AD218" i="4"/>
  <c r="AA352" i="4"/>
  <c r="AU352" i="4"/>
  <c r="AD352" i="4"/>
  <c r="AB336" i="4"/>
  <c r="AE336" i="4"/>
  <c r="AD336" i="4"/>
  <c r="AJ320" i="4"/>
  <c r="AH320" i="4"/>
  <c r="AK320" i="4"/>
  <c r="AA320" i="4"/>
  <c r="Z320" i="4"/>
  <c r="AC320" i="4"/>
  <c r="AJ304" i="4"/>
  <c r="AH304" i="4"/>
  <c r="AK304" i="4"/>
  <c r="AA304" i="4"/>
  <c r="Z304" i="4"/>
  <c r="AC304" i="4"/>
  <c r="AF288" i="4"/>
  <c r="AI288" i="4"/>
  <c r="AG288" i="4"/>
  <c r="AB288" i="4"/>
  <c r="AE288" i="4"/>
  <c r="AD288" i="4"/>
  <c r="AF272" i="4"/>
  <c r="AI272" i="4"/>
  <c r="AG272" i="4"/>
  <c r="AB272" i="4"/>
  <c r="AE272" i="4"/>
  <c r="AD272" i="4"/>
  <c r="AJ256" i="4"/>
  <c r="AH256" i="4"/>
  <c r="AK256" i="4"/>
  <c r="AA256" i="4"/>
  <c r="Z256" i="4"/>
  <c r="AC256" i="4"/>
  <c r="AJ228" i="4"/>
  <c r="AH228" i="4"/>
  <c r="AK228" i="4"/>
  <c r="AA228" i="4"/>
  <c r="Z228" i="4"/>
  <c r="AC228" i="4"/>
  <c r="AF196" i="4"/>
  <c r="AI196" i="4"/>
  <c r="AG196" i="4"/>
  <c r="AB196" i="4"/>
  <c r="AE196" i="4"/>
  <c r="AD196" i="4"/>
  <c r="AF164" i="4"/>
  <c r="AI164" i="4"/>
  <c r="AG164" i="4"/>
  <c r="AB164" i="4"/>
  <c r="AE164" i="4"/>
  <c r="AD164" i="4"/>
  <c r="AD140" i="4"/>
  <c r="AD124" i="4"/>
  <c r="AE124" i="4"/>
  <c r="AJ124" i="4"/>
  <c r="AA124" i="4"/>
  <c r="AH124" i="4"/>
  <c r="AF124" i="4"/>
  <c r="AE350" i="4"/>
  <c r="Z342" i="4"/>
  <c r="AC342" i="4"/>
  <c r="AB342" i="4"/>
  <c r="Z222" i="4"/>
  <c r="AC222" i="4"/>
  <c r="AA222" i="4"/>
  <c r="AA102" i="4"/>
  <c r="Z102" i="4"/>
  <c r="AB102" i="4"/>
  <c r="AE90" i="4"/>
  <c r="AD90" i="4"/>
  <c r="AB90" i="4"/>
  <c r="AE82" i="4"/>
  <c r="AD82" i="4"/>
  <c r="AB82" i="4"/>
  <c r="AE74" i="4"/>
  <c r="AD74" i="4"/>
  <c r="AB74" i="4"/>
  <c r="Z15" i="4"/>
  <c r="AA15" i="4"/>
  <c r="AB15" i="4"/>
  <c r="AA387" i="4"/>
  <c r="AD387" i="4"/>
  <c r="Z387" i="4"/>
  <c r="AD55" i="4"/>
  <c r="AE55" i="4"/>
  <c r="AA55" i="4"/>
  <c r="X270" i="4"/>
  <c r="Y270" i="4" s="1"/>
  <c r="AH270" i="4" s="1"/>
  <c r="X435" i="4"/>
  <c r="Y435" i="4" s="1"/>
  <c r="AH435" i="4" s="1"/>
  <c r="AH232" i="4"/>
  <c r="AA232" i="4"/>
  <c r="AF216" i="4"/>
  <c r="AJ216" i="4"/>
  <c r="AI216" i="4"/>
  <c r="AH216" i="4"/>
  <c r="AG216" i="4"/>
  <c r="AK216" i="4"/>
  <c r="Z216" i="4"/>
  <c r="AD216" i="4"/>
  <c r="AC216" i="4"/>
  <c r="AE216" i="4"/>
  <c r="AQ216" i="4" s="1"/>
  <c r="AW216" i="4" s="1"/>
  <c r="AB216" i="4"/>
  <c r="AA216" i="4"/>
  <c r="Z200" i="4"/>
  <c r="AL200" i="4" s="1"/>
  <c r="AR200" i="4" s="1"/>
  <c r="AD200" i="4"/>
  <c r="AC200" i="4"/>
  <c r="AO200" i="4" s="1"/>
  <c r="AU200" i="4" s="1"/>
  <c r="AE200" i="4"/>
  <c r="AB200" i="4"/>
  <c r="AA200" i="4"/>
  <c r="Z184" i="4"/>
  <c r="AD184" i="4"/>
  <c r="AC184" i="4"/>
  <c r="AO184" i="4" s="1"/>
  <c r="AU184" i="4" s="1"/>
  <c r="AB184" i="4"/>
  <c r="AA184" i="4"/>
  <c r="AE184" i="4"/>
  <c r="Z168" i="4"/>
  <c r="AD168" i="4"/>
  <c r="AC168" i="4"/>
  <c r="AB168" i="4"/>
  <c r="AA168" i="4"/>
  <c r="AE168" i="4"/>
  <c r="Z144" i="4"/>
  <c r="AD144" i="4"/>
  <c r="AP144" i="4" s="1"/>
  <c r="AV144" i="4" s="1"/>
  <c r="AC144" i="4"/>
  <c r="AB144" i="4"/>
  <c r="AA144" i="4"/>
  <c r="AE144" i="4"/>
  <c r="Z128" i="4"/>
  <c r="AD128" i="4"/>
  <c r="AP128" i="4" s="1"/>
  <c r="AV128" i="4" s="1"/>
  <c r="AC128" i="4"/>
  <c r="AE128" i="4"/>
  <c r="AQ128" i="4" s="1"/>
  <c r="AW128" i="4" s="1"/>
  <c r="AB128" i="4"/>
  <c r="AA128" i="4"/>
  <c r="AM128" i="4" s="1"/>
  <c r="AS128" i="4" s="1"/>
  <c r="Z112" i="4"/>
  <c r="AD112" i="4"/>
  <c r="AC112" i="4"/>
  <c r="AB112" i="4"/>
  <c r="AA112" i="4"/>
  <c r="AE112" i="4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V220" i="4" s="1"/>
  <c r="AC220" i="4"/>
  <c r="AO220" i="4" s="1"/>
  <c r="AU220" i="4" s="1"/>
  <c r="Z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47" i="4"/>
  <c r="X415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B28" i="4"/>
  <c r="AA28" i="4"/>
  <c r="AE28" i="4"/>
  <c r="Z28" i="4"/>
  <c r="AD28" i="4"/>
  <c r="AB51" i="4"/>
  <c r="AA51" i="4"/>
  <c r="AE51" i="4"/>
  <c r="Z51" i="4"/>
  <c r="AL51" i="4" s="1"/>
  <c r="AR51" i="4" s="1"/>
  <c r="AD51" i="4"/>
  <c r="AC51" i="4"/>
  <c r="AB18" i="4"/>
  <c r="AA18" i="4"/>
  <c r="AE18" i="4"/>
  <c r="AD18" i="4"/>
  <c r="AC18" i="4"/>
  <c r="Z18" i="4"/>
  <c r="W419" i="4"/>
  <c r="W411" i="4"/>
  <c r="W403" i="4"/>
  <c r="AI354" i="4"/>
  <c r="AI338" i="4"/>
  <c r="AG218" i="4"/>
  <c r="AF218" i="4"/>
  <c r="W84" i="4"/>
  <c r="W92" i="4"/>
  <c r="AG342" i="4"/>
  <c r="AF342" i="4"/>
  <c r="AG222" i="4"/>
  <c r="AF222" i="4"/>
  <c r="AH102" i="4"/>
  <c r="AH90" i="4"/>
  <c r="AF82" i="4"/>
  <c r="AG82" i="4"/>
  <c r="AF74" i="4"/>
  <c r="AG74" i="4"/>
  <c r="AG15" i="4"/>
  <c r="AK387" i="4"/>
  <c r="AJ387" i="4"/>
  <c r="AH55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Y282" i="4"/>
  <c r="X194" i="4"/>
  <c r="Y194" i="4" s="1"/>
  <c r="Y178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X499" i="4"/>
  <c r="Y499" i="4" s="1"/>
  <c r="X483" i="4"/>
  <c r="Y483" i="4" s="1"/>
  <c r="X467" i="4"/>
  <c r="Y467" i="4" s="1"/>
  <c r="X53" i="4"/>
  <c r="Y53" i="4" s="1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O192" i="4" s="1"/>
  <c r="AB192" i="4"/>
  <c r="AA192" i="4"/>
  <c r="AE192" i="4"/>
  <c r="AU192" i="4"/>
  <c r="Z176" i="4"/>
  <c r="AD176" i="4"/>
  <c r="AC176" i="4"/>
  <c r="AB176" i="4"/>
  <c r="AA176" i="4"/>
  <c r="AM176" i="4" s="1"/>
  <c r="AS176" i="4" s="1"/>
  <c r="AE176" i="4"/>
  <c r="Z160" i="4"/>
  <c r="AD160" i="4"/>
  <c r="AP160" i="4" s="1"/>
  <c r="AV160" i="4" s="1"/>
  <c r="AC160" i="4"/>
  <c r="AB160" i="4"/>
  <c r="AA160" i="4"/>
  <c r="AM160" i="4" s="1"/>
  <c r="AS160" i="4" s="1"/>
  <c r="AE160" i="4"/>
  <c r="AB136" i="4"/>
  <c r="AA136" i="4"/>
  <c r="AE136" i="4"/>
  <c r="AQ136" i="4" s="1"/>
  <c r="AW136" i="4" s="1"/>
  <c r="AD136" i="4"/>
  <c r="AP136" i="4" s="1"/>
  <c r="AV136" i="4" s="1"/>
  <c r="AC136" i="4"/>
  <c r="AO136" i="4" s="1"/>
  <c r="AU136" i="4" s="1"/>
  <c r="Z136" i="4"/>
  <c r="AB120" i="4"/>
  <c r="AA120" i="4"/>
  <c r="AE120" i="4"/>
  <c r="Z120" i="4"/>
  <c r="AD120" i="4"/>
  <c r="AC120" i="4"/>
  <c r="AB59" i="4"/>
  <c r="AA59" i="4"/>
  <c r="AE59" i="4"/>
  <c r="AD59" i="4"/>
  <c r="AP59" i="4" s="1"/>
  <c r="AV59" i="4" s="1"/>
  <c r="AC59" i="4"/>
  <c r="AO59" i="4" s="1"/>
  <c r="AU59" i="4" s="1"/>
  <c r="Z59" i="4"/>
  <c r="AL59" i="4" s="1"/>
  <c r="AR59" i="4" s="1"/>
  <c r="AC88" i="4"/>
  <c r="AB88" i="4"/>
  <c r="AN88" i="4" s="1"/>
  <c r="AT88" i="4" s="1"/>
  <c r="AE88" i="4"/>
  <c r="AQ88" i="4" s="1"/>
  <c r="AW88" i="4" s="1"/>
  <c r="Z88" i="4"/>
  <c r="AA88" i="4"/>
  <c r="AD88" i="4"/>
  <c r="AP88" i="4" s="1"/>
  <c r="AV88" i="4" s="1"/>
  <c r="AB80" i="4"/>
  <c r="Z80" i="4"/>
  <c r="AD80" i="4"/>
  <c r="AC72" i="4"/>
  <c r="AB72" i="4"/>
  <c r="AN72" i="4" s="1"/>
  <c r="AT72" i="4" s="1"/>
  <c r="AE72" i="4"/>
  <c r="Z72" i="4"/>
  <c r="AA72" i="4"/>
  <c r="AD72" i="4"/>
  <c r="AP72" i="4" s="1"/>
  <c r="AV72" i="4" s="1"/>
  <c r="AQ486" i="4"/>
  <c r="AW486" i="4" s="1"/>
  <c r="AQ402" i="4"/>
  <c r="AW402" i="4" s="1"/>
  <c r="AN205" i="4"/>
  <c r="AT205" i="4" s="1"/>
  <c r="AN143" i="4"/>
  <c r="AT143" i="4" s="1"/>
  <c r="AP506" i="4"/>
  <c r="AV506" i="4" s="1"/>
  <c r="AP470" i="4"/>
  <c r="AV470" i="4" s="1"/>
  <c r="AP454" i="4"/>
  <c r="AV454" i="4" s="1"/>
  <c r="AP438" i="4"/>
  <c r="AV438" i="4" s="1"/>
  <c r="AN225" i="4"/>
  <c r="AT225" i="4" s="1"/>
  <c r="AN201" i="4"/>
  <c r="AT201" i="4" s="1"/>
  <c r="AN181" i="4"/>
  <c r="AT181" i="4" s="1"/>
  <c r="W635" i="4"/>
  <c r="W619" i="4"/>
  <c r="W603" i="4"/>
  <c r="X603" i="4" s="1"/>
  <c r="W587" i="4"/>
  <c r="W595" i="4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AJ15" i="4"/>
  <c r="W495" i="4"/>
  <c r="W487" i="4"/>
  <c r="W479" i="4"/>
  <c r="W471" i="4"/>
  <c r="W463" i="4"/>
  <c r="AK354" i="4"/>
  <c r="AJ354" i="4"/>
  <c r="AK338" i="4"/>
  <c r="AJ338" i="4"/>
  <c r="AK226" i="4"/>
  <c r="AK218" i="4"/>
  <c r="AJ218" i="4"/>
  <c r="AK350" i="4"/>
  <c r="AH342" i="4"/>
  <c r="AH222" i="4"/>
  <c r="AK214" i="4"/>
  <c r="AJ102" i="4"/>
  <c r="AI102" i="4"/>
  <c r="AK102" i="4"/>
  <c r="AK94" i="4"/>
  <c r="AJ90" i="4"/>
  <c r="AI90" i="4"/>
  <c r="AK90" i="4"/>
  <c r="AJ86" i="4"/>
  <c r="AJ82" i="4"/>
  <c r="AI82" i="4"/>
  <c r="AK82" i="4"/>
  <c r="AK78" i="4"/>
  <c r="AJ74" i="4"/>
  <c r="AI74" i="4"/>
  <c r="AK74" i="4"/>
  <c r="AJ70" i="4"/>
  <c r="AI15" i="4"/>
  <c r="AK15" i="4"/>
  <c r="AH15" i="4"/>
  <c r="AF395" i="4"/>
  <c r="AG387" i="4"/>
  <c r="AI387" i="4"/>
  <c r="AF387" i="4"/>
  <c r="AG507" i="4"/>
  <c r="AG55" i="4"/>
  <c r="AI55" i="4"/>
  <c r="AF55" i="4"/>
  <c r="AF4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B917" i="4"/>
  <c r="AD917" i="4"/>
  <c r="AA917" i="4"/>
  <c r="AE917" i="4"/>
  <c r="AC917" i="4"/>
  <c r="AD901" i="4"/>
  <c r="Z885" i="4"/>
  <c r="AB885" i="4"/>
  <c r="AD885" i="4"/>
  <c r="AA885" i="4"/>
  <c r="AE885" i="4"/>
  <c r="AC885" i="4"/>
  <c r="Z853" i="4"/>
  <c r="AB853" i="4"/>
  <c r="AD853" i="4"/>
  <c r="AA853" i="4"/>
  <c r="AE853" i="4"/>
  <c r="AC853" i="4"/>
  <c r="AD845" i="4"/>
  <c r="Z829" i="4"/>
  <c r="AB829" i="4"/>
  <c r="AD829" i="4"/>
  <c r="AA829" i="4"/>
  <c r="AE829" i="4"/>
  <c r="AC829" i="4"/>
  <c r="Z797" i="4"/>
  <c r="AB797" i="4"/>
  <c r="AD797" i="4"/>
  <c r="AA797" i="4"/>
  <c r="AE797" i="4"/>
  <c r="AC797" i="4"/>
  <c r="AD781" i="4"/>
  <c r="Z765" i="4"/>
  <c r="AB765" i="4"/>
  <c r="AD765" i="4"/>
  <c r="AA765" i="4"/>
  <c r="AE765" i="4"/>
  <c r="AC765" i="4"/>
  <c r="Z749" i="4"/>
  <c r="Z733" i="4"/>
  <c r="AB733" i="4"/>
  <c r="AD733" i="4"/>
  <c r="AA733" i="4"/>
  <c r="AE733" i="4"/>
  <c r="AC733" i="4"/>
  <c r="AD717" i="4"/>
  <c r="Z701" i="4"/>
  <c r="AB701" i="4"/>
  <c r="AD701" i="4"/>
  <c r="AA701" i="4"/>
  <c r="AE701" i="4"/>
  <c r="AC701" i="4"/>
  <c r="AE677" i="4"/>
  <c r="Z661" i="4"/>
  <c r="AB661" i="4"/>
  <c r="AD661" i="4"/>
  <c r="AA661" i="4"/>
  <c r="AE661" i="4"/>
  <c r="AC661" i="4"/>
  <c r="AD645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53" i="4"/>
  <c r="AB753" i="4"/>
  <c r="AD753" i="4"/>
  <c r="AA753" i="4"/>
  <c r="AE753" i="4"/>
  <c r="AC753" i="4"/>
  <c r="Z737" i="4"/>
  <c r="AB737" i="4"/>
  <c r="AD737" i="4"/>
  <c r="AA737" i="4"/>
  <c r="AE737" i="4"/>
  <c r="AC737" i="4"/>
  <c r="Z729" i="4"/>
  <c r="AB729" i="4"/>
  <c r="AD729" i="4"/>
  <c r="AA729" i="4"/>
  <c r="AE729" i="4"/>
  <c r="AC729" i="4"/>
  <c r="Z721" i="4"/>
  <c r="AB721" i="4"/>
  <c r="AD721" i="4"/>
  <c r="AA721" i="4"/>
  <c r="AE721" i="4"/>
  <c r="AC721" i="4"/>
  <c r="AD713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57" i="4"/>
  <c r="AE657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Z625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601" i="4"/>
  <c r="AB601" i="4"/>
  <c r="AD601" i="4"/>
  <c r="AA601" i="4"/>
  <c r="AE601" i="4"/>
  <c r="AC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Z569" i="4"/>
  <c r="AB569" i="4"/>
  <c r="AD569" i="4"/>
  <c r="AA569" i="4"/>
  <c r="AE569" i="4"/>
  <c r="AC569" i="4"/>
  <c r="Z561" i="4"/>
  <c r="AB561" i="4"/>
  <c r="AD561" i="4"/>
  <c r="AA561" i="4"/>
  <c r="AE561" i="4"/>
  <c r="AC561" i="4"/>
  <c r="Z540" i="4"/>
  <c r="AB540" i="4"/>
  <c r="AD540" i="4"/>
  <c r="AA540" i="4"/>
  <c r="AE540" i="4"/>
  <c r="AC540" i="4"/>
  <c r="Z524" i="4"/>
  <c r="AB524" i="4"/>
  <c r="AD524" i="4"/>
  <c r="AA524" i="4"/>
  <c r="AE524" i="4"/>
  <c r="AC524" i="4"/>
  <c r="Z550" i="4"/>
  <c r="AB550" i="4"/>
  <c r="AD550" i="4"/>
  <c r="AA550" i="4"/>
  <c r="AE550" i="4"/>
  <c r="AC550" i="4"/>
  <c r="Z534" i="4"/>
  <c r="Z518" i="4"/>
  <c r="AB518" i="4"/>
  <c r="AD518" i="4"/>
  <c r="AA518" i="4"/>
  <c r="AE518" i="4"/>
  <c r="AC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920" i="4"/>
  <c r="Y920" i="4" s="1"/>
  <c r="X912" i="4"/>
  <c r="X904" i="4"/>
  <c r="X896" i="4"/>
  <c r="X888" i="4"/>
  <c r="X880" i="4"/>
  <c r="X872" i="4"/>
  <c r="X864" i="4"/>
  <c r="X856" i="4"/>
  <c r="X848" i="4"/>
  <c r="X840" i="4"/>
  <c r="X832" i="4"/>
  <c r="X822" i="4"/>
  <c r="X814" i="4"/>
  <c r="X806" i="4"/>
  <c r="X798" i="4"/>
  <c r="X790" i="4"/>
  <c r="X782" i="4"/>
  <c r="X774" i="4"/>
  <c r="X766" i="4"/>
  <c r="X758" i="4"/>
  <c r="X750" i="4"/>
  <c r="X742" i="4"/>
  <c r="X734" i="4"/>
  <c r="X726" i="4"/>
  <c r="X718" i="4"/>
  <c r="X710" i="4"/>
  <c r="X702" i="4"/>
  <c r="X694" i="4"/>
  <c r="X686" i="4"/>
  <c r="X678" i="4"/>
  <c r="X670" i="4"/>
  <c r="X662" i="4"/>
  <c r="X654" i="4"/>
  <c r="X646" i="4"/>
  <c r="X638" i="4"/>
  <c r="X630" i="4"/>
  <c r="X622" i="4"/>
  <c r="X614" i="4"/>
  <c r="X606" i="4"/>
  <c r="X598" i="4"/>
  <c r="X590" i="4"/>
  <c r="X582" i="4"/>
  <c r="X574" i="4"/>
  <c r="X566" i="4"/>
  <c r="X558" i="4"/>
  <c r="X968" i="4"/>
  <c r="X936" i="4"/>
  <c r="X376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Y38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Z909" i="4"/>
  <c r="AD909" i="4"/>
  <c r="AT909" i="4"/>
  <c r="AA909" i="4"/>
  <c r="AC909" i="4"/>
  <c r="AS909" i="4"/>
  <c r="Z893" i="4"/>
  <c r="AB893" i="4"/>
  <c r="AD893" i="4"/>
  <c r="AA893" i="4"/>
  <c r="AE893" i="4"/>
  <c r="AC893" i="4"/>
  <c r="Z877" i="4"/>
  <c r="AD877" i="4"/>
  <c r="AT877" i="4"/>
  <c r="AA877" i="4"/>
  <c r="AU877" i="4"/>
  <c r="AS877" i="4"/>
  <c r="AS861" i="4"/>
  <c r="Z837" i="4"/>
  <c r="AD837" i="4"/>
  <c r="AT837" i="4"/>
  <c r="AA837" i="4"/>
  <c r="AC837" i="4"/>
  <c r="AS837" i="4"/>
  <c r="Z821" i="4"/>
  <c r="AB821" i="4"/>
  <c r="AD821" i="4"/>
  <c r="AA821" i="4"/>
  <c r="AE821" i="4"/>
  <c r="AC821" i="4"/>
  <c r="AS821" i="4"/>
  <c r="AB805" i="4"/>
  <c r="AT805" i="4"/>
  <c r="AE805" i="4"/>
  <c r="AS805" i="4"/>
  <c r="AS789" i="4"/>
  <c r="Z773" i="4"/>
  <c r="AD773" i="4"/>
  <c r="AT773" i="4"/>
  <c r="AA773" i="4"/>
  <c r="AC773" i="4"/>
  <c r="AS773" i="4"/>
  <c r="Z757" i="4"/>
  <c r="AB757" i="4"/>
  <c r="AD757" i="4"/>
  <c r="AA757" i="4"/>
  <c r="AE757" i="4"/>
  <c r="AC757" i="4"/>
  <c r="AS757" i="4"/>
  <c r="AB741" i="4"/>
  <c r="AT741" i="4"/>
  <c r="AE741" i="4"/>
  <c r="AS741" i="4"/>
  <c r="AB709" i="4"/>
  <c r="AT709" i="4"/>
  <c r="AE709" i="4"/>
  <c r="AU709" i="4"/>
  <c r="AC709" i="4"/>
  <c r="AS709" i="4"/>
  <c r="Z693" i="4"/>
  <c r="AB693" i="4"/>
  <c r="AD693" i="4"/>
  <c r="AA693" i="4"/>
  <c r="AE693" i="4"/>
  <c r="AC693" i="4"/>
  <c r="AS693" i="4"/>
  <c r="AB685" i="4"/>
  <c r="AT685" i="4"/>
  <c r="AE685" i="4"/>
  <c r="AS685" i="4"/>
  <c r="AD669" i="4"/>
  <c r="AB653" i="4"/>
  <c r="AT653" i="4"/>
  <c r="AE653" i="4"/>
  <c r="AU653" i="4"/>
  <c r="AC653" i="4"/>
  <c r="AS653" i="4"/>
  <c r="Z637" i="4"/>
  <c r="AB637" i="4"/>
  <c r="AD637" i="4"/>
  <c r="AA637" i="4"/>
  <c r="AE637" i="4"/>
  <c r="AC637" i="4"/>
  <c r="AS637" i="4"/>
  <c r="AB621" i="4"/>
  <c r="AT621" i="4"/>
  <c r="AE621" i="4"/>
  <c r="AS621" i="4"/>
  <c r="AB589" i="4"/>
  <c r="AT589" i="4"/>
  <c r="AE589" i="4"/>
  <c r="AU589" i="4"/>
  <c r="AC589" i="4"/>
  <c r="AS589" i="4"/>
  <c r="Z573" i="4"/>
  <c r="AB573" i="4"/>
  <c r="AD573" i="4"/>
  <c r="AA573" i="4"/>
  <c r="AE573" i="4"/>
  <c r="AC573" i="4"/>
  <c r="AS573" i="4"/>
  <c r="AB557" i="4"/>
  <c r="AT557" i="4"/>
  <c r="AE557" i="4"/>
  <c r="AS557" i="4"/>
  <c r="Z967" i="4"/>
  <c r="AB959" i="4"/>
  <c r="AT959" i="4"/>
  <c r="AA959" i="4"/>
  <c r="Z947" i="4"/>
  <c r="AB947" i="4"/>
  <c r="AD947" i="4"/>
  <c r="AC947" i="4"/>
  <c r="AA947" i="4"/>
  <c r="AE947" i="4"/>
  <c r="AU947" i="4"/>
  <c r="AB939" i="4"/>
  <c r="AT939" i="4"/>
  <c r="AA939" i="4"/>
  <c r="AE931" i="4"/>
  <c r="Z927" i="4"/>
  <c r="AL927" i="4" s="1"/>
  <c r="AR927" i="4" s="1"/>
  <c r="AB927" i="4"/>
  <c r="AD927" i="4"/>
  <c r="AP927" i="4" s="1"/>
  <c r="AT927" i="4"/>
  <c r="AV927" i="4"/>
  <c r="AC927" i="4"/>
  <c r="AA927" i="4"/>
  <c r="AM927" i="4" s="1"/>
  <c r="AS927" i="4" s="1"/>
  <c r="AE927" i="4"/>
  <c r="Z542" i="4"/>
  <c r="AB542" i="4"/>
  <c r="AN542" i="4" s="1"/>
  <c r="AD542" i="4"/>
  <c r="AT542" i="4"/>
  <c r="AV542" i="4"/>
  <c r="AA542" i="4"/>
  <c r="AE542" i="4"/>
  <c r="AQ542" i="4" s="1"/>
  <c r="AW542" i="4" s="1"/>
  <c r="AC542" i="4"/>
  <c r="AO542" i="4" s="1"/>
  <c r="AU542" i="4" s="1"/>
  <c r="AS542" i="4"/>
  <c r="AT526" i="4"/>
  <c r="AV526" i="4"/>
  <c r="AS526" i="4"/>
  <c r="AW526" i="4"/>
  <c r="Z151" i="4"/>
  <c r="AB151" i="4"/>
  <c r="AN151" i="4" s="1"/>
  <c r="AT151" i="4" s="1"/>
  <c r="AD151" i="4"/>
  <c r="AP151" i="4" s="1"/>
  <c r="AV151" i="4" s="1"/>
  <c r="AC151" i="4"/>
  <c r="AA151" i="4"/>
  <c r="AM151" i="4" s="1"/>
  <c r="AS151" i="4" s="1"/>
  <c r="AE151" i="4"/>
  <c r="AQ151" i="4" s="1"/>
  <c r="AW151" i="4" s="1"/>
  <c r="Z107" i="4"/>
  <c r="AD107" i="4"/>
  <c r="AA107" i="4"/>
  <c r="Z99" i="4"/>
  <c r="AL99" i="4" s="1"/>
  <c r="AR99" i="4" s="1"/>
  <c r="AB99" i="4"/>
  <c r="AD99" i="4"/>
  <c r="AP99" i="4" s="1"/>
  <c r="AV99" i="4" s="1"/>
  <c r="AA99" i="4"/>
  <c r="AM99" i="4" s="1"/>
  <c r="AS99" i="4" s="1"/>
  <c r="AC99" i="4"/>
  <c r="AO99" i="4" s="1"/>
  <c r="AU99" i="4" s="1"/>
  <c r="AE99" i="4"/>
  <c r="Z91" i="4"/>
  <c r="AB91" i="4"/>
  <c r="AD91" i="4"/>
  <c r="AA91" i="4"/>
  <c r="AC91" i="4"/>
  <c r="AE91" i="4"/>
  <c r="Z83" i="4"/>
  <c r="AL83" i="4" s="1"/>
  <c r="AR83" i="4" s="1"/>
  <c r="AB83" i="4"/>
  <c r="AD83" i="4"/>
  <c r="AP83" i="4" s="1"/>
  <c r="AV83" i="4" s="1"/>
  <c r="AA83" i="4"/>
  <c r="AM83" i="4" s="1"/>
  <c r="AS83" i="4" s="1"/>
  <c r="AC83" i="4"/>
  <c r="AE83" i="4"/>
  <c r="AD75" i="4"/>
  <c r="Z65" i="4"/>
  <c r="AL65" i="4" s="1"/>
  <c r="AR65" i="4" s="1"/>
  <c r="AB65" i="4"/>
  <c r="AN65" i="4" s="1"/>
  <c r="AT65" i="4" s="1"/>
  <c r="AD65" i="4"/>
  <c r="AP65" i="4" s="1"/>
  <c r="AV65" i="4" s="1"/>
  <c r="AA65" i="4"/>
  <c r="AM65" i="4" s="1"/>
  <c r="AS65" i="4" s="1"/>
  <c r="AC65" i="4"/>
  <c r="AO65" i="4" s="1"/>
  <c r="AU65" i="4" s="1"/>
  <c r="AE65" i="4"/>
  <c r="Z19" i="4"/>
  <c r="AB19" i="4"/>
  <c r="AD19" i="4"/>
  <c r="AA19" i="4"/>
  <c r="AE19" i="4"/>
  <c r="AC19" i="4"/>
  <c r="Y907" i="4"/>
  <c r="AH907" i="4" s="1"/>
  <c r="X899" i="4"/>
  <c r="Y899" i="4"/>
  <c r="Y891" i="4"/>
  <c r="AF891" i="4" s="1"/>
  <c r="Y875" i="4"/>
  <c r="AF875" i="4" s="1"/>
  <c r="X867" i="4"/>
  <c r="Y867" i="4" s="1"/>
  <c r="Y859" i="4"/>
  <c r="AF859" i="4" s="1"/>
  <c r="Y843" i="4"/>
  <c r="AF843" i="4" s="1"/>
  <c r="X835" i="4"/>
  <c r="Y835" i="4"/>
  <c r="Y827" i="4"/>
  <c r="AH827" i="4" s="1"/>
  <c r="X819" i="4"/>
  <c r="Y811" i="4"/>
  <c r="AH811" i="4" s="1"/>
  <c r="X803" i="4"/>
  <c r="Y803" i="4" s="1"/>
  <c r="Y795" i="4"/>
  <c r="AH795" i="4" s="1"/>
  <c r="X787" i="4"/>
  <c r="Y779" i="4"/>
  <c r="AH779" i="4" s="1"/>
  <c r="X771" i="4"/>
  <c r="Y771" i="4"/>
  <c r="Y763" i="4"/>
  <c r="AF763" i="4" s="1"/>
  <c r="Y747" i="4"/>
  <c r="AF747" i="4" s="1"/>
  <c r="X739" i="4"/>
  <c r="Y739" i="4" s="1"/>
  <c r="Y731" i="4"/>
  <c r="AF731" i="4" s="1"/>
  <c r="Y715" i="4"/>
  <c r="AF715" i="4" s="1"/>
  <c r="X707" i="4"/>
  <c r="Y707" i="4"/>
  <c r="Y699" i="4"/>
  <c r="AH699" i="4" s="1"/>
  <c r="Y683" i="4"/>
  <c r="AH683" i="4" s="1"/>
  <c r="X675" i="4"/>
  <c r="Y675" i="4" s="1"/>
  <c r="Y667" i="4"/>
  <c r="AH667" i="4" s="1"/>
  <c r="Y651" i="4"/>
  <c r="AH651" i="4" s="1"/>
  <c r="X639" i="4"/>
  <c r="Y639" i="4"/>
  <c r="Y623" i="4"/>
  <c r="AF623" i="4" s="1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Y987" i="4"/>
  <c r="AF987" i="4" s="1"/>
  <c r="X979" i="4"/>
  <c r="Y979" i="4"/>
  <c r="Y647" i="4"/>
  <c r="AH647" i="4" s="1"/>
  <c r="X627" i="4"/>
  <c r="Y611" i="4"/>
  <c r="AH611" i="4" s="1"/>
  <c r="X595" i="4"/>
  <c r="Y595" i="4" s="1"/>
  <c r="Z1001" i="4"/>
  <c r="AL1001" i="4" s="1"/>
  <c r="AR1001" i="4" s="1"/>
  <c r="AB1001" i="4"/>
  <c r="AN1001" i="4" s="1"/>
  <c r="AD1001" i="4"/>
  <c r="AP1001" i="4" s="1"/>
  <c r="AT1001" i="4"/>
  <c r="AV1001" i="4"/>
  <c r="AA1001" i="4"/>
  <c r="AE1001" i="4"/>
  <c r="AQ1001" i="4" s="1"/>
  <c r="AW1001" i="4" s="1"/>
  <c r="AC1001" i="4"/>
  <c r="AO1001" i="4" s="1"/>
  <c r="AU1001" i="4" s="1"/>
  <c r="AS1001" i="4"/>
  <c r="AT985" i="4"/>
  <c r="AV985" i="4"/>
  <c r="AS985" i="4"/>
  <c r="AW985" i="4"/>
  <c r="AB973" i="4"/>
  <c r="AT973" i="4"/>
  <c r="AA973" i="4"/>
  <c r="AC973" i="4"/>
  <c r="AP42" i="4"/>
  <c r="AV42" i="4" s="1"/>
  <c r="AO42" i="4"/>
  <c r="AU42" i="4" s="1"/>
  <c r="AP502" i="4"/>
  <c r="AV502" i="4" s="1"/>
  <c r="AL502" i="4"/>
  <c r="AR50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O969" i="4"/>
  <c r="AU969" i="4" s="1"/>
  <c r="AO945" i="4"/>
  <c r="AU945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P414" i="4"/>
  <c r="AV414" i="4" s="1"/>
  <c r="AL414" i="4"/>
  <c r="AR414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M510" i="4"/>
  <c r="AS510" i="4" s="1"/>
  <c r="AQ482" i="4"/>
  <c r="AW482" i="4" s="1"/>
  <c r="AM482" i="4"/>
  <c r="AS482" i="4" s="1"/>
  <c r="AN470" i="4"/>
  <c r="AT470" i="4" s="1"/>
  <c r="AQ462" i="4"/>
  <c r="AW462" i="4" s="1"/>
  <c r="AM462" i="4"/>
  <c r="AS462" i="4" s="1"/>
  <c r="AN454" i="4"/>
  <c r="AT454" i="4" s="1"/>
  <c r="AQ446" i="4"/>
  <c r="AW446" i="4" s="1"/>
  <c r="AM446" i="4"/>
  <c r="AS446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L181" i="4"/>
  <c r="AR181" i="4" s="1"/>
  <c r="AO169" i="4"/>
  <c r="AU169" i="4" s="1"/>
  <c r="W240" i="4"/>
  <c r="AK917" i="4"/>
  <c r="AJ917" i="4"/>
  <c r="AF917" i="4"/>
  <c r="AK901" i="4"/>
  <c r="AJ901" i="4"/>
  <c r="AF901" i="4"/>
  <c r="AK885" i="4"/>
  <c r="AJ885" i="4"/>
  <c r="AF885" i="4"/>
  <c r="AK869" i="4"/>
  <c r="AK853" i="4"/>
  <c r="AJ853" i="4"/>
  <c r="AF853" i="4"/>
  <c r="AK845" i="4"/>
  <c r="AJ845" i="4"/>
  <c r="AF845" i="4"/>
  <c r="AK829" i="4"/>
  <c r="AJ829" i="4"/>
  <c r="AF829" i="4"/>
  <c r="AK813" i="4"/>
  <c r="AK797" i="4"/>
  <c r="AJ797" i="4"/>
  <c r="AF797" i="4"/>
  <c r="AK781" i="4"/>
  <c r="AJ781" i="4"/>
  <c r="AF781" i="4"/>
  <c r="AK765" i="4"/>
  <c r="AJ765" i="4"/>
  <c r="AF765" i="4"/>
  <c r="AK749" i="4"/>
  <c r="AK733" i="4"/>
  <c r="AJ733" i="4"/>
  <c r="AF733" i="4"/>
  <c r="AK717" i="4"/>
  <c r="AJ717" i="4"/>
  <c r="AF717" i="4"/>
  <c r="AK701" i="4"/>
  <c r="AJ701" i="4"/>
  <c r="AF701" i="4"/>
  <c r="AK677" i="4"/>
  <c r="AK661" i="4"/>
  <c r="AJ661" i="4"/>
  <c r="AF661" i="4"/>
  <c r="AK645" i="4"/>
  <c r="AJ645" i="4"/>
  <c r="AF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53" i="4"/>
  <c r="AI753" i="4"/>
  <c r="AH753" i="4"/>
  <c r="AG737" i="4"/>
  <c r="AI737" i="4"/>
  <c r="AH737" i="4"/>
  <c r="AG729" i="4"/>
  <c r="AI729" i="4"/>
  <c r="AH729" i="4"/>
  <c r="AG721" i="4"/>
  <c r="AI721" i="4"/>
  <c r="AH721" i="4"/>
  <c r="AG705" i="4"/>
  <c r="AI705" i="4"/>
  <c r="AH705" i="4"/>
  <c r="AG697" i="4"/>
  <c r="AI697" i="4"/>
  <c r="AH697" i="4"/>
  <c r="AG689" i="4"/>
  <c r="AI689" i="4"/>
  <c r="AH689" i="4"/>
  <c r="AG673" i="4"/>
  <c r="AI673" i="4"/>
  <c r="AH673" i="4"/>
  <c r="AG665" i="4"/>
  <c r="AI665" i="4"/>
  <c r="AH665" i="4"/>
  <c r="AG649" i="4"/>
  <c r="AI649" i="4"/>
  <c r="AH649" i="4"/>
  <c r="AG641" i="4"/>
  <c r="AI641" i="4"/>
  <c r="AH641" i="4"/>
  <c r="AG633" i="4"/>
  <c r="AI633" i="4"/>
  <c r="AH633" i="4"/>
  <c r="AG617" i="4"/>
  <c r="AI617" i="4"/>
  <c r="AH617" i="4"/>
  <c r="AG609" i="4"/>
  <c r="AI609" i="4"/>
  <c r="AH609" i="4"/>
  <c r="AG601" i="4"/>
  <c r="AI601" i="4"/>
  <c r="AH601" i="4"/>
  <c r="AG593" i="4"/>
  <c r="AI593" i="4"/>
  <c r="AH593" i="4"/>
  <c r="AG585" i="4"/>
  <c r="AI585" i="4"/>
  <c r="AH585" i="4"/>
  <c r="AG577" i="4"/>
  <c r="AI577" i="4"/>
  <c r="AH577" i="4"/>
  <c r="AG569" i="4"/>
  <c r="AI569" i="4"/>
  <c r="AH569" i="4"/>
  <c r="AG561" i="4"/>
  <c r="AI561" i="4"/>
  <c r="AH561" i="4"/>
  <c r="AG540" i="4"/>
  <c r="AI540" i="4"/>
  <c r="AH540" i="4"/>
  <c r="AG524" i="4"/>
  <c r="AI524" i="4"/>
  <c r="AH524" i="4"/>
  <c r="AG550" i="4"/>
  <c r="AI550" i="4"/>
  <c r="AH550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O442" i="4"/>
  <c r="AU442" i="4" s="1"/>
  <c r="AP434" i="4"/>
  <c r="AV434" i="4" s="1"/>
  <c r="AL434" i="4"/>
  <c r="AR434" i="4" s="1"/>
  <c r="AO426" i="4"/>
  <c r="AU426" i="4" s="1"/>
  <c r="AP418" i="4"/>
  <c r="AV418" i="4" s="1"/>
  <c r="AL418" i="4"/>
  <c r="AR418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M37" i="4"/>
  <c r="AS37" i="4" s="1"/>
  <c r="AO130" i="4"/>
  <c r="AU130" i="4" s="1"/>
  <c r="AL130" i="4"/>
  <c r="AR130" i="4" s="1"/>
  <c r="AO114" i="4"/>
  <c r="AU114" i="4" s="1"/>
  <c r="X349" i="4"/>
  <c r="X285" i="4"/>
  <c r="X476" i="4"/>
  <c r="X412" i="4"/>
  <c r="X315" i="4"/>
  <c r="X251" i="4"/>
  <c r="X183" i="4"/>
  <c r="X133" i="4"/>
  <c r="X372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587" i="4"/>
  <c r="AG380" i="4"/>
  <c r="AH380" i="4"/>
  <c r="AF380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B993" i="4"/>
  <c r="AE993" i="4"/>
  <c r="AC993" i="4"/>
  <c r="Z989" i="4"/>
  <c r="AB989" i="4"/>
  <c r="AD989" i="4"/>
  <c r="AA989" i="4"/>
  <c r="AE989" i="4"/>
  <c r="AC989" i="4"/>
  <c r="Z981" i="4"/>
  <c r="AB981" i="4"/>
  <c r="AD981" i="4"/>
  <c r="AA981" i="4"/>
  <c r="AE981" i="4"/>
  <c r="AC981" i="4"/>
  <c r="Z977" i="4"/>
  <c r="AB977" i="4"/>
  <c r="AD977" i="4"/>
  <c r="AA977" i="4"/>
  <c r="AE977" i="4"/>
  <c r="AC977" i="4"/>
  <c r="AA382" i="4"/>
  <c r="AC382" i="4"/>
  <c r="AB382" i="4"/>
  <c r="AD382" i="4"/>
  <c r="AJ382" i="4"/>
  <c r="AG382" i="4"/>
  <c r="AA1000" i="4"/>
  <c r="AC1000" i="4"/>
  <c r="AE1000" i="4"/>
  <c r="AB1000" i="4"/>
  <c r="AD1000" i="4"/>
  <c r="Z1000" i="4"/>
  <c r="AA996" i="4"/>
  <c r="AC996" i="4"/>
  <c r="AE996" i="4"/>
  <c r="AB996" i="4"/>
  <c r="AD996" i="4"/>
  <c r="Z996" i="4"/>
  <c r="AA992" i="4"/>
  <c r="AC992" i="4"/>
  <c r="AE992" i="4"/>
  <c r="AB992" i="4"/>
  <c r="AD992" i="4"/>
  <c r="Z992" i="4"/>
  <c r="AE988" i="4"/>
  <c r="AB988" i="4"/>
  <c r="AA984" i="4"/>
  <c r="AC984" i="4"/>
  <c r="AE984" i="4"/>
  <c r="AB984" i="4"/>
  <c r="AD984" i="4"/>
  <c r="Z984" i="4"/>
  <c r="AA980" i="4"/>
  <c r="AC980" i="4"/>
  <c r="AE980" i="4"/>
  <c r="AB980" i="4"/>
  <c r="AD980" i="4"/>
  <c r="Z980" i="4"/>
  <c r="AA976" i="4"/>
  <c r="AC976" i="4"/>
  <c r="AE976" i="4"/>
  <c r="AB976" i="4"/>
  <c r="AD976" i="4"/>
  <c r="Z976" i="4"/>
  <c r="AE553" i="4"/>
  <c r="AB553" i="4"/>
  <c r="AA537" i="4"/>
  <c r="AC537" i="4"/>
  <c r="AE537" i="4"/>
  <c r="AB537" i="4"/>
  <c r="AD537" i="4"/>
  <c r="Z537" i="4"/>
  <c r="AA521" i="4"/>
  <c r="AC521" i="4"/>
  <c r="AE521" i="4"/>
  <c r="AB521" i="4"/>
  <c r="AD521" i="4"/>
  <c r="Z521" i="4"/>
  <c r="AA966" i="4"/>
  <c r="AC966" i="4"/>
  <c r="AE966" i="4"/>
  <c r="Z966" i="4"/>
  <c r="AD966" i="4"/>
  <c r="AB966" i="4"/>
  <c r="AE958" i="4"/>
  <c r="Z958" i="4"/>
  <c r="AB958" i="4"/>
  <c r="AA950" i="4"/>
  <c r="AC950" i="4"/>
  <c r="AE950" i="4"/>
  <c r="Z950" i="4"/>
  <c r="AD950" i="4"/>
  <c r="AB950" i="4"/>
  <c r="AA938" i="4"/>
  <c r="AC938" i="4"/>
  <c r="AE938" i="4"/>
  <c r="Z938" i="4"/>
  <c r="AD938" i="4"/>
  <c r="AB938" i="4"/>
  <c r="AA930" i="4"/>
  <c r="AC930" i="4"/>
  <c r="AE930" i="4"/>
  <c r="Z930" i="4"/>
  <c r="AD930" i="4"/>
  <c r="AB930" i="4"/>
  <c r="AA555" i="4"/>
  <c r="AC555" i="4"/>
  <c r="AE555" i="4"/>
  <c r="AB555" i="4"/>
  <c r="AD555" i="4"/>
  <c r="Z555" i="4"/>
  <c r="AA531" i="4"/>
  <c r="AC531" i="4"/>
  <c r="AE531" i="4"/>
  <c r="AB531" i="4"/>
  <c r="AD531" i="4"/>
  <c r="Z531" i="4"/>
  <c r="AA378" i="4"/>
  <c r="AC378" i="4"/>
  <c r="AE378" i="4"/>
  <c r="Z378" i="4"/>
  <c r="AD378" i="4"/>
  <c r="AB378" i="4"/>
  <c r="AA370" i="4"/>
  <c r="AC370" i="4"/>
  <c r="AE370" i="4"/>
  <c r="Z370" i="4"/>
  <c r="AD370" i="4"/>
  <c r="AB370" i="4"/>
  <c r="AA362" i="4"/>
  <c r="AC362" i="4"/>
  <c r="AE362" i="4"/>
  <c r="Z362" i="4"/>
  <c r="AD362" i="4"/>
  <c r="AB362" i="4"/>
  <c r="AA358" i="4"/>
  <c r="AC358" i="4"/>
  <c r="AE358" i="4"/>
  <c r="Z358" i="4"/>
  <c r="AD358" i="4"/>
  <c r="AB358" i="4"/>
  <c r="AA246" i="4"/>
  <c r="AC246" i="4"/>
  <c r="AE246" i="4"/>
  <c r="Z246" i="4"/>
  <c r="AD246" i="4"/>
  <c r="AB246" i="4"/>
  <c r="AC242" i="4"/>
  <c r="AB242" i="4"/>
  <c r="AA238" i="4"/>
  <c r="AC238" i="4"/>
  <c r="AE238" i="4"/>
  <c r="Z238" i="4"/>
  <c r="AD238" i="4"/>
  <c r="AB238" i="4"/>
  <c r="Z234" i="4"/>
  <c r="AA152" i="4"/>
  <c r="AC152" i="4"/>
  <c r="AE152" i="4"/>
  <c r="Z152" i="4"/>
  <c r="AD152" i="4"/>
  <c r="AB152" i="4"/>
  <c r="AA148" i="4"/>
  <c r="AC148" i="4"/>
  <c r="AE148" i="4"/>
  <c r="Z148" i="4"/>
  <c r="AD148" i="4"/>
  <c r="AB148" i="4"/>
  <c r="AA110" i="4"/>
  <c r="AC110" i="4"/>
  <c r="AE110" i="4"/>
  <c r="Z110" i="4"/>
  <c r="AD110" i="4"/>
  <c r="AB110" i="4"/>
  <c r="AA106" i="4"/>
  <c r="AC106" i="4"/>
  <c r="AE106" i="4"/>
  <c r="Z106" i="4"/>
  <c r="AD106" i="4"/>
  <c r="AB106" i="4"/>
  <c r="AF907" i="4"/>
  <c r="AK907" i="4"/>
  <c r="AI891" i="4"/>
  <c r="AI859" i="4"/>
  <c r="AF827" i="4"/>
  <c r="AK827" i="4"/>
  <c r="AJ811" i="4"/>
  <c r="AF795" i="4"/>
  <c r="AK795" i="4"/>
  <c r="AJ779" i="4"/>
  <c r="AH771" i="4"/>
  <c r="AH747" i="4"/>
  <c r="AG747" i="4"/>
  <c r="AI715" i="4"/>
  <c r="AJ699" i="4"/>
  <c r="AF683" i="4"/>
  <c r="AK683" i="4"/>
  <c r="AJ667" i="4"/>
  <c r="AF651" i="4"/>
  <c r="AK651" i="4"/>
  <c r="AH623" i="4"/>
  <c r="AG623" i="4"/>
  <c r="AH559" i="4"/>
  <c r="AG559" i="4"/>
  <c r="AA157" i="4"/>
  <c r="AC157" i="4"/>
  <c r="AE157" i="4"/>
  <c r="Z157" i="4"/>
  <c r="AB157" i="4"/>
  <c r="AD157" i="4"/>
  <c r="AI157" i="4"/>
  <c r="AF157" i="4"/>
  <c r="AJ157" i="4"/>
  <c r="AG157" i="4"/>
  <c r="AK157" i="4"/>
  <c r="AH15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F647" i="4"/>
  <c r="AK647" i="4"/>
  <c r="AJ611" i="4"/>
  <c r="AA422" i="4"/>
  <c r="AC422" i="4"/>
  <c r="AE422" i="4"/>
  <c r="Z422" i="4"/>
  <c r="AB422" i="4"/>
  <c r="AD422" i="4"/>
  <c r="AG422" i="4"/>
  <c r="AK422" i="4"/>
  <c r="AH422" i="4"/>
  <c r="AI422" i="4"/>
  <c r="AF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A23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P406" i="4"/>
  <c r="AV406" i="4" s="1"/>
  <c r="AL406" i="4"/>
  <c r="AR406" i="4" s="1"/>
  <c r="AP197" i="4"/>
  <c r="AV197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L173" i="4"/>
  <c r="AR17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O414" i="4"/>
  <c r="AU414" i="4" s="1"/>
  <c r="AP402" i="4"/>
  <c r="AV402" i="4" s="1"/>
  <c r="AL402" i="4"/>
  <c r="AR402" i="4" s="1"/>
  <c r="AO394" i="4"/>
  <c r="AU394" i="4" s="1"/>
  <c r="AN233" i="4"/>
  <c r="AT233" i="4" s="1"/>
  <c r="AQ233" i="4"/>
  <c r="AW233" i="4" s="1"/>
  <c r="AO205" i="4"/>
  <c r="AU205" i="4" s="1"/>
  <c r="AN63" i="4"/>
  <c r="AT63" i="4" s="1"/>
  <c r="AQ63" i="4"/>
  <c r="AW63" i="4" s="1"/>
  <c r="AM63" i="4"/>
  <c r="AS63" i="4" s="1"/>
  <c r="AO143" i="4"/>
  <c r="AU143" i="4" s="1"/>
  <c r="AP135" i="4"/>
  <c r="AV135" i="4" s="1"/>
  <c r="AL135" i="4"/>
  <c r="AR135" i="4" s="1"/>
  <c r="AN510" i="4"/>
  <c r="AT510" i="4" s="1"/>
  <c r="AM506" i="4"/>
  <c r="AS506" i="4" s="1"/>
  <c r="AN482" i="4"/>
  <c r="AT482" i="4" s="1"/>
  <c r="AQ470" i="4"/>
  <c r="AW470" i="4" s="1"/>
  <c r="AM470" i="4"/>
  <c r="AS470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P189" i="4"/>
  <c r="AV189" i="4" s="1"/>
  <c r="AL189" i="4"/>
  <c r="AR189" i="4" s="1"/>
  <c r="AO181" i="4"/>
  <c r="AU181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53" i="4"/>
  <c r="AJ753" i="4"/>
  <c r="AF753" i="4"/>
  <c r="AK745" i="4"/>
  <c r="AJ745" i="4"/>
  <c r="AK737" i="4"/>
  <c r="AJ737" i="4"/>
  <c r="AF737" i="4"/>
  <c r="AK729" i="4"/>
  <c r="AJ729" i="4"/>
  <c r="AF729" i="4"/>
  <c r="AK721" i="4"/>
  <c r="AJ721" i="4"/>
  <c r="AF721" i="4"/>
  <c r="AK713" i="4"/>
  <c r="AJ713" i="4"/>
  <c r="AK705" i="4"/>
  <c r="AJ705" i="4"/>
  <c r="AF705" i="4"/>
  <c r="AK697" i="4"/>
  <c r="AJ697" i="4"/>
  <c r="AF697" i="4"/>
  <c r="AK689" i="4"/>
  <c r="AJ689" i="4"/>
  <c r="AF689" i="4"/>
  <c r="AK681" i="4"/>
  <c r="AJ681" i="4"/>
  <c r="AK673" i="4"/>
  <c r="AJ673" i="4"/>
  <c r="AF673" i="4"/>
  <c r="AK665" i="4"/>
  <c r="AJ665" i="4"/>
  <c r="AF665" i="4"/>
  <c r="AK657" i="4"/>
  <c r="AJ657" i="4"/>
  <c r="AF657" i="4"/>
  <c r="AK649" i="4"/>
  <c r="AJ649" i="4"/>
  <c r="AF649" i="4"/>
  <c r="AK641" i="4"/>
  <c r="AJ641" i="4"/>
  <c r="AF641" i="4"/>
  <c r="AK633" i="4"/>
  <c r="AJ633" i="4"/>
  <c r="AF633" i="4"/>
  <c r="AK625" i="4"/>
  <c r="AK617" i="4"/>
  <c r="AJ617" i="4"/>
  <c r="AF617" i="4"/>
  <c r="AK609" i="4"/>
  <c r="AJ609" i="4"/>
  <c r="AF609" i="4"/>
  <c r="AK601" i="4"/>
  <c r="AJ601" i="4"/>
  <c r="AF601" i="4"/>
  <c r="AK593" i="4"/>
  <c r="AJ593" i="4"/>
  <c r="AF593" i="4"/>
  <c r="AK585" i="4"/>
  <c r="AJ585" i="4"/>
  <c r="AF585" i="4"/>
  <c r="AK577" i="4"/>
  <c r="AJ577" i="4"/>
  <c r="AF577" i="4"/>
  <c r="AK569" i="4"/>
  <c r="AJ569" i="4"/>
  <c r="AF569" i="4"/>
  <c r="AK561" i="4"/>
  <c r="AJ561" i="4"/>
  <c r="AF561" i="4"/>
  <c r="AK540" i="4"/>
  <c r="AJ540" i="4"/>
  <c r="AF540" i="4"/>
  <c r="AK524" i="4"/>
  <c r="AJ524" i="4"/>
  <c r="AF524" i="4"/>
  <c r="AK550" i="4"/>
  <c r="AJ550" i="4"/>
  <c r="AF550" i="4"/>
  <c r="AK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O418" i="4"/>
  <c r="AU418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O37" i="4"/>
  <c r="AU37" i="4" s="1"/>
  <c r="AP37" i="4"/>
  <c r="AV37" i="4" s="1"/>
  <c r="AL37" i="4"/>
  <c r="AR37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AH931" i="4" l="1"/>
  <c r="AD931" i="4"/>
  <c r="AC931" i="4"/>
  <c r="Z931" i="4"/>
  <c r="AA931" i="4"/>
  <c r="AH967" i="4"/>
  <c r="AB967" i="4"/>
  <c r="AE967" i="4"/>
  <c r="AD967" i="4"/>
  <c r="AC967" i="4"/>
  <c r="AH605" i="4"/>
  <c r="Z605" i="4"/>
  <c r="AE605" i="4"/>
  <c r="AB605" i="4"/>
  <c r="AC605" i="4"/>
  <c r="AD605" i="4"/>
  <c r="AH669" i="4"/>
  <c r="AA669" i="4"/>
  <c r="Z669" i="4"/>
  <c r="AE669" i="4"/>
  <c r="AB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G526" i="4"/>
  <c r="AC526" i="4"/>
  <c r="AF526" i="4"/>
  <c r="AH526" i="4"/>
  <c r="AI526" i="4"/>
  <c r="Z526" i="4"/>
  <c r="AK526" i="4"/>
  <c r="AB526" i="4"/>
  <c r="AN526" i="4" s="1"/>
  <c r="AA526" i="4"/>
  <c r="AM526" i="4" s="1"/>
  <c r="AB534" i="4"/>
  <c r="AC534" i="4"/>
  <c r="AG534" i="4"/>
  <c r="AD534" i="4"/>
  <c r="AI534" i="4"/>
  <c r="AA534" i="4"/>
  <c r="AH534" i="4"/>
  <c r="AF985" i="4"/>
  <c r="Z985" i="4"/>
  <c r="AK985" i="4"/>
  <c r="AG985" i="4"/>
  <c r="AB985" i="4"/>
  <c r="AA985" i="4"/>
  <c r="AJ985" i="4"/>
  <c r="AI985" i="4"/>
  <c r="AD985" i="4"/>
  <c r="AP985" i="4" s="1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H745" i="4"/>
  <c r="AB745" i="4"/>
  <c r="AC745" i="4"/>
  <c r="AG681" i="4"/>
  <c r="AG745" i="4"/>
  <c r="AC985" i="4"/>
  <c r="AB931" i="4"/>
  <c r="AD681" i="4"/>
  <c r="AI328" i="4"/>
  <c r="AF534" i="4"/>
  <c r="AF625" i="4"/>
  <c r="AD526" i="4"/>
  <c r="AA605" i="4"/>
  <c r="AC725" i="4"/>
  <c r="AC789" i="4"/>
  <c r="AC861" i="4"/>
  <c r="AI380" i="4"/>
  <c r="AJ380" i="4"/>
  <c r="AK380" i="4"/>
  <c r="AD47" i="4"/>
  <c r="AH47" i="4"/>
  <c r="AA395" i="4"/>
  <c r="AH395" i="4"/>
  <c r="AE78" i="4"/>
  <c r="AG78" i="4"/>
  <c r="AE94" i="4"/>
  <c r="AD94" i="4"/>
  <c r="AG94" i="4"/>
  <c r="AD230" i="4"/>
  <c r="AJ230" i="4"/>
  <c r="AF230" i="4"/>
  <c r="AH212" i="4"/>
  <c r="Z212" i="4"/>
  <c r="AI264" i="4"/>
  <c r="AF264" i="4"/>
  <c r="AJ296" i="4"/>
  <c r="Z296" i="4"/>
  <c r="AE210" i="4"/>
  <c r="AA210" i="4"/>
  <c r="AG210" i="4"/>
  <c r="AJ210" i="4"/>
  <c r="AD346" i="4"/>
  <c r="AJ346" i="4"/>
  <c r="AA346" i="4"/>
  <c r="AG346" i="4"/>
  <c r="AA958" i="4"/>
  <c r="AD958" i="4"/>
  <c r="AC958" i="4"/>
  <c r="AA553" i="4"/>
  <c r="AD553" i="4"/>
  <c r="AC553" i="4"/>
  <c r="Z553" i="4"/>
  <c r="AA988" i="4"/>
  <c r="AD988" i="4"/>
  <c r="AC988" i="4"/>
  <c r="Z988" i="4"/>
  <c r="AE382" i="4"/>
  <c r="AI382" i="4"/>
  <c r="AK382" i="4"/>
  <c r="Z382" i="4"/>
  <c r="AF382" i="4"/>
  <c r="AH382" i="4"/>
  <c r="AD993" i="4"/>
  <c r="AA993" i="4"/>
  <c r="AD677" i="4"/>
  <c r="AJ677" i="4"/>
  <c r="AF677" i="4"/>
  <c r="Z677" i="4"/>
  <c r="AD749" i="4"/>
  <c r="AE749" i="4"/>
  <c r="AJ749" i="4"/>
  <c r="AF749" i="4"/>
  <c r="AD813" i="4"/>
  <c r="Z813" i="4"/>
  <c r="AJ813" i="4"/>
  <c r="AE813" i="4"/>
  <c r="AF813" i="4"/>
  <c r="AD869" i="4"/>
  <c r="AJ869" i="4"/>
  <c r="Z869" i="4"/>
  <c r="AF869" i="4"/>
  <c r="AE869" i="4"/>
  <c r="F506" i="4"/>
  <c r="J506" i="4" s="1"/>
  <c r="E506" i="4"/>
  <c r="I506" i="4" s="1"/>
  <c r="Z146" i="4"/>
  <c r="AH146" i="4"/>
  <c r="AB657" i="4"/>
  <c r="AC657" i="4"/>
  <c r="AG657" i="4"/>
  <c r="AD657" i="4"/>
  <c r="AI657" i="4"/>
  <c r="AA657" i="4"/>
  <c r="AH657" i="4"/>
  <c r="AJ534" i="4"/>
  <c r="AJ625" i="4"/>
  <c r="AF681" i="4"/>
  <c r="AF713" i="4"/>
  <c r="AF745" i="4"/>
  <c r="AI875" i="4"/>
  <c r="AG713" i="4"/>
  <c r="AE526" i="4"/>
  <c r="AQ526" i="4" s="1"/>
  <c r="AA967" i="4"/>
  <c r="AB725" i="4"/>
  <c r="AB789" i="4"/>
  <c r="AB861" i="4"/>
  <c r="AE534" i="4"/>
  <c r="AE625" i="4"/>
  <c r="AD745" i="4"/>
  <c r="AH985" i="4"/>
  <c r="AJ75" i="4"/>
  <c r="AC75" i="4"/>
  <c r="Z75" i="4"/>
  <c r="E530" i="4"/>
  <c r="I530" i="4" s="1"/>
  <c r="F530" i="4"/>
  <c r="J530" i="4" s="1"/>
  <c r="G530" i="4"/>
  <c r="D929" i="4"/>
  <c r="H929" i="4" s="1"/>
  <c r="F929" i="4"/>
  <c r="J929" i="4" s="1"/>
  <c r="G929" i="4"/>
  <c r="F369" i="4"/>
  <c r="J369" i="4" s="1"/>
  <c r="M370" i="2" s="1"/>
  <c r="E369" i="4"/>
  <c r="I369" i="4" s="1"/>
  <c r="L370" i="2" s="1"/>
  <c r="G369" i="4"/>
  <c r="AP542" i="4"/>
  <c r="AM192" i="4"/>
  <c r="AS192" i="4" s="1"/>
  <c r="AI546" i="4"/>
  <c r="AM173" i="4"/>
  <c r="AS173" i="4" s="1"/>
  <c r="AA546" i="4"/>
  <c r="AO83" i="4"/>
  <c r="AU83" i="4" s="1"/>
  <c r="AL542" i="4"/>
  <c r="AR542" i="4" s="1"/>
  <c r="AN176" i="4"/>
  <c r="AT176" i="4" s="1"/>
  <c r="AJ526" i="4"/>
  <c r="AM418" i="4"/>
  <c r="AS418" i="4" s="1"/>
  <c r="AM450" i="4"/>
  <c r="AS450" i="4" s="1"/>
  <c r="AG639" i="4"/>
  <c r="AI707" i="4"/>
  <c r="AG899" i="4"/>
  <c r="AB493" i="4"/>
  <c r="AN961" i="4"/>
  <c r="AC146" i="4"/>
  <c r="AD450" i="4"/>
  <c r="AD546" i="4"/>
  <c r="AL252" i="4"/>
  <c r="AR252" i="4" s="1"/>
  <c r="AL260" i="4"/>
  <c r="AR260" i="4" s="1"/>
  <c r="AL268" i="4"/>
  <c r="AR268" i="4" s="1"/>
  <c r="AL276" i="4"/>
  <c r="AR276" i="4" s="1"/>
  <c r="AL284" i="4"/>
  <c r="AR284" i="4" s="1"/>
  <c r="AL292" i="4"/>
  <c r="AR292" i="4" s="1"/>
  <c r="AL300" i="4"/>
  <c r="AR300" i="4" s="1"/>
  <c r="AL308" i="4"/>
  <c r="AR308" i="4" s="1"/>
  <c r="AL316" i="4"/>
  <c r="AR316" i="4" s="1"/>
  <c r="AL324" i="4"/>
  <c r="AR324" i="4" s="1"/>
  <c r="AL332" i="4"/>
  <c r="AR332" i="4" s="1"/>
  <c r="AH91" i="4"/>
  <c r="AN91" i="4" s="1"/>
  <c r="AT91" i="4" s="1"/>
  <c r="AJ146" i="4"/>
  <c r="AD146" i="4"/>
  <c r="AP146" i="4" s="1"/>
  <c r="AV146" i="4" s="1"/>
  <c r="AB546" i="4"/>
  <c r="Z546" i="4"/>
  <c r="AI573" i="4"/>
  <c r="AK146" i="4"/>
  <c r="AO115" i="4"/>
  <c r="AU115" i="4" s="1"/>
  <c r="AF546" i="4"/>
  <c r="AE546" i="4"/>
  <c r="AQ546" i="4" s="1"/>
  <c r="AC546" i="4"/>
  <c r="AO546" i="4" s="1"/>
  <c r="AU546" i="4" s="1"/>
  <c r="AC506" i="4"/>
  <c r="AO506" i="4" s="1"/>
  <c r="AU506" i="4" s="1"/>
  <c r="AB234" i="4"/>
  <c r="AC234" i="4"/>
  <c r="Z242" i="4"/>
  <c r="AO173" i="4"/>
  <c r="AU173" i="4" s="1"/>
  <c r="AN506" i="4"/>
  <c r="AT506" i="4" s="1"/>
  <c r="Z961" i="4"/>
  <c r="AI961" i="4"/>
  <c r="AO961" i="4" s="1"/>
  <c r="AU961" i="4" s="1"/>
  <c r="AF961" i="4"/>
  <c r="AD961" i="4"/>
  <c r="AP961" i="4" s="1"/>
  <c r="AA961" i="4"/>
  <c r="AG961" i="4"/>
  <c r="AH450" i="4"/>
  <c r="AN450" i="4" s="1"/>
  <c r="AJ450" i="4"/>
  <c r="AP450" i="4" s="1"/>
  <c r="AV450" i="4" s="1"/>
  <c r="AI450" i="4"/>
  <c r="AO450" i="4" s="1"/>
  <c r="AU450" i="4" s="1"/>
  <c r="AJ546" i="4"/>
  <c r="AP546" i="4" s="1"/>
  <c r="AG546" i="4"/>
  <c r="AM546" i="4" s="1"/>
  <c r="AS546" i="4" s="1"/>
  <c r="AH546" i="4"/>
  <c r="AN546" i="4" s="1"/>
  <c r="AT546" i="4" s="1"/>
  <c r="AA146" i="4"/>
  <c r="AG146" i="4"/>
  <c r="AI146" i="4"/>
  <c r="AB146" i="4"/>
  <c r="AN146" i="4" s="1"/>
  <c r="AT146" i="4" s="1"/>
  <c r="AE146" i="4"/>
  <c r="AF146" i="4"/>
  <c r="AL146" i="4" s="1"/>
  <c r="AR146" i="4" s="1"/>
  <c r="AK115" i="4"/>
  <c r="AA115" i="4"/>
  <c r="AB115" i="4"/>
  <c r="AN115" i="4" s="1"/>
  <c r="AT115" i="4" s="1"/>
  <c r="AJ115" i="4"/>
  <c r="AP115" i="4" s="1"/>
  <c r="AV115" i="4" s="1"/>
  <c r="AG115" i="4"/>
  <c r="AE115" i="4"/>
  <c r="AF115" i="4"/>
  <c r="AL115" i="4" s="1"/>
  <c r="AR115" i="4" s="1"/>
  <c r="D438" i="4"/>
  <c r="H438" i="4" s="1"/>
  <c r="K439" i="2" s="1"/>
  <c r="F438" i="4"/>
  <c r="J438" i="4" s="1"/>
  <c r="M439" i="2" s="1"/>
  <c r="E470" i="4"/>
  <c r="I470" i="4" s="1"/>
  <c r="G470" i="4"/>
  <c r="G933" i="4"/>
  <c r="E933" i="4"/>
  <c r="I933" i="4" s="1"/>
  <c r="F153" i="4"/>
  <c r="J153" i="4" s="1"/>
  <c r="M154" i="2" s="1"/>
  <c r="E153" i="4"/>
  <c r="I153" i="4" s="1"/>
  <c r="L154" i="2" s="1"/>
  <c r="D446" i="4"/>
  <c r="H446" i="4" s="1"/>
  <c r="K447" i="2" s="1"/>
  <c r="G446" i="4"/>
  <c r="G245" i="4"/>
  <c r="F245" i="4"/>
  <c r="J245" i="4" s="1"/>
  <c r="M246" i="2" s="1"/>
  <c r="F552" i="4"/>
  <c r="J552" i="4" s="1"/>
  <c r="D552" i="4"/>
  <c r="H552" i="4" s="1"/>
  <c r="AF973" i="4"/>
  <c r="AI973" i="4"/>
  <c r="AO973" i="4" s="1"/>
  <c r="AU973" i="4" s="1"/>
  <c r="AJ973" i="4"/>
  <c r="AH973" i="4"/>
  <c r="AN973" i="4" s="1"/>
  <c r="AH987" i="4"/>
  <c r="AI559" i="4"/>
  <c r="AG591" i="4"/>
  <c r="AI623" i="4"/>
  <c r="AG715" i="4"/>
  <c r="AH715" i="4"/>
  <c r="AI747" i="4"/>
  <c r="AI763" i="4"/>
  <c r="AG859" i="4"/>
  <c r="AH859" i="4"/>
  <c r="AG891" i="4"/>
  <c r="AH891" i="4"/>
  <c r="AW973" i="4"/>
  <c r="AE973" i="4"/>
  <c r="AQ973" i="4" s="1"/>
  <c r="AV973" i="4"/>
  <c r="AD973" i="4"/>
  <c r="Z973" i="4"/>
  <c r="AL973" i="4" s="1"/>
  <c r="AR973" i="4" s="1"/>
  <c r="AQ985" i="4"/>
  <c r="AM1001" i="4"/>
  <c r="AQ65" i="4"/>
  <c r="AW65" i="4" s="1"/>
  <c r="AE75" i="4"/>
  <c r="AA75" i="4"/>
  <c r="AB75" i="4"/>
  <c r="AQ83" i="4"/>
  <c r="AW83" i="4" s="1"/>
  <c r="AN83" i="4"/>
  <c r="AT83" i="4" s="1"/>
  <c r="AQ99" i="4"/>
  <c r="AW99" i="4" s="1"/>
  <c r="AN99" i="4"/>
  <c r="AT99" i="4" s="1"/>
  <c r="AE107" i="4"/>
  <c r="AC107" i="4"/>
  <c r="AB107" i="4"/>
  <c r="AO151" i="4"/>
  <c r="AU151" i="4" s="1"/>
  <c r="AL151" i="4"/>
  <c r="AR151" i="4" s="1"/>
  <c r="AL526" i="4"/>
  <c r="AR526" i="4" s="1"/>
  <c r="AM542" i="4"/>
  <c r="AE939" i="4"/>
  <c r="AC939" i="4"/>
  <c r="AD939" i="4"/>
  <c r="AE959" i="4"/>
  <c r="AC959" i="4"/>
  <c r="AD959" i="4"/>
  <c r="AC557" i="4"/>
  <c r="AA557" i="4"/>
  <c r="AD557" i="4"/>
  <c r="Z557" i="4"/>
  <c r="AO573" i="4"/>
  <c r="AU573" i="4" s="1"/>
  <c r="AA589" i="4"/>
  <c r="AD589" i="4"/>
  <c r="Z589" i="4"/>
  <c r="AC621" i="4"/>
  <c r="AA621" i="4"/>
  <c r="AD621" i="4"/>
  <c r="AA653" i="4"/>
  <c r="AD653" i="4"/>
  <c r="AC685" i="4"/>
  <c r="AA685" i="4"/>
  <c r="AM685" i="4" s="1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N877" i="4" s="1"/>
  <c r="AE909" i="4"/>
  <c r="AM72" i="4"/>
  <c r="AS72" i="4" s="1"/>
  <c r="AQ72" i="4"/>
  <c r="AW72" i="4" s="1"/>
  <c r="AO72" i="4"/>
  <c r="AU72" i="4" s="1"/>
  <c r="AL88" i="4"/>
  <c r="AR88" i="4" s="1"/>
  <c r="AM59" i="4"/>
  <c r="AS59" i="4" s="1"/>
  <c r="AQ120" i="4"/>
  <c r="AW120" i="4" s="1"/>
  <c r="AN120" i="4"/>
  <c r="AT120" i="4" s="1"/>
  <c r="AN128" i="4"/>
  <c r="AT128" i="4" s="1"/>
  <c r="AN144" i="4"/>
  <c r="AT144" i="4" s="1"/>
  <c r="X298" i="4"/>
  <c r="Y298" i="4"/>
  <c r="AF232" i="4"/>
  <c r="AJ232" i="4"/>
  <c r="AK232" i="4"/>
  <c r="AE232" i="4"/>
  <c r="Z55" i="4"/>
  <c r="AC55" i="4"/>
  <c r="AO55" i="4" s="1"/>
  <c r="AU55" i="4" s="1"/>
  <c r="AB55" i="4"/>
  <c r="AK55" i="4"/>
  <c r="AJ55" i="4"/>
  <c r="AB387" i="4"/>
  <c r="AE387" i="4"/>
  <c r="AC387" i="4"/>
  <c r="AO387" i="4" s="1"/>
  <c r="AU387" i="4" s="1"/>
  <c r="AH387" i="4"/>
  <c r="AC15" i="4"/>
  <c r="AO15" i="4" s="1"/>
  <c r="AU15" i="4" s="1"/>
  <c r="AD15" i="4"/>
  <c r="AE15" i="4"/>
  <c r="AQ15" i="4" s="1"/>
  <c r="AW15" i="4" s="1"/>
  <c r="AF15" i="4"/>
  <c r="AA74" i="4"/>
  <c r="Z74" i="4"/>
  <c r="AC74" i="4"/>
  <c r="AH74" i="4"/>
  <c r="AA82" i="4"/>
  <c r="Z82" i="4"/>
  <c r="AC82" i="4"/>
  <c r="AH82" i="4"/>
  <c r="AA90" i="4"/>
  <c r="Z90" i="4"/>
  <c r="AC90" i="4"/>
  <c r="AO90" i="4" s="1"/>
  <c r="AU90" i="4" s="1"/>
  <c r="AF90" i="4"/>
  <c r="AG90" i="4"/>
  <c r="AE102" i="4"/>
  <c r="AD102" i="4"/>
  <c r="AP102" i="4" s="1"/>
  <c r="AV102" i="4" s="1"/>
  <c r="AC102" i="4"/>
  <c r="AF102" i="4"/>
  <c r="AL102" i="4" s="1"/>
  <c r="AR102" i="4" s="1"/>
  <c r="AG102" i="4"/>
  <c r="AD222" i="4"/>
  <c r="AB222" i="4"/>
  <c r="AE222" i="4"/>
  <c r="AI222" i="4"/>
  <c r="AK222" i="4"/>
  <c r="AJ222" i="4"/>
  <c r="AD342" i="4"/>
  <c r="AE342" i="4"/>
  <c r="AA342" i="4"/>
  <c r="AI342" i="4"/>
  <c r="AK342" i="4"/>
  <c r="AJ342" i="4"/>
  <c r="Z124" i="4"/>
  <c r="AC124" i="4"/>
  <c r="AG124" i="4"/>
  <c r="AM124" i="4" s="1"/>
  <c r="AS124" i="4" s="1"/>
  <c r="AB124" i="4"/>
  <c r="AK124" i="4"/>
  <c r="AI124" i="4"/>
  <c r="AJ164" i="4"/>
  <c r="AP164" i="4" s="1"/>
  <c r="AV164" i="4" s="1"/>
  <c r="AH164" i="4"/>
  <c r="AK164" i="4"/>
  <c r="AA164" i="4"/>
  <c r="Z164" i="4"/>
  <c r="AL164" i="4" s="1"/>
  <c r="AR164" i="4" s="1"/>
  <c r="AC164" i="4"/>
  <c r="AJ196" i="4"/>
  <c r="AH196" i="4"/>
  <c r="AK196" i="4"/>
  <c r="AQ196" i="4" s="1"/>
  <c r="AW196" i="4" s="1"/>
  <c r="AA196" i="4"/>
  <c r="Z196" i="4"/>
  <c r="AL196" i="4" s="1"/>
  <c r="AR196" i="4" s="1"/>
  <c r="AC196" i="4"/>
  <c r="AF228" i="4"/>
  <c r="AI228" i="4"/>
  <c r="AG228" i="4"/>
  <c r="AM228" i="4" s="1"/>
  <c r="AS228" i="4" s="1"/>
  <c r="AB228" i="4"/>
  <c r="AE228" i="4"/>
  <c r="AD228" i="4"/>
  <c r="AF256" i="4"/>
  <c r="AL256" i="4" s="1"/>
  <c r="AR256" i="4" s="1"/>
  <c r="AI256" i="4"/>
  <c r="AG256" i="4"/>
  <c r="AM256" i="4" s="1"/>
  <c r="AS256" i="4" s="1"/>
  <c r="AB256" i="4"/>
  <c r="AE256" i="4"/>
  <c r="AQ256" i="4" s="1"/>
  <c r="AW256" i="4" s="1"/>
  <c r="AD256" i="4"/>
  <c r="AJ272" i="4"/>
  <c r="AP272" i="4" s="1"/>
  <c r="AV272" i="4" s="1"/>
  <c r="AH272" i="4"/>
  <c r="AK272" i="4"/>
  <c r="AQ272" i="4" s="1"/>
  <c r="AW272" i="4" s="1"/>
  <c r="AA272" i="4"/>
  <c r="Z272" i="4"/>
  <c r="AL272" i="4" s="1"/>
  <c r="AR272" i="4" s="1"/>
  <c r="AC272" i="4"/>
  <c r="AJ288" i="4"/>
  <c r="AP288" i="4" s="1"/>
  <c r="AV288" i="4" s="1"/>
  <c r="AH288" i="4"/>
  <c r="AK288" i="4"/>
  <c r="AQ288" i="4" s="1"/>
  <c r="AW288" i="4" s="1"/>
  <c r="AA288" i="4"/>
  <c r="Z288" i="4"/>
  <c r="AC288" i="4"/>
  <c r="AF304" i="4"/>
  <c r="AI304" i="4"/>
  <c r="AG304" i="4"/>
  <c r="AM304" i="4" s="1"/>
  <c r="AS304" i="4" s="1"/>
  <c r="AB304" i="4"/>
  <c r="AE304" i="4"/>
  <c r="AQ304" i="4" s="1"/>
  <c r="AW304" i="4" s="1"/>
  <c r="AD304" i="4"/>
  <c r="AF320" i="4"/>
  <c r="AL320" i="4" s="1"/>
  <c r="AR320" i="4" s="1"/>
  <c r="AI320" i="4"/>
  <c r="AG320" i="4"/>
  <c r="AB320" i="4"/>
  <c r="AE320" i="4"/>
  <c r="AQ320" i="4" s="1"/>
  <c r="AW320" i="4" s="1"/>
  <c r="AD320" i="4"/>
  <c r="AI336" i="4"/>
  <c r="AO336" i="4" s="1"/>
  <c r="AU336" i="4" s="1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A218" i="4"/>
  <c r="Z218" i="4"/>
  <c r="AL218" i="4" s="1"/>
  <c r="AR218" i="4" s="1"/>
  <c r="AC218" i="4"/>
  <c r="AI218" i="4"/>
  <c r="AH218" i="4"/>
  <c r="AA338" i="4"/>
  <c r="Z338" i="4"/>
  <c r="AC338" i="4"/>
  <c r="AG338" i="4"/>
  <c r="AF338" i="4"/>
  <c r="AL338" i="4" s="1"/>
  <c r="AR338" i="4" s="1"/>
  <c r="AH338" i="4"/>
  <c r="AA354" i="4"/>
  <c r="AE354" i="4"/>
  <c r="AG354" i="4"/>
  <c r="AF354" i="4"/>
  <c r="AH354" i="4"/>
  <c r="AN354" i="4" s="1"/>
  <c r="AT354" i="4" s="1"/>
  <c r="E552" i="4"/>
  <c r="I552" i="4" s="1"/>
  <c r="F470" i="4"/>
  <c r="J470" i="4" s="1"/>
  <c r="E245" i="4"/>
  <c r="I245" i="4" s="1"/>
  <c r="L246" i="2" s="1"/>
  <c r="F933" i="4"/>
  <c r="J933" i="4" s="1"/>
  <c r="G153" i="4"/>
  <c r="AG973" i="4"/>
  <c r="AM973" i="4" s="1"/>
  <c r="AS973" i="4" s="1"/>
  <c r="AL72" i="4"/>
  <c r="AR72" i="4" s="1"/>
  <c r="AN59" i="4"/>
  <c r="AT59" i="4" s="1"/>
  <c r="AL120" i="4"/>
  <c r="AR120" i="4" s="1"/>
  <c r="AO160" i="4"/>
  <c r="AU160" i="4" s="1"/>
  <c r="AL160" i="4"/>
  <c r="AR160" i="4" s="1"/>
  <c r="AL176" i="4"/>
  <c r="AR176" i="4" s="1"/>
  <c r="AL18" i="4"/>
  <c r="AR18" i="4" s="1"/>
  <c r="AO51" i="4"/>
  <c r="AU51" i="4" s="1"/>
  <c r="AM51" i="4"/>
  <c r="AS51" i="4" s="1"/>
  <c r="AO28" i="4"/>
  <c r="AU28" i="4" s="1"/>
  <c r="AQ112" i="4"/>
  <c r="AW112" i="4" s="1"/>
  <c r="AN112" i="4"/>
  <c r="AT112" i="4" s="1"/>
  <c r="AP112" i="4"/>
  <c r="AV112" i="4" s="1"/>
  <c r="AQ144" i="4"/>
  <c r="AW144" i="4" s="1"/>
  <c r="AM144" i="4"/>
  <c r="AS144" i="4" s="1"/>
  <c r="AL168" i="4"/>
  <c r="AR168" i="4" s="1"/>
  <c r="AL184" i="4"/>
  <c r="AR184" i="4" s="1"/>
  <c r="AN501" i="4"/>
  <c r="AT501" i="4" s="1"/>
  <c r="AO510" i="4"/>
  <c r="AP63" i="4"/>
  <c r="AV63" i="4" s="1"/>
  <c r="AD234" i="4"/>
  <c r="AE234" i="4"/>
  <c r="AD242" i="4"/>
  <c r="AE242" i="4"/>
  <c r="AB232" i="4"/>
  <c r="AC232" i="4"/>
  <c r="Z232" i="4"/>
  <c r="AG232" i="4"/>
  <c r="AI232" i="4"/>
  <c r="D245" i="4"/>
  <c r="H245" i="4" s="1"/>
  <c r="K246" i="2" s="1"/>
  <c r="AL216" i="4"/>
  <c r="AR216" i="4" s="1"/>
  <c r="AO176" i="4"/>
  <c r="AU176" i="4" s="1"/>
  <c r="E149" i="4"/>
  <c r="I149" i="4" s="1"/>
  <c r="L150" i="2" s="1"/>
  <c r="AP176" i="4"/>
  <c r="AV176" i="4" s="1"/>
  <c r="AN168" i="4"/>
  <c r="AT168" i="4" s="1"/>
  <c r="D149" i="4"/>
  <c r="H149" i="4" s="1"/>
  <c r="K150" i="2" s="1"/>
  <c r="F510" i="4"/>
  <c r="J510" i="4" s="1"/>
  <c r="G510" i="4"/>
  <c r="D510" i="4"/>
  <c r="H510" i="4" s="1"/>
  <c r="E510" i="4"/>
  <c r="I510" i="4" s="1"/>
  <c r="AI591" i="4"/>
  <c r="AG731" i="4"/>
  <c r="AH763" i="4"/>
  <c r="AG843" i="4"/>
  <c r="AH875" i="4"/>
  <c r="Y250" i="4"/>
  <c r="AF250" i="4" s="1"/>
  <c r="Y314" i="4"/>
  <c r="AF70" i="4"/>
  <c r="AF86" i="4"/>
  <c r="AG214" i="4"/>
  <c r="AG350" i="4"/>
  <c r="AF226" i="4"/>
  <c r="AC507" i="4"/>
  <c r="E109" i="4"/>
  <c r="I109" i="4" s="1"/>
  <c r="L110" i="2" s="1"/>
  <c r="G62" i="4"/>
  <c r="F446" i="4"/>
  <c r="J446" i="4" s="1"/>
  <c r="M447" i="2" s="1"/>
  <c r="AF485" i="4"/>
  <c r="AG987" i="4"/>
  <c r="AH591" i="4"/>
  <c r="AI731" i="4"/>
  <c r="AI843" i="4"/>
  <c r="AH507" i="4"/>
  <c r="AO144" i="4"/>
  <c r="AU144" i="4" s="1"/>
  <c r="AA507" i="4"/>
  <c r="AM507" i="4" s="1"/>
  <c r="AS507" i="4" s="1"/>
  <c r="AB312" i="4"/>
  <c r="D109" i="4"/>
  <c r="H109" i="4" s="1"/>
  <c r="K110" i="2" s="1"/>
  <c r="D62" i="4"/>
  <c r="H62" i="4" s="1"/>
  <c r="K63" i="2" s="1"/>
  <c r="E446" i="4"/>
  <c r="I446" i="4" s="1"/>
  <c r="L447" i="2" s="1"/>
  <c r="AI987" i="4"/>
  <c r="AH731" i="4"/>
  <c r="AG763" i="4"/>
  <c r="AH843" i="4"/>
  <c r="AG875" i="4"/>
  <c r="AQ160" i="4"/>
  <c r="AW160" i="4" s="1"/>
  <c r="AF344" i="4"/>
  <c r="AG248" i="4"/>
  <c r="E520" i="4"/>
  <c r="I520" i="4" s="1"/>
  <c r="E62" i="4"/>
  <c r="I62" i="4" s="1"/>
  <c r="L63" i="2" s="1"/>
  <c r="AJ485" i="4"/>
  <c r="AC485" i="4"/>
  <c r="AL34" i="4"/>
  <c r="AR34" i="4" s="1"/>
  <c r="AE70" i="4"/>
  <c r="AL30" i="4"/>
  <c r="AR30" i="4" s="1"/>
  <c r="AL38" i="4"/>
  <c r="AR38" i="4" s="1"/>
  <c r="AP34" i="4"/>
  <c r="AV34" i="4" s="1"/>
  <c r="AQ22" i="4"/>
  <c r="AW22" i="4" s="1"/>
  <c r="AQ26" i="4"/>
  <c r="AW26" i="4" s="1"/>
  <c r="AG75" i="4"/>
  <c r="AM75" i="4" s="1"/>
  <c r="AS75" i="4" s="1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232" i="4"/>
  <c r="AV232" i="4" s="1"/>
  <c r="AP5" i="4"/>
  <c r="AV5" i="4" s="1"/>
  <c r="I7" i="3"/>
  <c r="F7" i="3"/>
  <c r="AH979" i="4"/>
  <c r="AI639" i="4"/>
  <c r="AI771" i="4"/>
  <c r="AI835" i="4"/>
  <c r="AI899" i="4"/>
  <c r="AE645" i="4"/>
  <c r="AE717" i="4"/>
  <c r="AE781" i="4"/>
  <c r="AE845" i="4"/>
  <c r="AE901" i="4"/>
  <c r="AG47" i="4"/>
  <c r="AF507" i="4"/>
  <c r="AG395" i="4"/>
  <c r="AM395" i="4" s="1"/>
  <c r="AS395" i="4" s="1"/>
  <c r="AK70" i="4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M214" i="4" s="1"/>
  <c r="AS214" i="4" s="1"/>
  <c r="AH140" i="4"/>
  <c r="AK180" i="4"/>
  <c r="AJ212" i="4"/>
  <c r="AE264" i="4"/>
  <c r="AG280" i="4"/>
  <c r="AH296" i="4"/>
  <c r="AC328" i="4"/>
  <c r="AB344" i="4"/>
  <c r="AN344" i="4" s="1"/>
  <c r="AT344" i="4" s="1"/>
  <c r="Z226" i="4"/>
  <c r="AL501" i="4"/>
  <c r="AR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O693" i="4" s="1"/>
  <c r="AU693" i="4" s="1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F611" i="4"/>
  <c r="AJ647" i="4"/>
  <c r="AI979" i="4"/>
  <c r="AH639" i="4"/>
  <c r="AJ651" i="4"/>
  <c r="AK667" i="4"/>
  <c r="AF667" i="4"/>
  <c r="AJ683" i="4"/>
  <c r="AK699" i="4"/>
  <c r="AF699" i="4"/>
  <c r="AG771" i="4"/>
  <c r="AK779" i="4"/>
  <c r="AF779" i="4"/>
  <c r="AJ795" i="4"/>
  <c r="AK811" i="4"/>
  <c r="AF811" i="4"/>
  <c r="AJ827" i="4"/>
  <c r="AH899" i="4"/>
  <c r="AJ907" i="4"/>
  <c r="AG947" i="4"/>
  <c r="AM947" i="4" s="1"/>
  <c r="AS947" i="4" s="1"/>
  <c r="AI637" i="4"/>
  <c r="AO637" i="4" s="1"/>
  <c r="AU637" i="4" s="1"/>
  <c r="AH707" i="4"/>
  <c r="AH835" i="4"/>
  <c r="AO328" i="4"/>
  <c r="AU328" i="4" s="1"/>
  <c r="AQ5" i="4"/>
  <c r="AW5" i="4" s="1"/>
  <c r="AL144" i="4"/>
  <c r="AR144" i="4" s="1"/>
  <c r="AN200" i="4"/>
  <c r="AT200" i="4" s="1"/>
  <c r="AC70" i="4"/>
  <c r="AD78" i="4"/>
  <c r="AE86" i="4"/>
  <c r="Z214" i="4"/>
  <c r="AL214" i="4" s="1"/>
  <c r="AR214" i="4" s="1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AL346" i="4" s="1"/>
  <c r="AR346" i="4" s="1"/>
  <c r="G438" i="4"/>
  <c r="E438" i="4"/>
  <c r="I438" i="4" s="1"/>
  <c r="L439" i="2" s="1"/>
  <c r="D39" i="4"/>
  <c r="H39" i="4" s="1"/>
  <c r="K40" i="2" s="1"/>
  <c r="AK19" i="4"/>
  <c r="AQ19" i="4" s="1"/>
  <c r="AW19" i="4" s="1"/>
  <c r="AG91" i="4"/>
  <c r="AM91" i="4" s="1"/>
  <c r="AS91" i="4" s="1"/>
  <c r="AC354" i="4"/>
  <c r="Z354" i="4"/>
  <c r="AK336" i="4"/>
  <c r="AI19" i="4"/>
  <c r="AO19" i="4" s="1"/>
  <c r="AU19" i="4" s="1"/>
  <c r="AK91" i="4"/>
  <c r="AQ91" i="4" s="1"/>
  <c r="AW91" i="4" s="1"/>
  <c r="AH19" i="4"/>
  <c r="AN19" i="4" s="1"/>
  <c r="AT19" i="4" s="1"/>
  <c r="AF19" i="4"/>
  <c r="AL19" i="4" s="1"/>
  <c r="AR19" i="4" s="1"/>
  <c r="AF91" i="4"/>
  <c r="AL91" i="4" s="1"/>
  <c r="AR91" i="4" s="1"/>
  <c r="AJ91" i="4"/>
  <c r="AP91" i="4" s="1"/>
  <c r="AV91" i="4" s="1"/>
  <c r="AL220" i="4"/>
  <c r="AR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Q75" i="4" s="1"/>
  <c r="AW75" i="4" s="1"/>
  <c r="AI107" i="4"/>
  <c r="AK80" i="4"/>
  <c r="AH75" i="4"/>
  <c r="AH107" i="4"/>
  <c r="AF75" i="4"/>
  <c r="AL75" i="4" s="1"/>
  <c r="AR75" i="4" s="1"/>
  <c r="AK107" i="4"/>
  <c r="AQ107" i="4" s="1"/>
  <c r="AW107" i="4" s="1"/>
  <c r="AP75" i="4"/>
  <c r="AV75" i="4" s="1"/>
  <c r="AN107" i="4"/>
  <c r="AT107" i="4" s="1"/>
  <c r="AP19" i="4"/>
  <c r="AV19" i="4" s="1"/>
  <c r="AG19" i="4"/>
  <c r="AM19" i="4" s="1"/>
  <c r="AS19" i="4" s="1"/>
  <c r="AO91" i="4"/>
  <c r="AU91" i="4" s="1"/>
  <c r="AP107" i="4"/>
  <c r="AV107" i="4" s="1"/>
  <c r="Y415" i="4"/>
  <c r="AJ415" i="4" s="1"/>
  <c r="AM557" i="4"/>
  <c r="AG611" i="4"/>
  <c r="AI611" i="4"/>
  <c r="AG647" i="4"/>
  <c r="AI647" i="4"/>
  <c r="AG979" i="4"/>
  <c r="AG651" i="4"/>
  <c r="AI651" i="4"/>
  <c r="AG667" i="4"/>
  <c r="AI667" i="4"/>
  <c r="AG683" i="4"/>
  <c r="AI683" i="4"/>
  <c r="AG699" i="4"/>
  <c r="AI699" i="4"/>
  <c r="AG707" i="4"/>
  <c r="AG779" i="4"/>
  <c r="AI779" i="4"/>
  <c r="AG795" i="4"/>
  <c r="AI795" i="4"/>
  <c r="AG811" i="4"/>
  <c r="AI811" i="4"/>
  <c r="AG827" i="4"/>
  <c r="AI827" i="4"/>
  <c r="AG835" i="4"/>
  <c r="AG907" i="4"/>
  <c r="AI907" i="4"/>
  <c r="AO589" i="4"/>
  <c r="AO709" i="4"/>
  <c r="AN80" i="4"/>
  <c r="AT80" i="4" s="1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AP80" i="4" s="1"/>
  <c r="AV80" i="4" s="1"/>
  <c r="Z47" i="4"/>
  <c r="AC47" i="4"/>
  <c r="AA47" i="4"/>
  <c r="AK47" i="4"/>
  <c r="AJ47" i="4"/>
  <c r="AI47" i="4"/>
  <c r="AB507" i="4"/>
  <c r="AE507" i="4"/>
  <c r="AD507" i="4"/>
  <c r="AK507" i="4"/>
  <c r="AJ507" i="4"/>
  <c r="AI507" i="4"/>
  <c r="AO507" i="4" s="1"/>
  <c r="AU507" i="4" s="1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AM78" i="4" s="1"/>
  <c r="AS78" i="4" s="1"/>
  <c r="Z78" i="4"/>
  <c r="AB78" i="4"/>
  <c r="AH78" i="4"/>
  <c r="AI78" i="4"/>
  <c r="AO78" i="4" s="1"/>
  <c r="AU78" i="4" s="1"/>
  <c r="AA86" i="4"/>
  <c r="Z86" i="4"/>
  <c r="AB86" i="4"/>
  <c r="AH86" i="4"/>
  <c r="AI86" i="4"/>
  <c r="AA94" i="4"/>
  <c r="AM94" i="4" s="1"/>
  <c r="AS94" i="4" s="1"/>
  <c r="Z94" i="4"/>
  <c r="AB94" i="4"/>
  <c r="AH94" i="4"/>
  <c r="AI94" i="4"/>
  <c r="AB214" i="4"/>
  <c r="AE214" i="4"/>
  <c r="AC214" i="4"/>
  <c r="AI214" i="4"/>
  <c r="AH214" i="4"/>
  <c r="Z230" i="4"/>
  <c r="AL230" i="4" s="1"/>
  <c r="AR230" i="4" s="1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M140" i="4" s="1"/>
  <c r="AS140" i="4" s="1"/>
  <c r="AJ140" i="4"/>
  <c r="AP140" i="4" s="1"/>
  <c r="AV140" i="4" s="1"/>
  <c r="AK140" i="4"/>
  <c r="AI140" i="4"/>
  <c r="AF180" i="4"/>
  <c r="AI180" i="4"/>
  <c r="AG180" i="4"/>
  <c r="AB180" i="4"/>
  <c r="AE180" i="4"/>
  <c r="AD180" i="4"/>
  <c r="AF212" i="4"/>
  <c r="AI212" i="4"/>
  <c r="AG212" i="4"/>
  <c r="AM212" i="4" s="1"/>
  <c r="AS212" i="4" s="1"/>
  <c r="AB212" i="4"/>
  <c r="AN212" i="4" s="1"/>
  <c r="AT212" i="4" s="1"/>
  <c r="AE212" i="4"/>
  <c r="AD212" i="4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L264" i="4" s="1"/>
  <c r="AR264" i="4" s="1"/>
  <c r="AJ280" i="4"/>
  <c r="AH280" i="4"/>
  <c r="AK280" i="4"/>
  <c r="AA280" i="4"/>
  <c r="AM280" i="4" s="1"/>
  <c r="AS280" i="4" s="1"/>
  <c r="AD280" i="4"/>
  <c r="AP280" i="4" s="1"/>
  <c r="AV280" i="4" s="1"/>
  <c r="Z280" i="4"/>
  <c r="AL280" i="4" s="1"/>
  <c r="AR280" i="4" s="1"/>
  <c r="AF296" i="4"/>
  <c r="AI296" i="4"/>
  <c r="AG296" i="4"/>
  <c r="AB296" i="4"/>
  <c r="AE296" i="4"/>
  <c r="AQ296" i="4" s="1"/>
  <c r="AW296" i="4" s="1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M328" i="4" s="1"/>
  <c r="AS328" i="4" s="1"/>
  <c r="AD328" i="4"/>
  <c r="AP328" i="4" s="1"/>
  <c r="AV328" i="4" s="1"/>
  <c r="Z328" i="4"/>
  <c r="AL328" i="4" s="1"/>
  <c r="AR328" i="4" s="1"/>
  <c r="AA344" i="4"/>
  <c r="AD344" i="4"/>
  <c r="Z344" i="4"/>
  <c r="AL344" i="4" s="1"/>
  <c r="AR344" i="4" s="1"/>
  <c r="AI344" i="4"/>
  <c r="AK344" i="4"/>
  <c r="AQ344" i="4" s="1"/>
  <c r="AW344" i="4" s="1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Q346" i="4" s="1"/>
  <c r="AW346" i="4" s="1"/>
  <c r="AC346" i="4"/>
  <c r="AI346" i="4"/>
  <c r="AH346" i="4"/>
  <c r="AB645" i="4"/>
  <c r="AA645" i="4"/>
  <c r="AC645" i="4"/>
  <c r="AO645" i="4" s="1"/>
  <c r="AU645" i="4" s="1"/>
  <c r="AB677" i="4"/>
  <c r="AA677" i="4"/>
  <c r="AC677" i="4"/>
  <c r="AB717" i="4"/>
  <c r="AA717" i="4"/>
  <c r="AC717" i="4"/>
  <c r="AO717" i="4" s="1"/>
  <c r="AU717" i="4" s="1"/>
  <c r="AB749" i="4"/>
  <c r="AA749" i="4"/>
  <c r="AC749" i="4"/>
  <c r="AO749" i="4" s="1"/>
  <c r="AU749" i="4" s="1"/>
  <c r="AB781" i="4"/>
  <c r="AA781" i="4"/>
  <c r="AC781" i="4"/>
  <c r="AO781" i="4" s="1"/>
  <c r="AU781" i="4" s="1"/>
  <c r="AB813" i="4"/>
  <c r="AA813" i="4"/>
  <c r="AC813" i="4"/>
  <c r="AB845" i="4"/>
  <c r="AA845" i="4"/>
  <c r="AC845" i="4"/>
  <c r="AO845" i="4" s="1"/>
  <c r="AU845" i="4" s="1"/>
  <c r="AB869" i="4"/>
  <c r="AA869" i="4"/>
  <c r="AC869" i="4"/>
  <c r="AO869" i="4" s="1"/>
  <c r="AU869" i="4" s="1"/>
  <c r="AB901" i="4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H589" i="4"/>
  <c r="AN589" i="4" s="1"/>
  <c r="AG589" i="4"/>
  <c r="AM589" i="4" s="1"/>
  <c r="AH621" i="4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O909" i="4" s="1"/>
  <c r="AU909" i="4" s="1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N17" i="4" s="1"/>
  <c r="AT17" i="4" s="1"/>
  <c r="AF17" i="4"/>
  <c r="AL17" i="4" s="1"/>
  <c r="AR17" i="4" s="1"/>
  <c r="AJ17" i="4"/>
  <c r="AG17" i="4"/>
  <c r="AM17" i="4" s="1"/>
  <c r="AS17" i="4" s="1"/>
  <c r="AE17" i="4"/>
  <c r="AQ17" i="4" s="1"/>
  <c r="AW17" i="4" s="1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AK415" i="4"/>
  <c r="D454" i="4"/>
  <c r="H454" i="4" s="1"/>
  <c r="K455" i="2" s="1"/>
  <c r="F454" i="4"/>
  <c r="J454" i="4" s="1"/>
  <c r="M455" i="2" s="1"/>
  <c r="D506" i="4"/>
  <c r="H506" i="4" s="1"/>
  <c r="G506" i="4"/>
  <c r="AG939" i="4"/>
  <c r="AM939" i="4" s="1"/>
  <c r="AS939" i="4" s="1"/>
  <c r="AI959" i="4"/>
  <c r="AI621" i="4"/>
  <c r="AG653" i="4"/>
  <c r="AM653" i="4" s="1"/>
  <c r="AI741" i="4"/>
  <c r="AI877" i="4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E192" i="4" s="1"/>
  <c r="I192" i="4" s="1"/>
  <c r="L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E112" i="4" s="1"/>
  <c r="I112" i="4" s="1"/>
  <c r="L113" i="2" s="1"/>
  <c r="AL128" i="4"/>
  <c r="AR128" i="4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A579" i="4" s="1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M967" i="4" s="1"/>
  <c r="AS967" i="4" s="1"/>
  <c r="AI605" i="4"/>
  <c r="AO605" i="4" s="1"/>
  <c r="AU605" i="4" s="1"/>
  <c r="AI669" i="4"/>
  <c r="AO669" i="4" s="1"/>
  <c r="AU669" i="4" s="1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E493" i="4"/>
  <c r="AD493" i="4"/>
  <c r="Y514" i="4"/>
  <c r="AK514" i="4" s="1"/>
  <c r="AV514" i="4"/>
  <c r="AW514" i="4"/>
  <c r="AG493" i="4"/>
  <c r="AH415" i="4"/>
  <c r="AQ156" i="4"/>
  <c r="AW156" i="4" s="1"/>
  <c r="AQ188" i="4"/>
  <c r="AW188" i="4" s="1"/>
  <c r="AQ220" i="4"/>
  <c r="AW220" i="4" s="1"/>
  <c r="AQ12" i="4"/>
  <c r="AW12" i="4" s="1"/>
  <c r="AO509" i="4"/>
  <c r="AU509" i="4" s="1"/>
  <c r="AL509" i="4"/>
  <c r="AR509" i="4" s="1"/>
  <c r="D509" i="4" s="1"/>
  <c r="H509" i="4" s="1"/>
  <c r="AM509" i="4"/>
  <c r="AS509" i="4" s="1"/>
  <c r="AI931" i="4"/>
  <c r="AO931" i="4" s="1"/>
  <c r="AU931" i="4" s="1"/>
  <c r="AI947" i="4"/>
  <c r="AO947" i="4" s="1"/>
  <c r="AI967" i="4"/>
  <c r="AO967" i="4" s="1"/>
  <c r="AU967" i="4" s="1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O757" i="4" s="1"/>
  <c r="AU757" i="4" s="1"/>
  <c r="AG789" i="4"/>
  <c r="AM789" i="4" s="1"/>
  <c r="AI821" i="4"/>
  <c r="AO821" i="4" s="1"/>
  <c r="AU821" i="4" s="1"/>
  <c r="AG861" i="4"/>
  <c r="AM861" i="4" s="1"/>
  <c r="AI893" i="4"/>
  <c r="AO893" i="4" s="1"/>
  <c r="AU893" i="4" s="1"/>
  <c r="AK485" i="4"/>
  <c r="AH493" i="4"/>
  <c r="AJ493" i="4"/>
  <c r="AD485" i="4"/>
  <c r="AE485" i="4"/>
  <c r="AQ485" i="4" s="1"/>
  <c r="AW485" i="4" s="1"/>
  <c r="AB485" i="4"/>
  <c r="AA493" i="4"/>
  <c r="AC493" i="4"/>
  <c r="AN939" i="4"/>
  <c r="AN621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M909" i="4" s="1"/>
  <c r="AE461" i="4"/>
  <c r="AB461" i="4"/>
  <c r="AD461" i="4"/>
  <c r="AO172" i="4"/>
  <c r="AU172" i="4" s="1"/>
  <c r="AM172" i="4"/>
  <c r="AS172" i="4" s="1"/>
  <c r="AL204" i="4"/>
  <c r="AR204" i="4" s="1"/>
  <c r="AM204" i="4"/>
  <c r="AS204" i="4" s="1"/>
  <c r="AQ164" i="4"/>
  <c r="AW164" i="4" s="1"/>
  <c r="AL296" i="4"/>
  <c r="AR296" i="4" s="1"/>
  <c r="D296" i="4" s="1"/>
  <c r="H296" i="4" s="1"/>
  <c r="K297" i="2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J959" i="4"/>
  <c r="AF959" i="4"/>
  <c r="AL959" i="4" s="1"/>
  <c r="AR959" i="4" s="1"/>
  <c r="AK959" i="4"/>
  <c r="AQ959" i="4" s="1"/>
  <c r="AW959" i="4" s="1"/>
  <c r="AJ557" i="4"/>
  <c r="AF557" i="4"/>
  <c r="AL557" i="4" s="1"/>
  <c r="AR557" i="4" s="1"/>
  <c r="AK557" i="4"/>
  <c r="AQ557" i="4" s="1"/>
  <c r="AW557" i="4" s="1"/>
  <c r="AJ589" i="4"/>
  <c r="AF589" i="4"/>
  <c r="AK589" i="4"/>
  <c r="AQ589" i="4" s="1"/>
  <c r="AW589" i="4" s="1"/>
  <c r="AJ621" i="4"/>
  <c r="AF621" i="4"/>
  <c r="AL621" i="4" s="1"/>
  <c r="AR621" i="4" s="1"/>
  <c r="AK621" i="4"/>
  <c r="AJ653" i="4"/>
  <c r="AF653" i="4"/>
  <c r="AL653" i="4" s="1"/>
  <c r="AR653" i="4" s="1"/>
  <c r="F653" i="4" s="1"/>
  <c r="J653" i="4" s="1"/>
  <c r="AK653" i="4"/>
  <c r="AQ653" i="4" s="1"/>
  <c r="AW653" i="4" s="1"/>
  <c r="AJ685" i="4"/>
  <c r="AP685" i="4" s="1"/>
  <c r="AV685" i="4" s="1"/>
  <c r="AF685" i="4"/>
  <c r="AK685" i="4"/>
  <c r="AQ685" i="4" s="1"/>
  <c r="AW685" i="4" s="1"/>
  <c r="AJ709" i="4"/>
  <c r="AF709" i="4"/>
  <c r="AL709" i="4" s="1"/>
  <c r="AR709" i="4" s="1"/>
  <c r="F709" i="4" s="1"/>
  <c r="J709" i="4" s="1"/>
  <c r="AK709" i="4"/>
  <c r="AQ709" i="4" s="1"/>
  <c r="AW709" i="4" s="1"/>
  <c r="AJ741" i="4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J805" i="4"/>
  <c r="AP805" i="4" s="1"/>
  <c r="AV805" i="4" s="1"/>
  <c r="AF805" i="4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Q877" i="4" s="1"/>
  <c r="AW877" i="4" s="1"/>
  <c r="AJ909" i="4"/>
  <c r="AP909" i="4" s="1"/>
  <c r="AV909" i="4" s="1"/>
  <c r="AF909" i="4"/>
  <c r="AL909" i="4" s="1"/>
  <c r="AR909" i="4" s="1"/>
  <c r="AK909" i="4"/>
  <c r="AQ909" i="4" s="1"/>
  <c r="AW909" i="4" s="1"/>
  <c r="AL939" i="4"/>
  <c r="AR939" i="4" s="1"/>
  <c r="G939" i="4" s="1"/>
  <c r="AN947" i="4"/>
  <c r="AT947" i="4" s="1"/>
  <c r="AN573" i="4"/>
  <c r="AT573" i="4" s="1"/>
  <c r="AL589" i="4"/>
  <c r="AR589" i="4" s="1"/>
  <c r="AN637" i="4"/>
  <c r="AT637" i="4" s="1"/>
  <c r="AN693" i="4"/>
  <c r="AT693" i="4" s="1"/>
  <c r="AN757" i="4"/>
  <c r="AT757" i="4" s="1"/>
  <c r="AN821" i="4"/>
  <c r="AT821" i="4" s="1"/>
  <c r="AN893" i="4"/>
  <c r="AT893" i="4" s="1"/>
  <c r="AQ228" i="4"/>
  <c r="AW228" i="4" s="1"/>
  <c r="AO12" i="4"/>
  <c r="AU12" i="4" s="1"/>
  <c r="AN477" i="4"/>
  <c r="AT477" i="4" s="1"/>
  <c r="AP477" i="4"/>
  <c r="AV477" i="4" s="1"/>
  <c r="AN493" i="4"/>
  <c r="AT493" i="4" s="1"/>
  <c r="AF931" i="4"/>
  <c r="AL931" i="4" s="1"/>
  <c r="AR931" i="4" s="1"/>
  <c r="AK931" i="4"/>
  <c r="AJ931" i="4"/>
  <c r="AP931" i="4" s="1"/>
  <c r="AV931" i="4" s="1"/>
  <c r="AF947" i="4"/>
  <c r="AL947" i="4" s="1"/>
  <c r="AR947" i="4" s="1"/>
  <c r="AK947" i="4"/>
  <c r="AQ947" i="4" s="1"/>
  <c r="AW947" i="4" s="1"/>
  <c r="AJ947" i="4"/>
  <c r="AP947" i="4" s="1"/>
  <c r="AV947" i="4" s="1"/>
  <c r="AF967" i="4"/>
  <c r="AL967" i="4" s="1"/>
  <c r="AR967" i="4" s="1"/>
  <c r="AK967" i="4"/>
  <c r="AQ967" i="4" s="1"/>
  <c r="AW967" i="4" s="1"/>
  <c r="AJ967" i="4"/>
  <c r="AP967" i="4" s="1"/>
  <c r="AV967" i="4" s="1"/>
  <c r="AF573" i="4"/>
  <c r="AL573" i="4" s="1"/>
  <c r="AR573" i="4" s="1"/>
  <c r="AK573" i="4"/>
  <c r="AQ573" i="4" s="1"/>
  <c r="AW573" i="4" s="1"/>
  <c r="AJ573" i="4"/>
  <c r="AF605" i="4"/>
  <c r="AL605" i="4" s="1"/>
  <c r="AR605" i="4" s="1"/>
  <c r="AK605" i="4"/>
  <c r="AQ605" i="4" s="1"/>
  <c r="AW605" i="4" s="1"/>
  <c r="AJ605" i="4"/>
  <c r="AP605" i="4" s="1"/>
  <c r="AV605" i="4" s="1"/>
  <c r="AF637" i="4"/>
  <c r="AL637" i="4" s="1"/>
  <c r="AR637" i="4" s="1"/>
  <c r="AK637" i="4"/>
  <c r="AQ637" i="4" s="1"/>
  <c r="AW637" i="4" s="1"/>
  <c r="AJ637" i="4"/>
  <c r="AP637" i="4" s="1"/>
  <c r="AV637" i="4" s="1"/>
  <c r="AF669" i="4"/>
  <c r="AL669" i="4" s="1"/>
  <c r="AR669" i="4" s="1"/>
  <c r="AK669" i="4"/>
  <c r="AQ669" i="4" s="1"/>
  <c r="AW669" i="4" s="1"/>
  <c r="AJ669" i="4"/>
  <c r="AP669" i="4" s="1"/>
  <c r="AV669" i="4" s="1"/>
  <c r="AF693" i="4"/>
  <c r="AL693" i="4" s="1"/>
  <c r="AR693" i="4" s="1"/>
  <c r="AK693" i="4"/>
  <c r="AQ693" i="4" s="1"/>
  <c r="AW693" i="4" s="1"/>
  <c r="AJ693" i="4"/>
  <c r="AP693" i="4" s="1"/>
  <c r="AV693" i="4" s="1"/>
  <c r="AF725" i="4"/>
  <c r="AL725" i="4" s="1"/>
  <c r="AR725" i="4" s="1"/>
  <c r="AK725" i="4"/>
  <c r="AQ725" i="4" s="1"/>
  <c r="AW725" i="4" s="1"/>
  <c r="AJ725" i="4"/>
  <c r="AP725" i="4" s="1"/>
  <c r="AV725" i="4" s="1"/>
  <c r="AF757" i="4"/>
  <c r="AL757" i="4" s="1"/>
  <c r="AR757" i="4" s="1"/>
  <c r="E757" i="4" s="1"/>
  <c r="I757" i="4" s="1"/>
  <c r="AK757" i="4"/>
  <c r="AQ757" i="4" s="1"/>
  <c r="AW757" i="4" s="1"/>
  <c r="AJ757" i="4"/>
  <c r="AP757" i="4" s="1"/>
  <c r="AV757" i="4" s="1"/>
  <c r="AF789" i="4"/>
  <c r="AL789" i="4" s="1"/>
  <c r="AR789" i="4" s="1"/>
  <c r="AK789" i="4"/>
  <c r="AQ789" i="4" s="1"/>
  <c r="AW789" i="4" s="1"/>
  <c r="AJ789" i="4"/>
  <c r="AP789" i="4" s="1"/>
  <c r="AV789" i="4" s="1"/>
  <c r="AF821" i="4"/>
  <c r="AL821" i="4" s="1"/>
  <c r="AR821" i="4" s="1"/>
  <c r="AK821" i="4"/>
  <c r="AQ821" i="4" s="1"/>
  <c r="AW821" i="4" s="1"/>
  <c r="AJ821" i="4"/>
  <c r="AP821" i="4" s="1"/>
  <c r="AV821" i="4" s="1"/>
  <c r="AF861" i="4"/>
  <c r="AL861" i="4" s="1"/>
  <c r="AR861" i="4" s="1"/>
  <c r="AK861" i="4"/>
  <c r="AQ861" i="4" s="1"/>
  <c r="AW861" i="4" s="1"/>
  <c r="AJ861" i="4"/>
  <c r="AP861" i="4" s="1"/>
  <c r="AV861" i="4" s="1"/>
  <c r="AF893" i="4"/>
  <c r="AK893" i="4"/>
  <c r="AQ893" i="4" s="1"/>
  <c r="AW893" i="4" s="1"/>
  <c r="AJ893" i="4"/>
  <c r="AP893" i="4" s="1"/>
  <c r="AV893" i="4" s="1"/>
  <c r="AC11" i="4"/>
  <c r="AK11" i="4"/>
  <c r="AD11" i="4"/>
  <c r="AA11" i="4"/>
  <c r="AI11" i="4"/>
  <c r="AJ11" i="4"/>
  <c r="AF11" i="4"/>
  <c r="AG11" i="4"/>
  <c r="Z11" i="4"/>
  <c r="AH11" i="4"/>
  <c r="AE11" i="4"/>
  <c r="AB11" i="4"/>
  <c r="AQ931" i="4"/>
  <c r="AW931" i="4" s="1"/>
  <c r="AN931" i="4"/>
  <c r="AT931" i="4" s="1"/>
  <c r="AP959" i="4"/>
  <c r="AV959" i="4" s="1"/>
  <c r="AN967" i="4"/>
  <c r="AT967" i="4" s="1"/>
  <c r="AP573" i="4"/>
  <c r="AV573" i="4" s="1"/>
  <c r="AN605" i="4"/>
  <c r="AT605" i="4" s="1"/>
  <c r="AQ621" i="4"/>
  <c r="AW621" i="4" s="1"/>
  <c r="AN669" i="4"/>
  <c r="AT669" i="4" s="1"/>
  <c r="AL685" i="4"/>
  <c r="AR685" i="4" s="1"/>
  <c r="AN725" i="4"/>
  <c r="AT725" i="4" s="1"/>
  <c r="AN789" i="4"/>
  <c r="AT789" i="4" s="1"/>
  <c r="AN861" i="4"/>
  <c r="AT861" i="4" s="1"/>
  <c r="AL877" i="4"/>
  <c r="AR877" i="4" s="1"/>
  <c r="AL893" i="4"/>
  <c r="AR893" i="4" s="1"/>
  <c r="Y447" i="4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L461" i="4"/>
  <c r="AR461" i="4" s="1"/>
  <c r="AO469" i="4"/>
  <c r="AU469" i="4" s="1"/>
  <c r="AP469" i="4"/>
  <c r="AV469" i="4" s="1"/>
  <c r="AQ469" i="4"/>
  <c r="AW469" i="4" s="1"/>
  <c r="AQ477" i="4"/>
  <c r="AW477" i="4" s="1"/>
  <c r="AL477" i="4"/>
  <c r="AR477" i="4" s="1"/>
  <c r="AP485" i="4"/>
  <c r="AV485" i="4" s="1"/>
  <c r="AL493" i="4"/>
  <c r="AR493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O164" i="4"/>
  <c r="AU164" i="4" s="1"/>
  <c r="AM164" i="4"/>
  <c r="AS164" i="4" s="1"/>
  <c r="AQ180" i="4"/>
  <c r="AW180" i="4" s="1"/>
  <c r="AO196" i="4"/>
  <c r="AU196" i="4" s="1"/>
  <c r="AM196" i="4"/>
  <c r="AS196" i="4" s="1"/>
  <c r="AM272" i="4"/>
  <c r="AS272" i="4" s="1"/>
  <c r="AM288" i="4"/>
  <c r="AS288" i="4" s="1"/>
  <c r="AM320" i="4"/>
  <c r="AS320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L485" i="4"/>
  <c r="AR485" i="4" s="1"/>
  <c r="AN485" i="4"/>
  <c r="AT485" i="4" s="1"/>
  <c r="AO493" i="4"/>
  <c r="AU493" i="4" s="1"/>
  <c r="AN513" i="4"/>
  <c r="AT513" i="4" s="1"/>
  <c r="AO513" i="4"/>
  <c r="AU513" i="4" s="1"/>
  <c r="AP513" i="4"/>
  <c r="AV513" i="4" s="1"/>
  <c r="D973" i="4"/>
  <c r="H97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F939" i="4"/>
  <c r="J939" i="4" s="1"/>
  <c r="E939" i="4"/>
  <c r="I939" i="4" s="1"/>
  <c r="D709" i="4"/>
  <c r="H70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G88" i="4"/>
  <c r="D88" i="4"/>
  <c r="H88" i="4" s="1"/>
  <c r="K89" i="2" s="1"/>
  <c r="F88" i="4"/>
  <c r="J88" i="4" s="1"/>
  <c r="M89" i="2" s="1"/>
  <c r="E88" i="4"/>
  <c r="I88" i="4" s="1"/>
  <c r="L89" i="2" s="1"/>
  <c r="E59" i="4"/>
  <c r="I59" i="4" s="1"/>
  <c r="L60" i="2" s="1"/>
  <c r="G59" i="4"/>
  <c r="F59" i="4"/>
  <c r="J59" i="4" s="1"/>
  <c r="M60" i="2" s="1"/>
  <c r="D59" i="4"/>
  <c r="H59" i="4" s="1"/>
  <c r="K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F160" i="4"/>
  <c r="J160" i="4" s="1"/>
  <c r="M161" i="2" s="1"/>
  <c r="D160" i="4"/>
  <c r="H160" i="4" s="1"/>
  <c r="K161" i="2" s="1"/>
  <c r="E160" i="4"/>
  <c r="I160" i="4" s="1"/>
  <c r="L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E18" i="4"/>
  <c r="I18" i="4" s="1"/>
  <c r="L19" i="2" s="1"/>
  <c r="G18" i="4"/>
  <c r="F18" i="4"/>
  <c r="J18" i="4" s="1"/>
  <c r="M19" i="2" s="1"/>
  <c r="D18" i="4"/>
  <c r="H18" i="4" s="1"/>
  <c r="K19" i="2" s="1"/>
  <c r="E51" i="4"/>
  <c r="I51" i="4" s="1"/>
  <c r="L52" i="2" s="1"/>
  <c r="G51" i="4"/>
  <c r="F51" i="4"/>
  <c r="J51" i="4" s="1"/>
  <c r="M52" i="2" s="1"/>
  <c r="D51" i="4"/>
  <c r="H51" i="4" s="1"/>
  <c r="K52" i="2" s="1"/>
  <c r="D28" i="4"/>
  <c r="H28" i="4" s="1"/>
  <c r="K29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G204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D184" i="4"/>
  <c r="H184" i="4" s="1"/>
  <c r="K185" i="2" s="1"/>
  <c r="G184" i="4"/>
  <c r="F184" i="4"/>
  <c r="J184" i="4" s="1"/>
  <c r="M185" i="2" s="1"/>
  <c r="E184" i="4"/>
  <c r="I184" i="4" s="1"/>
  <c r="L185" i="2" s="1"/>
  <c r="G264" i="4"/>
  <c r="D264" i="4"/>
  <c r="H264" i="4" s="1"/>
  <c r="K265" i="2" s="1"/>
  <c r="D280" i="4"/>
  <c r="H280" i="4" s="1"/>
  <c r="K281" i="2" s="1"/>
  <c r="F280" i="4"/>
  <c r="J280" i="4" s="1"/>
  <c r="M281" i="2" s="1"/>
  <c r="G296" i="4"/>
  <c r="G328" i="4"/>
  <c r="D328" i="4"/>
  <c r="H328" i="4" s="1"/>
  <c r="K329" i="2" s="1"/>
  <c r="AG76" i="4"/>
  <c r="AF76" i="4"/>
  <c r="E501" i="4"/>
  <c r="I501" i="4" s="1"/>
  <c r="D1001" i="4"/>
  <c r="H1001" i="4" s="1"/>
  <c r="E1001" i="4"/>
  <c r="I1001" i="4" s="1"/>
  <c r="G1001" i="4"/>
  <c r="F1001" i="4"/>
  <c r="J1001" i="4" s="1"/>
  <c r="G65" i="4"/>
  <c r="F65" i="4"/>
  <c r="J65" i="4" s="1"/>
  <c r="M66" i="2" s="1"/>
  <c r="D65" i="4"/>
  <c r="H65" i="4" s="1"/>
  <c r="K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D526" i="4"/>
  <c r="H526" i="4" s="1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F947" i="4"/>
  <c r="J947" i="4" s="1"/>
  <c r="E947" i="4"/>
  <c r="I947" i="4" s="1"/>
  <c r="E573" i="4"/>
  <c r="I573" i="4" s="1"/>
  <c r="F693" i="4"/>
  <c r="J693" i="4" s="1"/>
  <c r="D693" i="4"/>
  <c r="H693" i="4" s="1"/>
  <c r="E821" i="4"/>
  <c r="I821" i="4" s="1"/>
  <c r="F893" i="4"/>
  <c r="J893" i="4" s="1"/>
  <c r="D893" i="4"/>
  <c r="H893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G72" i="4"/>
  <c r="D72" i="4"/>
  <c r="H72" i="4" s="1"/>
  <c r="K73" i="2" s="1"/>
  <c r="F72" i="4"/>
  <c r="J72" i="4" s="1"/>
  <c r="M73" i="2" s="1"/>
  <c r="E72" i="4"/>
  <c r="I72" i="4" s="1"/>
  <c r="L73" i="2" s="1"/>
  <c r="D136" i="4"/>
  <c r="H136" i="4" s="1"/>
  <c r="K137" i="2" s="1"/>
  <c r="E136" i="4"/>
  <c r="I136" i="4" s="1"/>
  <c r="L137" i="2" s="1"/>
  <c r="F176" i="4"/>
  <c r="J176" i="4" s="1"/>
  <c r="M177" i="2" s="1"/>
  <c r="F192" i="4"/>
  <c r="J192" i="4" s="1"/>
  <c r="M193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AJ399" i="4"/>
  <c r="AK399" i="4"/>
  <c r="D220" i="4"/>
  <c r="H220" i="4" s="1"/>
  <c r="K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G112" i="4"/>
  <c r="D128" i="4"/>
  <c r="H128" i="4" s="1"/>
  <c r="K129" i="2" s="1"/>
  <c r="G128" i="4"/>
  <c r="F128" i="4"/>
  <c r="J128" i="4" s="1"/>
  <c r="M129" i="2" s="1"/>
  <c r="E128" i="4"/>
  <c r="I128" i="4" s="1"/>
  <c r="L129" i="2" s="1"/>
  <c r="D144" i="4"/>
  <c r="H144" i="4" s="1"/>
  <c r="K145" i="2" s="1"/>
  <c r="G144" i="4"/>
  <c r="F144" i="4"/>
  <c r="J144" i="4" s="1"/>
  <c r="M145" i="2" s="1"/>
  <c r="E144" i="4"/>
  <c r="I144" i="4" s="1"/>
  <c r="L145" i="2" s="1"/>
  <c r="F168" i="4"/>
  <c r="J168" i="4" s="1"/>
  <c r="M169" i="2" s="1"/>
  <c r="D200" i="4"/>
  <c r="H200" i="4" s="1"/>
  <c r="K201" i="2" s="1"/>
  <c r="G200" i="4"/>
  <c r="F200" i="4"/>
  <c r="J200" i="4" s="1"/>
  <c r="M201" i="2" s="1"/>
  <c r="E200" i="4"/>
  <c r="I200" i="4" s="1"/>
  <c r="L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D37" i="4"/>
  <c r="H37" i="4" s="1"/>
  <c r="K38" i="2" s="1"/>
  <c r="E37" i="4"/>
  <c r="I37" i="4" s="1"/>
  <c r="L38" i="2" s="1"/>
  <c r="F37" i="4"/>
  <c r="J37" i="4" s="1"/>
  <c r="M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G63" i="4"/>
  <c r="E63" i="4"/>
  <c r="I63" i="4" s="1"/>
  <c r="L64" i="2" s="1"/>
  <c r="F63" i="4"/>
  <c r="J63" i="4" s="1"/>
  <c r="M64" i="2" s="1"/>
  <c r="D63" i="4"/>
  <c r="H63" i="4" s="1"/>
  <c r="K64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E418" i="4"/>
  <c r="I418" i="4" s="1"/>
  <c r="L419" i="2" s="1"/>
  <c r="G418" i="4"/>
  <c r="F418" i="4"/>
  <c r="J418" i="4" s="1"/>
  <c r="M419" i="2" s="1"/>
  <c r="D450" i="4"/>
  <c r="H450" i="4" s="1"/>
  <c r="K451" i="2" s="1"/>
  <c r="E450" i="4"/>
  <c r="I450" i="4" s="1"/>
  <c r="L451" i="2" s="1"/>
  <c r="G450" i="4"/>
  <c r="F450" i="4"/>
  <c r="J450" i="4" s="1"/>
  <c r="M451" i="2" s="1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E498" i="4"/>
  <c r="I498" i="4" s="1"/>
  <c r="G498" i="4"/>
  <c r="F498" i="4"/>
  <c r="J498" i="4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G336" i="4"/>
  <c r="AM336" i="4" s="1"/>
  <c r="AS336" i="4" s="1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H234" i="4"/>
  <c r="AN234" i="4" s="1"/>
  <c r="AT234" i="4" s="1"/>
  <c r="AJ234" i="4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L242" i="4" s="1"/>
  <c r="AR242" i="4" s="1"/>
  <c r="AI358" i="4"/>
  <c r="AO358" i="4" s="1"/>
  <c r="AU358" i="4" s="1"/>
  <c r="AH358" i="4"/>
  <c r="AN358" i="4" s="1"/>
  <c r="AT358" i="4" s="1"/>
  <c r="AJ358" i="4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F370" i="4"/>
  <c r="AI531" i="4"/>
  <c r="AF531" i="4"/>
  <c r="AL531" i="4" s="1"/>
  <c r="AR531" i="4" s="1"/>
  <c r="AH531" i="4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O993" i="4" s="1"/>
  <c r="AU993" i="4" s="1"/>
  <c r="AG993" i="4"/>
  <c r="AM993" i="4" s="1"/>
  <c r="AS993" i="4" s="1"/>
  <c r="AF993" i="4"/>
  <c r="AL993" i="4" s="1"/>
  <c r="AR993" i="4" s="1"/>
  <c r="AJ993" i="4"/>
  <c r="AK993" i="4"/>
  <c r="AQ993" i="4" s="1"/>
  <c r="AW993" i="4" s="1"/>
  <c r="AQ106" i="4"/>
  <c r="AW106" i="4" s="1"/>
  <c r="AL148" i="4"/>
  <c r="AR148" i="4" s="1"/>
  <c r="AQ148" i="4"/>
  <c r="AW148" i="4" s="1"/>
  <c r="AM148" i="4"/>
  <c r="AS148" i="4" s="1"/>
  <c r="AM242" i="4"/>
  <c r="AS242" i="4" s="1"/>
  <c r="AQ358" i="4"/>
  <c r="AW358" i="4" s="1"/>
  <c r="AL370" i="4"/>
  <c r="AR370" i="4" s="1"/>
  <c r="AQ370" i="4"/>
  <c r="AW370" i="4" s="1"/>
  <c r="AM370" i="4"/>
  <c r="AS370" i="4" s="1"/>
  <c r="AN531" i="4"/>
  <c r="AT531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352" i="4" s="1"/>
  <c r="AR352" i="4" s="1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73" i="4"/>
  <c r="J173" i="4" s="1"/>
  <c r="M174" i="2" s="1"/>
  <c r="E173" i="4"/>
  <c r="I173" i="4" s="1"/>
  <c r="L174" i="2" s="1"/>
  <c r="G173" i="4"/>
  <c r="D173" i="4"/>
  <c r="H173" i="4" s="1"/>
  <c r="K174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06" i="4"/>
  <c r="H406" i="4" s="1"/>
  <c r="K407" i="2" s="1"/>
  <c r="E406" i="4"/>
  <c r="I406" i="4" s="1"/>
  <c r="L407" i="2" s="1"/>
  <c r="F406" i="4"/>
  <c r="J406" i="4" s="1"/>
  <c r="M407" i="2" s="1"/>
  <c r="G406" i="4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15" i="4"/>
  <c r="J115" i="4" s="1"/>
  <c r="M116" i="2" s="1"/>
  <c r="E115" i="4"/>
  <c r="I115" i="4" s="1"/>
  <c r="L116" i="2" s="1"/>
  <c r="G115" i="4"/>
  <c r="D115" i="4"/>
  <c r="H115" i="4" s="1"/>
  <c r="K116" i="2" s="1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O110" i="4" s="1"/>
  <c r="AU110" i="4" s="1"/>
  <c r="AH110" i="4"/>
  <c r="AN110" i="4" s="1"/>
  <c r="AT110" i="4" s="1"/>
  <c r="AJ110" i="4"/>
  <c r="AP110" i="4" s="1"/>
  <c r="AV110" i="4" s="1"/>
  <c r="AG110" i="4"/>
  <c r="AM110" i="4" s="1"/>
  <c r="AS110" i="4" s="1"/>
  <c r="AK110" i="4"/>
  <c r="AQ110" i="4" s="1"/>
  <c r="AW110" i="4" s="1"/>
  <c r="AF110" i="4"/>
  <c r="AL110" i="4" s="1"/>
  <c r="AR110" i="4" s="1"/>
  <c r="AI152" i="4"/>
  <c r="AO152" i="4" s="1"/>
  <c r="AU152" i="4" s="1"/>
  <c r="AH152" i="4"/>
  <c r="AN152" i="4" s="1"/>
  <c r="AT152" i="4" s="1"/>
  <c r="AJ152" i="4"/>
  <c r="AP152" i="4" s="1"/>
  <c r="AV152" i="4" s="1"/>
  <c r="AG152" i="4"/>
  <c r="AM152" i="4" s="1"/>
  <c r="AS152" i="4" s="1"/>
  <c r="AK152" i="4"/>
  <c r="AQ152" i="4" s="1"/>
  <c r="AW152" i="4" s="1"/>
  <c r="AF152" i="4"/>
  <c r="AL152" i="4" s="1"/>
  <c r="AR152" i="4" s="1"/>
  <c r="AI238" i="4"/>
  <c r="AO238" i="4" s="1"/>
  <c r="AU238" i="4" s="1"/>
  <c r="AH238" i="4"/>
  <c r="AN238" i="4" s="1"/>
  <c r="AT238" i="4" s="1"/>
  <c r="AJ238" i="4"/>
  <c r="AP238" i="4" s="1"/>
  <c r="AV238" i="4" s="1"/>
  <c r="AG238" i="4"/>
  <c r="AM238" i="4" s="1"/>
  <c r="AS238" i="4" s="1"/>
  <c r="AK238" i="4"/>
  <c r="AQ238" i="4" s="1"/>
  <c r="AW238" i="4" s="1"/>
  <c r="AF238" i="4"/>
  <c r="AL238" i="4" s="1"/>
  <c r="AR238" i="4" s="1"/>
  <c r="AI246" i="4"/>
  <c r="AO246" i="4" s="1"/>
  <c r="AU246" i="4" s="1"/>
  <c r="AH246" i="4"/>
  <c r="AN246" i="4" s="1"/>
  <c r="AT246" i="4" s="1"/>
  <c r="AJ246" i="4"/>
  <c r="AP246" i="4" s="1"/>
  <c r="AV246" i="4" s="1"/>
  <c r="AG246" i="4"/>
  <c r="AM246" i="4" s="1"/>
  <c r="AS246" i="4" s="1"/>
  <c r="AK246" i="4"/>
  <c r="AQ246" i="4" s="1"/>
  <c r="AW246" i="4" s="1"/>
  <c r="AF246" i="4"/>
  <c r="AL246" i="4" s="1"/>
  <c r="AR246" i="4" s="1"/>
  <c r="AI362" i="4"/>
  <c r="AO362" i="4" s="1"/>
  <c r="AU362" i="4" s="1"/>
  <c r="AH362" i="4"/>
  <c r="AN362" i="4" s="1"/>
  <c r="AT362" i="4" s="1"/>
  <c r="AJ362" i="4"/>
  <c r="AP362" i="4" s="1"/>
  <c r="AV362" i="4" s="1"/>
  <c r="AG362" i="4"/>
  <c r="AM362" i="4" s="1"/>
  <c r="AS362" i="4" s="1"/>
  <c r="AK362" i="4"/>
  <c r="AQ362" i="4" s="1"/>
  <c r="AW362" i="4" s="1"/>
  <c r="AF362" i="4"/>
  <c r="AL362" i="4" s="1"/>
  <c r="AR362" i="4" s="1"/>
  <c r="AI378" i="4"/>
  <c r="AO378" i="4" s="1"/>
  <c r="AU378" i="4" s="1"/>
  <c r="AH378" i="4"/>
  <c r="AN378" i="4" s="1"/>
  <c r="AT378" i="4" s="1"/>
  <c r="AJ378" i="4"/>
  <c r="AP378" i="4" s="1"/>
  <c r="AV378" i="4" s="1"/>
  <c r="AG378" i="4"/>
  <c r="AM378" i="4" s="1"/>
  <c r="AS378" i="4" s="1"/>
  <c r="AK378" i="4"/>
  <c r="AQ378" i="4" s="1"/>
  <c r="AW378" i="4" s="1"/>
  <c r="AF378" i="4"/>
  <c r="AL378" i="4" s="1"/>
  <c r="AR378" i="4" s="1"/>
  <c r="AI555" i="4"/>
  <c r="AO555" i="4" s="1"/>
  <c r="AU555" i="4" s="1"/>
  <c r="AF555" i="4"/>
  <c r="AL555" i="4" s="1"/>
  <c r="AR555" i="4" s="1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N938" i="4" s="1"/>
  <c r="AT938" i="4" s="1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N958" i="4" s="1"/>
  <c r="AT958" i="4" s="1"/>
  <c r="AJ958" i="4"/>
  <c r="AP958" i="4" s="1"/>
  <c r="AV958" i="4" s="1"/>
  <c r="AG958" i="4"/>
  <c r="AK958" i="4"/>
  <c r="AQ958" i="4" s="1"/>
  <c r="AW958" i="4" s="1"/>
  <c r="AF958" i="4"/>
  <c r="AL958" i="4" s="1"/>
  <c r="AR958" i="4" s="1"/>
  <c r="AI521" i="4"/>
  <c r="AO521" i="4" s="1"/>
  <c r="AU521" i="4" s="1"/>
  <c r="AF521" i="4"/>
  <c r="AL521" i="4" s="1"/>
  <c r="AR521" i="4" s="1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L553" i="4" s="1"/>
  <c r="AR553" i="4" s="1"/>
  <c r="AH553" i="4"/>
  <c r="AN553" i="4" s="1"/>
  <c r="AT553" i="4" s="1"/>
  <c r="AG553" i="4"/>
  <c r="AK553" i="4"/>
  <c r="AQ553" i="4" s="1"/>
  <c r="AW553" i="4" s="1"/>
  <c r="AJ553" i="4"/>
  <c r="AP553" i="4" s="1"/>
  <c r="AV553" i="4" s="1"/>
  <c r="AI980" i="4"/>
  <c r="AO980" i="4" s="1"/>
  <c r="AU980" i="4" s="1"/>
  <c r="AF980" i="4"/>
  <c r="AL980" i="4" s="1"/>
  <c r="AR980" i="4" s="1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L988" i="4" s="1"/>
  <c r="AR988" i="4" s="1"/>
  <c r="AH988" i="4"/>
  <c r="AN988" i="4" s="1"/>
  <c r="AT988" i="4" s="1"/>
  <c r="AG988" i="4"/>
  <c r="AM988" i="4" s="1"/>
  <c r="AS988" i="4" s="1"/>
  <c r="AK988" i="4"/>
  <c r="AJ988" i="4"/>
  <c r="AP988" i="4" s="1"/>
  <c r="AV988" i="4" s="1"/>
  <c r="AI996" i="4"/>
  <c r="AO996" i="4" s="1"/>
  <c r="AU996" i="4" s="1"/>
  <c r="AF996" i="4"/>
  <c r="AL996" i="4" s="1"/>
  <c r="AR996" i="4" s="1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106" i="4"/>
  <c r="AV106" i="4" s="1"/>
  <c r="AP234" i="4"/>
  <c r="AV234" i="4" s="1"/>
  <c r="AP358" i="4"/>
  <c r="AV358" i="4" s="1"/>
  <c r="AO531" i="4"/>
  <c r="AU531" i="4" s="1"/>
  <c r="AM555" i="4"/>
  <c r="AS555" i="4" s="1"/>
  <c r="AP930" i="4"/>
  <c r="AV930" i="4" s="1"/>
  <c r="AL938" i="4"/>
  <c r="AR938" i="4" s="1"/>
  <c r="AM958" i="4"/>
  <c r="AS958" i="4" s="1"/>
  <c r="AP966" i="4"/>
  <c r="AV966" i="4" s="1"/>
  <c r="AM553" i="4"/>
  <c r="AS553" i="4" s="1"/>
  <c r="AO984" i="4"/>
  <c r="AU984" i="4" s="1"/>
  <c r="AQ988" i="4"/>
  <c r="AW988" i="4" s="1"/>
  <c r="AL992" i="4"/>
  <c r="AR992" i="4" s="1"/>
  <c r="AP993" i="4"/>
  <c r="AV993" i="4" s="1"/>
  <c r="Y587" i="4"/>
  <c r="Y603" i="4"/>
  <c r="Y619" i="4"/>
  <c r="Y635" i="4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AA244" i="4" s="1"/>
  <c r="Y364" i="4"/>
  <c r="AB364" i="4" s="1"/>
  <c r="Y372" i="4"/>
  <c r="Y133" i="4"/>
  <c r="Y183" i="4"/>
  <c r="Y251" i="4"/>
  <c r="AF251" i="4" s="1"/>
  <c r="Y315" i="4"/>
  <c r="Y412" i="4"/>
  <c r="Y476" i="4"/>
  <c r="Y285" i="4"/>
  <c r="Y349" i="4"/>
  <c r="Y563" i="4"/>
  <c r="Y627" i="4"/>
  <c r="Y995" i="4"/>
  <c r="AD995" i="4" s="1"/>
  <c r="Y607" i="4"/>
  <c r="Y659" i="4"/>
  <c r="Y691" i="4"/>
  <c r="Y723" i="4"/>
  <c r="AD723" i="4" s="1"/>
  <c r="Y755" i="4"/>
  <c r="Y787" i="4"/>
  <c r="Z787" i="4" s="1"/>
  <c r="Y819" i="4"/>
  <c r="Y851" i="4"/>
  <c r="AD851" i="4" s="1"/>
  <c r="Y883" i="4"/>
  <c r="Y915" i="4"/>
  <c r="Z915" i="4" s="1"/>
  <c r="Y44" i="4"/>
  <c r="Y60" i="4"/>
  <c r="AI60" i="4" s="1"/>
  <c r="Y121" i="4"/>
  <c r="Y137" i="4"/>
  <c r="Y163" i="4"/>
  <c r="Y179" i="4"/>
  <c r="Y195" i="4"/>
  <c r="Y211" i="4"/>
  <c r="Y227" i="4"/>
  <c r="Y255" i="4"/>
  <c r="AI255" i="4" s="1"/>
  <c r="Y271" i="4"/>
  <c r="Y287" i="4"/>
  <c r="Y303" i="4"/>
  <c r="Y319" i="4"/>
  <c r="Y335" i="4"/>
  <c r="Y351" i="4"/>
  <c r="Y392" i="4"/>
  <c r="Y408" i="4"/>
  <c r="AI408" i="4" s="1"/>
  <c r="Y424" i="4"/>
  <c r="Y440" i="4"/>
  <c r="Y456" i="4"/>
  <c r="Y472" i="4"/>
  <c r="Y488" i="4"/>
  <c r="Y504" i="4"/>
  <c r="Y556" i="4"/>
  <c r="Y366" i="4"/>
  <c r="AB366" i="4" s="1"/>
  <c r="Y515" i="4"/>
  <c r="Y539" i="4"/>
  <c r="Y926" i="4"/>
  <c r="Y942" i="4"/>
  <c r="AB942" i="4" s="1"/>
  <c r="Y954" i="4"/>
  <c r="Y970" i="4"/>
  <c r="Y545" i="4"/>
  <c r="Y978" i="4"/>
  <c r="Z978" i="4" s="1"/>
  <c r="Y986" i="4"/>
  <c r="Y994" i="4"/>
  <c r="AF994" i="4" s="1"/>
  <c r="Y125" i="4"/>
  <c r="Y159" i="4"/>
  <c r="Y191" i="4"/>
  <c r="Y223" i="4"/>
  <c r="AK223" i="4" s="1"/>
  <c r="Y275" i="4"/>
  <c r="Y307" i="4"/>
  <c r="Y339" i="4"/>
  <c r="Y388" i="4"/>
  <c r="AK388" i="4" s="1"/>
  <c r="Y420" i="4"/>
  <c r="Y452" i="4"/>
  <c r="Y484" i="4"/>
  <c r="Y58" i="4"/>
  <c r="AF58" i="4" s="1"/>
  <c r="Y277" i="4"/>
  <c r="Y309" i="4"/>
  <c r="Y341" i="4"/>
  <c r="Y20" i="4"/>
  <c r="Y360" i="4"/>
  <c r="Y368" i="4"/>
  <c r="Y376" i="4"/>
  <c r="Y527" i="4"/>
  <c r="Y543" i="4"/>
  <c r="Y928" i="4"/>
  <c r="Z928" i="4" s="1"/>
  <c r="Y936" i="4"/>
  <c r="Y944" i="4"/>
  <c r="Y952" i="4"/>
  <c r="Y960" i="4"/>
  <c r="Y968" i="4"/>
  <c r="Y517" i="4"/>
  <c r="Y533" i="4"/>
  <c r="Y549" i="4"/>
  <c r="AB549" i="4" s="1"/>
  <c r="Y558" i="4"/>
  <c r="Y560" i="4"/>
  <c r="Y562" i="4"/>
  <c r="Y564" i="4"/>
  <c r="Y566" i="4"/>
  <c r="Y568" i="4"/>
  <c r="Y570" i="4"/>
  <c r="Y572" i="4"/>
  <c r="AB572" i="4" s="1"/>
  <c r="Y574" i="4"/>
  <c r="Y576" i="4"/>
  <c r="Y578" i="4"/>
  <c r="Y580" i="4"/>
  <c r="Y582" i="4"/>
  <c r="Y584" i="4"/>
  <c r="Y586" i="4"/>
  <c r="Y588" i="4"/>
  <c r="AB588" i="4" s="1"/>
  <c r="Y590" i="4"/>
  <c r="Y592" i="4"/>
  <c r="Y594" i="4"/>
  <c r="Y596" i="4"/>
  <c r="Y598" i="4"/>
  <c r="Y600" i="4"/>
  <c r="Y602" i="4"/>
  <c r="Y604" i="4"/>
  <c r="AB604" i="4" s="1"/>
  <c r="Y606" i="4"/>
  <c r="Y608" i="4"/>
  <c r="Y610" i="4"/>
  <c r="Y612" i="4"/>
  <c r="AB612" i="4" s="1"/>
  <c r="Y614" i="4"/>
  <c r="Y616" i="4"/>
  <c r="Y618" i="4"/>
  <c r="Y620" i="4"/>
  <c r="AB620" i="4" s="1"/>
  <c r="Y622" i="4"/>
  <c r="Y624" i="4"/>
  <c r="Y626" i="4"/>
  <c r="Y628" i="4"/>
  <c r="AB628" i="4" s="1"/>
  <c r="Y630" i="4"/>
  <c r="Y632" i="4"/>
  <c r="Y634" i="4"/>
  <c r="Y636" i="4"/>
  <c r="AB636" i="4" s="1"/>
  <c r="Y638" i="4"/>
  <c r="Y640" i="4"/>
  <c r="Y642" i="4"/>
  <c r="Y644" i="4"/>
  <c r="Y646" i="4"/>
  <c r="Y648" i="4"/>
  <c r="Y650" i="4"/>
  <c r="Y652" i="4"/>
  <c r="Y654" i="4"/>
  <c r="Y656" i="4"/>
  <c r="Y658" i="4"/>
  <c r="Y660" i="4"/>
  <c r="Y662" i="4"/>
  <c r="Y664" i="4"/>
  <c r="Y666" i="4"/>
  <c r="Y668" i="4"/>
  <c r="Y670" i="4"/>
  <c r="Y672" i="4"/>
  <c r="Y674" i="4"/>
  <c r="Y676" i="4"/>
  <c r="Y678" i="4"/>
  <c r="Y680" i="4"/>
  <c r="Y682" i="4"/>
  <c r="Y684" i="4"/>
  <c r="Y686" i="4"/>
  <c r="Y688" i="4"/>
  <c r="Y690" i="4"/>
  <c r="Y692" i="4"/>
  <c r="Y694" i="4"/>
  <c r="Y696" i="4"/>
  <c r="Y698" i="4"/>
  <c r="Y700" i="4"/>
  <c r="Y702" i="4"/>
  <c r="Y704" i="4"/>
  <c r="Y706" i="4"/>
  <c r="Y708" i="4"/>
  <c r="Y710" i="4"/>
  <c r="Y712" i="4"/>
  <c r="Y714" i="4"/>
  <c r="Y716" i="4"/>
  <c r="Y718" i="4"/>
  <c r="Y720" i="4"/>
  <c r="Y722" i="4"/>
  <c r="Y724" i="4"/>
  <c r="Y726" i="4"/>
  <c r="Y728" i="4"/>
  <c r="Y730" i="4"/>
  <c r="Y732" i="4"/>
  <c r="Y734" i="4"/>
  <c r="Y736" i="4"/>
  <c r="Y738" i="4"/>
  <c r="Y740" i="4"/>
  <c r="Y742" i="4"/>
  <c r="Y744" i="4"/>
  <c r="Y746" i="4"/>
  <c r="Y748" i="4"/>
  <c r="Y750" i="4"/>
  <c r="Y752" i="4"/>
  <c r="Y754" i="4"/>
  <c r="Y756" i="4"/>
  <c r="Y758" i="4"/>
  <c r="Y760" i="4"/>
  <c r="Y762" i="4"/>
  <c r="Y764" i="4"/>
  <c r="Y766" i="4"/>
  <c r="Y768" i="4"/>
  <c r="Y770" i="4"/>
  <c r="Y772" i="4"/>
  <c r="Y774" i="4"/>
  <c r="Y776" i="4"/>
  <c r="Y778" i="4"/>
  <c r="Y780" i="4"/>
  <c r="Y782" i="4"/>
  <c r="Y784" i="4"/>
  <c r="Y786" i="4"/>
  <c r="Y788" i="4"/>
  <c r="Y790" i="4"/>
  <c r="Y792" i="4"/>
  <c r="Y794" i="4"/>
  <c r="Y796" i="4"/>
  <c r="Y798" i="4"/>
  <c r="Y800" i="4"/>
  <c r="Y802" i="4"/>
  <c r="Y804" i="4"/>
  <c r="Y806" i="4"/>
  <c r="Y808" i="4"/>
  <c r="Y810" i="4"/>
  <c r="Y812" i="4"/>
  <c r="Y814" i="4"/>
  <c r="Y816" i="4"/>
  <c r="Y818" i="4"/>
  <c r="Y820" i="4"/>
  <c r="Y822" i="4"/>
  <c r="Y824" i="4"/>
  <c r="Y826" i="4"/>
  <c r="Y828" i="4"/>
  <c r="Y830" i="4"/>
  <c r="Y832" i="4"/>
  <c r="Y834" i="4"/>
  <c r="Y836" i="4"/>
  <c r="Y838" i="4"/>
  <c r="Y840" i="4"/>
  <c r="Y842" i="4"/>
  <c r="Y844" i="4"/>
  <c r="Y846" i="4"/>
  <c r="Y848" i="4"/>
  <c r="Y850" i="4"/>
  <c r="Y852" i="4"/>
  <c r="Y854" i="4"/>
  <c r="Y856" i="4"/>
  <c r="Y858" i="4"/>
  <c r="Y860" i="4"/>
  <c r="Y862" i="4"/>
  <c r="Y864" i="4"/>
  <c r="Y866" i="4"/>
  <c r="Y868" i="4"/>
  <c r="Y870" i="4"/>
  <c r="Y872" i="4"/>
  <c r="Y874" i="4"/>
  <c r="Y876" i="4"/>
  <c r="Y878" i="4"/>
  <c r="Y880" i="4"/>
  <c r="Y882" i="4"/>
  <c r="Y884" i="4"/>
  <c r="Y886" i="4"/>
  <c r="Y888" i="4"/>
  <c r="Y890" i="4"/>
  <c r="Y892" i="4"/>
  <c r="Y894" i="4"/>
  <c r="Y896" i="4"/>
  <c r="Y898" i="4"/>
  <c r="Y900" i="4"/>
  <c r="Y902" i="4"/>
  <c r="Y904" i="4"/>
  <c r="Y906" i="4"/>
  <c r="Y908" i="4"/>
  <c r="Y910" i="4"/>
  <c r="Y912" i="4"/>
  <c r="Y407" i="4"/>
  <c r="Y423" i="4"/>
  <c r="Y439" i="4"/>
  <c r="Y455" i="4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F282" i="4"/>
  <c r="AF314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F415" i="4"/>
  <c r="AI415" i="4"/>
  <c r="AG415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N8" i="4" s="1"/>
  <c r="AT8" i="4" s="1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298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232" i="4"/>
  <c r="AS232" i="4" s="1"/>
  <c r="AQ140" i="4"/>
  <c r="AW140" i="4" s="1"/>
  <c r="AN180" i="4"/>
  <c r="AT180" i="4" s="1"/>
  <c r="AP212" i="4"/>
  <c r="AV212" i="4" s="1"/>
  <c r="AO228" i="4"/>
  <c r="AU228" i="4" s="1"/>
  <c r="AL228" i="4"/>
  <c r="AR228" i="4" s="1"/>
  <c r="AN248" i="4"/>
  <c r="AT248" i="4" s="1"/>
  <c r="AO256" i="4"/>
  <c r="AU256" i="4" s="1"/>
  <c r="AO272" i="4"/>
  <c r="AU272" i="4" s="1"/>
  <c r="AN280" i="4"/>
  <c r="AT280" i="4" s="1"/>
  <c r="AO288" i="4"/>
  <c r="AU288" i="4" s="1"/>
  <c r="AL288" i="4"/>
  <c r="AR288" i="4" s="1"/>
  <c r="AO304" i="4"/>
  <c r="AU304" i="4" s="1"/>
  <c r="AL304" i="4"/>
  <c r="AR304" i="4" s="1"/>
  <c r="AN312" i="4"/>
  <c r="AT312" i="4" s="1"/>
  <c r="AO320" i="4"/>
  <c r="AU320" i="4" s="1"/>
  <c r="AQ336" i="4"/>
  <c r="AW33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C399" i="4"/>
  <c r="AE399" i="4"/>
  <c r="AB399" i="4"/>
  <c r="AA399" i="4"/>
  <c r="Z415" i="4"/>
  <c r="AD415" i="4"/>
  <c r="AC415" i="4"/>
  <c r="AO415" i="4" s="1"/>
  <c r="AU415" i="4" s="1"/>
  <c r="AE415" i="4"/>
  <c r="AQ415" i="4" s="1"/>
  <c r="AW415" i="4" s="1"/>
  <c r="AB415" i="4"/>
  <c r="AA415" i="4"/>
  <c r="AD423" i="4"/>
  <c r="Z431" i="4"/>
  <c r="AD431" i="4"/>
  <c r="AP431" i="4" s="1"/>
  <c r="AV431" i="4" s="1"/>
  <c r="AC431" i="4"/>
  <c r="AE431" i="4"/>
  <c r="AB431" i="4"/>
  <c r="AA431" i="4"/>
  <c r="AA439" i="4"/>
  <c r="AE439" i="4"/>
  <c r="Z447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Q435" i="4" s="1"/>
  <c r="AW435" i="4" s="1"/>
  <c r="AD435" i="4"/>
  <c r="AP435" i="4" s="1"/>
  <c r="AV435" i="4" s="1"/>
  <c r="AC435" i="4"/>
  <c r="Z435" i="4"/>
  <c r="AB443" i="4"/>
  <c r="AN443" i="4" s="1"/>
  <c r="AT443" i="4" s="1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L451" i="4" s="1"/>
  <c r="AR451" i="4" s="1"/>
  <c r="AB158" i="4"/>
  <c r="AA158" i="4"/>
  <c r="AM158" i="4" s="1"/>
  <c r="AS158" i="4" s="1"/>
  <c r="AE158" i="4"/>
  <c r="Z158" i="4"/>
  <c r="AL158" i="4" s="1"/>
  <c r="AR158" i="4" s="1"/>
  <c r="AD158" i="4"/>
  <c r="AC158" i="4"/>
  <c r="AO158" i="4" s="1"/>
  <c r="AU158" i="4" s="1"/>
  <c r="AB174" i="4"/>
  <c r="AN174" i="4" s="1"/>
  <c r="AT174" i="4" s="1"/>
  <c r="AA174" i="4"/>
  <c r="AM174" i="4" s="1"/>
  <c r="AS174" i="4" s="1"/>
  <c r="AE174" i="4"/>
  <c r="AD174" i="4"/>
  <c r="AC174" i="4"/>
  <c r="Z174" i="4"/>
  <c r="AL174" i="4" s="1"/>
  <c r="AR174" i="4" s="1"/>
  <c r="Z190" i="4"/>
  <c r="AL190" i="4" s="1"/>
  <c r="AR190" i="4" s="1"/>
  <c r="AD190" i="4"/>
  <c r="AC190" i="4"/>
  <c r="AE190" i="4"/>
  <c r="AB190" i="4"/>
  <c r="AA190" i="4"/>
  <c r="Z206" i="4"/>
  <c r="AD206" i="4"/>
  <c r="AP206" i="4" s="1"/>
  <c r="AV206" i="4" s="1"/>
  <c r="AC206" i="4"/>
  <c r="AO206" i="4" s="1"/>
  <c r="AU206" i="4" s="1"/>
  <c r="AB206" i="4"/>
  <c r="AN206" i="4" s="1"/>
  <c r="AT206" i="4" s="1"/>
  <c r="AA206" i="4"/>
  <c r="AE206" i="4"/>
  <c r="Z254" i="4"/>
  <c r="AD254" i="4"/>
  <c r="AC254" i="4"/>
  <c r="AO254" i="4" s="1"/>
  <c r="AU254" i="4" s="1"/>
  <c r="AB254" i="4"/>
  <c r="AA254" i="4"/>
  <c r="AT254" i="4"/>
  <c r="AE254" i="4"/>
  <c r="Z270" i="4"/>
  <c r="AD270" i="4"/>
  <c r="AC270" i="4"/>
  <c r="AB270" i="4"/>
  <c r="AN270" i="4" s="1"/>
  <c r="AT270" i="4" s="1"/>
  <c r="AA270" i="4"/>
  <c r="AM270" i="4" s="1"/>
  <c r="AS270" i="4" s="1"/>
  <c r="AE270" i="4"/>
  <c r="AQ270" i="4" s="1"/>
  <c r="AW270" i="4" s="1"/>
  <c r="Z286" i="4"/>
  <c r="AD286" i="4"/>
  <c r="AC286" i="4"/>
  <c r="AB286" i="4"/>
  <c r="AN286" i="4" s="1"/>
  <c r="AA286" i="4"/>
  <c r="AT286" i="4"/>
  <c r="AE286" i="4"/>
  <c r="Z302" i="4"/>
  <c r="AL302" i="4" s="1"/>
  <c r="AR302" i="4" s="1"/>
  <c r="AD302" i="4"/>
  <c r="AC302" i="4"/>
  <c r="AB302" i="4"/>
  <c r="AN302" i="4" s="1"/>
  <c r="AT302" i="4" s="1"/>
  <c r="AA302" i="4"/>
  <c r="AM302" i="4" s="1"/>
  <c r="AS302" i="4" s="1"/>
  <c r="AE302" i="4"/>
  <c r="Z318" i="4"/>
  <c r="AL318" i="4" s="1"/>
  <c r="AR318" i="4" s="1"/>
  <c r="AD318" i="4"/>
  <c r="AC318" i="4"/>
  <c r="AB318" i="4"/>
  <c r="AA318" i="4"/>
  <c r="AM318" i="4" s="1"/>
  <c r="AS318" i="4" s="1"/>
  <c r="AE318" i="4"/>
  <c r="Z334" i="4"/>
  <c r="AL334" i="4" s="1"/>
  <c r="AR334" i="4" s="1"/>
  <c r="AD334" i="4"/>
  <c r="AC334" i="4"/>
  <c r="AO334" i="4" s="1"/>
  <c r="AU334" i="4" s="1"/>
  <c r="AB334" i="4"/>
  <c r="AN334" i="4" s="1"/>
  <c r="AT334" i="4" s="1"/>
  <c r="AA334" i="4"/>
  <c r="AE334" i="4"/>
  <c r="Z49" i="4"/>
  <c r="AD49" i="4"/>
  <c r="AC49" i="4"/>
  <c r="AO49" i="4" s="1"/>
  <c r="AU49" i="4" s="1"/>
  <c r="AE49" i="4"/>
  <c r="AB49" i="4"/>
  <c r="AN49" i="4" s="1"/>
  <c r="AT49" i="4" s="1"/>
  <c r="AA49" i="4"/>
  <c r="Z57" i="4"/>
  <c r="AL57" i="4" s="1"/>
  <c r="AR57" i="4" s="1"/>
  <c r="AD57" i="4"/>
  <c r="AC57" i="4"/>
  <c r="AB57" i="4"/>
  <c r="AN57" i="4" s="1"/>
  <c r="AT57" i="4" s="1"/>
  <c r="AA57" i="4"/>
  <c r="AM57" i="4" s="1"/>
  <c r="AS57" i="4" s="1"/>
  <c r="AE57" i="4"/>
  <c r="AC100" i="4"/>
  <c r="AB100" i="4"/>
  <c r="AN100" i="4" s="1"/>
  <c r="AT100" i="4" s="1"/>
  <c r="AA100" i="4"/>
  <c r="AD100" i="4"/>
  <c r="AE100" i="4"/>
  <c r="Z100" i="4"/>
  <c r="AC76" i="4"/>
  <c r="AB76" i="4"/>
  <c r="AA76" i="4"/>
  <c r="AD76" i="4"/>
  <c r="AP76" i="4" s="1"/>
  <c r="AV76" i="4" s="1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G266" i="4"/>
  <c r="AI266" i="4"/>
  <c r="AG282" i="4"/>
  <c r="AI282" i="4"/>
  <c r="AI298" i="4"/>
  <c r="AG314" i="4"/>
  <c r="AI314" i="4"/>
  <c r="AG330" i="4"/>
  <c r="AI330" i="4"/>
  <c r="AM216" i="4"/>
  <c r="AS216" i="4" s="1"/>
  <c r="AO216" i="4"/>
  <c r="AU216" i="4" s="1"/>
  <c r="AN232" i="4"/>
  <c r="AT232" i="4" s="1"/>
  <c r="AM47" i="4"/>
  <c r="AS47" i="4" s="1"/>
  <c r="AP47" i="4"/>
  <c r="AV47" i="4" s="1"/>
  <c r="AN55" i="4"/>
  <c r="AT55" i="4" s="1"/>
  <c r="AL55" i="4"/>
  <c r="AR55" i="4" s="1"/>
  <c r="AL507" i="4"/>
  <c r="AR507" i="4" s="1"/>
  <c r="AL387" i="4"/>
  <c r="AR387" i="4" s="1"/>
  <c r="AM387" i="4"/>
  <c r="AS387" i="4" s="1"/>
  <c r="AO395" i="4"/>
  <c r="AU395" i="4" s="1"/>
  <c r="AQ395" i="4"/>
  <c r="AW395" i="4" s="1"/>
  <c r="AL15" i="4"/>
  <c r="AR15" i="4" s="1"/>
  <c r="AN70" i="4"/>
  <c r="AT70" i="4" s="1"/>
  <c r="AQ70" i="4"/>
  <c r="AW70" i="4" s="1"/>
  <c r="AN74" i="4"/>
  <c r="AT74" i="4" s="1"/>
  <c r="AO74" i="4"/>
  <c r="AU74" i="4" s="1"/>
  <c r="AP74" i="4"/>
  <c r="AV74" i="4" s="1"/>
  <c r="AM74" i="4"/>
  <c r="AS74" i="4" s="1"/>
  <c r="AL78" i="4"/>
  <c r="AR78" i="4" s="1"/>
  <c r="AQ78" i="4"/>
  <c r="AW78" i="4" s="1"/>
  <c r="AN82" i="4"/>
  <c r="AT82" i="4" s="1"/>
  <c r="AO82" i="4"/>
  <c r="AU82" i="4" s="1"/>
  <c r="AP82" i="4"/>
  <c r="AV82" i="4" s="1"/>
  <c r="AM82" i="4"/>
  <c r="AS82" i="4" s="1"/>
  <c r="AL86" i="4"/>
  <c r="AR86" i="4" s="1"/>
  <c r="AQ86" i="4"/>
  <c r="AW86" i="4" s="1"/>
  <c r="AN90" i="4"/>
  <c r="AT90" i="4" s="1"/>
  <c r="AP90" i="4"/>
  <c r="AV90" i="4" s="1"/>
  <c r="AL94" i="4"/>
  <c r="AR94" i="4" s="1"/>
  <c r="AQ94" i="4"/>
  <c r="AW94" i="4" s="1"/>
  <c r="AO102" i="4"/>
  <c r="AU102" i="4" s="1"/>
  <c r="AM102" i="4"/>
  <c r="AS102" i="4" s="1"/>
  <c r="AP214" i="4"/>
  <c r="AV214" i="4" s="1"/>
  <c r="AQ214" i="4"/>
  <c r="AW214" i="4" s="1"/>
  <c r="AN222" i="4"/>
  <c r="AT222" i="4" s="1"/>
  <c r="AL222" i="4"/>
  <c r="AR222" i="4" s="1"/>
  <c r="AM230" i="4"/>
  <c r="AS230" i="4" s="1"/>
  <c r="AO230" i="4"/>
  <c r="AU230" i="4" s="1"/>
  <c r="AP230" i="4"/>
  <c r="AV230" i="4" s="1"/>
  <c r="AN342" i="4"/>
  <c r="AT342" i="4" s="1"/>
  <c r="AL342" i="4"/>
  <c r="AR342" i="4" s="1"/>
  <c r="AM350" i="4"/>
  <c r="AS350" i="4" s="1"/>
  <c r="AP350" i="4"/>
  <c r="AV350" i="4" s="1"/>
  <c r="AN124" i="4"/>
  <c r="AT124" i="4" s="1"/>
  <c r="AL124" i="4"/>
  <c r="AR124" i="4" s="1"/>
  <c r="AO140" i="4"/>
  <c r="AU140" i="4" s="1"/>
  <c r="AN164" i="4"/>
  <c r="AT164" i="4" s="1"/>
  <c r="AP196" i="4"/>
  <c r="AV196" i="4" s="1"/>
  <c r="AN196" i="4"/>
  <c r="AT196" i="4" s="1"/>
  <c r="AL212" i="4"/>
  <c r="AR212" i="4" s="1"/>
  <c r="AP228" i="4"/>
  <c r="AV228" i="4" s="1"/>
  <c r="AN228" i="4"/>
  <c r="AT228" i="4" s="1"/>
  <c r="AP256" i="4"/>
  <c r="AV256" i="4" s="1"/>
  <c r="AN256" i="4"/>
  <c r="AT256" i="4" s="1"/>
  <c r="AN272" i="4"/>
  <c r="AT272" i="4" s="1"/>
  <c r="AN288" i="4"/>
  <c r="AT288" i="4" s="1"/>
  <c r="AP304" i="4"/>
  <c r="AV304" i="4" s="1"/>
  <c r="AN304" i="4"/>
  <c r="AT304" i="4" s="1"/>
  <c r="AP320" i="4"/>
  <c r="AV320" i="4" s="1"/>
  <c r="AN320" i="4"/>
  <c r="AT320" i="4" s="1"/>
  <c r="AM210" i="4"/>
  <c r="AS210" i="4" s="1"/>
  <c r="AQ210" i="4"/>
  <c r="AW210" i="4" s="1"/>
  <c r="AP210" i="4"/>
  <c r="AV210" i="4" s="1"/>
  <c r="AP218" i="4"/>
  <c r="AV218" i="4" s="1"/>
  <c r="AM218" i="4"/>
  <c r="AS218" i="4" s="1"/>
  <c r="AN218" i="4"/>
  <c r="AT218" i="4" s="1"/>
  <c r="AO226" i="4"/>
  <c r="AU226" i="4" s="1"/>
  <c r="AQ226" i="4"/>
  <c r="AW226" i="4" s="1"/>
  <c r="AP338" i="4"/>
  <c r="AV338" i="4" s="1"/>
  <c r="AM338" i="4"/>
  <c r="AS338" i="4" s="1"/>
  <c r="AN338" i="4"/>
  <c r="AT338" i="4" s="1"/>
  <c r="AP346" i="4"/>
  <c r="AV346" i="4" s="1"/>
  <c r="AP354" i="4"/>
  <c r="AV354" i="4" s="1"/>
  <c r="AM354" i="4"/>
  <c r="AS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M326" i="4" s="1"/>
  <c r="AS326" i="4" s="1"/>
  <c r="AB45" i="4"/>
  <c r="AA45" i="4"/>
  <c r="AM45" i="4" s="1"/>
  <c r="AS45" i="4" s="1"/>
  <c r="AE45" i="4"/>
  <c r="Z45" i="4"/>
  <c r="AL45" i="4" s="1"/>
  <c r="AR45" i="4" s="1"/>
  <c r="AD45" i="4"/>
  <c r="AC45" i="4"/>
  <c r="AB53" i="4"/>
  <c r="AA53" i="4"/>
  <c r="AE53" i="4"/>
  <c r="AD53" i="4"/>
  <c r="AC53" i="4"/>
  <c r="Z53" i="4"/>
  <c r="AB459" i="4"/>
  <c r="AA459" i="4"/>
  <c r="AM459" i="4" s="1"/>
  <c r="AS459" i="4" s="1"/>
  <c r="AE459" i="4"/>
  <c r="Z459" i="4"/>
  <c r="AL459" i="4" s="1"/>
  <c r="AR459" i="4" s="1"/>
  <c r="AD459" i="4"/>
  <c r="AC459" i="4"/>
  <c r="AB467" i="4"/>
  <c r="AA467" i="4"/>
  <c r="AE467" i="4"/>
  <c r="AD467" i="4"/>
  <c r="AC467" i="4"/>
  <c r="Z467" i="4"/>
  <c r="AS467" i="4"/>
  <c r="AB475" i="4"/>
  <c r="AA475" i="4"/>
  <c r="AM475" i="4" s="1"/>
  <c r="AE475" i="4"/>
  <c r="Z475" i="4"/>
  <c r="AL475" i="4" s="1"/>
  <c r="AR475" i="4" s="1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M491" i="4" s="1"/>
  <c r="AE491" i="4"/>
  <c r="Z491" i="4"/>
  <c r="AL491" i="4" s="1"/>
  <c r="AR491" i="4" s="1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M162" i="4" s="1"/>
  <c r="AS162" i="4" s="1"/>
  <c r="AE162" i="4"/>
  <c r="Z162" i="4"/>
  <c r="AD162" i="4"/>
  <c r="AC162" i="4"/>
  <c r="Z178" i="4"/>
  <c r="AL178" i="4" s="1"/>
  <c r="AR178" i="4" s="1"/>
  <c r="AD178" i="4"/>
  <c r="AC178" i="4"/>
  <c r="AB178" i="4"/>
  <c r="AA178" i="4"/>
  <c r="AM178" i="4" s="1"/>
  <c r="AS178" i="4" s="1"/>
  <c r="AE178" i="4"/>
  <c r="Z194" i="4"/>
  <c r="AD194" i="4"/>
  <c r="AC194" i="4"/>
  <c r="AB194" i="4"/>
  <c r="AA194" i="4"/>
  <c r="AE194" i="4"/>
  <c r="AB250" i="4"/>
  <c r="AC250" i="4"/>
  <c r="AB266" i="4"/>
  <c r="AA266" i="4"/>
  <c r="AE266" i="4"/>
  <c r="AD266" i="4"/>
  <c r="AC266" i="4"/>
  <c r="Z266" i="4"/>
  <c r="AB282" i="4"/>
  <c r="AA282" i="4"/>
  <c r="AM282" i="4" s="1"/>
  <c r="AS282" i="4" s="1"/>
  <c r="AE282" i="4"/>
  <c r="AD282" i="4"/>
  <c r="AC282" i="4"/>
  <c r="Z282" i="4"/>
  <c r="AL282" i="4" s="1"/>
  <c r="AR282" i="4" s="1"/>
  <c r="AB298" i="4"/>
  <c r="AE298" i="4"/>
  <c r="AC298" i="4"/>
  <c r="AB314" i="4"/>
  <c r="AA314" i="4"/>
  <c r="AM314" i="4" s="1"/>
  <c r="AS314" i="4" s="1"/>
  <c r="AE314" i="4"/>
  <c r="AD314" i="4"/>
  <c r="AC314" i="4"/>
  <c r="Z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157" i="4"/>
  <c r="AT15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50" i="4"/>
  <c r="AK266" i="4"/>
  <c r="AH266" i="4"/>
  <c r="AJ266" i="4"/>
  <c r="AK282" i="4"/>
  <c r="AH282" i="4"/>
  <c r="AJ282" i="4"/>
  <c r="AH298" i="4"/>
  <c r="AK314" i="4"/>
  <c r="AH314" i="4"/>
  <c r="AJ314" i="4"/>
  <c r="AK330" i="4"/>
  <c r="AH330" i="4"/>
  <c r="AJ330" i="4"/>
  <c r="AQ47" i="4"/>
  <c r="AW47" i="4" s="1"/>
  <c r="AN47" i="4"/>
  <c r="AT47" i="4" s="1"/>
  <c r="AL47" i="4"/>
  <c r="AR47" i="4" s="1"/>
  <c r="AM55" i="4"/>
  <c r="AS55" i="4" s="1"/>
  <c r="AQ55" i="4"/>
  <c r="AW55" i="4" s="1"/>
  <c r="AP55" i="4"/>
  <c r="AV55" i="4" s="1"/>
  <c r="AP387" i="4"/>
  <c r="AV387" i="4" s="1"/>
  <c r="AQ387" i="4"/>
  <c r="AW387" i="4" s="1"/>
  <c r="AP395" i="4"/>
  <c r="AV395" i="4" s="1"/>
  <c r="AN395" i="4"/>
  <c r="AT395" i="4" s="1"/>
  <c r="AN15" i="4"/>
  <c r="AT15" i="4" s="1"/>
  <c r="AM15" i="4"/>
  <c r="AS15" i="4" s="1"/>
  <c r="AP15" i="4"/>
  <c r="AV15" i="4" s="1"/>
  <c r="AO70" i="4"/>
  <c r="AU70" i="4" s="1"/>
  <c r="AP70" i="4"/>
  <c r="AV70" i="4" s="1"/>
  <c r="AM70" i="4"/>
  <c r="AS70" i="4" s="1"/>
  <c r="AL74" i="4"/>
  <c r="AR74" i="4" s="1"/>
  <c r="AQ74" i="4"/>
  <c r="AW74" i="4" s="1"/>
  <c r="AP78" i="4"/>
  <c r="AV78" i="4" s="1"/>
  <c r="AL82" i="4"/>
  <c r="AR82" i="4" s="1"/>
  <c r="AQ82" i="4"/>
  <c r="AW82" i="4" s="1"/>
  <c r="AO86" i="4"/>
  <c r="AU86" i="4" s="1"/>
  <c r="AP86" i="4"/>
  <c r="AV86" i="4" s="1"/>
  <c r="AM86" i="4"/>
  <c r="AS86" i="4" s="1"/>
  <c r="AL90" i="4"/>
  <c r="AR90" i="4" s="1"/>
  <c r="AQ90" i="4"/>
  <c r="AW90" i="4" s="1"/>
  <c r="AP94" i="4"/>
  <c r="AV94" i="4" s="1"/>
  <c r="AN102" i="4"/>
  <c r="AT102" i="4" s="1"/>
  <c r="AQ102" i="4"/>
  <c r="AW102" i="4" s="1"/>
  <c r="AO214" i="4"/>
  <c r="AU214" i="4" s="1"/>
  <c r="AN214" i="4"/>
  <c r="AT214" i="4" s="1"/>
  <c r="AM222" i="4"/>
  <c r="AS222" i="4" s="1"/>
  <c r="AO222" i="4"/>
  <c r="AU222" i="4" s="1"/>
  <c r="AN230" i="4"/>
  <c r="AT230" i="4" s="1"/>
  <c r="AM342" i="4"/>
  <c r="AS342" i="4" s="1"/>
  <c r="AO342" i="4"/>
  <c r="AU342" i="4" s="1"/>
  <c r="AQ350" i="4"/>
  <c r="AW350" i="4" s="1"/>
  <c r="AQ124" i="4"/>
  <c r="AW124" i="4" s="1"/>
  <c r="AO124" i="4"/>
  <c r="AU124" i="4" s="1"/>
  <c r="AP124" i="4"/>
  <c r="AV124" i="4" s="1"/>
  <c r="AN140" i="4"/>
  <c r="AT140" i="4" s="1"/>
  <c r="AL140" i="4"/>
  <c r="AR140" i="4" s="1"/>
  <c r="AM344" i="4"/>
  <c r="AS344" i="4" s="1"/>
  <c r="AN210" i="4"/>
  <c r="AT210" i="4" s="1"/>
  <c r="AO218" i="4"/>
  <c r="AU218" i="4" s="1"/>
  <c r="AQ218" i="4"/>
  <c r="AW218" i="4" s="1"/>
  <c r="AM226" i="4"/>
  <c r="AS226" i="4" s="1"/>
  <c r="AO338" i="4"/>
  <c r="AU338" i="4" s="1"/>
  <c r="AQ338" i="4"/>
  <c r="AW338" i="4" s="1"/>
  <c r="AO346" i="4"/>
  <c r="AU346" i="4" s="1"/>
  <c r="AM346" i="4"/>
  <c r="AS346" i="4" s="1"/>
  <c r="AN346" i="4"/>
  <c r="AT346" i="4" s="1"/>
  <c r="AO354" i="4"/>
  <c r="AU354" i="4" s="1"/>
  <c r="AL354" i="4"/>
  <c r="AR354" i="4" s="1"/>
  <c r="AQ354" i="4"/>
  <c r="AW354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AA603" i="4"/>
  <c r="AD635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D244" i="4"/>
  <c r="AE372" i="4"/>
  <c r="AH133" i="4"/>
  <c r="Z183" i="4"/>
  <c r="AF183" i="4"/>
  <c r="AH183" i="4"/>
  <c r="AH251" i="4"/>
  <c r="AA315" i="4"/>
  <c r="AB315" i="4"/>
  <c r="AJ315" i="4"/>
  <c r="Z412" i="4"/>
  <c r="Z476" i="4"/>
  <c r="AF476" i="4"/>
  <c r="AH476" i="4"/>
  <c r="AH285" i="4"/>
  <c r="AA349" i="4"/>
  <c r="AB349" i="4"/>
  <c r="AJ349" i="4"/>
  <c r="X240" i="4"/>
  <c r="AB579" i="4"/>
  <c r="AT579" i="4"/>
  <c r="AV579" i="4"/>
  <c r="AC579" i="4"/>
  <c r="AS579" i="4"/>
  <c r="Z595" i="4"/>
  <c r="AL595" i="4" s="1"/>
  <c r="AR595" i="4" s="1"/>
  <c r="AB595" i="4"/>
  <c r="AN595" i="4" s="1"/>
  <c r="AD595" i="4"/>
  <c r="AP595" i="4" s="1"/>
  <c r="AT595" i="4"/>
  <c r="AV595" i="4"/>
  <c r="AA595" i="4"/>
  <c r="AM595" i="4" s="1"/>
  <c r="AE595" i="4"/>
  <c r="AQ595" i="4" s="1"/>
  <c r="AW595" i="4" s="1"/>
  <c r="AC595" i="4"/>
  <c r="AS595" i="4"/>
  <c r="Z611" i="4"/>
  <c r="AB611" i="4"/>
  <c r="AN611" i="4" s="1"/>
  <c r="AD611" i="4"/>
  <c r="AP611" i="4" s="1"/>
  <c r="AT611" i="4"/>
  <c r="AV611" i="4"/>
  <c r="AA611" i="4"/>
  <c r="AM611" i="4" s="1"/>
  <c r="AE611" i="4"/>
  <c r="AQ611" i="4" s="1"/>
  <c r="AW611" i="4" s="1"/>
  <c r="AC611" i="4"/>
  <c r="AO611" i="4" s="1"/>
  <c r="AU611" i="4" s="1"/>
  <c r="AS611" i="4"/>
  <c r="Z627" i="4"/>
  <c r="AE627" i="4"/>
  <c r="Z647" i="4"/>
  <c r="AL647" i="4" s="1"/>
  <c r="AR647" i="4" s="1"/>
  <c r="AB647" i="4"/>
  <c r="AN647" i="4" s="1"/>
  <c r="AD647" i="4"/>
  <c r="AP647" i="4" s="1"/>
  <c r="AT647" i="4"/>
  <c r="AV647" i="4"/>
  <c r="AA647" i="4"/>
  <c r="AE647" i="4"/>
  <c r="AQ647" i="4" s="1"/>
  <c r="AW647" i="4" s="1"/>
  <c r="AC647" i="4"/>
  <c r="AO647" i="4" s="1"/>
  <c r="AU647" i="4" s="1"/>
  <c r="AS647" i="4"/>
  <c r="Z979" i="4"/>
  <c r="AB979" i="4"/>
  <c r="AN979" i="4" s="1"/>
  <c r="AD979" i="4"/>
  <c r="AP979" i="4" s="1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D987" i="4"/>
  <c r="AP987" i="4" s="1"/>
  <c r="AT987" i="4"/>
  <c r="AV987" i="4"/>
  <c r="AA987" i="4"/>
  <c r="AE987" i="4"/>
  <c r="AQ987" i="4" s="1"/>
  <c r="AW987" i="4" s="1"/>
  <c r="AC987" i="4"/>
  <c r="AO987" i="4" s="1"/>
  <c r="AU987" i="4" s="1"/>
  <c r="AS987" i="4"/>
  <c r="Z559" i="4"/>
  <c r="AL559" i="4" s="1"/>
  <c r="AR559" i="4" s="1"/>
  <c r="AB559" i="4"/>
  <c r="AN559" i="4" s="1"/>
  <c r="AD559" i="4"/>
  <c r="AP559" i="4" s="1"/>
  <c r="AT559" i="4"/>
  <c r="AV559" i="4"/>
  <c r="AA559" i="4"/>
  <c r="AM559" i="4" s="1"/>
  <c r="AE559" i="4"/>
  <c r="AC559" i="4"/>
  <c r="AO559" i="4" s="1"/>
  <c r="AU559" i="4" s="1"/>
  <c r="AS559" i="4"/>
  <c r="Z575" i="4"/>
  <c r="AL575" i="4" s="1"/>
  <c r="AR575" i="4" s="1"/>
  <c r="AB575" i="4"/>
  <c r="AD575" i="4"/>
  <c r="AT575" i="4"/>
  <c r="AV575" i="4"/>
  <c r="AA575" i="4"/>
  <c r="AE575" i="4"/>
  <c r="AQ575" i="4" s="1"/>
  <c r="AW575" i="4" s="1"/>
  <c r="AC575" i="4"/>
  <c r="AO575" i="4" s="1"/>
  <c r="AU575" i="4" s="1"/>
  <c r="AS575" i="4"/>
  <c r="Z591" i="4"/>
  <c r="AL591" i="4" s="1"/>
  <c r="AR591" i="4" s="1"/>
  <c r="AB591" i="4"/>
  <c r="AN591" i="4" s="1"/>
  <c r="AD591" i="4"/>
  <c r="AP591" i="4" s="1"/>
  <c r="AT591" i="4"/>
  <c r="AV591" i="4"/>
  <c r="AA591" i="4"/>
  <c r="AM591" i="4" s="1"/>
  <c r="AE591" i="4"/>
  <c r="AC591" i="4"/>
  <c r="AO591" i="4" s="1"/>
  <c r="AU591" i="4" s="1"/>
  <c r="AS591" i="4"/>
  <c r="AB607" i="4"/>
  <c r="AC607" i="4"/>
  <c r="Z623" i="4"/>
  <c r="AL623" i="4" s="1"/>
  <c r="AR623" i="4" s="1"/>
  <c r="AB623" i="4"/>
  <c r="AN623" i="4" s="1"/>
  <c r="AD623" i="4"/>
  <c r="AP623" i="4" s="1"/>
  <c r="AT623" i="4"/>
  <c r="AV623" i="4"/>
  <c r="AA623" i="4"/>
  <c r="AM623" i="4" s="1"/>
  <c r="AE623" i="4"/>
  <c r="AC623" i="4"/>
  <c r="AO623" i="4" s="1"/>
  <c r="AU623" i="4" s="1"/>
  <c r="AS623" i="4"/>
  <c r="Z639" i="4"/>
  <c r="AL639" i="4" s="1"/>
  <c r="AR639" i="4" s="1"/>
  <c r="AB639" i="4"/>
  <c r="AN639" i="4" s="1"/>
  <c r="AD639" i="4"/>
  <c r="AP639" i="4" s="1"/>
  <c r="AT639" i="4"/>
  <c r="AV639" i="4"/>
  <c r="AA639" i="4"/>
  <c r="AM639" i="4" s="1"/>
  <c r="AE639" i="4"/>
  <c r="AC639" i="4"/>
  <c r="AO639" i="4" s="1"/>
  <c r="AU639" i="4" s="1"/>
  <c r="AS639" i="4"/>
  <c r="Z651" i="4"/>
  <c r="AL651" i="4" s="1"/>
  <c r="AR651" i="4" s="1"/>
  <c r="AB651" i="4"/>
  <c r="AN651" i="4" s="1"/>
  <c r="AD651" i="4"/>
  <c r="AP651" i="4" s="1"/>
  <c r="AT651" i="4"/>
  <c r="AV651" i="4"/>
  <c r="AA651" i="4"/>
  <c r="AM651" i="4" s="1"/>
  <c r="AE651" i="4"/>
  <c r="AQ651" i="4" s="1"/>
  <c r="AW651" i="4" s="1"/>
  <c r="AC651" i="4"/>
  <c r="AS651" i="4"/>
  <c r="Z667" i="4"/>
  <c r="AL667" i="4" s="1"/>
  <c r="AR667" i="4" s="1"/>
  <c r="AB667" i="4"/>
  <c r="AN667" i="4" s="1"/>
  <c r="AD667" i="4"/>
  <c r="AP667" i="4" s="1"/>
  <c r="AT667" i="4"/>
  <c r="AV667" i="4"/>
  <c r="AA667" i="4"/>
  <c r="AM667" i="4" s="1"/>
  <c r="AE667" i="4"/>
  <c r="AQ667" i="4" s="1"/>
  <c r="AW667" i="4" s="1"/>
  <c r="AC667" i="4"/>
  <c r="AS667" i="4"/>
  <c r="Z675" i="4"/>
  <c r="AB675" i="4"/>
  <c r="AN675" i="4" s="1"/>
  <c r="AD675" i="4"/>
  <c r="AP675" i="4" s="1"/>
  <c r="AT675" i="4"/>
  <c r="AV675" i="4"/>
  <c r="AA675" i="4"/>
  <c r="AM675" i="4" s="1"/>
  <c r="AE675" i="4"/>
  <c r="AC675" i="4"/>
  <c r="AO675" i="4" s="1"/>
  <c r="AU675" i="4" s="1"/>
  <c r="AS675" i="4"/>
  <c r="Z683" i="4"/>
  <c r="AL683" i="4" s="1"/>
  <c r="AR683" i="4" s="1"/>
  <c r="AB683" i="4"/>
  <c r="AN683" i="4" s="1"/>
  <c r="AD683" i="4"/>
  <c r="AP683" i="4" s="1"/>
  <c r="AT683" i="4"/>
  <c r="AV683" i="4"/>
  <c r="AA683" i="4"/>
  <c r="AM683" i="4" s="1"/>
  <c r="AE683" i="4"/>
  <c r="AQ683" i="4" s="1"/>
  <c r="AW683" i="4" s="1"/>
  <c r="AC683" i="4"/>
  <c r="AS683" i="4"/>
  <c r="AA691" i="4"/>
  <c r="Z699" i="4"/>
  <c r="AL699" i="4" s="1"/>
  <c r="AR699" i="4" s="1"/>
  <c r="AB699" i="4"/>
  <c r="AN699" i="4" s="1"/>
  <c r="AD699" i="4"/>
  <c r="AP699" i="4" s="1"/>
  <c r="AT699" i="4"/>
  <c r="AV699" i="4"/>
  <c r="AA699" i="4"/>
  <c r="AM699" i="4" s="1"/>
  <c r="AE699" i="4"/>
  <c r="AQ699" i="4" s="1"/>
  <c r="AW699" i="4" s="1"/>
  <c r="AC699" i="4"/>
  <c r="AS699" i="4"/>
  <c r="Z707" i="4"/>
  <c r="AB707" i="4"/>
  <c r="AN707" i="4" s="1"/>
  <c r="AD707" i="4"/>
  <c r="AP707" i="4" s="1"/>
  <c r="AT707" i="4"/>
  <c r="AV707" i="4"/>
  <c r="AA707" i="4"/>
  <c r="AM707" i="4" s="1"/>
  <c r="AE707" i="4"/>
  <c r="AC707" i="4"/>
  <c r="AO707" i="4" s="1"/>
  <c r="AU707" i="4" s="1"/>
  <c r="AS707" i="4"/>
  <c r="Z715" i="4"/>
  <c r="AL715" i="4" s="1"/>
  <c r="AR715" i="4" s="1"/>
  <c r="AB715" i="4"/>
  <c r="AN715" i="4" s="1"/>
  <c r="AD715" i="4"/>
  <c r="AP715" i="4" s="1"/>
  <c r="AT715" i="4"/>
  <c r="AV715" i="4"/>
  <c r="AA715" i="4"/>
  <c r="AE715" i="4"/>
  <c r="AQ715" i="4" s="1"/>
  <c r="AW715" i="4" s="1"/>
  <c r="AC715" i="4"/>
  <c r="AO715" i="4" s="1"/>
  <c r="AU715" i="4" s="1"/>
  <c r="AS715" i="4"/>
  <c r="Z731" i="4"/>
  <c r="AL731" i="4" s="1"/>
  <c r="AR731" i="4" s="1"/>
  <c r="AB731" i="4"/>
  <c r="AN731" i="4" s="1"/>
  <c r="AD731" i="4"/>
  <c r="AP731" i="4" s="1"/>
  <c r="AT731" i="4"/>
  <c r="AV731" i="4"/>
  <c r="AA731" i="4"/>
  <c r="AM731" i="4" s="1"/>
  <c r="AE731" i="4"/>
  <c r="AC731" i="4"/>
  <c r="AO731" i="4" s="1"/>
  <c r="AU731" i="4" s="1"/>
  <c r="AS731" i="4"/>
  <c r="Z739" i="4"/>
  <c r="AL739" i="4" s="1"/>
  <c r="AR739" i="4" s="1"/>
  <c r="AB739" i="4"/>
  <c r="AD739" i="4"/>
  <c r="AT739" i="4"/>
  <c r="AV739" i="4"/>
  <c r="AA739" i="4"/>
  <c r="AE739" i="4"/>
  <c r="AQ739" i="4" s="1"/>
  <c r="AW739" i="4" s="1"/>
  <c r="AC739" i="4"/>
  <c r="AO739" i="4" s="1"/>
  <c r="AU739" i="4" s="1"/>
  <c r="AS739" i="4"/>
  <c r="Z747" i="4"/>
  <c r="AL747" i="4" s="1"/>
  <c r="AR747" i="4" s="1"/>
  <c r="AB747" i="4"/>
  <c r="AN747" i="4" s="1"/>
  <c r="AD747" i="4"/>
  <c r="AP747" i="4" s="1"/>
  <c r="AT747" i="4"/>
  <c r="AV747" i="4"/>
  <c r="AA747" i="4"/>
  <c r="AM747" i="4" s="1"/>
  <c r="AE747" i="4"/>
  <c r="AC747" i="4"/>
  <c r="AO747" i="4" s="1"/>
  <c r="AU747" i="4" s="1"/>
  <c r="AS747" i="4"/>
  <c r="AD755" i="4"/>
  <c r="Z763" i="4"/>
  <c r="AL763" i="4" s="1"/>
  <c r="AR763" i="4" s="1"/>
  <c r="AB763" i="4"/>
  <c r="AN763" i="4" s="1"/>
  <c r="AD763" i="4"/>
  <c r="AP763" i="4" s="1"/>
  <c r="AT763" i="4"/>
  <c r="AV763" i="4"/>
  <c r="AA763" i="4"/>
  <c r="AM763" i="4" s="1"/>
  <c r="AE763" i="4"/>
  <c r="AC763" i="4"/>
  <c r="AO763" i="4" s="1"/>
  <c r="AU763" i="4" s="1"/>
  <c r="AS763" i="4"/>
  <c r="Z771" i="4"/>
  <c r="AB771" i="4"/>
  <c r="AN771" i="4" s="1"/>
  <c r="AD771" i="4"/>
  <c r="AP771" i="4" s="1"/>
  <c r="AT771" i="4"/>
  <c r="AV771" i="4"/>
  <c r="AA771" i="4"/>
  <c r="AE771" i="4"/>
  <c r="AC771" i="4"/>
  <c r="AS771" i="4"/>
  <c r="Z779" i="4"/>
  <c r="AB779" i="4"/>
  <c r="AN779" i="4" s="1"/>
  <c r="AD779" i="4"/>
  <c r="AP779" i="4" s="1"/>
  <c r="AT779" i="4"/>
  <c r="AV779" i="4"/>
  <c r="AA779" i="4"/>
  <c r="AM779" i="4" s="1"/>
  <c r="AE779" i="4"/>
  <c r="AQ779" i="4" s="1"/>
  <c r="AW779" i="4" s="1"/>
  <c r="AC779" i="4"/>
  <c r="AO779" i="4" s="1"/>
  <c r="AU779" i="4" s="1"/>
  <c r="AS779" i="4"/>
  <c r="AE787" i="4"/>
  <c r="Z795" i="4"/>
  <c r="AL795" i="4" s="1"/>
  <c r="AR795" i="4" s="1"/>
  <c r="AB795" i="4"/>
  <c r="AN795" i="4" s="1"/>
  <c r="AD795" i="4"/>
  <c r="AP795" i="4" s="1"/>
  <c r="AT795" i="4"/>
  <c r="AV795" i="4"/>
  <c r="AA795" i="4"/>
  <c r="AM795" i="4" s="1"/>
  <c r="AE795" i="4"/>
  <c r="AQ795" i="4" s="1"/>
  <c r="AW795" i="4" s="1"/>
  <c r="AC795" i="4"/>
  <c r="AO795" i="4" s="1"/>
  <c r="AU795" i="4" s="1"/>
  <c r="AS795" i="4"/>
  <c r="Z803" i="4"/>
  <c r="AL803" i="4" s="1"/>
  <c r="AR803" i="4" s="1"/>
  <c r="AB803" i="4"/>
  <c r="AN803" i="4" s="1"/>
  <c r="AD803" i="4"/>
  <c r="AP803" i="4" s="1"/>
  <c r="AT803" i="4"/>
  <c r="AV803" i="4"/>
  <c r="AA803" i="4"/>
  <c r="AM803" i="4" s="1"/>
  <c r="AE803" i="4"/>
  <c r="AQ803" i="4" s="1"/>
  <c r="AW803" i="4" s="1"/>
  <c r="AC803" i="4"/>
  <c r="AS803" i="4"/>
  <c r="Z811" i="4"/>
  <c r="AL811" i="4" s="1"/>
  <c r="AR811" i="4" s="1"/>
  <c r="AB811" i="4"/>
  <c r="AN811" i="4" s="1"/>
  <c r="AD811" i="4"/>
  <c r="AP811" i="4" s="1"/>
  <c r="AT811" i="4"/>
  <c r="AV811" i="4"/>
  <c r="AA811" i="4"/>
  <c r="AM811" i="4" s="1"/>
  <c r="AE811" i="4"/>
  <c r="AC811" i="4"/>
  <c r="AO811" i="4" s="1"/>
  <c r="AU811" i="4" s="1"/>
  <c r="AS811" i="4"/>
  <c r="Z819" i="4"/>
  <c r="AE819" i="4"/>
  <c r="Z827" i="4"/>
  <c r="AL827" i="4" s="1"/>
  <c r="AR827" i="4" s="1"/>
  <c r="AB827" i="4"/>
  <c r="AN827" i="4" s="1"/>
  <c r="AD827" i="4"/>
  <c r="AP827" i="4" s="1"/>
  <c r="AT827" i="4"/>
  <c r="AV827" i="4"/>
  <c r="AA827" i="4"/>
  <c r="AE827" i="4"/>
  <c r="AQ827" i="4" s="1"/>
  <c r="AW827" i="4" s="1"/>
  <c r="AC827" i="4"/>
  <c r="AO827" i="4" s="1"/>
  <c r="AU827" i="4" s="1"/>
  <c r="AS827" i="4"/>
  <c r="Z835" i="4"/>
  <c r="AB835" i="4"/>
  <c r="AN835" i="4" s="1"/>
  <c r="AD835" i="4"/>
  <c r="AP835" i="4" s="1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Q843" i="4" s="1"/>
  <c r="AW843" i="4" s="1"/>
  <c r="AC843" i="4"/>
  <c r="AO843" i="4" s="1"/>
  <c r="AU843" i="4" s="1"/>
  <c r="AS843" i="4"/>
  <c r="Z859" i="4"/>
  <c r="AL859" i="4" s="1"/>
  <c r="AR859" i="4" s="1"/>
  <c r="AB859" i="4"/>
  <c r="AN859" i="4" s="1"/>
  <c r="AD859" i="4"/>
  <c r="AP859" i="4" s="1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O867" i="4" s="1"/>
  <c r="AU867" i="4" s="1"/>
  <c r="AS867" i="4"/>
  <c r="Z875" i="4"/>
  <c r="AL875" i="4" s="1"/>
  <c r="AR875" i="4" s="1"/>
  <c r="AB875" i="4"/>
  <c r="AN875" i="4" s="1"/>
  <c r="AD875" i="4"/>
  <c r="AP875" i="4" s="1"/>
  <c r="AT875" i="4"/>
  <c r="AV875" i="4"/>
  <c r="AA875" i="4"/>
  <c r="AM875" i="4" s="1"/>
  <c r="AE875" i="4"/>
  <c r="AC875" i="4"/>
  <c r="AO875" i="4" s="1"/>
  <c r="AU875" i="4" s="1"/>
  <c r="AS875" i="4"/>
  <c r="AB883" i="4"/>
  <c r="AA883" i="4"/>
  <c r="AC883" i="4"/>
  <c r="Z891" i="4"/>
  <c r="AL891" i="4" s="1"/>
  <c r="AR891" i="4" s="1"/>
  <c r="AB891" i="4"/>
  <c r="AN891" i="4" s="1"/>
  <c r="AD891" i="4"/>
  <c r="AP891" i="4" s="1"/>
  <c r="AT891" i="4"/>
  <c r="AV891" i="4"/>
  <c r="AA891" i="4"/>
  <c r="AM891" i="4" s="1"/>
  <c r="AE891" i="4"/>
  <c r="AC891" i="4"/>
  <c r="AO891" i="4" s="1"/>
  <c r="AU891" i="4" s="1"/>
  <c r="AS891" i="4"/>
  <c r="Z899" i="4"/>
  <c r="AB899" i="4"/>
  <c r="AN899" i="4" s="1"/>
  <c r="AD899" i="4"/>
  <c r="AP899" i="4" s="1"/>
  <c r="AT899" i="4"/>
  <c r="AV899" i="4"/>
  <c r="AA899" i="4"/>
  <c r="AM899" i="4" s="1"/>
  <c r="AE899" i="4"/>
  <c r="AC899" i="4"/>
  <c r="AS899" i="4"/>
  <c r="Z907" i="4"/>
  <c r="AL907" i="4" s="1"/>
  <c r="AR907" i="4" s="1"/>
  <c r="AB907" i="4"/>
  <c r="AN907" i="4" s="1"/>
  <c r="AD907" i="4"/>
  <c r="AT907" i="4"/>
  <c r="AV907" i="4"/>
  <c r="AA907" i="4"/>
  <c r="AM907" i="4" s="1"/>
  <c r="AE907" i="4"/>
  <c r="AQ907" i="4" s="1"/>
  <c r="AW907" i="4" s="1"/>
  <c r="AC907" i="4"/>
  <c r="AO907" i="4" s="1"/>
  <c r="AU907" i="4" s="1"/>
  <c r="AS907" i="4"/>
  <c r="AE915" i="4"/>
  <c r="AA44" i="4"/>
  <c r="AE44" i="4"/>
  <c r="AB44" i="4"/>
  <c r="AI44" i="4"/>
  <c r="AJ44" i="4"/>
  <c r="AK44" i="4"/>
  <c r="AC121" i="4"/>
  <c r="Z121" i="4"/>
  <c r="AD121" i="4"/>
  <c r="AF121" i="4"/>
  <c r="AG121" i="4"/>
  <c r="AH121" i="4"/>
  <c r="AE137" i="4"/>
  <c r="AA163" i="4"/>
  <c r="AE163" i="4"/>
  <c r="AB163" i="4"/>
  <c r="AI163" i="4"/>
  <c r="AJ163" i="4"/>
  <c r="AK163" i="4"/>
  <c r="AI179" i="4"/>
  <c r="AC195" i="4"/>
  <c r="Z195" i="4"/>
  <c r="AD195" i="4"/>
  <c r="AF195" i="4"/>
  <c r="AG195" i="4"/>
  <c r="AH195" i="4"/>
  <c r="AK211" i="4"/>
  <c r="AA227" i="4"/>
  <c r="AE227" i="4"/>
  <c r="AB227" i="4"/>
  <c r="AI227" i="4"/>
  <c r="AJ227" i="4"/>
  <c r="AK227" i="4"/>
  <c r="AC271" i="4"/>
  <c r="Z271" i="4"/>
  <c r="AD271" i="4"/>
  <c r="AF271" i="4"/>
  <c r="AG271" i="4"/>
  <c r="AH271" i="4"/>
  <c r="AE287" i="4"/>
  <c r="AA303" i="4"/>
  <c r="AE303" i="4"/>
  <c r="AB303" i="4"/>
  <c r="AI303" i="4"/>
  <c r="AJ303" i="4"/>
  <c r="AK303" i="4"/>
  <c r="AI319" i="4"/>
  <c r="AC335" i="4"/>
  <c r="Z335" i="4"/>
  <c r="AD335" i="4"/>
  <c r="AF335" i="4"/>
  <c r="AG335" i="4"/>
  <c r="AH335" i="4"/>
  <c r="AK351" i="4"/>
  <c r="AA392" i="4"/>
  <c r="AE392" i="4"/>
  <c r="AB392" i="4"/>
  <c r="AI392" i="4"/>
  <c r="AJ392" i="4"/>
  <c r="AK392" i="4"/>
  <c r="AC424" i="4"/>
  <c r="Z424" i="4"/>
  <c r="AD424" i="4"/>
  <c r="AF424" i="4"/>
  <c r="AG424" i="4"/>
  <c r="AH424" i="4"/>
  <c r="AE440" i="4"/>
  <c r="AA456" i="4"/>
  <c r="AE456" i="4"/>
  <c r="AB456" i="4"/>
  <c r="AI456" i="4"/>
  <c r="AJ456" i="4"/>
  <c r="AK456" i="4"/>
  <c r="AI472" i="4"/>
  <c r="AC488" i="4"/>
  <c r="Z488" i="4"/>
  <c r="AD488" i="4"/>
  <c r="AF488" i="4"/>
  <c r="AG488" i="4"/>
  <c r="AH488" i="4"/>
  <c r="AK504" i="4"/>
  <c r="AA556" i="4"/>
  <c r="AE556" i="4"/>
  <c r="AD556" i="4"/>
  <c r="AI556" i="4"/>
  <c r="AH556" i="4"/>
  <c r="AK556" i="4"/>
  <c r="AG366" i="4"/>
  <c r="AC515" i="4"/>
  <c r="AB515" i="4"/>
  <c r="Z515" i="4"/>
  <c r="AF515" i="4"/>
  <c r="AG515" i="4"/>
  <c r="AJ515" i="4"/>
  <c r="Z539" i="4"/>
  <c r="AC926" i="4"/>
  <c r="Z926" i="4"/>
  <c r="AB926" i="4"/>
  <c r="AH926" i="4"/>
  <c r="AG926" i="4"/>
  <c r="AF926" i="4"/>
  <c r="AC942" i="4"/>
  <c r="AG942" i="4"/>
  <c r="AC954" i="4"/>
  <c r="Z954" i="4"/>
  <c r="AB954" i="4"/>
  <c r="AH954" i="4"/>
  <c r="AG954" i="4"/>
  <c r="AF954" i="4"/>
  <c r="AB970" i="4"/>
  <c r="AC545" i="4"/>
  <c r="AB545" i="4"/>
  <c r="Z545" i="4"/>
  <c r="AF545" i="4"/>
  <c r="AG545" i="4"/>
  <c r="AJ545" i="4"/>
  <c r="AC978" i="4"/>
  <c r="AG978" i="4"/>
  <c r="AC986" i="4"/>
  <c r="AB986" i="4"/>
  <c r="Z986" i="4"/>
  <c r="AI986" i="4"/>
  <c r="AF986" i="4"/>
  <c r="AH986" i="4"/>
  <c r="AG986" i="4"/>
  <c r="AK986" i="4"/>
  <c r="AJ986" i="4"/>
  <c r="AB994" i="4"/>
  <c r="AJ994" i="4"/>
  <c r="AA125" i="4"/>
  <c r="AC125" i="4"/>
  <c r="AE125" i="4"/>
  <c r="Z125" i="4"/>
  <c r="AB125" i="4"/>
  <c r="AD125" i="4"/>
  <c r="AG125" i="4"/>
  <c r="AK125" i="4"/>
  <c r="AH125" i="4"/>
  <c r="AI125" i="4"/>
  <c r="AF125" i="4"/>
  <c r="AJ125" i="4"/>
  <c r="AK159" i="4"/>
  <c r="AA191" i="4"/>
  <c r="AC191" i="4"/>
  <c r="AE191" i="4"/>
  <c r="Z191" i="4"/>
  <c r="AB191" i="4"/>
  <c r="AD191" i="4"/>
  <c r="AG191" i="4"/>
  <c r="AK191" i="4"/>
  <c r="AH191" i="4"/>
  <c r="AI191" i="4"/>
  <c r="AF191" i="4"/>
  <c r="AJ191" i="4"/>
  <c r="Z223" i="4"/>
  <c r="AJ223" i="4"/>
  <c r="AA275" i="4"/>
  <c r="AC275" i="4"/>
  <c r="AE275" i="4"/>
  <c r="Z275" i="4"/>
  <c r="AB275" i="4"/>
  <c r="AD275" i="4"/>
  <c r="AG275" i="4"/>
  <c r="AK275" i="4"/>
  <c r="AH275" i="4"/>
  <c r="AI275" i="4"/>
  <c r="AF275" i="4"/>
  <c r="AJ275" i="4"/>
  <c r="AK307" i="4"/>
  <c r="AA339" i="4"/>
  <c r="AC339" i="4"/>
  <c r="AE339" i="4"/>
  <c r="Z339" i="4"/>
  <c r="AB339" i="4"/>
  <c r="AD339" i="4"/>
  <c r="AG339" i="4"/>
  <c r="AK339" i="4"/>
  <c r="AH339" i="4"/>
  <c r="AI339" i="4"/>
  <c r="AF339" i="4"/>
  <c r="AJ339" i="4"/>
  <c r="Z388" i="4"/>
  <c r="AJ388" i="4"/>
  <c r="AA420" i="4"/>
  <c r="AC420" i="4"/>
  <c r="AE420" i="4"/>
  <c r="Z420" i="4"/>
  <c r="AB420" i="4"/>
  <c r="AD420" i="4"/>
  <c r="AG420" i="4"/>
  <c r="AK420" i="4"/>
  <c r="AH420" i="4"/>
  <c r="AI420" i="4"/>
  <c r="AF420" i="4"/>
  <c r="AJ420" i="4"/>
  <c r="AK452" i="4"/>
  <c r="AA484" i="4"/>
  <c r="AC484" i="4"/>
  <c r="AE484" i="4"/>
  <c r="Z484" i="4"/>
  <c r="AB484" i="4"/>
  <c r="AD484" i="4"/>
  <c r="AG484" i="4"/>
  <c r="AK484" i="4"/>
  <c r="AH484" i="4"/>
  <c r="AI484" i="4"/>
  <c r="AF484" i="4"/>
  <c r="AJ484" i="4"/>
  <c r="Z58" i="4"/>
  <c r="AH58" i="4"/>
  <c r="AA277" i="4"/>
  <c r="AC277" i="4"/>
  <c r="AE277" i="4"/>
  <c r="Z277" i="4"/>
  <c r="AB277" i="4"/>
  <c r="AD277" i="4"/>
  <c r="AI277" i="4"/>
  <c r="AF277" i="4"/>
  <c r="AJ277" i="4"/>
  <c r="AG277" i="4"/>
  <c r="AK277" i="4"/>
  <c r="AH277" i="4"/>
  <c r="AF309" i="4"/>
  <c r="AA341" i="4"/>
  <c r="AC341" i="4"/>
  <c r="AE341" i="4"/>
  <c r="Z341" i="4"/>
  <c r="AB341" i="4"/>
  <c r="AD341" i="4"/>
  <c r="AI341" i="4"/>
  <c r="AF341" i="4"/>
  <c r="AJ341" i="4"/>
  <c r="AG341" i="4"/>
  <c r="AK341" i="4"/>
  <c r="AH341" i="4"/>
  <c r="Z20" i="4"/>
  <c r="AA380" i="4"/>
  <c r="AM380" i="4" s="1"/>
  <c r="AS380" i="4" s="1"/>
  <c r="AC380" i="4"/>
  <c r="AO380" i="4" s="1"/>
  <c r="AE380" i="4"/>
  <c r="AQ380" i="4" s="1"/>
  <c r="AW380" i="4" s="1"/>
  <c r="Z380" i="4"/>
  <c r="AL380" i="4" s="1"/>
  <c r="AR380" i="4" s="1"/>
  <c r="AD380" i="4"/>
  <c r="AP380" i="4" s="1"/>
  <c r="AV380" i="4" s="1"/>
  <c r="AU380" i="4"/>
  <c r="AB380" i="4"/>
  <c r="AN380" i="4" s="1"/>
  <c r="AT380" i="4" s="1"/>
  <c r="AA519" i="4"/>
  <c r="AC519" i="4"/>
  <c r="AO519" i="4" s="1"/>
  <c r="AE519" i="4"/>
  <c r="AQ519" i="4" s="1"/>
  <c r="AW519" i="4" s="1"/>
  <c r="AU519" i="4"/>
  <c r="AB519" i="4"/>
  <c r="AN519" i="4" s="1"/>
  <c r="AT519" i="4" s="1"/>
  <c r="AD519" i="4"/>
  <c r="Z519" i="4"/>
  <c r="AA551" i="4"/>
  <c r="AM551" i="4" s="1"/>
  <c r="AS551" i="4" s="1"/>
  <c r="AC551" i="4"/>
  <c r="AE551" i="4"/>
  <c r="AU551" i="4"/>
  <c r="AB551" i="4"/>
  <c r="AD551" i="4"/>
  <c r="AP551" i="4" s="1"/>
  <c r="AV551" i="4" s="1"/>
  <c r="Z551" i="4"/>
  <c r="AL551" i="4" s="1"/>
  <c r="AR551" i="4" s="1"/>
  <c r="AA535" i="4"/>
  <c r="AC535" i="4"/>
  <c r="AE535" i="4"/>
  <c r="AQ535" i="4" s="1"/>
  <c r="AW535" i="4" s="1"/>
  <c r="AU535" i="4"/>
  <c r="AB535" i="4"/>
  <c r="AD535" i="4"/>
  <c r="AP535" i="4" s="1"/>
  <c r="AV535" i="4" s="1"/>
  <c r="Z535" i="4"/>
  <c r="AL535" i="4" s="1"/>
  <c r="AR535" i="4" s="1"/>
  <c r="AA924" i="4"/>
  <c r="AC924" i="4"/>
  <c r="AO924" i="4" s="1"/>
  <c r="AE924" i="4"/>
  <c r="AU924" i="4"/>
  <c r="Z924" i="4"/>
  <c r="AL924" i="4" s="1"/>
  <c r="AR924" i="4" s="1"/>
  <c r="AD924" i="4"/>
  <c r="AP924" i="4" s="1"/>
  <c r="AB924" i="4"/>
  <c r="AV924" i="4"/>
  <c r="AA932" i="4"/>
  <c r="AM932" i="4" s="1"/>
  <c r="AS932" i="4" s="1"/>
  <c r="AC932" i="4"/>
  <c r="AE932" i="4"/>
  <c r="AU932" i="4"/>
  <c r="Z932" i="4"/>
  <c r="AD932" i="4"/>
  <c r="AT932" i="4"/>
  <c r="AB932" i="4"/>
  <c r="AN932" i="4" s="1"/>
  <c r="AV932" i="4"/>
  <c r="AA940" i="4"/>
  <c r="AM940" i="4" s="1"/>
  <c r="AC940" i="4"/>
  <c r="AO940" i="4" s="1"/>
  <c r="AU940" i="4" s="1"/>
  <c r="AE940" i="4"/>
  <c r="AQ940" i="4" s="1"/>
  <c r="AS940" i="4"/>
  <c r="AW940" i="4"/>
  <c r="Z940" i="4"/>
  <c r="AD940" i="4"/>
  <c r="AP940" i="4" s="1"/>
  <c r="AB940" i="4"/>
  <c r="AV940" i="4"/>
  <c r="AA948" i="4"/>
  <c r="AC948" i="4"/>
  <c r="AE948" i="4"/>
  <c r="AQ948" i="4" s="1"/>
  <c r="AW948" i="4" s="1"/>
  <c r="AU948" i="4"/>
  <c r="Z948" i="4"/>
  <c r="AL948" i="4" s="1"/>
  <c r="AR948" i="4" s="1"/>
  <c r="AD948" i="4"/>
  <c r="AB948" i="4"/>
  <c r="AN948" i="4" s="1"/>
  <c r="AT948" i="4" s="1"/>
  <c r="AA956" i="4"/>
  <c r="AC956" i="4"/>
  <c r="AO956" i="4" s="1"/>
  <c r="AE956" i="4"/>
  <c r="AU956" i="4"/>
  <c r="Z956" i="4"/>
  <c r="AL956" i="4" s="1"/>
  <c r="AR956" i="4" s="1"/>
  <c r="AD956" i="4"/>
  <c r="AP956" i="4" s="1"/>
  <c r="AB956" i="4"/>
  <c r="AV956" i="4"/>
  <c r="AA964" i="4"/>
  <c r="AM964" i="4" s="1"/>
  <c r="AS964" i="4" s="1"/>
  <c r="AC964" i="4"/>
  <c r="AE964" i="4"/>
  <c r="AU964" i="4"/>
  <c r="Z964" i="4"/>
  <c r="AD964" i="4"/>
  <c r="AT964" i="4"/>
  <c r="AB964" i="4"/>
  <c r="AN964" i="4" s="1"/>
  <c r="AV964" i="4"/>
  <c r="AA972" i="4"/>
  <c r="AM972" i="4" s="1"/>
  <c r="AC972" i="4"/>
  <c r="AO972" i="4" s="1"/>
  <c r="AU972" i="4" s="1"/>
  <c r="AE972" i="4"/>
  <c r="AQ972" i="4" s="1"/>
  <c r="AS972" i="4"/>
  <c r="AW972" i="4"/>
  <c r="Z972" i="4"/>
  <c r="AD972" i="4"/>
  <c r="AP972" i="4" s="1"/>
  <c r="AB972" i="4"/>
  <c r="AV972" i="4"/>
  <c r="AA525" i="4"/>
  <c r="AC525" i="4"/>
  <c r="AE525" i="4"/>
  <c r="AQ525" i="4" s="1"/>
  <c r="AW525" i="4" s="1"/>
  <c r="AU525" i="4"/>
  <c r="AB525" i="4"/>
  <c r="AD525" i="4"/>
  <c r="AP525" i="4" s="1"/>
  <c r="AV525" i="4" s="1"/>
  <c r="Z525" i="4"/>
  <c r="AL525" i="4" s="1"/>
  <c r="AR525" i="4" s="1"/>
  <c r="AT525" i="4"/>
  <c r="AA541" i="4"/>
  <c r="AC541" i="4"/>
  <c r="AO541" i="4" s="1"/>
  <c r="AU541" i="4" s="1"/>
  <c r="AE541" i="4"/>
  <c r="AS541" i="4"/>
  <c r="AW541" i="4"/>
  <c r="AB541" i="4"/>
  <c r="AN541" i="4" s="1"/>
  <c r="AT541" i="4" s="1"/>
  <c r="AD541" i="4"/>
  <c r="AP541" i="4" s="1"/>
  <c r="AV541" i="4" s="1"/>
  <c r="Z541" i="4"/>
  <c r="AP386" i="4"/>
  <c r="AV386" i="4" s="1"/>
  <c r="AQ386" i="4"/>
  <c r="AW386" i="4" s="1"/>
  <c r="AN422" i="4"/>
  <c r="AT422" i="4" s="1"/>
  <c r="AL127" i="4"/>
  <c r="AR127" i="4" s="1"/>
  <c r="AM127" i="4"/>
  <c r="AS127" i="4" s="1"/>
  <c r="AO157" i="4"/>
  <c r="AU157" i="4" s="1"/>
  <c r="AO382" i="4"/>
  <c r="AU382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L422" i="4"/>
  <c r="AR422" i="4" s="1"/>
  <c r="AQ422" i="4"/>
  <c r="AW422" i="4" s="1"/>
  <c r="AM422" i="4"/>
  <c r="AS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M157" i="4"/>
  <c r="AS157" i="4" s="1"/>
  <c r="AP382" i="4"/>
  <c r="AV382" i="4" s="1"/>
  <c r="AL382" i="4"/>
  <c r="AR382" i="4" s="1"/>
  <c r="AQ382" i="4"/>
  <c r="AW382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H587" i="4"/>
  <c r="AG603" i="4"/>
  <c r="AI603" i="4"/>
  <c r="AH603" i="4"/>
  <c r="AG619" i="4"/>
  <c r="AG635" i="4"/>
  <c r="AI635" i="4"/>
  <c r="AH635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F244" i="4"/>
  <c r="AG244" i="4"/>
  <c r="AG364" i="4"/>
  <c r="AF372" i="4"/>
  <c r="AK372" i="4"/>
  <c r="AG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N518" i="4"/>
  <c r="AT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N540" i="4"/>
  <c r="AT540" i="4" s="1"/>
  <c r="AO561" i="4"/>
  <c r="AU561" i="4" s="1"/>
  <c r="AQ561" i="4"/>
  <c r="AW561" i="4" s="1"/>
  <c r="AP561" i="4"/>
  <c r="AV561" i="4" s="1"/>
  <c r="AL561" i="4"/>
  <c r="AR561" i="4" s="1"/>
  <c r="AM569" i="4"/>
  <c r="AS569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M601" i="4"/>
  <c r="AS601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O625" i="4"/>
  <c r="AU625" i="4" s="1"/>
  <c r="AQ625" i="4"/>
  <c r="AW625" i="4" s="1"/>
  <c r="AP625" i="4"/>
  <c r="AV625" i="4" s="1"/>
  <c r="AL625" i="4"/>
  <c r="AR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Q645" i="4"/>
  <c r="AW645" i="4" s="1"/>
  <c r="AP645" i="4"/>
  <c r="AV645" i="4" s="1"/>
  <c r="AL645" i="4"/>
  <c r="AR645" i="4" s="1"/>
  <c r="AM661" i="4"/>
  <c r="AS661" i="4" s="1"/>
  <c r="AN661" i="4"/>
  <c r="AT661" i="4" s="1"/>
  <c r="AO677" i="4"/>
  <c r="AU677" i="4" s="1"/>
  <c r="AQ677" i="4"/>
  <c r="AW677" i="4" s="1"/>
  <c r="AP677" i="4"/>
  <c r="AV677" i="4" s="1"/>
  <c r="AL677" i="4"/>
  <c r="AR677" i="4" s="1"/>
  <c r="AM701" i="4"/>
  <c r="AS701" i="4" s="1"/>
  <c r="AN701" i="4"/>
  <c r="AT701" i="4" s="1"/>
  <c r="AQ717" i="4"/>
  <c r="AW717" i="4" s="1"/>
  <c r="AP717" i="4"/>
  <c r="AV717" i="4" s="1"/>
  <c r="AL717" i="4"/>
  <c r="AR717" i="4" s="1"/>
  <c r="AM733" i="4"/>
  <c r="AS733" i="4" s="1"/>
  <c r="AN733" i="4"/>
  <c r="AT733" i="4" s="1"/>
  <c r="AQ749" i="4"/>
  <c r="AW749" i="4" s="1"/>
  <c r="AP749" i="4"/>
  <c r="AV749" i="4" s="1"/>
  <c r="AL749" i="4"/>
  <c r="AR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P813" i="4"/>
  <c r="AV813" i="4" s="1"/>
  <c r="AL813" i="4"/>
  <c r="AR813" i="4" s="1"/>
  <c r="AM829" i="4"/>
  <c r="AS829" i="4" s="1"/>
  <c r="AN829" i="4"/>
  <c r="AT829" i="4" s="1"/>
  <c r="AQ845" i="4"/>
  <c r="AW845" i="4" s="1"/>
  <c r="AP845" i="4"/>
  <c r="AV845" i="4" s="1"/>
  <c r="AL845" i="4"/>
  <c r="AR845" i="4" s="1"/>
  <c r="AM853" i="4"/>
  <c r="AS853" i="4" s="1"/>
  <c r="AN853" i="4"/>
  <c r="AT853" i="4" s="1"/>
  <c r="AQ869" i="4"/>
  <c r="AW869" i="4" s="1"/>
  <c r="AP869" i="4"/>
  <c r="AV869" i="4" s="1"/>
  <c r="AL869" i="4"/>
  <c r="AR869" i="4" s="1"/>
  <c r="AM885" i="4"/>
  <c r="AS885" i="4" s="1"/>
  <c r="AN885" i="4"/>
  <c r="AT885" i="4" s="1"/>
  <c r="AQ901" i="4"/>
  <c r="AW901" i="4" s="1"/>
  <c r="AP901" i="4"/>
  <c r="AV901" i="4" s="1"/>
  <c r="AL901" i="4"/>
  <c r="AR901" i="4" s="1"/>
  <c r="AM917" i="4"/>
  <c r="AS917" i="4" s="1"/>
  <c r="AN917" i="4"/>
  <c r="AT917" i="4" s="1"/>
  <c r="AA360" i="4"/>
  <c r="AC360" i="4"/>
  <c r="AE360" i="4"/>
  <c r="Z360" i="4"/>
  <c r="AD360" i="4"/>
  <c r="AB360" i="4"/>
  <c r="Z368" i="4"/>
  <c r="AA376" i="4"/>
  <c r="AC376" i="4"/>
  <c r="AE376" i="4"/>
  <c r="Z376" i="4"/>
  <c r="AD376" i="4"/>
  <c r="AB376" i="4"/>
  <c r="Z527" i="4"/>
  <c r="AA543" i="4"/>
  <c r="AC543" i="4"/>
  <c r="AE543" i="4"/>
  <c r="AB543" i="4"/>
  <c r="AD543" i="4"/>
  <c r="Z543" i="4"/>
  <c r="AA936" i="4"/>
  <c r="AC936" i="4"/>
  <c r="AE936" i="4"/>
  <c r="Z936" i="4"/>
  <c r="AD936" i="4"/>
  <c r="AB936" i="4"/>
  <c r="AC944" i="4"/>
  <c r="AA952" i="4"/>
  <c r="AC952" i="4"/>
  <c r="AE952" i="4"/>
  <c r="Z952" i="4"/>
  <c r="AD952" i="4"/>
  <c r="AB952" i="4"/>
  <c r="Z960" i="4"/>
  <c r="AA968" i="4"/>
  <c r="AC968" i="4"/>
  <c r="AE968" i="4"/>
  <c r="Z968" i="4"/>
  <c r="AD968" i="4"/>
  <c r="AB968" i="4"/>
  <c r="Z517" i="4"/>
  <c r="AA533" i="4"/>
  <c r="AC533" i="4"/>
  <c r="AE533" i="4"/>
  <c r="AB533" i="4"/>
  <c r="AD533" i="4"/>
  <c r="Z533" i="4"/>
  <c r="AA558" i="4"/>
  <c r="AC558" i="4"/>
  <c r="AE558" i="4"/>
  <c r="AB558" i="4"/>
  <c r="AD558" i="4"/>
  <c r="Z558" i="4"/>
  <c r="AC560" i="4"/>
  <c r="AA562" i="4"/>
  <c r="AC562" i="4"/>
  <c r="AE562" i="4"/>
  <c r="AB562" i="4"/>
  <c r="AD562" i="4"/>
  <c r="Z562" i="4"/>
  <c r="AB564" i="4"/>
  <c r="AA566" i="4"/>
  <c r="AC566" i="4"/>
  <c r="AE566" i="4"/>
  <c r="AB566" i="4"/>
  <c r="AD566" i="4"/>
  <c r="Z566" i="4"/>
  <c r="Z568" i="4"/>
  <c r="AA570" i="4"/>
  <c r="AC570" i="4"/>
  <c r="AE570" i="4"/>
  <c r="AB570" i="4"/>
  <c r="AD570" i="4"/>
  <c r="Z570" i="4"/>
  <c r="AA574" i="4"/>
  <c r="AC574" i="4"/>
  <c r="AE574" i="4"/>
  <c r="AB574" i="4"/>
  <c r="AD574" i="4"/>
  <c r="Z574" i="4"/>
  <c r="AC576" i="4"/>
  <c r="AA578" i="4"/>
  <c r="AC578" i="4"/>
  <c r="AE578" i="4"/>
  <c r="AB578" i="4"/>
  <c r="AD578" i="4"/>
  <c r="Z578" i="4"/>
  <c r="AB580" i="4"/>
  <c r="AA582" i="4"/>
  <c r="AC582" i="4"/>
  <c r="AE582" i="4"/>
  <c r="AB582" i="4"/>
  <c r="AD582" i="4"/>
  <c r="Z582" i="4"/>
  <c r="Z584" i="4"/>
  <c r="AA586" i="4"/>
  <c r="AC586" i="4"/>
  <c r="AE586" i="4"/>
  <c r="AB586" i="4"/>
  <c r="AD586" i="4"/>
  <c r="Z586" i="4"/>
  <c r="AA590" i="4"/>
  <c r="AC590" i="4"/>
  <c r="AE590" i="4"/>
  <c r="AB590" i="4"/>
  <c r="AD590" i="4"/>
  <c r="Z590" i="4"/>
  <c r="AC592" i="4"/>
  <c r="AA594" i="4"/>
  <c r="AC594" i="4"/>
  <c r="AE594" i="4"/>
  <c r="AB594" i="4"/>
  <c r="AD594" i="4"/>
  <c r="Z594" i="4"/>
  <c r="AB596" i="4"/>
  <c r="AA598" i="4"/>
  <c r="AC598" i="4"/>
  <c r="AE598" i="4"/>
  <c r="AB598" i="4"/>
  <c r="AD598" i="4"/>
  <c r="Z598" i="4"/>
  <c r="Z600" i="4"/>
  <c r="AA602" i="4"/>
  <c r="AC602" i="4"/>
  <c r="AE602" i="4"/>
  <c r="AB602" i="4"/>
  <c r="AD602" i="4"/>
  <c r="Z602" i="4"/>
  <c r="AA606" i="4"/>
  <c r="AC606" i="4"/>
  <c r="AE606" i="4"/>
  <c r="AB606" i="4"/>
  <c r="AD606" i="4"/>
  <c r="Z606" i="4"/>
  <c r="AC608" i="4"/>
  <c r="AA610" i="4"/>
  <c r="AC610" i="4"/>
  <c r="AE610" i="4"/>
  <c r="AB610" i="4"/>
  <c r="AD610" i="4"/>
  <c r="Z610" i="4"/>
  <c r="AC612" i="4"/>
  <c r="Z612" i="4"/>
  <c r="AA614" i="4"/>
  <c r="AC614" i="4"/>
  <c r="AE614" i="4"/>
  <c r="AB614" i="4"/>
  <c r="AD614" i="4"/>
  <c r="Z614" i="4"/>
  <c r="AB616" i="4"/>
  <c r="AA618" i="4"/>
  <c r="AC618" i="4"/>
  <c r="AE618" i="4"/>
  <c r="AB618" i="4"/>
  <c r="AD618" i="4"/>
  <c r="Z618" i="4"/>
  <c r="AC620" i="4"/>
  <c r="Z620" i="4"/>
  <c r="AA622" i="4"/>
  <c r="AC622" i="4"/>
  <c r="AE622" i="4"/>
  <c r="AB622" i="4"/>
  <c r="AD622" i="4"/>
  <c r="Z622" i="4"/>
  <c r="AB624" i="4"/>
  <c r="AA626" i="4"/>
  <c r="AC626" i="4"/>
  <c r="AE626" i="4"/>
  <c r="AB626" i="4"/>
  <c r="AD626" i="4"/>
  <c r="Z626" i="4"/>
  <c r="AC628" i="4"/>
  <c r="Z628" i="4"/>
  <c r="AA630" i="4"/>
  <c r="AC630" i="4"/>
  <c r="AE630" i="4"/>
  <c r="AB630" i="4"/>
  <c r="AD630" i="4"/>
  <c r="Z630" i="4"/>
  <c r="AB632" i="4"/>
  <c r="AA634" i="4"/>
  <c r="AC634" i="4"/>
  <c r="AE634" i="4"/>
  <c r="AB634" i="4"/>
  <c r="AD634" i="4"/>
  <c r="Z634" i="4"/>
  <c r="AC636" i="4"/>
  <c r="Z636" i="4"/>
  <c r="AA638" i="4"/>
  <c r="AC638" i="4"/>
  <c r="AE638" i="4"/>
  <c r="AB638" i="4"/>
  <c r="AD638" i="4"/>
  <c r="Z638" i="4"/>
  <c r="AC640" i="4"/>
  <c r="AB640" i="4"/>
  <c r="Z640" i="4"/>
  <c r="AA642" i="4"/>
  <c r="AC642" i="4"/>
  <c r="AE642" i="4"/>
  <c r="AB642" i="4"/>
  <c r="AD642" i="4"/>
  <c r="Z642" i="4"/>
  <c r="AC644" i="4"/>
  <c r="AB644" i="4"/>
  <c r="Z644" i="4"/>
  <c r="AA646" i="4"/>
  <c r="AC646" i="4"/>
  <c r="AE646" i="4"/>
  <c r="AB646" i="4"/>
  <c r="AD646" i="4"/>
  <c r="Z646" i="4"/>
  <c r="AC648" i="4"/>
  <c r="AB648" i="4"/>
  <c r="Z648" i="4"/>
  <c r="AA650" i="4"/>
  <c r="AC650" i="4"/>
  <c r="AE650" i="4"/>
  <c r="AB650" i="4"/>
  <c r="AD650" i="4"/>
  <c r="Z650" i="4"/>
  <c r="AC652" i="4"/>
  <c r="AB652" i="4"/>
  <c r="Z652" i="4"/>
  <c r="AA654" i="4"/>
  <c r="AC654" i="4"/>
  <c r="AE654" i="4"/>
  <c r="AB654" i="4"/>
  <c r="AD654" i="4"/>
  <c r="Z654" i="4"/>
  <c r="AC656" i="4"/>
  <c r="AB656" i="4"/>
  <c r="Z656" i="4"/>
  <c r="AA658" i="4"/>
  <c r="AC658" i="4"/>
  <c r="AE658" i="4"/>
  <c r="AB658" i="4"/>
  <c r="AD658" i="4"/>
  <c r="Z658" i="4"/>
  <c r="AC660" i="4"/>
  <c r="AB660" i="4"/>
  <c r="Z660" i="4"/>
  <c r="AA662" i="4"/>
  <c r="AC662" i="4"/>
  <c r="AE662" i="4"/>
  <c r="AB662" i="4"/>
  <c r="AD662" i="4"/>
  <c r="Z662" i="4"/>
  <c r="AC664" i="4"/>
  <c r="AB664" i="4"/>
  <c r="Z664" i="4"/>
  <c r="AA666" i="4"/>
  <c r="AC666" i="4"/>
  <c r="AE666" i="4"/>
  <c r="AB666" i="4"/>
  <c r="AD666" i="4"/>
  <c r="Z666" i="4"/>
  <c r="AC668" i="4"/>
  <c r="AB668" i="4"/>
  <c r="Z668" i="4"/>
  <c r="AA670" i="4"/>
  <c r="AC670" i="4"/>
  <c r="AE670" i="4"/>
  <c r="AB670" i="4"/>
  <c r="AD670" i="4"/>
  <c r="Z670" i="4"/>
  <c r="AC672" i="4"/>
  <c r="AB672" i="4"/>
  <c r="Z672" i="4"/>
  <c r="AA674" i="4"/>
  <c r="AC674" i="4"/>
  <c r="AE674" i="4"/>
  <c r="AB674" i="4"/>
  <c r="AD674" i="4"/>
  <c r="Z674" i="4"/>
  <c r="AC676" i="4"/>
  <c r="AB676" i="4"/>
  <c r="Z676" i="4"/>
  <c r="AA678" i="4"/>
  <c r="AC678" i="4"/>
  <c r="AE678" i="4"/>
  <c r="AB678" i="4"/>
  <c r="AD678" i="4"/>
  <c r="Z678" i="4"/>
  <c r="AC680" i="4"/>
  <c r="AB680" i="4"/>
  <c r="Z680" i="4"/>
  <c r="AA682" i="4"/>
  <c r="AC682" i="4"/>
  <c r="AE682" i="4"/>
  <c r="AB682" i="4"/>
  <c r="AD682" i="4"/>
  <c r="Z682" i="4"/>
  <c r="AC684" i="4"/>
  <c r="AB684" i="4"/>
  <c r="Z684" i="4"/>
  <c r="AA686" i="4"/>
  <c r="AC686" i="4"/>
  <c r="AE686" i="4"/>
  <c r="AB686" i="4"/>
  <c r="AD686" i="4"/>
  <c r="Z686" i="4"/>
  <c r="AC688" i="4"/>
  <c r="AB688" i="4"/>
  <c r="Z688" i="4"/>
  <c r="AA690" i="4"/>
  <c r="AC690" i="4"/>
  <c r="AE690" i="4"/>
  <c r="AB690" i="4"/>
  <c r="AD690" i="4"/>
  <c r="Z690" i="4"/>
  <c r="AC692" i="4"/>
  <c r="AB692" i="4"/>
  <c r="Z692" i="4"/>
  <c r="AA694" i="4"/>
  <c r="AC694" i="4"/>
  <c r="AE694" i="4"/>
  <c r="AB694" i="4"/>
  <c r="AD694" i="4"/>
  <c r="Z694" i="4"/>
  <c r="AC696" i="4"/>
  <c r="AB696" i="4"/>
  <c r="Z696" i="4"/>
  <c r="AA698" i="4"/>
  <c r="AC698" i="4"/>
  <c r="AE698" i="4"/>
  <c r="AB698" i="4"/>
  <c r="AD698" i="4"/>
  <c r="Z698" i="4"/>
  <c r="AC700" i="4"/>
  <c r="AB700" i="4"/>
  <c r="Z700" i="4"/>
  <c r="AA702" i="4"/>
  <c r="AC702" i="4"/>
  <c r="AE702" i="4"/>
  <c r="AB702" i="4"/>
  <c r="AD702" i="4"/>
  <c r="Z702" i="4"/>
  <c r="AC704" i="4"/>
  <c r="AB704" i="4"/>
  <c r="Z704" i="4"/>
  <c r="AA706" i="4"/>
  <c r="AC706" i="4"/>
  <c r="AE706" i="4"/>
  <c r="AB706" i="4"/>
  <c r="AD706" i="4"/>
  <c r="Z706" i="4"/>
  <c r="AC708" i="4"/>
  <c r="AB708" i="4"/>
  <c r="Z708" i="4"/>
  <c r="AA710" i="4"/>
  <c r="AC710" i="4"/>
  <c r="AE710" i="4"/>
  <c r="AB710" i="4"/>
  <c r="AD710" i="4"/>
  <c r="Z710" i="4"/>
  <c r="AC712" i="4"/>
  <c r="AB712" i="4"/>
  <c r="Z712" i="4"/>
  <c r="AA714" i="4"/>
  <c r="AC714" i="4"/>
  <c r="AE714" i="4"/>
  <c r="AB714" i="4"/>
  <c r="AD714" i="4"/>
  <c r="Z714" i="4"/>
  <c r="AC716" i="4"/>
  <c r="AB716" i="4"/>
  <c r="Z716" i="4"/>
  <c r="AA718" i="4"/>
  <c r="AC718" i="4"/>
  <c r="AE718" i="4"/>
  <c r="AB718" i="4"/>
  <c r="AD718" i="4"/>
  <c r="Z718" i="4"/>
  <c r="AC720" i="4"/>
  <c r="AB720" i="4"/>
  <c r="Z720" i="4"/>
  <c r="AA722" i="4"/>
  <c r="AC722" i="4"/>
  <c r="AE722" i="4"/>
  <c r="AB722" i="4"/>
  <c r="AD722" i="4"/>
  <c r="Z722" i="4"/>
  <c r="AC724" i="4"/>
  <c r="AB724" i="4"/>
  <c r="Z724" i="4"/>
  <c r="AA726" i="4"/>
  <c r="AC726" i="4"/>
  <c r="AE726" i="4"/>
  <c r="AB726" i="4"/>
  <c r="AD726" i="4"/>
  <c r="Z726" i="4"/>
  <c r="AC728" i="4"/>
  <c r="AB728" i="4"/>
  <c r="Z728" i="4"/>
  <c r="AA730" i="4"/>
  <c r="AC730" i="4"/>
  <c r="AE730" i="4"/>
  <c r="AB730" i="4"/>
  <c r="AD730" i="4"/>
  <c r="Z730" i="4"/>
  <c r="AC732" i="4"/>
  <c r="AB732" i="4"/>
  <c r="Z732" i="4"/>
  <c r="AA734" i="4"/>
  <c r="AC734" i="4"/>
  <c r="AE734" i="4"/>
  <c r="AB734" i="4"/>
  <c r="AD734" i="4"/>
  <c r="Z734" i="4"/>
  <c r="AC736" i="4"/>
  <c r="AB736" i="4"/>
  <c r="Z736" i="4"/>
  <c r="AA738" i="4"/>
  <c r="AC738" i="4"/>
  <c r="AE738" i="4"/>
  <c r="AB738" i="4"/>
  <c r="AD738" i="4"/>
  <c r="Z738" i="4"/>
  <c r="AC740" i="4"/>
  <c r="AB740" i="4"/>
  <c r="Z740" i="4"/>
  <c r="AA742" i="4"/>
  <c r="AC742" i="4"/>
  <c r="AE742" i="4"/>
  <c r="AB742" i="4"/>
  <c r="AD742" i="4"/>
  <c r="Z742" i="4"/>
  <c r="AC744" i="4"/>
  <c r="AB744" i="4"/>
  <c r="Z744" i="4"/>
  <c r="AA746" i="4"/>
  <c r="AC746" i="4"/>
  <c r="AE746" i="4"/>
  <c r="AB746" i="4"/>
  <c r="AD746" i="4"/>
  <c r="Z746" i="4"/>
  <c r="AC748" i="4"/>
  <c r="AB748" i="4"/>
  <c r="Z748" i="4"/>
  <c r="AA750" i="4"/>
  <c r="AC750" i="4"/>
  <c r="AE750" i="4"/>
  <c r="AB750" i="4"/>
  <c r="AD750" i="4"/>
  <c r="Z750" i="4"/>
  <c r="AA752" i="4"/>
  <c r="AC752" i="4"/>
  <c r="AE752" i="4"/>
  <c r="AB752" i="4"/>
  <c r="AD752" i="4"/>
  <c r="Z752" i="4"/>
  <c r="AA754" i="4"/>
  <c r="AC754" i="4"/>
  <c r="AE754" i="4"/>
  <c r="AB754" i="4"/>
  <c r="AD754" i="4"/>
  <c r="Z754" i="4"/>
  <c r="AA756" i="4"/>
  <c r="AC756" i="4"/>
  <c r="AE756" i="4"/>
  <c r="AB756" i="4"/>
  <c r="AD756" i="4"/>
  <c r="Z756" i="4"/>
  <c r="AA758" i="4"/>
  <c r="AC758" i="4"/>
  <c r="AE758" i="4"/>
  <c r="AB758" i="4"/>
  <c r="AD758" i="4"/>
  <c r="Z758" i="4"/>
  <c r="AA760" i="4"/>
  <c r="AC760" i="4"/>
  <c r="AE760" i="4"/>
  <c r="AB760" i="4"/>
  <c r="AD760" i="4"/>
  <c r="Z760" i="4"/>
  <c r="AA762" i="4"/>
  <c r="AC762" i="4"/>
  <c r="AE762" i="4"/>
  <c r="AB762" i="4"/>
  <c r="AD762" i="4"/>
  <c r="Z762" i="4"/>
  <c r="AA764" i="4"/>
  <c r="AC764" i="4"/>
  <c r="AE764" i="4"/>
  <c r="AB764" i="4"/>
  <c r="AD764" i="4"/>
  <c r="Z764" i="4"/>
  <c r="AA766" i="4"/>
  <c r="AC766" i="4"/>
  <c r="AE766" i="4"/>
  <c r="AB766" i="4"/>
  <c r="AD766" i="4"/>
  <c r="Z766" i="4"/>
  <c r="AA768" i="4"/>
  <c r="AC768" i="4"/>
  <c r="AE768" i="4"/>
  <c r="AB768" i="4"/>
  <c r="AD768" i="4"/>
  <c r="Z768" i="4"/>
  <c r="AA770" i="4"/>
  <c r="AC770" i="4"/>
  <c r="AE770" i="4"/>
  <c r="AB770" i="4"/>
  <c r="AD770" i="4"/>
  <c r="Z770" i="4"/>
  <c r="AA772" i="4"/>
  <c r="AC772" i="4"/>
  <c r="AE772" i="4"/>
  <c r="AB772" i="4"/>
  <c r="AD772" i="4"/>
  <c r="Z772" i="4"/>
  <c r="AA774" i="4"/>
  <c r="AC774" i="4"/>
  <c r="AE774" i="4"/>
  <c r="AB774" i="4"/>
  <c r="AD774" i="4"/>
  <c r="Z774" i="4"/>
  <c r="AA776" i="4"/>
  <c r="AC776" i="4"/>
  <c r="AE776" i="4"/>
  <c r="AB776" i="4"/>
  <c r="AD776" i="4"/>
  <c r="Z776" i="4"/>
  <c r="AA778" i="4"/>
  <c r="AC778" i="4"/>
  <c r="AE778" i="4"/>
  <c r="AB778" i="4"/>
  <c r="AD778" i="4"/>
  <c r="Z778" i="4"/>
  <c r="AA780" i="4"/>
  <c r="AC780" i="4"/>
  <c r="AE780" i="4"/>
  <c r="AB780" i="4"/>
  <c r="AD780" i="4"/>
  <c r="Z780" i="4"/>
  <c r="AA782" i="4"/>
  <c r="AC782" i="4"/>
  <c r="AE782" i="4"/>
  <c r="AB782" i="4"/>
  <c r="AD782" i="4"/>
  <c r="Z782" i="4"/>
  <c r="AA784" i="4"/>
  <c r="AC784" i="4"/>
  <c r="AE784" i="4"/>
  <c r="AB784" i="4"/>
  <c r="AD784" i="4"/>
  <c r="Z784" i="4"/>
  <c r="AA786" i="4"/>
  <c r="AC786" i="4"/>
  <c r="AE786" i="4"/>
  <c r="AB786" i="4"/>
  <c r="AD786" i="4"/>
  <c r="Z786" i="4"/>
  <c r="AA788" i="4"/>
  <c r="AC788" i="4"/>
  <c r="AE788" i="4"/>
  <c r="AB788" i="4"/>
  <c r="AD788" i="4"/>
  <c r="Z788" i="4"/>
  <c r="AA790" i="4"/>
  <c r="AC790" i="4"/>
  <c r="AE790" i="4"/>
  <c r="AB790" i="4"/>
  <c r="AD790" i="4"/>
  <c r="Z790" i="4"/>
  <c r="AA792" i="4"/>
  <c r="AC792" i="4"/>
  <c r="AE792" i="4"/>
  <c r="AB792" i="4"/>
  <c r="AD792" i="4"/>
  <c r="Z792" i="4"/>
  <c r="AA794" i="4"/>
  <c r="AC794" i="4"/>
  <c r="AE794" i="4"/>
  <c r="AB794" i="4"/>
  <c r="AD794" i="4"/>
  <c r="Z794" i="4"/>
  <c r="AA796" i="4"/>
  <c r="AC796" i="4"/>
  <c r="AE796" i="4"/>
  <c r="AB796" i="4"/>
  <c r="AD796" i="4"/>
  <c r="Z796" i="4"/>
  <c r="AA798" i="4"/>
  <c r="AC798" i="4"/>
  <c r="AE798" i="4"/>
  <c r="AB798" i="4"/>
  <c r="AD798" i="4"/>
  <c r="Z798" i="4"/>
  <c r="AA800" i="4"/>
  <c r="AC800" i="4"/>
  <c r="AE800" i="4"/>
  <c r="AB800" i="4"/>
  <c r="AD800" i="4"/>
  <c r="Z800" i="4"/>
  <c r="AA802" i="4"/>
  <c r="AC802" i="4"/>
  <c r="AE802" i="4"/>
  <c r="AB802" i="4"/>
  <c r="AD802" i="4"/>
  <c r="Z802" i="4"/>
  <c r="AA804" i="4"/>
  <c r="AC804" i="4"/>
  <c r="AE804" i="4"/>
  <c r="AB804" i="4"/>
  <c r="AD804" i="4"/>
  <c r="Z804" i="4"/>
  <c r="AA806" i="4"/>
  <c r="AC806" i="4"/>
  <c r="AE806" i="4"/>
  <c r="AB806" i="4"/>
  <c r="AD806" i="4"/>
  <c r="Z806" i="4"/>
  <c r="AA808" i="4"/>
  <c r="AC808" i="4"/>
  <c r="AE808" i="4"/>
  <c r="AB808" i="4"/>
  <c r="AD808" i="4"/>
  <c r="Z808" i="4"/>
  <c r="AA810" i="4"/>
  <c r="AC810" i="4"/>
  <c r="AE810" i="4"/>
  <c r="AB810" i="4"/>
  <c r="AD810" i="4"/>
  <c r="Z810" i="4"/>
  <c r="AA812" i="4"/>
  <c r="AC812" i="4"/>
  <c r="AE812" i="4"/>
  <c r="AB812" i="4"/>
  <c r="AD812" i="4"/>
  <c r="Z812" i="4"/>
  <c r="AA814" i="4"/>
  <c r="AC814" i="4"/>
  <c r="AE814" i="4"/>
  <c r="AB814" i="4"/>
  <c r="AD814" i="4"/>
  <c r="Z814" i="4"/>
  <c r="AA816" i="4"/>
  <c r="AC816" i="4"/>
  <c r="AE816" i="4"/>
  <c r="AB816" i="4"/>
  <c r="AD816" i="4"/>
  <c r="Z816" i="4"/>
  <c r="AA818" i="4"/>
  <c r="AC818" i="4"/>
  <c r="AE818" i="4"/>
  <c r="AB818" i="4"/>
  <c r="AD818" i="4"/>
  <c r="Z818" i="4"/>
  <c r="AA820" i="4"/>
  <c r="AC820" i="4"/>
  <c r="AE820" i="4"/>
  <c r="AB820" i="4"/>
  <c r="AD820" i="4"/>
  <c r="Z820" i="4"/>
  <c r="AA822" i="4"/>
  <c r="AC822" i="4"/>
  <c r="AE822" i="4"/>
  <c r="AB822" i="4"/>
  <c r="AD822" i="4"/>
  <c r="Z822" i="4"/>
  <c r="AA824" i="4"/>
  <c r="AC824" i="4"/>
  <c r="AE824" i="4"/>
  <c r="AB824" i="4"/>
  <c r="AD824" i="4"/>
  <c r="Z824" i="4"/>
  <c r="AA826" i="4"/>
  <c r="AC826" i="4"/>
  <c r="AE826" i="4"/>
  <c r="AB826" i="4"/>
  <c r="AD826" i="4"/>
  <c r="Z826" i="4"/>
  <c r="AA828" i="4"/>
  <c r="AC828" i="4"/>
  <c r="AE828" i="4"/>
  <c r="AB828" i="4"/>
  <c r="AD828" i="4"/>
  <c r="Z828" i="4"/>
  <c r="AA830" i="4"/>
  <c r="AC830" i="4"/>
  <c r="AE830" i="4"/>
  <c r="AB830" i="4"/>
  <c r="AD830" i="4"/>
  <c r="Z830" i="4"/>
  <c r="AA832" i="4"/>
  <c r="AC832" i="4"/>
  <c r="AE832" i="4"/>
  <c r="AB832" i="4"/>
  <c r="AD832" i="4"/>
  <c r="Z832" i="4"/>
  <c r="AA834" i="4"/>
  <c r="AC834" i="4"/>
  <c r="AE834" i="4"/>
  <c r="AB834" i="4"/>
  <c r="AD834" i="4"/>
  <c r="Z834" i="4"/>
  <c r="AA836" i="4"/>
  <c r="AC836" i="4"/>
  <c r="AE836" i="4"/>
  <c r="AB836" i="4"/>
  <c r="AD836" i="4"/>
  <c r="Z836" i="4"/>
  <c r="AA838" i="4"/>
  <c r="AC838" i="4"/>
  <c r="AE838" i="4"/>
  <c r="AB838" i="4"/>
  <c r="AD838" i="4"/>
  <c r="Z838" i="4"/>
  <c r="AA840" i="4"/>
  <c r="AC840" i="4"/>
  <c r="AE840" i="4"/>
  <c r="AB840" i="4"/>
  <c r="AD840" i="4"/>
  <c r="Z840" i="4"/>
  <c r="AA842" i="4"/>
  <c r="AC842" i="4"/>
  <c r="AE842" i="4"/>
  <c r="AB842" i="4"/>
  <c r="AD842" i="4"/>
  <c r="Z842" i="4"/>
  <c r="AA844" i="4"/>
  <c r="AC844" i="4"/>
  <c r="AE844" i="4"/>
  <c r="AB844" i="4"/>
  <c r="AD844" i="4"/>
  <c r="Z844" i="4"/>
  <c r="AA846" i="4"/>
  <c r="AC846" i="4"/>
  <c r="AE846" i="4"/>
  <c r="AB846" i="4"/>
  <c r="AD846" i="4"/>
  <c r="Z846" i="4"/>
  <c r="AA848" i="4"/>
  <c r="AC848" i="4"/>
  <c r="AE848" i="4"/>
  <c r="AB848" i="4"/>
  <c r="AD848" i="4"/>
  <c r="Z848" i="4"/>
  <c r="AA850" i="4"/>
  <c r="AC850" i="4"/>
  <c r="AE850" i="4"/>
  <c r="AB850" i="4"/>
  <c r="AD850" i="4"/>
  <c r="Z850" i="4"/>
  <c r="AA852" i="4"/>
  <c r="AC852" i="4"/>
  <c r="AE852" i="4"/>
  <c r="AB852" i="4"/>
  <c r="AD852" i="4"/>
  <c r="Z852" i="4"/>
  <c r="AA854" i="4"/>
  <c r="AC854" i="4"/>
  <c r="AE854" i="4"/>
  <c r="AB854" i="4"/>
  <c r="AD854" i="4"/>
  <c r="Z854" i="4"/>
  <c r="AA856" i="4"/>
  <c r="AC856" i="4"/>
  <c r="AE856" i="4"/>
  <c r="AB856" i="4"/>
  <c r="AD856" i="4"/>
  <c r="Z856" i="4"/>
  <c r="AA858" i="4"/>
  <c r="AC858" i="4"/>
  <c r="AE858" i="4"/>
  <c r="AB858" i="4"/>
  <c r="AD858" i="4"/>
  <c r="Z858" i="4"/>
  <c r="AA860" i="4"/>
  <c r="AC860" i="4"/>
  <c r="AE860" i="4"/>
  <c r="AB860" i="4"/>
  <c r="AD860" i="4"/>
  <c r="Z860" i="4"/>
  <c r="AA862" i="4"/>
  <c r="AC862" i="4"/>
  <c r="AE862" i="4"/>
  <c r="AB862" i="4"/>
  <c r="AD862" i="4"/>
  <c r="Z862" i="4"/>
  <c r="AA864" i="4"/>
  <c r="AC864" i="4"/>
  <c r="AE864" i="4"/>
  <c r="AB864" i="4"/>
  <c r="AD864" i="4"/>
  <c r="Z864" i="4"/>
  <c r="AA866" i="4"/>
  <c r="AC866" i="4"/>
  <c r="AE866" i="4"/>
  <c r="AB866" i="4"/>
  <c r="AD866" i="4"/>
  <c r="Z866" i="4"/>
  <c r="AA868" i="4"/>
  <c r="AC868" i="4"/>
  <c r="AE868" i="4"/>
  <c r="AB868" i="4"/>
  <c r="AD868" i="4"/>
  <c r="Z868" i="4"/>
  <c r="AA870" i="4"/>
  <c r="AC870" i="4"/>
  <c r="AE870" i="4"/>
  <c r="AB870" i="4"/>
  <c r="AD870" i="4"/>
  <c r="Z870" i="4"/>
  <c r="AA872" i="4"/>
  <c r="AC872" i="4"/>
  <c r="AE872" i="4"/>
  <c r="AB872" i="4"/>
  <c r="AD872" i="4"/>
  <c r="Z872" i="4"/>
  <c r="AA874" i="4"/>
  <c r="AC874" i="4"/>
  <c r="AE874" i="4"/>
  <c r="AB874" i="4"/>
  <c r="AD874" i="4"/>
  <c r="Z874" i="4"/>
  <c r="AA876" i="4"/>
  <c r="AC876" i="4"/>
  <c r="AE876" i="4"/>
  <c r="AB876" i="4"/>
  <c r="AD876" i="4"/>
  <c r="Z876" i="4"/>
  <c r="AA878" i="4"/>
  <c r="AC878" i="4"/>
  <c r="AE878" i="4"/>
  <c r="AB878" i="4"/>
  <c r="AD878" i="4"/>
  <c r="Z878" i="4"/>
  <c r="AA880" i="4"/>
  <c r="AC880" i="4"/>
  <c r="AE880" i="4"/>
  <c r="AB880" i="4"/>
  <c r="AD880" i="4"/>
  <c r="Z880" i="4"/>
  <c r="AA882" i="4"/>
  <c r="AC882" i="4"/>
  <c r="AE882" i="4"/>
  <c r="AB882" i="4"/>
  <c r="AD882" i="4"/>
  <c r="Z882" i="4"/>
  <c r="AA884" i="4"/>
  <c r="AC884" i="4"/>
  <c r="AE884" i="4"/>
  <c r="AB884" i="4"/>
  <c r="AD884" i="4"/>
  <c r="Z884" i="4"/>
  <c r="AA886" i="4"/>
  <c r="AC886" i="4"/>
  <c r="AE886" i="4"/>
  <c r="AB886" i="4"/>
  <c r="AD886" i="4"/>
  <c r="Z886" i="4"/>
  <c r="AA888" i="4"/>
  <c r="AC888" i="4"/>
  <c r="AE888" i="4"/>
  <c r="AB888" i="4"/>
  <c r="AD888" i="4"/>
  <c r="Z888" i="4"/>
  <c r="AA890" i="4"/>
  <c r="AC890" i="4"/>
  <c r="AE890" i="4"/>
  <c r="AB890" i="4"/>
  <c r="AD890" i="4"/>
  <c r="Z890" i="4"/>
  <c r="AA892" i="4"/>
  <c r="AC892" i="4"/>
  <c r="AE892" i="4"/>
  <c r="AB892" i="4"/>
  <c r="AD892" i="4"/>
  <c r="Z892" i="4"/>
  <c r="AA894" i="4"/>
  <c r="AC894" i="4"/>
  <c r="AE894" i="4"/>
  <c r="AB894" i="4"/>
  <c r="AD894" i="4"/>
  <c r="Z894" i="4"/>
  <c r="AA896" i="4"/>
  <c r="AC896" i="4"/>
  <c r="AE896" i="4"/>
  <c r="AB896" i="4"/>
  <c r="AD896" i="4"/>
  <c r="Z896" i="4"/>
  <c r="AA898" i="4"/>
  <c r="AC898" i="4"/>
  <c r="AE898" i="4"/>
  <c r="AB898" i="4"/>
  <c r="AD898" i="4"/>
  <c r="Z898" i="4"/>
  <c r="AA900" i="4"/>
  <c r="AC900" i="4"/>
  <c r="AE900" i="4"/>
  <c r="AB900" i="4"/>
  <c r="AD900" i="4"/>
  <c r="Z900" i="4"/>
  <c r="AA902" i="4"/>
  <c r="AC902" i="4"/>
  <c r="AE902" i="4"/>
  <c r="AB902" i="4"/>
  <c r="AD902" i="4"/>
  <c r="Z902" i="4"/>
  <c r="AA904" i="4"/>
  <c r="AC904" i="4"/>
  <c r="AE904" i="4"/>
  <c r="AB904" i="4"/>
  <c r="AD904" i="4"/>
  <c r="Z904" i="4"/>
  <c r="AA906" i="4"/>
  <c r="AC906" i="4"/>
  <c r="AE906" i="4"/>
  <c r="AB906" i="4"/>
  <c r="AD906" i="4"/>
  <c r="Z906" i="4"/>
  <c r="AA908" i="4"/>
  <c r="AC908" i="4"/>
  <c r="AE908" i="4"/>
  <c r="AB908" i="4"/>
  <c r="AD908" i="4"/>
  <c r="Z908" i="4"/>
  <c r="AA910" i="4"/>
  <c r="AC910" i="4"/>
  <c r="AE910" i="4"/>
  <c r="AB910" i="4"/>
  <c r="AD910" i="4"/>
  <c r="Z910" i="4"/>
  <c r="AA912" i="4"/>
  <c r="AC912" i="4"/>
  <c r="AE912" i="4"/>
  <c r="AB912" i="4"/>
  <c r="AD912" i="4"/>
  <c r="Z912" i="4"/>
  <c r="AA914" i="4"/>
  <c r="AM914" i="4" s="1"/>
  <c r="AC914" i="4"/>
  <c r="AO914" i="4" s="1"/>
  <c r="AU914" i="4" s="1"/>
  <c r="AE914" i="4"/>
  <c r="AQ914" i="4" s="1"/>
  <c r="AS914" i="4"/>
  <c r="AW914" i="4"/>
  <c r="AB914" i="4"/>
  <c r="AN914" i="4" s="1"/>
  <c r="AD914" i="4"/>
  <c r="AP914" i="4" s="1"/>
  <c r="AV914" i="4" s="1"/>
  <c r="Z914" i="4"/>
  <c r="AL914" i="4" s="1"/>
  <c r="AR914" i="4" s="1"/>
  <c r="AT914" i="4"/>
  <c r="AA916" i="4"/>
  <c r="AM916" i="4" s="1"/>
  <c r="AC916" i="4"/>
  <c r="AO916" i="4" s="1"/>
  <c r="AU916" i="4" s="1"/>
  <c r="AE916" i="4"/>
  <c r="AQ916" i="4" s="1"/>
  <c r="AS916" i="4"/>
  <c r="AW916" i="4"/>
  <c r="AB916" i="4"/>
  <c r="AN916" i="4" s="1"/>
  <c r="AD916" i="4"/>
  <c r="AP916" i="4" s="1"/>
  <c r="AV916" i="4" s="1"/>
  <c r="Z916" i="4"/>
  <c r="AL916" i="4" s="1"/>
  <c r="AR916" i="4" s="1"/>
  <c r="AT916" i="4"/>
  <c r="AA918" i="4"/>
  <c r="AM918" i="4" s="1"/>
  <c r="AC918" i="4"/>
  <c r="AO918" i="4" s="1"/>
  <c r="AU918" i="4" s="1"/>
  <c r="AE918" i="4"/>
  <c r="AQ918" i="4" s="1"/>
  <c r="AS918" i="4"/>
  <c r="AW918" i="4"/>
  <c r="AB918" i="4"/>
  <c r="AN918" i="4" s="1"/>
  <c r="AD918" i="4"/>
  <c r="AP918" i="4" s="1"/>
  <c r="AV918" i="4" s="1"/>
  <c r="Z918" i="4"/>
  <c r="AL918" i="4" s="1"/>
  <c r="AR918" i="4" s="1"/>
  <c r="AT918" i="4"/>
  <c r="AA920" i="4"/>
  <c r="AM920" i="4" s="1"/>
  <c r="AC920" i="4"/>
  <c r="AO920" i="4" s="1"/>
  <c r="AU920" i="4" s="1"/>
  <c r="AE920" i="4"/>
  <c r="AQ920" i="4" s="1"/>
  <c r="AS920" i="4"/>
  <c r="AW920" i="4"/>
  <c r="AB920" i="4"/>
  <c r="AN920" i="4" s="1"/>
  <c r="AD920" i="4"/>
  <c r="AP920" i="4" s="1"/>
  <c r="AV920" i="4" s="1"/>
  <c r="Z920" i="4"/>
  <c r="AL920" i="4" s="1"/>
  <c r="AR920" i="4" s="1"/>
  <c r="AT920" i="4"/>
  <c r="AA108" i="4"/>
  <c r="AM108" i="4" s="1"/>
  <c r="AS108" i="4" s="1"/>
  <c r="AC108" i="4"/>
  <c r="AO108" i="4" s="1"/>
  <c r="AU108" i="4" s="1"/>
  <c r="AE108" i="4"/>
  <c r="AQ108" i="4" s="1"/>
  <c r="AW108" i="4" s="1"/>
  <c r="Z108" i="4"/>
  <c r="AL108" i="4" s="1"/>
  <c r="AR108" i="4" s="1"/>
  <c r="AD108" i="4"/>
  <c r="AP108" i="4" s="1"/>
  <c r="AV108" i="4" s="1"/>
  <c r="AB108" i="4"/>
  <c r="AN108" i="4" s="1"/>
  <c r="AT108" i="4" s="1"/>
  <c r="AA150" i="4"/>
  <c r="AM150" i="4" s="1"/>
  <c r="AS150" i="4" s="1"/>
  <c r="AC150" i="4"/>
  <c r="AO150" i="4" s="1"/>
  <c r="AU150" i="4" s="1"/>
  <c r="AE150" i="4"/>
  <c r="AQ150" i="4" s="1"/>
  <c r="AW150" i="4" s="1"/>
  <c r="Z150" i="4"/>
  <c r="AL150" i="4" s="1"/>
  <c r="AR150" i="4" s="1"/>
  <c r="AD150" i="4"/>
  <c r="AP150" i="4" s="1"/>
  <c r="AV150" i="4" s="1"/>
  <c r="AB150" i="4"/>
  <c r="AN150" i="4" s="1"/>
  <c r="AT150" i="4" s="1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J587" i="4"/>
  <c r="AF587" i="4"/>
  <c r="AK603" i="4"/>
  <c r="AJ603" i="4"/>
  <c r="AF603" i="4"/>
  <c r="AK619" i="4"/>
  <c r="AJ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I244" i="4"/>
  <c r="AJ364" i="4"/>
  <c r="AH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N645" i="4"/>
  <c r="AT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N717" i="4"/>
  <c r="AT717" i="4" s="1"/>
  <c r="AO733" i="4"/>
  <c r="AU733" i="4" s="1"/>
  <c r="AQ733" i="4"/>
  <c r="AW733" i="4" s="1"/>
  <c r="AP733" i="4"/>
  <c r="AV733" i="4" s="1"/>
  <c r="AL733" i="4"/>
  <c r="AR733" i="4" s="1"/>
  <c r="AM749" i="4"/>
  <c r="AS749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N781" i="4"/>
  <c r="AT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N845" i="4"/>
  <c r="AT845" i="4" s="1"/>
  <c r="AO853" i="4"/>
  <c r="AU853" i="4" s="1"/>
  <c r="AQ853" i="4"/>
  <c r="AW853" i="4" s="1"/>
  <c r="AP853" i="4"/>
  <c r="AV853" i="4" s="1"/>
  <c r="AL853" i="4"/>
  <c r="AR853" i="4" s="1"/>
  <c r="AM869" i="4"/>
  <c r="AS869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N901" i="4"/>
  <c r="AT901" i="4" s="1"/>
  <c r="AO917" i="4"/>
  <c r="AU917" i="4" s="1"/>
  <c r="AQ917" i="4"/>
  <c r="AW917" i="4" s="1"/>
  <c r="AP917" i="4"/>
  <c r="AV917" i="4" s="1"/>
  <c r="AL917" i="4"/>
  <c r="AR917" i="4" s="1"/>
  <c r="F8" i="3"/>
  <c r="K8" i="3"/>
  <c r="D9" i="3"/>
  <c r="AP526" i="4" l="1"/>
  <c r="AO985" i="4"/>
  <c r="AU985" i="4" s="1"/>
  <c r="AM985" i="4"/>
  <c r="AL985" i="4"/>
  <c r="AR985" i="4" s="1"/>
  <c r="AO526" i="4"/>
  <c r="AU526" i="4" s="1"/>
  <c r="AN985" i="4"/>
  <c r="AQ146" i="4"/>
  <c r="AW146" i="4" s="1"/>
  <c r="AQ115" i="4"/>
  <c r="AW115" i="4" s="1"/>
  <c r="AL546" i="4"/>
  <c r="AR546" i="4" s="1"/>
  <c r="AI941" i="4"/>
  <c r="AO146" i="4"/>
  <c r="AU146" i="4" s="1"/>
  <c r="AH244" i="4"/>
  <c r="AK244" i="4"/>
  <c r="AJ250" i="4"/>
  <c r="AE250" i="4"/>
  <c r="AI250" i="4"/>
  <c r="AO250" i="4" s="1"/>
  <c r="AU250" i="4" s="1"/>
  <c r="AO234" i="4"/>
  <c r="AU234" i="4" s="1"/>
  <c r="AL232" i="4"/>
  <c r="AR232" i="4" s="1"/>
  <c r="AQ232" i="4"/>
  <c r="AW232" i="4" s="1"/>
  <c r="AO180" i="4"/>
  <c r="AU180" i="4" s="1"/>
  <c r="AO94" i="4"/>
  <c r="AU94" i="4" s="1"/>
  <c r="AL180" i="4"/>
  <c r="AR180" i="4" s="1"/>
  <c r="AL350" i="4"/>
  <c r="AR350" i="4" s="1"/>
  <c r="AQ230" i="4"/>
  <c r="AW230" i="4" s="1"/>
  <c r="AO485" i="4"/>
  <c r="AU485" i="4" s="1"/>
  <c r="AL226" i="4"/>
  <c r="AR226" i="4" s="1"/>
  <c r="AQ242" i="4"/>
  <c r="AW242" i="4" s="1"/>
  <c r="AQ234" i="4"/>
  <c r="AW234" i="4" s="1"/>
  <c r="AQ342" i="4"/>
  <c r="AW342" i="4" s="1"/>
  <c r="AP342" i="4"/>
  <c r="AV342" i="4" s="1"/>
  <c r="AP222" i="4"/>
  <c r="AV222" i="4" s="1"/>
  <c r="AN387" i="4"/>
  <c r="AT387" i="4" s="1"/>
  <c r="AP939" i="4"/>
  <c r="AV939" i="4" s="1"/>
  <c r="AM115" i="4"/>
  <c r="AS115" i="4" s="1"/>
  <c r="AN86" i="4"/>
  <c r="AT86" i="4" s="1"/>
  <c r="AM146" i="4"/>
  <c r="AS146" i="4" s="1"/>
  <c r="AM961" i="4"/>
  <c r="AS961" i="4" s="1"/>
  <c r="AL961" i="4"/>
  <c r="AR961" i="4" s="1"/>
  <c r="AI455" i="4"/>
  <c r="Z455" i="4"/>
  <c r="AI423" i="4"/>
  <c r="AC423" i="4"/>
  <c r="AA748" i="4"/>
  <c r="AE748" i="4"/>
  <c r="AD748" i="4"/>
  <c r="AA744" i="4"/>
  <c r="AE744" i="4"/>
  <c r="AD744" i="4"/>
  <c r="AP744" i="4" s="1"/>
  <c r="AV744" i="4" s="1"/>
  <c r="AA740" i="4"/>
  <c r="AE740" i="4"/>
  <c r="AD740" i="4"/>
  <c r="AA736" i="4"/>
  <c r="AM736" i="4" s="1"/>
  <c r="AS736" i="4" s="1"/>
  <c r="AE736" i="4"/>
  <c r="AD736" i="4"/>
  <c r="AA732" i="4"/>
  <c r="AE732" i="4"/>
  <c r="AD732" i="4"/>
  <c r="AA728" i="4"/>
  <c r="AE728" i="4"/>
  <c r="AD728" i="4"/>
  <c r="AP728" i="4" s="1"/>
  <c r="AV728" i="4" s="1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P712" i="4" s="1"/>
  <c r="AV712" i="4" s="1"/>
  <c r="AA708" i="4"/>
  <c r="AE708" i="4"/>
  <c r="AD708" i="4"/>
  <c r="AA704" i="4"/>
  <c r="AE704" i="4"/>
  <c r="AD704" i="4"/>
  <c r="AA700" i="4"/>
  <c r="AE700" i="4"/>
  <c r="AQ700" i="4" s="1"/>
  <c r="AW700" i="4" s="1"/>
  <c r="AD700" i="4"/>
  <c r="AA696" i="4"/>
  <c r="AE696" i="4"/>
  <c r="AD696" i="4"/>
  <c r="AA692" i="4"/>
  <c r="AE692" i="4"/>
  <c r="AD692" i="4"/>
  <c r="AA688" i="4"/>
  <c r="AM688" i="4" s="1"/>
  <c r="AS688" i="4" s="1"/>
  <c r="AE688" i="4"/>
  <c r="AD688" i="4"/>
  <c r="AA684" i="4"/>
  <c r="AE684" i="4"/>
  <c r="AQ684" i="4" s="1"/>
  <c r="AW684" i="4" s="1"/>
  <c r="AD684" i="4"/>
  <c r="AA680" i="4"/>
  <c r="AE680" i="4"/>
  <c r="AD680" i="4"/>
  <c r="AA676" i="4"/>
  <c r="AE676" i="4"/>
  <c r="AD676" i="4"/>
  <c r="AA672" i="4"/>
  <c r="AM672" i="4" s="1"/>
  <c r="AS672" i="4" s="1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Q652" i="4" s="1"/>
  <c r="AW652" i="4" s="1"/>
  <c r="AD652" i="4"/>
  <c r="AA648" i="4"/>
  <c r="AE648" i="4"/>
  <c r="AD648" i="4"/>
  <c r="AA644" i="4"/>
  <c r="AE644" i="4"/>
  <c r="AD644" i="4"/>
  <c r="AA640" i="4"/>
  <c r="AM640" i="4" s="1"/>
  <c r="AS640" i="4" s="1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O600" i="4" s="1"/>
  <c r="AU600" i="4" s="1"/>
  <c r="AB592" i="4"/>
  <c r="Z592" i="4"/>
  <c r="AB584" i="4"/>
  <c r="AC584" i="4"/>
  <c r="AO584" i="4" s="1"/>
  <c r="AU584" i="4" s="1"/>
  <c r="AB576" i="4"/>
  <c r="Z576" i="4"/>
  <c r="AB568" i="4"/>
  <c r="AC568" i="4"/>
  <c r="AO568" i="4" s="1"/>
  <c r="AU568" i="4" s="1"/>
  <c r="AB560" i="4"/>
  <c r="Z560" i="4"/>
  <c r="AB517" i="4"/>
  <c r="AC517" i="4"/>
  <c r="AO517" i="4" s="1"/>
  <c r="AU517" i="4" s="1"/>
  <c r="Z944" i="4"/>
  <c r="AB944" i="4"/>
  <c r="AB527" i="4"/>
  <c r="AC527" i="4"/>
  <c r="Z309" i="4"/>
  <c r="AH309" i="4"/>
  <c r="Z452" i="4"/>
  <c r="AJ452" i="4"/>
  <c r="Z307" i="4"/>
  <c r="AJ307" i="4"/>
  <c r="Z159" i="4"/>
  <c r="AJ159" i="4"/>
  <c r="AC970" i="4"/>
  <c r="AG970" i="4"/>
  <c r="AC539" i="4"/>
  <c r="AG539" i="4"/>
  <c r="AI504" i="4"/>
  <c r="AE504" i="4"/>
  <c r="AQ504" i="4" s="1"/>
  <c r="AW504" i="4" s="1"/>
  <c r="AI440" i="4"/>
  <c r="AK440" i="4"/>
  <c r="AI351" i="4"/>
  <c r="AE351" i="4"/>
  <c r="AI287" i="4"/>
  <c r="AK287" i="4"/>
  <c r="AI211" i="4"/>
  <c r="AE211" i="4"/>
  <c r="AI137" i="4"/>
  <c r="AK137" i="4"/>
  <c r="AE659" i="4"/>
  <c r="Z659" i="4"/>
  <c r="Z563" i="4"/>
  <c r="AE563" i="4"/>
  <c r="AF285" i="4"/>
  <c r="Z285" i="4"/>
  <c r="AF412" i="4"/>
  <c r="AH412" i="4"/>
  <c r="AF133" i="4"/>
  <c r="Z133" i="4"/>
  <c r="AK447" i="4"/>
  <c r="AI447" i="4"/>
  <c r="AC447" i="4"/>
  <c r="D877" i="4"/>
  <c r="H877" i="4" s="1"/>
  <c r="F877" i="4"/>
  <c r="J877" i="4" s="1"/>
  <c r="F685" i="4"/>
  <c r="J685" i="4" s="1"/>
  <c r="D685" i="4"/>
  <c r="H685" i="4" s="1"/>
  <c r="F204" i="4"/>
  <c r="J204" i="4" s="1"/>
  <c r="M205" i="2" s="1"/>
  <c r="E204" i="4"/>
  <c r="I204" i="4" s="1"/>
  <c r="L205" i="2" s="1"/>
  <c r="F220" i="4"/>
  <c r="J220" i="4" s="1"/>
  <c r="M221" i="2" s="1"/>
  <c r="E220" i="4"/>
  <c r="I220" i="4" s="1"/>
  <c r="L221" i="2" s="1"/>
  <c r="D501" i="4"/>
  <c r="H501" i="4" s="1"/>
  <c r="G501" i="4"/>
  <c r="F38" i="4"/>
  <c r="J38" i="4" s="1"/>
  <c r="M39" i="2" s="1"/>
  <c r="D38" i="4"/>
  <c r="H38" i="4" s="1"/>
  <c r="K39" i="2" s="1"/>
  <c r="AG250" i="4"/>
  <c r="AA250" i="4"/>
  <c r="AD250" i="4"/>
  <c r="AP250" i="4" s="1"/>
  <c r="AV250" i="4" s="1"/>
  <c r="Z250" i="4"/>
  <c r="AH250" i="4"/>
  <c r="AN250" i="4" s="1"/>
  <c r="AT250" i="4" s="1"/>
  <c r="G168" i="4"/>
  <c r="E168" i="4"/>
  <c r="I168" i="4" s="1"/>
  <c r="L169" i="2" s="1"/>
  <c r="G176" i="4"/>
  <c r="E176" i="4"/>
  <c r="I176" i="4" s="1"/>
  <c r="L177" i="2" s="1"/>
  <c r="AQ222" i="4"/>
  <c r="AW222" i="4" s="1"/>
  <c r="AM90" i="4"/>
  <c r="AS90" i="4" s="1"/>
  <c r="AG298" i="4"/>
  <c r="AA298" i="4"/>
  <c r="AD298" i="4"/>
  <c r="Z298" i="4"/>
  <c r="AL298" i="4" s="1"/>
  <c r="AR298" i="4" s="1"/>
  <c r="AK298" i="4"/>
  <c r="AJ298" i="4"/>
  <c r="E526" i="4"/>
  <c r="I526" i="4" s="1"/>
  <c r="G526" i="4"/>
  <c r="E973" i="4"/>
  <c r="I973" i="4" s="1"/>
  <c r="G973" i="4"/>
  <c r="AB455" i="4"/>
  <c r="F509" i="4"/>
  <c r="J509" i="4" s="1"/>
  <c r="D168" i="4"/>
  <c r="H168" i="4" s="1"/>
  <c r="K169" i="2" s="1"/>
  <c r="G220" i="4"/>
  <c r="E38" i="4"/>
  <c r="I38" i="4" s="1"/>
  <c r="L39" i="2" s="1"/>
  <c r="D176" i="4"/>
  <c r="H176" i="4" s="1"/>
  <c r="K177" i="2" s="1"/>
  <c r="F501" i="4"/>
  <c r="J501" i="4" s="1"/>
  <c r="D204" i="4"/>
  <c r="H204" i="4" s="1"/>
  <c r="K205" i="2" s="1"/>
  <c r="F973" i="4"/>
  <c r="J973" i="4" s="1"/>
  <c r="F589" i="4"/>
  <c r="J589" i="4" s="1"/>
  <c r="D589" i="4"/>
  <c r="H589" i="4" s="1"/>
  <c r="AP741" i="4"/>
  <c r="AV741" i="4" s="1"/>
  <c r="AP621" i="4"/>
  <c r="AV621" i="4" s="1"/>
  <c r="AP557" i="4"/>
  <c r="AV557" i="4" s="1"/>
  <c r="E959" i="4"/>
  <c r="I959" i="4" s="1"/>
  <c r="F959" i="4"/>
  <c r="J959" i="4" s="1"/>
  <c r="AQ939" i="4"/>
  <c r="AW939" i="4" s="1"/>
  <c r="AO741" i="4"/>
  <c r="AU741" i="4" s="1"/>
  <c r="AO621" i="4"/>
  <c r="AU621" i="4" s="1"/>
  <c r="D80" i="4"/>
  <c r="H80" i="4" s="1"/>
  <c r="K81" i="2" s="1"/>
  <c r="E80" i="4"/>
  <c r="I80" i="4" s="1"/>
  <c r="L81" i="2" s="1"/>
  <c r="AL210" i="4"/>
  <c r="AR210" i="4" s="1"/>
  <c r="AQ212" i="4"/>
  <c r="AW212" i="4" s="1"/>
  <c r="AO350" i="4"/>
  <c r="AU350" i="4" s="1"/>
  <c r="AL70" i="4"/>
  <c r="AR70" i="4" s="1"/>
  <c r="AQ507" i="4"/>
  <c r="AW507" i="4" s="1"/>
  <c r="AO47" i="4"/>
  <c r="AU47" i="4" s="1"/>
  <c r="AL541" i="4"/>
  <c r="AR541" i="4" s="1"/>
  <c r="AO525" i="4"/>
  <c r="AP964" i="4"/>
  <c r="AO964" i="4"/>
  <c r="AM948" i="4"/>
  <c r="AS948" i="4" s="1"/>
  <c r="AN940" i="4"/>
  <c r="AT940" i="4" s="1"/>
  <c r="AL932" i="4"/>
  <c r="AR932" i="4" s="1"/>
  <c r="AQ932" i="4"/>
  <c r="AW932" i="4" s="1"/>
  <c r="AN924" i="4"/>
  <c r="AT924" i="4" s="1"/>
  <c r="AO535" i="4"/>
  <c r="AN551" i="4"/>
  <c r="AT551" i="4" s="1"/>
  <c r="AQ551" i="4"/>
  <c r="AW551" i="4" s="1"/>
  <c r="AP519" i="4"/>
  <c r="AV519" i="4" s="1"/>
  <c r="AP907" i="4"/>
  <c r="AO899" i="4"/>
  <c r="AU899" i="4" s="1"/>
  <c r="AQ891" i="4"/>
  <c r="AW891" i="4" s="1"/>
  <c r="AQ875" i="4"/>
  <c r="AW875" i="4" s="1"/>
  <c r="AM867" i="4"/>
  <c r="AN867" i="4"/>
  <c r="AQ859" i="4"/>
  <c r="AW859" i="4" s="1"/>
  <c r="AM843" i="4"/>
  <c r="AN843" i="4"/>
  <c r="AL835" i="4"/>
  <c r="AR835" i="4" s="1"/>
  <c r="AM827" i="4"/>
  <c r="AQ811" i="4"/>
  <c r="AW811" i="4" s="1"/>
  <c r="AL779" i="4"/>
  <c r="AR779" i="4" s="1"/>
  <c r="AO771" i="4"/>
  <c r="AU771" i="4" s="1"/>
  <c r="AM771" i="4"/>
  <c r="AQ763" i="4"/>
  <c r="AW763" i="4" s="1"/>
  <c r="AQ747" i="4"/>
  <c r="AW747" i="4" s="1"/>
  <c r="AQ731" i="4"/>
  <c r="AW731" i="4" s="1"/>
  <c r="AM715" i="4"/>
  <c r="AL707" i="4"/>
  <c r="AR707" i="4" s="1"/>
  <c r="AO699" i="4"/>
  <c r="AU699" i="4" s="1"/>
  <c r="AO683" i="4"/>
  <c r="AU683" i="4" s="1"/>
  <c r="AO667" i="4"/>
  <c r="AU667" i="4" s="1"/>
  <c r="AO651" i="4"/>
  <c r="AU651" i="4" s="1"/>
  <c r="AQ639" i="4"/>
  <c r="AW639" i="4" s="1"/>
  <c r="AQ591" i="4"/>
  <c r="AW591" i="4" s="1"/>
  <c r="AM575" i="4"/>
  <c r="AN575" i="4"/>
  <c r="AQ559" i="4"/>
  <c r="AW559" i="4" s="1"/>
  <c r="AM987" i="4"/>
  <c r="AN987" i="4"/>
  <c r="AL979" i="4"/>
  <c r="AR979" i="4" s="1"/>
  <c r="AM647" i="4"/>
  <c r="AL611" i="4"/>
  <c r="AR611" i="4" s="1"/>
  <c r="AL76" i="4"/>
  <c r="AR76" i="4" s="1"/>
  <c r="AN76" i="4"/>
  <c r="AT76" i="4" s="1"/>
  <c r="AL100" i="4"/>
  <c r="AR100" i="4" s="1"/>
  <c r="AP100" i="4"/>
  <c r="AV100" i="4" s="1"/>
  <c r="AM49" i="4"/>
  <c r="AS49" i="4" s="1"/>
  <c r="AP334" i="4"/>
  <c r="AV334" i="4" s="1"/>
  <c r="AP318" i="4"/>
  <c r="AV318" i="4" s="1"/>
  <c r="AM286" i="4"/>
  <c r="AS286" i="4" s="1"/>
  <c r="AL286" i="4"/>
  <c r="AR286" i="4" s="1"/>
  <c r="AN254" i="4"/>
  <c r="AQ206" i="4"/>
  <c r="AW206" i="4" s="1"/>
  <c r="AQ190" i="4"/>
  <c r="AW190" i="4" s="1"/>
  <c r="AO174" i="4"/>
  <c r="AU174" i="4" s="1"/>
  <c r="AN158" i="4"/>
  <c r="AT158" i="4" s="1"/>
  <c r="AP427" i="4"/>
  <c r="AV427" i="4" s="1"/>
  <c r="AN427" i="4"/>
  <c r="AT427" i="4" s="1"/>
  <c r="AP399" i="4"/>
  <c r="AV399" i="4" s="1"/>
  <c r="AL336" i="4"/>
  <c r="AR336" i="4" s="1"/>
  <c r="AL805" i="4"/>
  <c r="AR805" i="4" s="1"/>
  <c r="D805" i="4" s="1"/>
  <c r="H805" i="4" s="1"/>
  <c r="AQ773" i="4"/>
  <c r="AW773" i="4" s="1"/>
  <c r="AP709" i="4"/>
  <c r="AV709" i="4" s="1"/>
  <c r="AP653" i="4"/>
  <c r="AV653" i="4" s="1"/>
  <c r="AP589" i="4"/>
  <c r="AV589" i="4" s="1"/>
  <c r="AO877" i="4"/>
  <c r="AO959" i="4"/>
  <c r="AU959" i="4" s="1"/>
  <c r="AO557" i="4"/>
  <c r="AU557" i="4" s="1"/>
  <c r="AM248" i="4"/>
  <c r="AS248" i="4" s="1"/>
  <c r="AN507" i="4"/>
  <c r="AT507" i="4" s="1"/>
  <c r="AN75" i="4"/>
  <c r="AT75" i="4" s="1"/>
  <c r="AO107" i="4"/>
  <c r="AU107" i="4" s="1"/>
  <c r="AO232" i="4"/>
  <c r="AU232" i="4" s="1"/>
  <c r="AP973" i="4"/>
  <c r="Z251" i="4"/>
  <c r="F232" i="4"/>
  <c r="J232" i="4" s="1"/>
  <c r="M233" i="2" s="1"/>
  <c r="AQ248" i="4"/>
  <c r="AW248" i="4" s="1"/>
  <c r="AM180" i="4"/>
  <c r="AS180" i="4" s="1"/>
  <c r="AQ7" i="4"/>
  <c r="AW7" i="4" s="1"/>
  <c r="AO9" i="4"/>
  <c r="AU9" i="4" s="1"/>
  <c r="AN11" i="4"/>
  <c r="AT11" i="4" s="1"/>
  <c r="AQ493" i="4"/>
  <c r="AW493" i="4" s="1"/>
  <c r="AJ514" i="4"/>
  <c r="AC941" i="4"/>
  <c r="AO941" i="4" s="1"/>
  <c r="AU941" i="4" s="1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E11" i="4" s="1"/>
  <c r="I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D91" i="4"/>
  <c r="H91" i="4" s="1"/>
  <c r="K92" i="2" s="1"/>
  <c r="G91" i="4"/>
  <c r="E91" i="4"/>
  <c r="I91" i="4" s="1"/>
  <c r="L92" i="2" s="1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AP415" i="4"/>
  <c r="AV415" i="4" s="1"/>
  <c r="E75" i="4"/>
  <c r="I75" i="4" s="1"/>
  <c r="L76" i="2" s="1"/>
  <c r="G75" i="4"/>
  <c r="F75" i="4"/>
  <c r="J75" i="4" s="1"/>
  <c r="M76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AO314" i="4"/>
  <c r="AU314" i="4" s="1"/>
  <c r="AO282" i="4"/>
  <c r="AU282" i="4" s="1"/>
  <c r="AO194" i="4"/>
  <c r="AU194" i="4" s="1"/>
  <c r="AL194" i="4"/>
  <c r="AR194" i="4" s="1"/>
  <c r="AO162" i="4"/>
  <c r="AU162" i="4" s="1"/>
  <c r="AL499" i="4"/>
  <c r="AR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AP423" i="4" s="1"/>
  <c r="AV423" i="4" s="1"/>
  <c r="D653" i="4"/>
  <c r="H653" i="4" s="1"/>
  <c r="AP461" i="4"/>
  <c r="AV461" i="4" s="1"/>
  <c r="AQ461" i="4"/>
  <c r="AW461" i="4" s="1"/>
  <c r="AH455" i="4"/>
  <c r="AF455" i="4"/>
  <c r="AG455" i="4"/>
  <c r="AJ455" i="4"/>
  <c r="AD455" i="4"/>
  <c r="AC455" i="4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O309" i="4" s="1"/>
  <c r="AU309" i="4" s="1"/>
  <c r="AD309" i="4"/>
  <c r="AG309" i="4"/>
  <c r="AC58" i="4"/>
  <c r="AD58" i="4"/>
  <c r="AG58" i="4"/>
  <c r="AC452" i="4"/>
  <c r="AD452" i="4"/>
  <c r="AI452" i="4"/>
  <c r="AO452" i="4" s="1"/>
  <c r="AU452" i="4" s="1"/>
  <c r="AC388" i="4"/>
  <c r="AD388" i="4"/>
  <c r="AP388" i="4" s="1"/>
  <c r="AV388" i="4" s="1"/>
  <c r="AI388" i="4"/>
  <c r="AC307" i="4"/>
  <c r="AO307" i="4" s="1"/>
  <c r="AU307" i="4" s="1"/>
  <c r="AD307" i="4"/>
  <c r="AI307" i="4"/>
  <c r="AC223" i="4"/>
  <c r="AD223" i="4"/>
  <c r="AI223" i="4"/>
  <c r="AC159" i="4"/>
  <c r="AD159" i="4"/>
  <c r="AI159" i="4"/>
  <c r="AO159" i="4" s="1"/>
  <c r="AU159" i="4" s="1"/>
  <c r="AC994" i="4"/>
  <c r="Z994" i="4"/>
  <c r="AG994" i="4"/>
  <c r="AB978" i="4"/>
  <c r="AF978" i="4"/>
  <c r="AJ978" i="4"/>
  <c r="Z970" i="4"/>
  <c r="AH970" i="4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L447" i="4" s="1"/>
  <c r="AR447" i="4" s="1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E264" i="4"/>
  <c r="I264" i="4" s="1"/>
  <c r="L265" i="2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D972" i="4" s="1"/>
  <c r="H972" i="4" s="1"/>
  <c r="AL964" i="4"/>
  <c r="AR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Q771" i="4"/>
  <c r="AW771" i="4" s="1"/>
  <c r="AL771" i="4"/>
  <c r="AR771" i="4" s="1"/>
  <c r="AP739" i="4"/>
  <c r="AQ707" i="4"/>
  <c r="AW707" i="4" s="1"/>
  <c r="AQ623" i="4"/>
  <c r="AW623" i="4" s="1"/>
  <c r="AQ979" i="4"/>
  <c r="AW979" i="4" s="1"/>
  <c r="AO330" i="4"/>
  <c r="AU330" i="4" s="1"/>
  <c r="AL314" i="4"/>
  <c r="AR314" i="4" s="1"/>
  <c r="AO298" i="4"/>
  <c r="AU298" i="4" s="1"/>
  <c r="AO266" i="4"/>
  <c r="AU266" i="4" s="1"/>
  <c r="AL250" i="4"/>
  <c r="AR250" i="4" s="1"/>
  <c r="D250" i="4" s="1"/>
  <c r="H250" i="4" s="1"/>
  <c r="K251" i="2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D49" i="4" s="1"/>
  <c r="H49" i="4" s="1"/>
  <c r="K50" i="2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AM190" i="4"/>
  <c r="AS190" i="4" s="1"/>
  <c r="AP174" i="4"/>
  <c r="AV174" i="4" s="1"/>
  <c r="AO451" i="4"/>
  <c r="AU451" i="4" s="1"/>
  <c r="AQ451" i="4"/>
  <c r="AW451" i="4" s="1"/>
  <c r="AL443" i="4"/>
  <c r="AR443" i="4" s="1"/>
  <c r="E443" i="4" s="1"/>
  <c r="I443" i="4" s="1"/>
  <c r="L444" i="2" s="1"/>
  <c r="AM443" i="4"/>
  <c r="AS443" i="4" s="1"/>
  <c r="AO435" i="4"/>
  <c r="AU435" i="4" s="1"/>
  <c r="AL427" i="4"/>
  <c r="AR427" i="4" s="1"/>
  <c r="AM427" i="4"/>
  <c r="AS427" i="4" s="1"/>
  <c r="AL431" i="4"/>
  <c r="AR431" i="4" s="1"/>
  <c r="AN415" i="4"/>
  <c r="AT415" i="4" s="1"/>
  <c r="AL415" i="4"/>
  <c r="AR415" i="4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F637" i="4"/>
  <c r="J637" i="4" s="1"/>
  <c r="D637" i="4"/>
  <c r="H637" i="4" s="1"/>
  <c r="AK941" i="4"/>
  <c r="AQ941" i="4" s="1"/>
  <c r="AW941" i="4" s="1"/>
  <c r="AJ941" i="4"/>
  <c r="AM493" i="4"/>
  <c r="AS493" i="4" s="1"/>
  <c r="AG514" i="4"/>
  <c r="AE514" i="4"/>
  <c r="AQ514" i="4" s="1"/>
  <c r="AB514" i="4"/>
  <c r="AF514" i="4"/>
  <c r="AL514" i="4" s="1"/>
  <c r="AR514" i="4" s="1"/>
  <c r="AC514" i="4"/>
  <c r="AD514" i="4"/>
  <c r="AP514" i="4" s="1"/>
  <c r="AH579" i="4"/>
  <c r="AN579" i="4" s="1"/>
  <c r="AG579" i="4"/>
  <c r="AM579" i="4" s="1"/>
  <c r="AF579" i="4"/>
  <c r="AJ579" i="4"/>
  <c r="AK579" i="4"/>
  <c r="AI579" i="4"/>
  <c r="AO579" i="4" s="1"/>
  <c r="AU579" i="4" s="1"/>
  <c r="E909" i="4"/>
  <c r="I909" i="4" s="1"/>
  <c r="G909" i="4"/>
  <c r="D909" i="4"/>
  <c r="H909" i="4" s="1"/>
  <c r="F909" i="4"/>
  <c r="J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D986" i="4"/>
  <c r="AA545" i="4"/>
  <c r="AM545" i="4" s="1"/>
  <c r="AS545" i="4" s="1"/>
  <c r="AE545" i="4"/>
  <c r="AD545" i="4"/>
  <c r="AI545" i="4"/>
  <c r="AH545" i="4"/>
  <c r="AK545" i="4"/>
  <c r="AA954" i="4"/>
  <c r="AM954" i="4" s="1"/>
  <c r="AS954" i="4" s="1"/>
  <c r="AE954" i="4"/>
  <c r="AD954" i="4"/>
  <c r="AI954" i="4"/>
  <c r="AJ954" i="4"/>
  <c r="AK954" i="4"/>
  <c r="AA926" i="4"/>
  <c r="AM926" i="4" s="1"/>
  <c r="AS926" i="4" s="1"/>
  <c r="AE926" i="4"/>
  <c r="AD926" i="4"/>
  <c r="AI926" i="4"/>
  <c r="AJ926" i="4"/>
  <c r="AK926" i="4"/>
  <c r="AA515" i="4"/>
  <c r="AM515" i="4" s="1"/>
  <c r="AS515" i="4" s="1"/>
  <c r="AE515" i="4"/>
  <c r="AD515" i="4"/>
  <c r="AI515" i="4"/>
  <c r="AH515" i="4"/>
  <c r="AK515" i="4"/>
  <c r="AC556" i="4"/>
  <c r="AB556" i="4"/>
  <c r="Z556" i="4"/>
  <c r="AF556" i="4"/>
  <c r="AG556" i="4"/>
  <c r="AM556" i="4" s="1"/>
  <c r="AS556" i="4" s="1"/>
  <c r="AJ556" i="4"/>
  <c r="AA488" i="4"/>
  <c r="AM488" i="4" s="1"/>
  <c r="AS488" i="4" s="1"/>
  <c r="AE488" i="4"/>
  <c r="AB488" i="4"/>
  <c r="AI488" i="4"/>
  <c r="AJ488" i="4"/>
  <c r="AK488" i="4"/>
  <c r="AC456" i="4"/>
  <c r="Z456" i="4"/>
  <c r="AD456" i="4"/>
  <c r="AP456" i="4" s="1"/>
  <c r="AV456" i="4" s="1"/>
  <c r="AF456" i="4"/>
  <c r="AG456" i="4"/>
  <c r="AM456" i="4" s="1"/>
  <c r="AS456" i="4" s="1"/>
  <c r="AH456" i="4"/>
  <c r="AA424" i="4"/>
  <c r="AM424" i="4" s="1"/>
  <c r="AS424" i="4" s="1"/>
  <c r="AE424" i="4"/>
  <c r="AB424" i="4"/>
  <c r="AI424" i="4"/>
  <c r="AJ424" i="4"/>
  <c r="AK424" i="4"/>
  <c r="AC392" i="4"/>
  <c r="Z392" i="4"/>
  <c r="AD392" i="4"/>
  <c r="AP392" i="4" s="1"/>
  <c r="AV392" i="4" s="1"/>
  <c r="AF392" i="4"/>
  <c r="AG392" i="4"/>
  <c r="AH392" i="4"/>
  <c r="AA335" i="4"/>
  <c r="AM335" i="4" s="1"/>
  <c r="AS335" i="4" s="1"/>
  <c r="AE335" i="4"/>
  <c r="AB335" i="4"/>
  <c r="AI335" i="4"/>
  <c r="AJ335" i="4"/>
  <c r="AK335" i="4"/>
  <c r="AC303" i="4"/>
  <c r="Z303" i="4"/>
  <c r="AD303" i="4"/>
  <c r="AP303" i="4" s="1"/>
  <c r="AV303" i="4" s="1"/>
  <c r="AF303" i="4"/>
  <c r="AG303" i="4"/>
  <c r="AM303" i="4" s="1"/>
  <c r="AS303" i="4" s="1"/>
  <c r="AH303" i="4"/>
  <c r="AA271" i="4"/>
  <c r="AM271" i="4" s="1"/>
  <c r="AS271" i="4" s="1"/>
  <c r="AE271" i="4"/>
  <c r="AB271" i="4"/>
  <c r="AI271" i="4"/>
  <c r="AJ271" i="4"/>
  <c r="AK271" i="4"/>
  <c r="AC227" i="4"/>
  <c r="Z227" i="4"/>
  <c r="AD227" i="4"/>
  <c r="AP227" i="4" s="1"/>
  <c r="AV227" i="4" s="1"/>
  <c r="AF227" i="4"/>
  <c r="AG227" i="4"/>
  <c r="AH227" i="4"/>
  <c r="AA195" i="4"/>
  <c r="AM195" i="4" s="1"/>
  <c r="AS195" i="4" s="1"/>
  <c r="AE195" i="4"/>
  <c r="AB195" i="4"/>
  <c r="AI195" i="4"/>
  <c r="AJ195" i="4"/>
  <c r="AK195" i="4"/>
  <c r="AC163" i="4"/>
  <c r="Z163" i="4"/>
  <c r="AD163" i="4"/>
  <c r="AP163" i="4" s="1"/>
  <c r="AV163" i="4" s="1"/>
  <c r="AF163" i="4"/>
  <c r="AG163" i="4"/>
  <c r="AH163" i="4"/>
  <c r="AA121" i="4"/>
  <c r="AM121" i="4" s="1"/>
  <c r="AS121" i="4" s="1"/>
  <c r="AE121" i="4"/>
  <c r="AB121" i="4"/>
  <c r="AI121" i="4"/>
  <c r="AJ121" i="4"/>
  <c r="AK121" i="4"/>
  <c r="AC44" i="4"/>
  <c r="Z44" i="4"/>
  <c r="AD44" i="4"/>
  <c r="AP44" i="4" s="1"/>
  <c r="AV44" i="4" s="1"/>
  <c r="AF44" i="4"/>
  <c r="AG44" i="4"/>
  <c r="AM44" i="4" s="1"/>
  <c r="AS44" i="4" s="1"/>
  <c r="AH44" i="4"/>
  <c r="Z883" i="4"/>
  <c r="AD883" i="4"/>
  <c r="AE883" i="4"/>
  <c r="AQ883" i="4" s="1"/>
  <c r="AW883" i="4" s="1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Q607" i="4" s="1"/>
  <c r="AW607" i="4" s="1"/>
  <c r="AB627" i="4"/>
  <c r="AA627" i="4"/>
  <c r="AC627" i="4"/>
  <c r="AC349" i="4"/>
  <c r="Z349" i="4"/>
  <c r="AD349" i="4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P315" i="4" s="1"/>
  <c r="AV315" i="4" s="1"/>
  <c r="AF315" i="4"/>
  <c r="AG315" i="4"/>
  <c r="AH315" i="4"/>
  <c r="AA183" i="4"/>
  <c r="AE183" i="4"/>
  <c r="AB183" i="4"/>
  <c r="AI183" i="4"/>
  <c r="AJ183" i="4"/>
  <c r="AK183" i="4"/>
  <c r="AC372" i="4"/>
  <c r="Z372" i="4"/>
  <c r="AB372" i="4"/>
  <c r="AC244" i="4"/>
  <c r="AO244" i="4" s="1"/>
  <c r="AU244" i="4" s="1"/>
  <c r="Z244" i="4"/>
  <c r="AL244" i="4" s="1"/>
  <c r="AR244" i="4" s="1"/>
  <c r="AB244" i="4"/>
  <c r="AB635" i="4"/>
  <c r="AA635" i="4"/>
  <c r="AC635" i="4"/>
  <c r="Z603" i="4"/>
  <c r="AD603" i="4"/>
  <c r="AE603" i="4"/>
  <c r="E893" i="4"/>
  <c r="I893" i="4" s="1"/>
  <c r="G893" i="4"/>
  <c r="E877" i="4"/>
  <c r="I877" i="4" s="1"/>
  <c r="G877" i="4"/>
  <c r="E637" i="4"/>
  <c r="I637" i="4" s="1"/>
  <c r="G637" i="4"/>
  <c r="E621" i="4"/>
  <c r="I621" i="4" s="1"/>
  <c r="G621" i="4"/>
  <c r="E693" i="4"/>
  <c r="I693" i="4" s="1"/>
  <c r="G693" i="4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E296" i="4"/>
  <c r="I296" i="4" s="1"/>
  <c r="L297" i="2" s="1"/>
  <c r="G509" i="4"/>
  <c r="E509" i="4"/>
  <c r="I509" i="4" s="1"/>
  <c r="G312" i="4"/>
  <c r="E312" i="4"/>
  <c r="I312" i="4" s="1"/>
  <c r="L313" i="2" s="1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K315" i="4"/>
  <c r="AI315" i="4"/>
  <c r="AE315" i="4"/>
  <c r="AG183" i="4"/>
  <c r="AD183" i="4"/>
  <c r="AC183" i="4"/>
  <c r="AD372" i="4"/>
  <c r="AA372" i="4"/>
  <c r="AE244" i="4"/>
  <c r="AE635" i="4"/>
  <c r="AQ635" i="4" s="1"/>
  <c r="AW635" i="4" s="1"/>
  <c r="Z635" i="4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Q604" i="4" s="1"/>
  <c r="AW604" i="4" s="1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B452" i="4"/>
  <c r="AG452" i="4"/>
  <c r="AH452" i="4"/>
  <c r="AF452" i="4"/>
  <c r="AA388" i="4"/>
  <c r="AE388" i="4"/>
  <c r="AB388" i="4"/>
  <c r="AG388" i="4"/>
  <c r="AH388" i="4"/>
  <c r="AF388" i="4"/>
  <c r="AL388" i="4" s="1"/>
  <c r="AR388" i="4" s="1"/>
  <c r="AA307" i="4"/>
  <c r="AE307" i="4"/>
  <c r="AB307" i="4"/>
  <c r="AG307" i="4"/>
  <c r="AH307" i="4"/>
  <c r="AF307" i="4"/>
  <c r="AA223" i="4"/>
  <c r="AE223" i="4"/>
  <c r="AB223" i="4"/>
  <c r="AG223" i="4"/>
  <c r="AH223" i="4"/>
  <c r="AF223" i="4"/>
  <c r="AL223" i="4" s="1"/>
  <c r="AR223" i="4" s="1"/>
  <c r="AA159" i="4"/>
  <c r="AE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AO504" i="4" s="1"/>
  <c r="AU504" i="4" s="1"/>
  <c r="Z504" i="4"/>
  <c r="AD504" i="4"/>
  <c r="AF504" i="4"/>
  <c r="AG504" i="4"/>
  <c r="AH504" i="4"/>
  <c r="AA504" i="4"/>
  <c r="AB504" i="4"/>
  <c r="AJ504" i="4"/>
  <c r="AC472" i="4"/>
  <c r="Z472" i="4"/>
  <c r="AD472" i="4"/>
  <c r="AF472" i="4"/>
  <c r="AG472" i="4"/>
  <c r="AH472" i="4"/>
  <c r="AN472" i="4" s="1"/>
  <c r="AT472" i="4" s="1"/>
  <c r="AA472" i="4"/>
  <c r="AB472" i="4"/>
  <c r="AJ472" i="4"/>
  <c r="AC440" i="4"/>
  <c r="Z440" i="4"/>
  <c r="AD440" i="4"/>
  <c r="AF440" i="4"/>
  <c r="AG440" i="4"/>
  <c r="AH440" i="4"/>
  <c r="AA440" i="4"/>
  <c r="AB440" i="4"/>
  <c r="AJ440" i="4"/>
  <c r="AC408" i="4"/>
  <c r="Z408" i="4"/>
  <c r="AD408" i="4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B351" i="4"/>
  <c r="AJ351" i="4"/>
  <c r="AC319" i="4"/>
  <c r="Z319" i="4"/>
  <c r="AD319" i="4"/>
  <c r="AF319" i="4"/>
  <c r="AG319" i="4"/>
  <c r="AH319" i="4"/>
  <c r="AN319" i="4" s="1"/>
  <c r="AT319" i="4" s="1"/>
  <c r="AA319" i="4"/>
  <c r="AB319" i="4"/>
  <c r="AJ319" i="4"/>
  <c r="AC287" i="4"/>
  <c r="Z287" i="4"/>
  <c r="AD287" i="4"/>
  <c r="AF287" i="4"/>
  <c r="AG287" i="4"/>
  <c r="AH287" i="4"/>
  <c r="AA287" i="4"/>
  <c r="AB287" i="4"/>
  <c r="AJ287" i="4"/>
  <c r="AC255" i="4"/>
  <c r="Z255" i="4"/>
  <c r="AD255" i="4"/>
  <c r="AF255" i="4"/>
  <c r="AG255" i="4"/>
  <c r="AH255" i="4"/>
  <c r="AA255" i="4"/>
  <c r="AB255" i="4"/>
  <c r="AJ255" i="4"/>
  <c r="AC211" i="4"/>
  <c r="AO211" i="4" s="1"/>
  <c r="AU211" i="4" s="1"/>
  <c r="Z211" i="4"/>
  <c r="AD211" i="4"/>
  <c r="AF211" i="4"/>
  <c r="AG211" i="4"/>
  <c r="AH211" i="4"/>
  <c r="AA211" i="4"/>
  <c r="AB211" i="4"/>
  <c r="AJ211" i="4"/>
  <c r="AC179" i="4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B137" i="4"/>
  <c r="AJ137" i="4"/>
  <c r="AC60" i="4"/>
  <c r="Z60" i="4"/>
  <c r="AD60" i="4"/>
  <c r="AF60" i="4"/>
  <c r="AG60" i="4"/>
  <c r="AH60" i="4"/>
  <c r="AA60" i="4"/>
  <c r="AB60" i="4"/>
  <c r="AN60" i="4" s="1"/>
  <c r="AT60" i="4" s="1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M723" i="4" s="1"/>
  <c r="AS723" i="4" s="1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N251" i="4" s="1"/>
  <c r="AT251" i="4" s="1"/>
  <c r="AI251" i="4"/>
  <c r="AJ251" i="4"/>
  <c r="AK251" i="4"/>
  <c r="AC251" i="4"/>
  <c r="AD251" i="4"/>
  <c r="AG251" i="4"/>
  <c r="AA133" i="4"/>
  <c r="AE133" i="4"/>
  <c r="AB133" i="4"/>
  <c r="AN133" i="4" s="1"/>
  <c r="AT133" i="4" s="1"/>
  <c r="AI133" i="4"/>
  <c r="AJ133" i="4"/>
  <c r="AK133" i="4"/>
  <c r="AC133" i="4"/>
  <c r="AD133" i="4"/>
  <c r="AG133" i="4"/>
  <c r="AA364" i="4"/>
  <c r="AE364" i="4"/>
  <c r="AD364" i="4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F573" i="4"/>
  <c r="J573" i="4" s="1"/>
  <c r="D573" i="4"/>
  <c r="H573" i="4" s="1"/>
  <c r="G573" i="4"/>
  <c r="AF439" i="4"/>
  <c r="AG439" i="4"/>
  <c r="AM439" i="4" s="1"/>
  <c r="AS439" i="4" s="1"/>
  <c r="AD439" i="4"/>
  <c r="AB439" i="4"/>
  <c r="AF407" i="4"/>
  <c r="AG407" i="4"/>
  <c r="Z407" i="4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M436" i="2" s="1"/>
  <c r="AM435" i="4"/>
  <c r="AS435" i="4" s="1"/>
  <c r="AO427" i="4"/>
  <c r="AU427" i="4" s="1"/>
  <c r="AQ427" i="4"/>
  <c r="AW427" i="4" s="1"/>
  <c r="AQ431" i="4"/>
  <c r="AW431" i="4" s="1"/>
  <c r="AQ423" i="4"/>
  <c r="AW423" i="4" s="1"/>
  <c r="AM415" i="4"/>
  <c r="AS415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F461" i="4"/>
  <c r="J461" i="4" s="1"/>
  <c r="M462" i="2" s="1"/>
  <c r="D461" i="4"/>
  <c r="H461" i="4" s="1"/>
  <c r="K462" i="2" s="1"/>
  <c r="G461" i="4"/>
  <c r="E461" i="4"/>
  <c r="I461" i="4" s="1"/>
  <c r="L462" i="2" s="1"/>
  <c r="AN441" i="4"/>
  <c r="AT441" i="4" s="1"/>
  <c r="AL441" i="4"/>
  <c r="AR441" i="4" s="1"/>
  <c r="D441" i="4" s="1"/>
  <c r="H441" i="4" s="1"/>
  <c r="K442" i="2" s="1"/>
  <c r="AN409" i="4"/>
  <c r="AT409" i="4" s="1"/>
  <c r="AL409" i="4"/>
  <c r="AR409" i="4" s="1"/>
  <c r="D409" i="4" s="1"/>
  <c r="H409" i="4" s="1"/>
  <c r="K410" i="2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F142" i="4" s="1"/>
  <c r="J142" i="4" s="1"/>
  <c r="M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D489" i="4"/>
  <c r="H489" i="4" s="1"/>
  <c r="F473" i="4"/>
  <c r="J473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525" i="4"/>
  <c r="H525" i="4" s="1"/>
  <c r="F525" i="4"/>
  <c r="J525" i="4" s="1"/>
  <c r="E525" i="4"/>
  <c r="I525" i="4" s="1"/>
  <c r="G972" i="4"/>
  <c r="F972" i="4"/>
  <c r="J972" i="4" s="1"/>
  <c r="G948" i="4"/>
  <c r="D948" i="4"/>
  <c r="H948" i="4" s="1"/>
  <c r="F948" i="4"/>
  <c r="J948" i="4" s="1"/>
  <c r="E948" i="4"/>
  <c r="I948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G266" i="4"/>
  <c r="G178" i="4"/>
  <c r="F178" i="4"/>
  <c r="J178" i="4" s="1"/>
  <c r="M179" i="2" s="1"/>
  <c r="D178" i="4"/>
  <c r="H178" i="4" s="1"/>
  <c r="K179" i="2" s="1"/>
  <c r="E178" i="4"/>
  <c r="I178" i="4" s="1"/>
  <c r="L179" i="2" s="1"/>
  <c r="G162" i="4"/>
  <c r="E162" i="4"/>
  <c r="I162" i="4" s="1"/>
  <c r="L163" i="2" s="1"/>
  <c r="F491" i="4"/>
  <c r="J491" i="4" s="1"/>
  <c r="E491" i="4"/>
  <c r="I491" i="4" s="1"/>
  <c r="G491" i="4"/>
  <c r="D491" i="4"/>
  <c r="H491" i="4" s="1"/>
  <c r="F475" i="4"/>
  <c r="J475" i="4" s="1"/>
  <c r="E475" i="4"/>
  <c r="I475" i="4" s="1"/>
  <c r="G475" i="4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E45" i="4"/>
  <c r="I45" i="4" s="1"/>
  <c r="L46" i="2" s="1"/>
  <c r="D45" i="4"/>
  <c r="H45" i="4" s="1"/>
  <c r="K46" i="2" s="1"/>
  <c r="G45" i="4"/>
  <c r="F45" i="4"/>
  <c r="J45" i="4" s="1"/>
  <c r="M46" i="2" s="1"/>
  <c r="E57" i="4"/>
  <c r="I57" i="4" s="1"/>
  <c r="L58" i="2" s="1"/>
  <c r="D57" i="4"/>
  <c r="H57" i="4" s="1"/>
  <c r="K58" i="2" s="1"/>
  <c r="G57" i="4"/>
  <c r="F57" i="4"/>
  <c r="J57" i="4" s="1"/>
  <c r="M58" i="2" s="1"/>
  <c r="E49" i="4"/>
  <c r="I49" i="4" s="1"/>
  <c r="L50" i="2" s="1"/>
  <c r="D302" i="4"/>
  <c r="H302" i="4" s="1"/>
  <c r="K303" i="2" s="1"/>
  <c r="G302" i="4"/>
  <c r="F302" i="4"/>
  <c r="J302" i="4" s="1"/>
  <c r="M303" i="2" s="1"/>
  <c r="E302" i="4"/>
  <c r="I302" i="4" s="1"/>
  <c r="L303" i="2" s="1"/>
  <c r="D286" i="4"/>
  <c r="H286" i="4" s="1"/>
  <c r="K287" i="2" s="1"/>
  <c r="G286" i="4"/>
  <c r="F286" i="4"/>
  <c r="J286" i="4" s="1"/>
  <c r="M287" i="2" s="1"/>
  <c r="E286" i="4"/>
  <c r="I286" i="4" s="1"/>
  <c r="L287" i="2" s="1"/>
  <c r="G190" i="4"/>
  <c r="F190" i="4"/>
  <c r="J190" i="4" s="1"/>
  <c r="M191" i="2" s="1"/>
  <c r="D190" i="4"/>
  <c r="H190" i="4" s="1"/>
  <c r="K191" i="2" s="1"/>
  <c r="E190" i="4"/>
  <c r="I190" i="4" s="1"/>
  <c r="L191" i="2" s="1"/>
  <c r="F451" i="4"/>
  <c r="J451" i="4" s="1"/>
  <c r="M452" i="2" s="1"/>
  <c r="E451" i="4"/>
  <c r="I451" i="4" s="1"/>
  <c r="L452" i="2" s="1"/>
  <c r="G451" i="4"/>
  <c r="D451" i="4"/>
  <c r="H451" i="4" s="1"/>
  <c r="K452" i="2" s="1"/>
  <c r="F443" i="4"/>
  <c r="J443" i="4" s="1"/>
  <c r="M444" i="2" s="1"/>
  <c r="G443" i="4"/>
  <c r="D352" i="4"/>
  <c r="H352" i="4" s="1"/>
  <c r="K353" i="2" s="1"/>
  <c r="G352" i="4"/>
  <c r="F352" i="4"/>
  <c r="J352" i="4" s="1"/>
  <c r="M353" i="2" s="1"/>
  <c r="E352" i="4"/>
  <c r="I352" i="4" s="1"/>
  <c r="L353" i="2" s="1"/>
  <c r="G956" i="4"/>
  <c r="D956" i="4"/>
  <c r="H956" i="4" s="1"/>
  <c r="F956" i="4"/>
  <c r="J956" i="4" s="1"/>
  <c r="E956" i="4"/>
  <c r="I956" i="4" s="1"/>
  <c r="G924" i="4"/>
  <c r="D924" i="4"/>
  <c r="H924" i="4" s="1"/>
  <c r="F924" i="4"/>
  <c r="J924" i="4" s="1"/>
  <c r="E924" i="4"/>
  <c r="I924" i="4" s="1"/>
  <c r="G535" i="4"/>
  <c r="F535" i="4"/>
  <c r="J535" i="4" s="1"/>
  <c r="D535" i="4"/>
  <c r="H535" i="4" s="1"/>
  <c r="E535" i="4"/>
  <c r="I535" i="4" s="1"/>
  <c r="G551" i="4"/>
  <c r="F551" i="4"/>
  <c r="J551" i="4" s="1"/>
  <c r="E551" i="4"/>
  <c r="I551" i="4" s="1"/>
  <c r="D551" i="4"/>
  <c r="H551" i="4" s="1"/>
  <c r="F907" i="4"/>
  <c r="J907" i="4" s="1"/>
  <c r="E907" i="4"/>
  <c r="I907" i="4" s="1"/>
  <c r="G907" i="4"/>
  <c r="D907" i="4"/>
  <c r="H907" i="4" s="1"/>
  <c r="E899" i="4"/>
  <c r="I89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27" i="4"/>
  <c r="J827" i="4" s="1"/>
  <c r="E827" i="4"/>
  <c r="I827" i="4" s="1"/>
  <c r="G827" i="4"/>
  <c r="D827" i="4"/>
  <c r="H827" i="4" s="1"/>
  <c r="F811" i="4"/>
  <c r="J811" i="4" s="1"/>
  <c r="E811" i="4"/>
  <c r="I811" i="4" s="1"/>
  <c r="G811" i="4"/>
  <c r="D811" i="4"/>
  <c r="H811" i="4" s="1"/>
  <c r="F803" i="4"/>
  <c r="J803" i="4" s="1"/>
  <c r="E803" i="4"/>
  <c r="I803" i="4" s="1"/>
  <c r="G803" i="4"/>
  <c r="D803" i="4"/>
  <c r="H803" i="4" s="1"/>
  <c r="F795" i="4"/>
  <c r="J795" i="4" s="1"/>
  <c r="E795" i="4"/>
  <c r="I795" i="4" s="1"/>
  <c r="G795" i="4"/>
  <c r="D795" i="4"/>
  <c r="H795" i="4" s="1"/>
  <c r="F779" i="4"/>
  <c r="J779" i="4" s="1"/>
  <c r="E779" i="4"/>
  <c r="I779" i="4" s="1"/>
  <c r="G779" i="4"/>
  <c r="D779" i="4"/>
  <c r="H779" i="4" s="1"/>
  <c r="D771" i="4"/>
  <c r="H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F739" i="4"/>
  <c r="J739" i="4" s="1"/>
  <c r="E739" i="4"/>
  <c r="I739" i="4" s="1"/>
  <c r="G739" i="4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E707" i="4"/>
  <c r="I707" i="4" s="1"/>
  <c r="F699" i="4"/>
  <c r="J699" i="4" s="1"/>
  <c r="E699" i="4"/>
  <c r="I699" i="4" s="1"/>
  <c r="G699" i="4"/>
  <c r="D699" i="4"/>
  <c r="H699" i="4" s="1"/>
  <c r="F683" i="4"/>
  <c r="J683" i="4" s="1"/>
  <c r="E683" i="4"/>
  <c r="I683" i="4" s="1"/>
  <c r="G683" i="4"/>
  <c r="D683" i="4"/>
  <c r="H683" i="4" s="1"/>
  <c r="D675" i="4"/>
  <c r="H675" i="4" s="1"/>
  <c r="F667" i="4"/>
  <c r="J667" i="4" s="1"/>
  <c r="E667" i="4"/>
  <c r="I667" i="4" s="1"/>
  <c r="G667" i="4"/>
  <c r="D667" i="4"/>
  <c r="H667" i="4" s="1"/>
  <c r="F651" i="4"/>
  <c r="J651" i="4" s="1"/>
  <c r="E651" i="4"/>
  <c r="I651" i="4" s="1"/>
  <c r="G651" i="4"/>
  <c r="D651" i="4"/>
  <c r="H651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F575" i="4"/>
  <c r="J575" i="4" s="1"/>
  <c r="E575" i="4"/>
  <c r="I575" i="4" s="1"/>
  <c r="D575" i="4"/>
  <c r="H575" i="4" s="1"/>
  <c r="G575" i="4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F647" i="4"/>
  <c r="J647" i="4" s="1"/>
  <c r="E647" i="4"/>
  <c r="I647" i="4" s="1"/>
  <c r="D647" i="4"/>
  <c r="H647" i="4" s="1"/>
  <c r="G647" i="4"/>
  <c r="F595" i="4"/>
  <c r="J595" i="4" s="1"/>
  <c r="E595" i="4"/>
  <c r="I595" i="4" s="1"/>
  <c r="G595" i="4"/>
  <c r="D595" i="4"/>
  <c r="H595" i="4" s="1"/>
  <c r="D282" i="4"/>
  <c r="H282" i="4" s="1"/>
  <c r="K283" i="2" s="1"/>
  <c r="G282" i="4"/>
  <c r="F282" i="4"/>
  <c r="J282" i="4" s="1"/>
  <c r="M283" i="2" s="1"/>
  <c r="E282" i="4"/>
  <c r="I282" i="4" s="1"/>
  <c r="L283" i="2" s="1"/>
  <c r="E250" i="4"/>
  <c r="I250" i="4" s="1"/>
  <c r="L251" i="2" s="1"/>
  <c r="D499" i="4"/>
  <c r="H499" i="4" s="1"/>
  <c r="F326" i="4"/>
  <c r="J326" i="4" s="1"/>
  <c r="M327" i="2" s="1"/>
  <c r="E326" i="4"/>
  <c r="I326" i="4" s="1"/>
  <c r="L327" i="2" s="1"/>
  <c r="G409" i="4"/>
  <c r="E409" i="4"/>
  <c r="I409" i="4" s="1"/>
  <c r="L410" i="2" s="1"/>
  <c r="G76" i="4"/>
  <c r="D76" i="4"/>
  <c r="H76" i="4" s="1"/>
  <c r="K77" i="2" s="1"/>
  <c r="F76" i="4"/>
  <c r="J76" i="4" s="1"/>
  <c r="M77" i="2" s="1"/>
  <c r="E76" i="4"/>
  <c r="I76" i="4" s="1"/>
  <c r="L77" i="2" s="1"/>
  <c r="G100" i="4"/>
  <c r="D100" i="4"/>
  <c r="H100" i="4" s="1"/>
  <c r="K101" i="2" s="1"/>
  <c r="F100" i="4"/>
  <c r="J100" i="4" s="1"/>
  <c r="M101" i="2" s="1"/>
  <c r="E100" i="4"/>
  <c r="I100" i="4" s="1"/>
  <c r="L101" i="2" s="1"/>
  <c r="D334" i="4"/>
  <c r="H334" i="4" s="1"/>
  <c r="K335" i="2" s="1"/>
  <c r="G334" i="4"/>
  <c r="F334" i="4"/>
  <c r="J334" i="4" s="1"/>
  <c r="M335" i="2" s="1"/>
  <c r="E334" i="4"/>
  <c r="I334" i="4" s="1"/>
  <c r="L335" i="2" s="1"/>
  <c r="D318" i="4"/>
  <c r="H318" i="4" s="1"/>
  <c r="K319" i="2" s="1"/>
  <c r="G318" i="4"/>
  <c r="F318" i="4"/>
  <c r="J318" i="4" s="1"/>
  <c r="M319" i="2" s="1"/>
  <c r="E318" i="4"/>
  <c r="I318" i="4" s="1"/>
  <c r="L319" i="2" s="1"/>
  <c r="G174" i="4"/>
  <c r="F174" i="4"/>
  <c r="J174" i="4" s="1"/>
  <c r="M175" i="2" s="1"/>
  <c r="D174" i="4"/>
  <c r="H174" i="4" s="1"/>
  <c r="K175" i="2" s="1"/>
  <c r="E174" i="4"/>
  <c r="I174" i="4" s="1"/>
  <c r="L17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D435" i="4"/>
  <c r="H435" i="4" s="1"/>
  <c r="K436" i="2" s="1"/>
  <c r="G142" i="4"/>
  <c r="G431" i="4"/>
  <c r="G138" i="4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8" i="4"/>
  <c r="D988" i="4"/>
  <c r="H988" i="4" s="1"/>
  <c r="F988" i="4"/>
  <c r="J988" i="4" s="1"/>
  <c r="E988" i="4"/>
  <c r="I988" i="4" s="1"/>
  <c r="G980" i="4"/>
  <c r="D980" i="4"/>
  <c r="H980" i="4" s="1"/>
  <c r="F980" i="4"/>
  <c r="J980" i="4" s="1"/>
  <c r="E980" i="4"/>
  <c r="I980" i="4" s="1"/>
  <c r="G553" i="4"/>
  <c r="F553" i="4"/>
  <c r="J553" i="4" s="1"/>
  <c r="D553" i="4"/>
  <c r="H553" i="4" s="1"/>
  <c r="E553" i="4"/>
  <c r="I553" i="4" s="1"/>
  <c r="G521" i="4"/>
  <c r="D521" i="4"/>
  <c r="H521" i="4" s="1"/>
  <c r="F521" i="4"/>
  <c r="J521" i="4" s="1"/>
  <c r="E521" i="4"/>
  <c r="I521" i="4" s="1"/>
  <c r="G555" i="4"/>
  <c r="F555" i="4"/>
  <c r="J555" i="4" s="1"/>
  <c r="D555" i="4"/>
  <c r="H555" i="4" s="1"/>
  <c r="E555" i="4"/>
  <c r="I555" i="4" s="1"/>
  <c r="G246" i="4"/>
  <c r="F246" i="4"/>
  <c r="J246" i="4" s="1"/>
  <c r="M247" i="2" s="1"/>
  <c r="D246" i="4"/>
  <c r="H246" i="4" s="1"/>
  <c r="K247" i="2" s="1"/>
  <c r="E246" i="4"/>
  <c r="I246" i="4" s="1"/>
  <c r="L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D346" i="4"/>
  <c r="H346" i="4" s="1"/>
  <c r="K347" i="2" s="1"/>
  <c r="G346" i="4"/>
  <c r="F346" i="4"/>
  <c r="J346" i="4" s="1"/>
  <c r="M347" i="2" s="1"/>
  <c r="E346" i="4"/>
  <c r="I346" i="4" s="1"/>
  <c r="L347" i="2" s="1"/>
  <c r="D338" i="4"/>
  <c r="H338" i="4" s="1"/>
  <c r="K339" i="2" s="1"/>
  <c r="G338" i="4"/>
  <c r="F338" i="4"/>
  <c r="J338" i="4" s="1"/>
  <c r="M339" i="2" s="1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F210" i="4"/>
  <c r="J210" i="4" s="1"/>
  <c r="M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G230" i="4"/>
  <c r="F230" i="4"/>
  <c r="J230" i="4" s="1"/>
  <c r="M231" i="2" s="1"/>
  <c r="D230" i="4"/>
  <c r="H230" i="4" s="1"/>
  <c r="K231" i="2" s="1"/>
  <c r="E230" i="4"/>
  <c r="I230" i="4" s="1"/>
  <c r="L231" i="2" s="1"/>
  <c r="G214" i="4"/>
  <c r="F214" i="4"/>
  <c r="J214" i="4" s="1"/>
  <c r="M215" i="2" s="1"/>
  <c r="D214" i="4"/>
  <c r="H214" i="4" s="1"/>
  <c r="K215" i="2" s="1"/>
  <c r="E214" i="4"/>
  <c r="I214" i="4" s="1"/>
  <c r="L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D90" i="4"/>
  <c r="H90" i="4" s="1"/>
  <c r="K91" i="2" s="1"/>
  <c r="F90" i="4"/>
  <c r="J90" i="4" s="1"/>
  <c r="M91" i="2" s="1"/>
  <c r="E90" i="4"/>
  <c r="I90" i="4" s="1"/>
  <c r="L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F226" i="4"/>
  <c r="J226" i="4" s="1"/>
  <c r="M227" i="2" s="1"/>
  <c r="D342" i="4"/>
  <c r="H342" i="4" s="1"/>
  <c r="K343" i="2" s="1"/>
  <c r="G342" i="4"/>
  <c r="F342" i="4"/>
  <c r="J342" i="4" s="1"/>
  <c r="M343" i="2" s="1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D320" i="4"/>
  <c r="H320" i="4" s="1"/>
  <c r="K321" i="2" s="1"/>
  <c r="G320" i="4"/>
  <c r="F320" i="4"/>
  <c r="J320" i="4" s="1"/>
  <c r="M321" i="2" s="1"/>
  <c r="E320" i="4"/>
  <c r="I320" i="4" s="1"/>
  <c r="L321" i="2" s="1"/>
  <c r="D288" i="4"/>
  <c r="H288" i="4" s="1"/>
  <c r="K289" i="2" s="1"/>
  <c r="G288" i="4"/>
  <c r="F288" i="4"/>
  <c r="J288" i="4" s="1"/>
  <c r="M289" i="2" s="1"/>
  <c r="E288" i="4"/>
  <c r="I288" i="4" s="1"/>
  <c r="L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N912" i="4" s="1"/>
  <c r="AT912" i="4" s="1"/>
  <c r="AG908" i="4"/>
  <c r="AK908" i="4"/>
  <c r="AQ908" i="4" s="1"/>
  <c r="AW908" i="4" s="1"/>
  <c r="AJ908" i="4"/>
  <c r="AI908" i="4"/>
  <c r="AO908" i="4" s="1"/>
  <c r="AU908" i="4" s="1"/>
  <c r="AF908" i="4"/>
  <c r="AH908" i="4"/>
  <c r="AG904" i="4"/>
  <c r="AK904" i="4"/>
  <c r="AJ904" i="4"/>
  <c r="AI904" i="4"/>
  <c r="AF904" i="4"/>
  <c r="AH904" i="4"/>
  <c r="AN904" i="4" s="1"/>
  <c r="AT904" i="4" s="1"/>
  <c r="AG900" i="4"/>
  <c r="AK900" i="4"/>
  <c r="AJ900" i="4"/>
  <c r="AI900" i="4"/>
  <c r="AO900" i="4" s="1"/>
  <c r="AU900" i="4" s="1"/>
  <c r="AF900" i="4"/>
  <c r="AH900" i="4"/>
  <c r="AN900" i="4" s="1"/>
  <c r="AT900" i="4" s="1"/>
  <c r="AG896" i="4"/>
  <c r="AK896" i="4"/>
  <c r="AQ896" i="4" s="1"/>
  <c r="AW896" i="4" s="1"/>
  <c r="AJ896" i="4"/>
  <c r="AI896" i="4"/>
  <c r="AF896" i="4"/>
  <c r="AH896" i="4"/>
  <c r="AN896" i="4" s="1"/>
  <c r="AT896" i="4" s="1"/>
  <c r="AG892" i="4"/>
  <c r="AK892" i="4"/>
  <c r="AQ892" i="4" s="1"/>
  <c r="AW892" i="4" s="1"/>
  <c r="AJ892" i="4"/>
  <c r="AI892" i="4"/>
  <c r="AO892" i="4" s="1"/>
  <c r="AU892" i="4" s="1"/>
  <c r="AF892" i="4"/>
  <c r="AH892" i="4"/>
  <c r="AG888" i="4"/>
  <c r="AK888" i="4"/>
  <c r="AQ888" i="4" s="1"/>
  <c r="AW888" i="4" s="1"/>
  <c r="AJ888" i="4"/>
  <c r="AI888" i="4"/>
  <c r="AF888" i="4"/>
  <c r="AH888" i="4"/>
  <c r="AN888" i="4" s="1"/>
  <c r="AT888" i="4" s="1"/>
  <c r="AG884" i="4"/>
  <c r="AK884" i="4"/>
  <c r="AJ884" i="4"/>
  <c r="AI884" i="4"/>
  <c r="AO884" i="4" s="1"/>
  <c r="AU884" i="4" s="1"/>
  <c r="AF884" i="4"/>
  <c r="AH884" i="4"/>
  <c r="AN884" i="4" s="1"/>
  <c r="AT884" i="4" s="1"/>
  <c r="AG880" i="4"/>
  <c r="AK880" i="4"/>
  <c r="AQ880" i="4" s="1"/>
  <c r="AW880" i="4" s="1"/>
  <c r="AJ880" i="4"/>
  <c r="AI880" i="4"/>
  <c r="AF880" i="4"/>
  <c r="AH880" i="4"/>
  <c r="AN880" i="4" s="1"/>
  <c r="AT880" i="4" s="1"/>
  <c r="AG876" i="4"/>
  <c r="AK876" i="4"/>
  <c r="AQ876" i="4" s="1"/>
  <c r="AW876" i="4" s="1"/>
  <c r="AJ876" i="4"/>
  <c r="AI876" i="4"/>
  <c r="AO876" i="4" s="1"/>
  <c r="AU876" i="4" s="1"/>
  <c r="AF876" i="4"/>
  <c r="AH876" i="4"/>
  <c r="AG872" i="4"/>
  <c r="AK872" i="4"/>
  <c r="AQ872" i="4" s="1"/>
  <c r="AW872" i="4" s="1"/>
  <c r="AJ872" i="4"/>
  <c r="AI872" i="4"/>
  <c r="AF872" i="4"/>
  <c r="AH872" i="4"/>
  <c r="AN872" i="4" s="1"/>
  <c r="AT872" i="4" s="1"/>
  <c r="AG868" i="4"/>
  <c r="AK868" i="4"/>
  <c r="AJ868" i="4"/>
  <c r="AI868" i="4"/>
  <c r="AO868" i="4" s="1"/>
  <c r="AU868" i="4" s="1"/>
  <c r="AF868" i="4"/>
  <c r="AH868" i="4"/>
  <c r="AN868" i="4" s="1"/>
  <c r="AT868" i="4" s="1"/>
  <c r="AG864" i="4"/>
  <c r="AK864" i="4"/>
  <c r="AQ864" i="4" s="1"/>
  <c r="AW864" i="4" s="1"/>
  <c r="AJ864" i="4"/>
  <c r="AI864" i="4"/>
  <c r="AF864" i="4"/>
  <c r="AL864" i="4" s="1"/>
  <c r="AR864" i="4" s="1"/>
  <c r="AH864" i="4"/>
  <c r="AN864" i="4" s="1"/>
  <c r="AT864" i="4" s="1"/>
  <c r="AG860" i="4"/>
  <c r="AK860" i="4"/>
  <c r="AQ860" i="4" s="1"/>
  <c r="AW860" i="4" s="1"/>
  <c r="AJ860" i="4"/>
  <c r="AI860" i="4"/>
  <c r="AO860" i="4" s="1"/>
  <c r="AU860" i="4" s="1"/>
  <c r="AF860" i="4"/>
  <c r="AH860" i="4"/>
  <c r="AG856" i="4"/>
  <c r="AK856" i="4"/>
  <c r="AQ856" i="4" s="1"/>
  <c r="AW856" i="4" s="1"/>
  <c r="AJ856" i="4"/>
  <c r="AI856" i="4"/>
  <c r="AF856" i="4"/>
  <c r="AH856" i="4"/>
  <c r="AN856" i="4" s="1"/>
  <c r="AT856" i="4" s="1"/>
  <c r="AG852" i="4"/>
  <c r="AK852" i="4"/>
  <c r="AJ852" i="4"/>
  <c r="AI852" i="4"/>
  <c r="AO852" i="4" s="1"/>
  <c r="AU852" i="4" s="1"/>
  <c r="AF852" i="4"/>
  <c r="AH852" i="4"/>
  <c r="AN852" i="4" s="1"/>
  <c r="AT852" i="4" s="1"/>
  <c r="AG848" i="4"/>
  <c r="AK848" i="4"/>
  <c r="AQ848" i="4" s="1"/>
  <c r="AW848" i="4" s="1"/>
  <c r="AJ848" i="4"/>
  <c r="AI848" i="4"/>
  <c r="AF848" i="4"/>
  <c r="AH848" i="4"/>
  <c r="AN848" i="4" s="1"/>
  <c r="AT848" i="4" s="1"/>
  <c r="AG844" i="4"/>
  <c r="AK844" i="4"/>
  <c r="AQ844" i="4" s="1"/>
  <c r="AW844" i="4" s="1"/>
  <c r="AJ844" i="4"/>
  <c r="AI844" i="4"/>
  <c r="AO844" i="4" s="1"/>
  <c r="AU844" i="4" s="1"/>
  <c r="AF844" i="4"/>
  <c r="AH844" i="4"/>
  <c r="AG840" i="4"/>
  <c r="AK840" i="4"/>
  <c r="AQ840" i="4" s="1"/>
  <c r="AW840" i="4" s="1"/>
  <c r="AJ840" i="4"/>
  <c r="AI840" i="4"/>
  <c r="AF840" i="4"/>
  <c r="AL840" i="4" s="1"/>
  <c r="AR840" i="4" s="1"/>
  <c r="AH840" i="4"/>
  <c r="AN840" i="4" s="1"/>
  <c r="AT840" i="4" s="1"/>
  <c r="AG836" i="4"/>
  <c r="AK836" i="4"/>
  <c r="AJ836" i="4"/>
  <c r="AI836" i="4"/>
  <c r="AO836" i="4" s="1"/>
  <c r="AU836" i="4" s="1"/>
  <c r="AF836" i="4"/>
  <c r="AH836" i="4"/>
  <c r="AN836" i="4" s="1"/>
  <c r="AT836" i="4" s="1"/>
  <c r="AG832" i="4"/>
  <c r="AK832" i="4"/>
  <c r="AQ832" i="4" s="1"/>
  <c r="AW832" i="4" s="1"/>
  <c r="AJ832" i="4"/>
  <c r="AI832" i="4"/>
  <c r="AO832" i="4" s="1"/>
  <c r="AU832" i="4" s="1"/>
  <c r="AF832" i="4"/>
  <c r="AL832" i="4" s="1"/>
  <c r="AR832" i="4" s="1"/>
  <c r="AH832" i="4"/>
  <c r="AN832" i="4" s="1"/>
  <c r="AT832" i="4" s="1"/>
  <c r="AG828" i="4"/>
  <c r="AK828" i="4"/>
  <c r="AQ828" i="4" s="1"/>
  <c r="AW828" i="4" s="1"/>
  <c r="AJ828" i="4"/>
  <c r="AI828" i="4"/>
  <c r="AO828" i="4" s="1"/>
  <c r="AU828" i="4" s="1"/>
  <c r="AF828" i="4"/>
  <c r="AH828" i="4"/>
  <c r="AG824" i="4"/>
  <c r="AK824" i="4"/>
  <c r="AQ824" i="4" s="1"/>
  <c r="AW824" i="4" s="1"/>
  <c r="AJ824" i="4"/>
  <c r="AI824" i="4"/>
  <c r="AF824" i="4"/>
  <c r="AH824" i="4"/>
  <c r="AN824" i="4" s="1"/>
  <c r="AT824" i="4" s="1"/>
  <c r="AG820" i="4"/>
  <c r="AK820" i="4"/>
  <c r="AJ820" i="4"/>
  <c r="AI820" i="4"/>
  <c r="AO820" i="4" s="1"/>
  <c r="AU820" i="4" s="1"/>
  <c r="AF820" i="4"/>
  <c r="AH820" i="4"/>
  <c r="AN820" i="4" s="1"/>
  <c r="AT820" i="4" s="1"/>
  <c r="AG816" i="4"/>
  <c r="AK816" i="4"/>
  <c r="AQ816" i="4" s="1"/>
  <c r="AW816" i="4" s="1"/>
  <c r="AJ816" i="4"/>
  <c r="AI816" i="4"/>
  <c r="AO816" i="4" s="1"/>
  <c r="AU816" i="4" s="1"/>
  <c r="AF816" i="4"/>
  <c r="AL816" i="4" s="1"/>
  <c r="AR816" i="4" s="1"/>
  <c r="AH816" i="4"/>
  <c r="AN816" i="4" s="1"/>
  <c r="AT816" i="4" s="1"/>
  <c r="AG812" i="4"/>
  <c r="AK812" i="4"/>
  <c r="AQ812" i="4" s="1"/>
  <c r="AW812" i="4" s="1"/>
  <c r="AJ812" i="4"/>
  <c r="AI812" i="4"/>
  <c r="AO812" i="4" s="1"/>
  <c r="AU812" i="4" s="1"/>
  <c r="AF812" i="4"/>
  <c r="AH812" i="4"/>
  <c r="AG808" i="4"/>
  <c r="AK808" i="4"/>
  <c r="AQ808" i="4" s="1"/>
  <c r="AW808" i="4" s="1"/>
  <c r="AJ808" i="4"/>
  <c r="AI808" i="4"/>
  <c r="AF808" i="4"/>
  <c r="AH808" i="4"/>
  <c r="AN808" i="4" s="1"/>
  <c r="AT808" i="4" s="1"/>
  <c r="AG804" i="4"/>
  <c r="AK804" i="4"/>
  <c r="AJ804" i="4"/>
  <c r="AI804" i="4"/>
  <c r="AO804" i="4" s="1"/>
  <c r="AU804" i="4" s="1"/>
  <c r="AF804" i="4"/>
  <c r="AH804" i="4"/>
  <c r="AN804" i="4" s="1"/>
  <c r="AT804" i="4" s="1"/>
  <c r="AG800" i="4"/>
  <c r="AK800" i="4"/>
  <c r="AQ800" i="4" s="1"/>
  <c r="AW800" i="4" s="1"/>
  <c r="AJ800" i="4"/>
  <c r="AI800" i="4"/>
  <c r="AO800" i="4" s="1"/>
  <c r="AU800" i="4" s="1"/>
  <c r="AF800" i="4"/>
  <c r="AH800" i="4"/>
  <c r="AG796" i="4"/>
  <c r="AK796" i="4"/>
  <c r="AQ796" i="4" s="1"/>
  <c r="AW796" i="4" s="1"/>
  <c r="AJ796" i="4"/>
  <c r="AI796" i="4"/>
  <c r="AO796" i="4" s="1"/>
  <c r="AU796" i="4" s="1"/>
  <c r="AF796" i="4"/>
  <c r="AH796" i="4"/>
  <c r="AG792" i="4"/>
  <c r="AK792" i="4"/>
  <c r="AQ792" i="4" s="1"/>
  <c r="AW792" i="4" s="1"/>
  <c r="AJ792" i="4"/>
  <c r="AI792" i="4"/>
  <c r="AF792" i="4"/>
  <c r="AL792" i="4" s="1"/>
  <c r="AR792" i="4" s="1"/>
  <c r="AH792" i="4"/>
  <c r="AN792" i="4" s="1"/>
  <c r="AT792" i="4" s="1"/>
  <c r="AG788" i="4"/>
  <c r="AK788" i="4"/>
  <c r="AJ788" i="4"/>
  <c r="AI788" i="4"/>
  <c r="AO788" i="4" s="1"/>
  <c r="AU788" i="4" s="1"/>
  <c r="AF788" i="4"/>
  <c r="AH788" i="4"/>
  <c r="AN788" i="4" s="1"/>
  <c r="AT788" i="4" s="1"/>
  <c r="AG784" i="4"/>
  <c r="AK784" i="4"/>
  <c r="AQ784" i="4" s="1"/>
  <c r="AW784" i="4" s="1"/>
  <c r="AJ784" i="4"/>
  <c r="AI784" i="4"/>
  <c r="AO784" i="4" s="1"/>
  <c r="AU784" i="4" s="1"/>
  <c r="AF784" i="4"/>
  <c r="AH784" i="4"/>
  <c r="AN784" i="4" s="1"/>
  <c r="AT784" i="4" s="1"/>
  <c r="AG780" i="4"/>
  <c r="AK780" i="4"/>
  <c r="AQ780" i="4" s="1"/>
  <c r="AW780" i="4" s="1"/>
  <c r="AJ780" i="4"/>
  <c r="AI780" i="4"/>
  <c r="AO780" i="4" s="1"/>
  <c r="AU780" i="4" s="1"/>
  <c r="AF780" i="4"/>
  <c r="AH780" i="4"/>
  <c r="AG776" i="4"/>
  <c r="AK776" i="4"/>
  <c r="AQ776" i="4" s="1"/>
  <c r="AW776" i="4" s="1"/>
  <c r="AJ776" i="4"/>
  <c r="AI776" i="4"/>
  <c r="AF776" i="4"/>
  <c r="AL776" i="4" s="1"/>
  <c r="AR776" i="4" s="1"/>
  <c r="AH776" i="4"/>
  <c r="AN776" i="4" s="1"/>
  <c r="AT776" i="4" s="1"/>
  <c r="AG772" i="4"/>
  <c r="AK772" i="4"/>
  <c r="AJ772" i="4"/>
  <c r="AI772" i="4"/>
  <c r="AO772" i="4" s="1"/>
  <c r="AU772" i="4" s="1"/>
  <c r="AF772" i="4"/>
  <c r="AH772" i="4"/>
  <c r="AN772" i="4" s="1"/>
  <c r="AT772" i="4" s="1"/>
  <c r="AG768" i="4"/>
  <c r="AK768" i="4"/>
  <c r="AQ768" i="4" s="1"/>
  <c r="AW768" i="4" s="1"/>
  <c r="AJ768" i="4"/>
  <c r="AI768" i="4"/>
  <c r="AO768" i="4" s="1"/>
  <c r="AU768" i="4" s="1"/>
  <c r="AF768" i="4"/>
  <c r="AL768" i="4" s="1"/>
  <c r="AR768" i="4" s="1"/>
  <c r="AH768" i="4"/>
  <c r="AG764" i="4"/>
  <c r="AK764" i="4"/>
  <c r="AQ764" i="4" s="1"/>
  <c r="AW764" i="4" s="1"/>
  <c r="AJ764" i="4"/>
  <c r="AI764" i="4"/>
  <c r="AO764" i="4" s="1"/>
  <c r="AU764" i="4" s="1"/>
  <c r="AF764" i="4"/>
  <c r="AH764" i="4"/>
  <c r="AG760" i="4"/>
  <c r="AK760" i="4"/>
  <c r="AQ760" i="4" s="1"/>
  <c r="AW760" i="4" s="1"/>
  <c r="AJ760" i="4"/>
  <c r="AI760" i="4"/>
  <c r="AF760" i="4"/>
  <c r="AH760" i="4"/>
  <c r="AN760" i="4" s="1"/>
  <c r="AT760" i="4" s="1"/>
  <c r="AG756" i="4"/>
  <c r="AK756" i="4"/>
  <c r="AJ756" i="4"/>
  <c r="AI756" i="4"/>
  <c r="AO756" i="4" s="1"/>
  <c r="AU756" i="4" s="1"/>
  <c r="AF756" i="4"/>
  <c r="AH756" i="4"/>
  <c r="AN756" i="4" s="1"/>
  <c r="AT756" i="4" s="1"/>
  <c r="AG752" i="4"/>
  <c r="AK752" i="4"/>
  <c r="AQ752" i="4" s="1"/>
  <c r="AW752" i="4" s="1"/>
  <c r="AJ752" i="4"/>
  <c r="AI752" i="4"/>
  <c r="AO752" i="4" s="1"/>
  <c r="AU752" i="4" s="1"/>
  <c r="AF752" i="4"/>
  <c r="AL752" i="4" s="1"/>
  <c r="AR752" i="4" s="1"/>
  <c r="AH752" i="4"/>
  <c r="AN752" i="4" s="1"/>
  <c r="AT752" i="4" s="1"/>
  <c r="AG748" i="4"/>
  <c r="AK748" i="4"/>
  <c r="AJ748" i="4"/>
  <c r="AI748" i="4"/>
  <c r="AO748" i="4" s="1"/>
  <c r="AU748" i="4" s="1"/>
  <c r="AF748" i="4"/>
  <c r="AH748" i="4"/>
  <c r="AG744" i="4"/>
  <c r="AK744" i="4"/>
  <c r="AQ744" i="4" s="1"/>
  <c r="AW744" i="4" s="1"/>
  <c r="AJ744" i="4"/>
  <c r="AI744" i="4"/>
  <c r="AF744" i="4"/>
  <c r="AH744" i="4"/>
  <c r="AN744" i="4" s="1"/>
  <c r="AT744" i="4" s="1"/>
  <c r="AG740" i="4"/>
  <c r="AK740" i="4"/>
  <c r="AJ740" i="4"/>
  <c r="AI740" i="4"/>
  <c r="AO740" i="4" s="1"/>
  <c r="AU740" i="4" s="1"/>
  <c r="AF740" i="4"/>
  <c r="AH740" i="4"/>
  <c r="AN740" i="4" s="1"/>
  <c r="AT740" i="4" s="1"/>
  <c r="AG736" i="4"/>
  <c r="AK736" i="4"/>
  <c r="AQ736" i="4" s="1"/>
  <c r="AW736" i="4" s="1"/>
  <c r="AJ736" i="4"/>
  <c r="AI736" i="4"/>
  <c r="AO736" i="4" s="1"/>
  <c r="AU736" i="4" s="1"/>
  <c r="AF736" i="4"/>
  <c r="AH736" i="4"/>
  <c r="AN736" i="4" s="1"/>
  <c r="AT736" i="4" s="1"/>
  <c r="AG732" i="4"/>
  <c r="AK732" i="4"/>
  <c r="AJ732" i="4"/>
  <c r="AI732" i="4"/>
  <c r="AO732" i="4" s="1"/>
  <c r="AU732" i="4" s="1"/>
  <c r="AF732" i="4"/>
  <c r="AH732" i="4"/>
  <c r="AG728" i="4"/>
  <c r="AK728" i="4"/>
  <c r="AQ728" i="4" s="1"/>
  <c r="AW728" i="4" s="1"/>
  <c r="AJ728" i="4"/>
  <c r="AI728" i="4"/>
  <c r="AF728" i="4"/>
  <c r="AL728" i="4" s="1"/>
  <c r="AR728" i="4" s="1"/>
  <c r="AH728" i="4"/>
  <c r="AN728" i="4" s="1"/>
  <c r="AT728" i="4" s="1"/>
  <c r="AG724" i="4"/>
  <c r="AK724" i="4"/>
  <c r="AJ724" i="4"/>
  <c r="AI724" i="4"/>
  <c r="AO724" i="4" s="1"/>
  <c r="AU724" i="4" s="1"/>
  <c r="AF724" i="4"/>
  <c r="AH724" i="4"/>
  <c r="AN724" i="4" s="1"/>
  <c r="AT724" i="4" s="1"/>
  <c r="AG720" i="4"/>
  <c r="AK720" i="4"/>
  <c r="AQ720" i="4" s="1"/>
  <c r="AW720" i="4" s="1"/>
  <c r="AJ720" i="4"/>
  <c r="AI720" i="4"/>
  <c r="AO720" i="4" s="1"/>
  <c r="AU720" i="4" s="1"/>
  <c r="AF720" i="4"/>
  <c r="AH720" i="4"/>
  <c r="AN720" i="4" s="1"/>
  <c r="AT720" i="4" s="1"/>
  <c r="AG716" i="4"/>
  <c r="AK716" i="4"/>
  <c r="AJ716" i="4"/>
  <c r="AI716" i="4"/>
  <c r="AO716" i="4" s="1"/>
  <c r="AU716" i="4" s="1"/>
  <c r="AF716" i="4"/>
  <c r="AH716" i="4"/>
  <c r="AG712" i="4"/>
  <c r="AK712" i="4"/>
  <c r="AQ712" i="4" s="1"/>
  <c r="AW712" i="4" s="1"/>
  <c r="AJ712" i="4"/>
  <c r="AI712" i="4"/>
  <c r="AF712" i="4"/>
  <c r="AL712" i="4" s="1"/>
  <c r="AR712" i="4" s="1"/>
  <c r="AH712" i="4"/>
  <c r="AN712" i="4" s="1"/>
  <c r="AT712" i="4" s="1"/>
  <c r="AG708" i="4"/>
  <c r="AK708" i="4"/>
  <c r="AJ708" i="4"/>
  <c r="AI708" i="4"/>
  <c r="AO708" i="4" s="1"/>
  <c r="AU708" i="4" s="1"/>
  <c r="AF708" i="4"/>
  <c r="AH708" i="4"/>
  <c r="AN708" i="4" s="1"/>
  <c r="AT708" i="4" s="1"/>
  <c r="AG704" i="4"/>
  <c r="AK704" i="4"/>
  <c r="AQ704" i="4" s="1"/>
  <c r="AW704" i="4" s="1"/>
  <c r="AJ704" i="4"/>
  <c r="AI704" i="4"/>
  <c r="AO704" i="4" s="1"/>
  <c r="AU704" i="4" s="1"/>
  <c r="AF704" i="4"/>
  <c r="AL704" i="4" s="1"/>
  <c r="AR704" i="4" s="1"/>
  <c r="AH704" i="4"/>
  <c r="AN704" i="4" s="1"/>
  <c r="AT704" i="4" s="1"/>
  <c r="AG700" i="4"/>
  <c r="AK700" i="4"/>
  <c r="AJ700" i="4"/>
  <c r="AP700" i="4" s="1"/>
  <c r="AV700" i="4" s="1"/>
  <c r="AI700" i="4"/>
  <c r="AO700" i="4" s="1"/>
  <c r="AU700" i="4" s="1"/>
  <c r="AF700" i="4"/>
  <c r="AH700" i="4"/>
  <c r="AN700" i="4" s="1"/>
  <c r="AT700" i="4" s="1"/>
  <c r="AG696" i="4"/>
  <c r="AK696" i="4"/>
  <c r="AQ696" i="4" s="1"/>
  <c r="AW696" i="4" s="1"/>
  <c r="AJ696" i="4"/>
  <c r="AI696" i="4"/>
  <c r="AF696" i="4"/>
  <c r="AH696" i="4"/>
  <c r="AN696" i="4" s="1"/>
  <c r="AT696" i="4" s="1"/>
  <c r="AG692" i="4"/>
  <c r="AK692" i="4"/>
  <c r="AJ692" i="4"/>
  <c r="AP692" i="4" s="1"/>
  <c r="AV692" i="4" s="1"/>
  <c r="AI692" i="4"/>
  <c r="AO692" i="4" s="1"/>
  <c r="AU692" i="4" s="1"/>
  <c r="AF692" i="4"/>
  <c r="AH692" i="4"/>
  <c r="AG688" i="4"/>
  <c r="AK688" i="4"/>
  <c r="AQ688" i="4" s="1"/>
  <c r="AW688" i="4" s="1"/>
  <c r="AJ688" i="4"/>
  <c r="AI688" i="4"/>
  <c r="AO688" i="4" s="1"/>
  <c r="AU688" i="4" s="1"/>
  <c r="AF688" i="4"/>
  <c r="AL688" i="4" s="1"/>
  <c r="AR688" i="4" s="1"/>
  <c r="AH688" i="4"/>
  <c r="AG684" i="4"/>
  <c r="AK684" i="4"/>
  <c r="AJ684" i="4"/>
  <c r="AP684" i="4" s="1"/>
  <c r="AV684" i="4" s="1"/>
  <c r="AI684" i="4"/>
  <c r="AO684" i="4" s="1"/>
  <c r="AU684" i="4" s="1"/>
  <c r="AF684" i="4"/>
  <c r="AH684" i="4"/>
  <c r="AN684" i="4" s="1"/>
  <c r="AT684" i="4" s="1"/>
  <c r="AG680" i="4"/>
  <c r="AK680" i="4"/>
  <c r="AQ680" i="4" s="1"/>
  <c r="AW680" i="4" s="1"/>
  <c r="AJ680" i="4"/>
  <c r="AI680" i="4"/>
  <c r="AF680" i="4"/>
  <c r="AH680" i="4"/>
  <c r="AN680" i="4" s="1"/>
  <c r="AT680" i="4" s="1"/>
  <c r="AG676" i="4"/>
  <c r="AK676" i="4"/>
  <c r="AJ676" i="4"/>
  <c r="AP676" i="4" s="1"/>
  <c r="AV676" i="4" s="1"/>
  <c r="AI676" i="4"/>
  <c r="AO676" i="4" s="1"/>
  <c r="AU676" i="4" s="1"/>
  <c r="AF676" i="4"/>
  <c r="AH676" i="4"/>
  <c r="AG672" i="4"/>
  <c r="AK672" i="4"/>
  <c r="AQ672" i="4" s="1"/>
  <c r="AW672" i="4" s="1"/>
  <c r="AJ672" i="4"/>
  <c r="AI672" i="4"/>
  <c r="AO672" i="4" s="1"/>
  <c r="AU672" i="4" s="1"/>
  <c r="AF672" i="4"/>
  <c r="AH672" i="4"/>
  <c r="AN672" i="4" s="1"/>
  <c r="AT672" i="4" s="1"/>
  <c r="AG668" i="4"/>
  <c r="AK668" i="4"/>
  <c r="AJ668" i="4"/>
  <c r="AP668" i="4" s="1"/>
  <c r="AV668" i="4" s="1"/>
  <c r="AI668" i="4"/>
  <c r="AO668" i="4" s="1"/>
  <c r="AU668" i="4" s="1"/>
  <c r="AF668" i="4"/>
  <c r="AH668" i="4"/>
  <c r="AN668" i="4" s="1"/>
  <c r="AT668" i="4" s="1"/>
  <c r="AG664" i="4"/>
  <c r="AK664" i="4"/>
  <c r="AQ664" i="4" s="1"/>
  <c r="AW664" i="4" s="1"/>
  <c r="AJ664" i="4"/>
  <c r="AI664" i="4"/>
  <c r="AF664" i="4"/>
  <c r="AL664" i="4" s="1"/>
  <c r="AR664" i="4" s="1"/>
  <c r="AH664" i="4"/>
  <c r="AN664" i="4" s="1"/>
  <c r="AT664" i="4" s="1"/>
  <c r="AG660" i="4"/>
  <c r="AK660" i="4"/>
  <c r="AJ660" i="4"/>
  <c r="AP660" i="4" s="1"/>
  <c r="AV660" i="4" s="1"/>
  <c r="AI660" i="4"/>
  <c r="AO660" i="4" s="1"/>
  <c r="AU660" i="4" s="1"/>
  <c r="AF660" i="4"/>
  <c r="AH660" i="4"/>
  <c r="AG656" i="4"/>
  <c r="AK656" i="4"/>
  <c r="AQ656" i="4" s="1"/>
  <c r="AW656" i="4" s="1"/>
  <c r="AJ656" i="4"/>
  <c r="AI656" i="4"/>
  <c r="AO656" i="4" s="1"/>
  <c r="AU656" i="4" s="1"/>
  <c r="AF656" i="4"/>
  <c r="AH656" i="4"/>
  <c r="AN656" i="4" s="1"/>
  <c r="AT656" i="4" s="1"/>
  <c r="AG652" i="4"/>
  <c r="AK652" i="4"/>
  <c r="AJ652" i="4"/>
  <c r="AP652" i="4" s="1"/>
  <c r="AV652" i="4" s="1"/>
  <c r="AI652" i="4"/>
  <c r="AO652" i="4" s="1"/>
  <c r="AU652" i="4" s="1"/>
  <c r="AF652" i="4"/>
  <c r="AH652" i="4"/>
  <c r="AN652" i="4" s="1"/>
  <c r="AT652" i="4" s="1"/>
  <c r="AG648" i="4"/>
  <c r="AK648" i="4"/>
  <c r="AQ648" i="4" s="1"/>
  <c r="AW648" i="4" s="1"/>
  <c r="AJ648" i="4"/>
  <c r="AI648" i="4"/>
  <c r="AF648" i="4"/>
  <c r="AL648" i="4" s="1"/>
  <c r="AR648" i="4" s="1"/>
  <c r="AH648" i="4"/>
  <c r="AN648" i="4" s="1"/>
  <c r="AT648" i="4" s="1"/>
  <c r="AG644" i="4"/>
  <c r="AK644" i="4"/>
  <c r="AJ644" i="4"/>
  <c r="AP644" i="4" s="1"/>
  <c r="AV644" i="4" s="1"/>
  <c r="AI644" i="4"/>
  <c r="AO644" i="4" s="1"/>
  <c r="AU644" i="4" s="1"/>
  <c r="AF644" i="4"/>
  <c r="AH644" i="4"/>
  <c r="AG640" i="4"/>
  <c r="AK640" i="4"/>
  <c r="AQ640" i="4" s="1"/>
  <c r="AW640" i="4" s="1"/>
  <c r="AJ640" i="4"/>
  <c r="AI640" i="4"/>
  <c r="AO640" i="4" s="1"/>
  <c r="AU640" i="4" s="1"/>
  <c r="AF640" i="4"/>
  <c r="AL640" i="4" s="1"/>
  <c r="AR640" i="4" s="1"/>
  <c r="AH640" i="4"/>
  <c r="AN640" i="4" s="1"/>
  <c r="AT640" i="4" s="1"/>
  <c r="AG636" i="4"/>
  <c r="AM636" i="4" s="1"/>
  <c r="AS636" i="4" s="1"/>
  <c r="AK636" i="4"/>
  <c r="AJ636" i="4"/>
  <c r="AP636" i="4" s="1"/>
  <c r="AV636" i="4" s="1"/>
  <c r="AI636" i="4"/>
  <c r="AO636" i="4" s="1"/>
  <c r="AU636" i="4" s="1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N632" i="4" s="1"/>
  <c r="AT632" i="4" s="1"/>
  <c r="AG628" i="4"/>
  <c r="AM628" i="4" s="1"/>
  <c r="AS628" i="4" s="1"/>
  <c r="AK628" i="4"/>
  <c r="AJ628" i="4"/>
  <c r="AP628" i="4" s="1"/>
  <c r="AV628" i="4" s="1"/>
  <c r="AI628" i="4"/>
  <c r="AO628" i="4" s="1"/>
  <c r="AU628" i="4" s="1"/>
  <c r="AF628" i="4"/>
  <c r="AH628" i="4"/>
  <c r="AN628" i="4" s="1"/>
  <c r="AT628" i="4" s="1"/>
  <c r="AG624" i="4"/>
  <c r="AK624" i="4"/>
  <c r="AQ624" i="4" s="1"/>
  <c r="AW624" i="4" s="1"/>
  <c r="AJ624" i="4"/>
  <c r="AI624" i="4"/>
  <c r="AO624" i="4" s="1"/>
  <c r="AU624" i="4" s="1"/>
  <c r="AF624" i="4"/>
  <c r="AH624" i="4"/>
  <c r="AN624" i="4" s="1"/>
  <c r="AT624" i="4" s="1"/>
  <c r="AG620" i="4"/>
  <c r="AM620" i="4" s="1"/>
  <c r="AS620" i="4" s="1"/>
  <c r="AK620" i="4"/>
  <c r="AJ620" i="4"/>
  <c r="AI620" i="4"/>
  <c r="AO620" i="4" s="1"/>
  <c r="AU620" i="4" s="1"/>
  <c r="AF620" i="4"/>
  <c r="AH620" i="4"/>
  <c r="AG616" i="4"/>
  <c r="AK616" i="4"/>
  <c r="AQ616" i="4" s="1"/>
  <c r="AW616" i="4" s="1"/>
  <c r="AJ616" i="4"/>
  <c r="AI616" i="4"/>
  <c r="AF616" i="4"/>
  <c r="AH616" i="4"/>
  <c r="AN616" i="4" s="1"/>
  <c r="AT616" i="4" s="1"/>
  <c r="AG612" i="4"/>
  <c r="AM612" i="4" s="1"/>
  <c r="AS612" i="4" s="1"/>
  <c r="AK612" i="4"/>
  <c r="AJ612" i="4"/>
  <c r="AI612" i="4"/>
  <c r="AO612" i="4" s="1"/>
  <c r="AU612" i="4" s="1"/>
  <c r="AF612" i="4"/>
  <c r="AH612" i="4"/>
  <c r="AG608" i="4"/>
  <c r="AK608" i="4"/>
  <c r="AQ608" i="4" s="1"/>
  <c r="AW608" i="4" s="1"/>
  <c r="AJ608" i="4"/>
  <c r="AI608" i="4"/>
  <c r="AO608" i="4" s="1"/>
  <c r="AU608" i="4" s="1"/>
  <c r="AF608" i="4"/>
  <c r="AH608" i="4"/>
  <c r="AN608" i="4" s="1"/>
  <c r="AT608" i="4" s="1"/>
  <c r="AG604" i="4"/>
  <c r="AM604" i="4" s="1"/>
  <c r="AS604" i="4" s="1"/>
  <c r="AK604" i="4"/>
  <c r="AJ604" i="4"/>
  <c r="AP604" i="4" s="1"/>
  <c r="AV604" i="4" s="1"/>
  <c r="AI604" i="4"/>
  <c r="AO604" i="4" s="1"/>
  <c r="AU604" i="4" s="1"/>
  <c r="AF604" i="4"/>
  <c r="AH604" i="4"/>
  <c r="AN604" i="4" s="1"/>
  <c r="AT604" i="4" s="1"/>
  <c r="AG600" i="4"/>
  <c r="AK600" i="4"/>
  <c r="AQ600" i="4" s="1"/>
  <c r="AW600" i="4" s="1"/>
  <c r="AJ600" i="4"/>
  <c r="AI600" i="4"/>
  <c r="AF600" i="4"/>
  <c r="AL600" i="4" s="1"/>
  <c r="AR600" i="4" s="1"/>
  <c r="AH600" i="4"/>
  <c r="AN600" i="4" s="1"/>
  <c r="AT600" i="4" s="1"/>
  <c r="AG596" i="4"/>
  <c r="AM596" i="4" s="1"/>
  <c r="AS596" i="4" s="1"/>
  <c r="AK596" i="4"/>
  <c r="AJ596" i="4"/>
  <c r="AP596" i="4" s="1"/>
  <c r="AV596" i="4" s="1"/>
  <c r="AI596" i="4"/>
  <c r="AO596" i="4" s="1"/>
  <c r="AU596" i="4" s="1"/>
  <c r="AF596" i="4"/>
  <c r="AH596" i="4"/>
  <c r="AN596" i="4" s="1"/>
  <c r="AT596" i="4" s="1"/>
  <c r="AG592" i="4"/>
  <c r="AK592" i="4"/>
  <c r="AQ592" i="4" s="1"/>
  <c r="AW592" i="4" s="1"/>
  <c r="AJ592" i="4"/>
  <c r="AI592" i="4"/>
  <c r="AO592" i="4" s="1"/>
  <c r="AU592" i="4" s="1"/>
  <c r="AF592" i="4"/>
  <c r="AH592" i="4"/>
  <c r="AN592" i="4" s="1"/>
  <c r="AT592" i="4" s="1"/>
  <c r="AG588" i="4"/>
  <c r="AM588" i="4" s="1"/>
  <c r="AS588" i="4" s="1"/>
  <c r="AK588" i="4"/>
  <c r="AJ588" i="4"/>
  <c r="AP588" i="4" s="1"/>
  <c r="AV588" i="4" s="1"/>
  <c r="AI588" i="4"/>
  <c r="AO588" i="4" s="1"/>
  <c r="AU588" i="4" s="1"/>
  <c r="AF588" i="4"/>
  <c r="AH588" i="4"/>
  <c r="AN588" i="4" s="1"/>
  <c r="AT588" i="4" s="1"/>
  <c r="AG584" i="4"/>
  <c r="AK584" i="4"/>
  <c r="AQ584" i="4" s="1"/>
  <c r="AW584" i="4" s="1"/>
  <c r="AJ584" i="4"/>
  <c r="AI584" i="4"/>
  <c r="AF584" i="4"/>
  <c r="AL584" i="4" s="1"/>
  <c r="AR584" i="4" s="1"/>
  <c r="AH584" i="4"/>
  <c r="AN584" i="4" s="1"/>
  <c r="AT584" i="4" s="1"/>
  <c r="AG580" i="4"/>
  <c r="AM580" i="4" s="1"/>
  <c r="AS580" i="4" s="1"/>
  <c r="AK580" i="4"/>
  <c r="AJ580" i="4"/>
  <c r="AP580" i="4" s="1"/>
  <c r="AV580" i="4" s="1"/>
  <c r="AI580" i="4"/>
  <c r="AO580" i="4" s="1"/>
  <c r="AU580" i="4" s="1"/>
  <c r="AF580" i="4"/>
  <c r="AH580" i="4"/>
  <c r="AN580" i="4" s="1"/>
  <c r="AT580" i="4" s="1"/>
  <c r="AG576" i="4"/>
  <c r="AK576" i="4"/>
  <c r="AQ576" i="4" s="1"/>
  <c r="AW576" i="4" s="1"/>
  <c r="AJ576" i="4"/>
  <c r="AI576" i="4"/>
  <c r="AO576" i="4" s="1"/>
  <c r="AU576" i="4" s="1"/>
  <c r="AF576" i="4"/>
  <c r="AH576" i="4"/>
  <c r="AN576" i="4" s="1"/>
  <c r="AT576" i="4" s="1"/>
  <c r="AG572" i="4"/>
  <c r="AM572" i="4" s="1"/>
  <c r="AS572" i="4" s="1"/>
  <c r="AK572" i="4"/>
  <c r="AJ572" i="4"/>
  <c r="AP572" i="4" s="1"/>
  <c r="AV572" i="4" s="1"/>
  <c r="AI572" i="4"/>
  <c r="AO572" i="4" s="1"/>
  <c r="AU572" i="4" s="1"/>
  <c r="AF572" i="4"/>
  <c r="AH572" i="4"/>
  <c r="AG568" i="4"/>
  <c r="AK568" i="4"/>
  <c r="AQ568" i="4" s="1"/>
  <c r="AW568" i="4" s="1"/>
  <c r="AJ568" i="4"/>
  <c r="AI568" i="4"/>
  <c r="AF568" i="4"/>
  <c r="AL568" i="4" s="1"/>
  <c r="AR568" i="4" s="1"/>
  <c r="AH568" i="4"/>
  <c r="AN568" i="4" s="1"/>
  <c r="AT568" i="4" s="1"/>
  <c r="AG564" i="4"/>
  <c r="AM564" i="4" s="1"/>
  <c r="AS564" i="4" s="1"/>
  <c r="AK564" i="4"/>
  <c r="AJ564" i="4"/>
  <c r="AI564" i="4"/>
  <c r="AO564" i="4" s="1"/>
  <c r="AU564" i="4" s="1"/>
  <c r="AF564" i="4"/>
  <c r="AH564" i="4"/>
  <c r="AG560" i="4"/>
  <c r="AK560" i="4"/>
  <c r="AQ560" i="4" s="1"/>
  <c r="AW560" i="4" s="1"/>
  <c r="AJ560" i="4"/>
  <c r="AI560" i="4"/>
  <c r="AO560" i="4" s="1"/>
  <c r="AU560" i="4" s="1"/>
  <c r="AF560" i="4"/>
  <c r="AH560" i="4"/>
  <c r="AN560" i="4" s="1"/>
  <c r="AT560" i="4" s="1"/>
  <c r="AG549" i="4"/>
  <c r="AM549" i="4" s="1"/>
  <c r="AS549" i="4" s="1"/>
  <c r="AK549" i="4"/>
  <c r="AJ549" i="4"/>
  <c r="AI549" i="4"/>
  <c r="AO549" i="4" s="1"/>
  <c r="AU549" i="4" s="1"/>
  <c r="AF549" i="4"/>
  <c r="AH549" i="4"/>
  <c r="AG517" i="4"/>
  <c r="AK517" i="4"/>
  <c r="AQ517" i="4" s="1"/>
  <c r="AW517" i="4" s="1"/>
  <c r="AJ517" i="4"/>
  <c r="AI517" i="4"/>
  <c r="AF517" i="4"/>
  <c r="AH517" i="4"/>
  <c r="AN517" i="4" s="1"/>
  <c r="AT517" i="4" s="1"/>
  <c r="AG960" i="4"/>
  <c r="AM960" i="4" s="1"/>
  <c r="AS960" i="4" s="1"/>
  <c r="AK960" i="4"/>
  <c r="AF960" i="4"/>
  <c r="AL960" i="4" s="1"/>
  <c r="AR960" i="4" s="1"/>
  <c r="AI960" i="4"/>
  <c r="AO960" i="4" s="1"/>
  <c r="AU960" i="4" s="1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J944" i="4"/>
  <c r="AP944" i="4" s="1"/>
  <c r="AV944" i="4" s="1"/>
  <c r="AG928" i="4"/>
  <c r="AM928" i="4" s="1"/>
  <c r="AS928" i="4" s="1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Q527" i="4" s="1"/>
  <c r="AW527" i="4" s="1"/>
  <c r="AJ527" i="4"/>
  <c r="AI527" i="4"/>
  <c r="AF527" i="4"/>
  <c r="AL527" i="4" s="1"/>
  <c r="AR527" i="4" s="1"/>
  <c r="AH527" i="4"/>
  <c r="AN527" i="4" s="1"/>
  <c r="AT527" i="4" s="1"/>
  <c r="AG368" i="4"/>
  <c r="AM368" i="4" s="1"/>
  <c r="AS368" i="4" s="1"/>
  <c r="AK368" i="4"/>
  <c r="AF368" i="4"/>
  <c r="AL368" i="4" s="1"/>
  <c r="AR368" i="4" s="1"/>
  <c r="AI368" i="4"/>
  <c r="AO368" i="4" s="1"/>
  <c r="AU368" i="4" s="1"/>
  <c r="AH368" i="4"/>
  <c r="AN368" i="4" s="1"/>
  <c r="AT368" i="4" s="1"/>
  <c r="AJ368" i="4"/>
  <c r="AI20" i="4"/>
  <c r="AF20" i="4"/>
  <c r="AL20" i="4" s="1"/>
  <c r="AR20" i="4" s="1"/>
  <c r="AJ20" i="4"/>
  <c r="AP20" i="4" s="1"/>
  <c r="AV20" i="4" s="1"/>
  <c r="AG20" i="4"/>
  <c r="AK20" i="4"/>
  <c r="AQ20" i="4" s="1"/>
  <c r="AW20" i="4" s="1"/>
  <c r="AH20" i="4"/>
  <c r="AF915" i="4"/>
  <c r="AL915" i="4" s="1"/>
  <c r="AR915" i="4" s="1"/>
  <c r="AJ915" i="4"/>
  <c r="AP915" i="4" s="1"/>
  <c r="AV915" i="4" s="1"/>
  <c r="AK915" i="4"/>
  <c r="AQ915" i="4" s="1"/>
  <c r="AW915" i="4" s="1"/>
  <c r="AH915" i="4"/>
  <c r="AN915" i="4" s="1"/>
  <c r="AT915" i="4" s="1"/>
  <c r="AI915" i="4"/>
  <c r="AG915" i="4"/>
  <c r="AM915" i="4" s="1"/>
  <c r="AS915" i="4" s="1"/>
  <c r="AF883" i="4"/>
  <c r="AJ883" i="4"/>
  <c r="AK883" i="4"/>
  <c r="AH883" i="4"/>
  <c r="AN883" i="4" s="1"/>
  <c r="AT883" i="4" s="1"/>
  <c r="AI883" i="4"/>
  <c r="AO883" i="4" s="1"/>
  <c r="AU883" i="4" s="1"/>
  <c r="AG883" i="4"/>
  <c r="AM883" i="4" s="1"/>
  <c r="AS883" i="4" s="1"/>
  <c r="AF851" i="4"/>
  <c r="AL851" i="4" s="1"/>
  <c r="AR851" i="4" s="1"/>
  <c r="AJ851" i="4"/>
  <c r="AK851" i="4"/>
  <c r="AH851" i="4"/>
  <c r="AN851" i="4" s="1"/>
  <c r="AT851" i="4" s="1"/>
  <c r="AI851" i="4"/>
  <c r="AG851" i="4"/>
  <c r="AF819" i="4"/>
  <c r="AL819" i="4" s="1"/>
  <c r="AR819" i="4" s="1"/>
  <c r="AJ819" i="4"/>
  <c r="AK819" i="4"/>
  <c r="AH819" i="4"/>
  <c r="AN819" i="4" s="1"/>
  <c r="AT819" i="4" s="1"/>
  <c r="AI819" i="4"/>
  <c r="AG819" i="4"/>
  <c r="AM819" i="4" s="1"/>
  <c r="AS819" i="4" s="1"/>
  <c r="AF787" i="4"/>
  <c r="AL787" i="4" s="1"/>
  <c r="AR787" i="4" s="1"/>
  <c r="AJ787" i="4"/>
  <c r="AK787" i="4"/>
  <c r="AQ787" i="4" s="1"/>
  <c r="AW787" i="4" s="1"/>
  <c r="AH787" i="4"/>
  <c r="AI787" i="4"/>
  <c r="AO787" i="4" s="1"/>
  <c r="AU787" i="4" s="1"/>
  <c r="AG787" i="4"/>
  <c r="AF755" i="4"/>
  <c r="AJ755" i="4"/>
  <c r="AP755" i="4" s="1"/>
  <c r="AV755" i="4" s="1"/>
  <c r="AK755" i="4"/>
  <c r="AH755" i="4"/>
  <c r="AI755" i="4"/>
  <c r="AG755" i="4"/>
  <c r="AM755" i="4" s="1"/>
  <c r="AS755" i="4" s="1"/>
  <c r="AF723" i="4"/>
  <c r="AJ723" i="4"/>
  <c r="AK723" i="4"/>
  <c r="AQ723" i="4" s="1"/>
  <c r="AW723" i="4" s="1"/>
  <c r="AH723" i="4"/>
  <c r="AI723" i="4"/>
  <c r="AO723" i="4" s="1"/>
  <c r="AU723" i="4" s="1"/>
  <c r="AG723" i="4"/>
  <c r="AF691" i="4"/>
  <c r="AJ691" i="4"/>
  <c r="AP691" i="4" s="1"/>
  <c r="AV691" i="4" s="1"/>
  <c r="AK691" i="4"/>
  <c r="AH691" i="4"/>
  <c r="AI691" i="4"/>
  <c r="AO691" i="4" s="1"/>
  <c r="AU691" i="4" s="1"/>
  <c r="AG691" i="4"/>
  <c r="AM691" i="4" s="1"/>
  <c r="AS691" i="4" s="1"/>
  <c r="AF659" i="4"/>
  <c r="AJ659" i="4"/>
  <c r="AP659" i="4" s="1"/>
  <c r="AV659" i="4" s="1"/>
  <c r="AK659" i="4"/>
  <c r="AQ659" i="4" s="1"/>
  <c r="AW659" i="4" s="1"/>
  <c r="AH659" i="4"/>
  <c r="AN659" i="4" s="1"/>
  <c r="AT659" i="4" s="1"/>
  <c r="AI659" i="4"/>
  <c r="AG659" i="4"/>
  <c r="AM659" i="4" s="1"/>
  <c r="AS659" i="4" s="1"/>
  <c r="AF607" i="4"/>
  <c r="AJ607" i="4"/>
  <c r="AK607" i="4"/>
  <c r="AH607" i="4"/>
  <c r="AN607" i="4" s="1"/>
  <c r="AT607" i="4" s="1"/>
  <c r="AI607" i="4"/>
  <c r="AO607" i="4" s="1"/>
  <c r="AU607" i="4" s="1"/>
  <c r="AG607" i="4"/>
  <c r="AM607" i="4" s="1"/>
  <c r="AS607" i="4" s="1"/>
  <c r="AH995" i="4"/>
  <c r="AI995" i="4"/>
  <c r="AG995" i="4"/>
  <c r="AM995" i="4" s="1"/>
  <c r="AS995" i="4" s="1"/>
  <c r="AF995" i="4"/>
  <c r="AL995" i="4" s="1"/>
  <c r="AR995" i="4" s="1"/>
  <c r="AJ995" i="4"/>
  <c r="AP995" i="4" s="1"/>
  <c r="AV995" i="4" s="1"/>
  <c r="AK995" i="4"/>
  <c r="AF627" i="4"/>
  <c r="AL627" i="4" s="1"/>
  <c r="AR627" i="4" s="1"/>
  <c r="AJ627" i="4"/>
  <c r="AP627" i="4" s="1"/>
  <c r="AV627" i="4" s="1"/>
  <c r="AK627" i="4"/>
  <c r="AH627" i="4"/>
  <c r="AI627" i="4"/>
  <c r="AG627" i="4"/>
  <c r="AF563" i="4"/>
  <c r="AL563" i="4" s="1"/>
  <c r="AR563" i="4" s="1"/>
  <c r="AJ563" i="4"/>
  <c r="AK563" i="4"/>
  <c r="AH563" i="4"/>
  <c r="AN563" i="4" s="1"/>
  <c r="AT563" i="4" s="1"/>
  <c r="AI563" i="4"/>
  <c r="AO563" i="4" s="1"/>
  <c r="AU563" i="4" s="1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L904" i="4"/>
  <c r="AR904" i="4" s="1"/>
  <c r="AO904" i="4"/>
  <c r="AU904" i="4" s="1"/>
  <c r="AL900" i="4"/>
  <c r="AR900" i="4" s="1"/>
  <c r="AL896" i="4"/>
  <c r="AR896" i="4" s="1"/>
  <c r="AO896" i="4"/>
  <c r="AU896" i="4" s="1"/>
  <c r="AL892" i="4"/>
  <c r="AR892" i="4" s="1"/>
  <c r="AL888" i="4"/>
  <c r="AR888" i="4" s="1"/>
  <c r="AO888" i="4"/>
  <c r="AU888" i="4" s="1"/>
  <c r="AL884" i="4"/>
  <c r="AR884" i="4" s="1"/>
  <c r="AL880" i="4"/>
  <c r="AR880" i="4" s="1"/>
  <c r="AO880" i="4"/>
  <c r="AU880" i="4" s="1"/>
  <c r="AL876" i="4"/>
  <c r="AR876" i="4" s="1"/>
  <c r="AL872" i="4"/>
  <c r="AR872" i="4" s="1"/>
  <c r="AO872" i="4"/>
  <c r="AU872" i="4" s="1"/>
  <c r="AL868" i="4"/>
  <c r="AR868" i="4" s="1"/>
  <c r="AO864" i="4"/>
  <c r="AU864" i="4" s="1"/>
  <c r="AL860" i="4"/>
  <c r="AR860" i="4" s="1"/>
  <c r="AL856" i="4"/>
  <c r="AR856" i="4" s="1"/>
  <c r="AO856" i="4"/>
  <c r="AU856" i="4" s="1"/>
  <c r="AL852" i="4"/>
  <c r="AR852" i="4" s="1"/>
  <c r="AL848" i="4"/>
  <c r="AR848" i="4" s="1"/>
  <c r="AO848" i="4"/>
  <c r="AU848" i="4" s="1"/>
  <c r="AL844" i="4"/>
  <c r="AR844" i="4" s="1"/>
  <c r="AO840" i="4"/>
  <c r="AU840" i="4" s="1"/>
  <c r="AL836" i="4"/>
  <c r="AR836" i="4" s="1"/>
  <c r="AL828" i="4"/>
  <c r="AR828" i="4" s="1"/>
  <c r="AL824" i="4"/>
  <c r="AR824" i="4" s="1"/>
  <c r="AO824" i="4"/>
  <c r="AU824" i="4" s="1"/>
  <c r="AL820" i="4"/>
  <c r="AR820" i="4" s="1"/>
  <c r="AL812" i="4"/>
  <c r="AR812" i="4" s="1"/>
  <c r="AL808" i="4"/>
  <c r="AR808" i="4" s="1"/>
  <c r="AO808" i="4"/>
  <c r="AU808" i="4" s="1"/>
  <c r="AL804" i="4"/>
  <c r="AR804" i="4" s="1"/>
  <c r="AL800" i="4"/>
  <c r="AR800" i="4" s="1"/>
  <c r="AL796" i="4"/>
  <c r="AR796" i="4" s="1"/>
  <c r="AO792" i="4"/>
  <c r="AU792" i="4" s="1"/>
  <c r="AL788" i="4"/>
  <c r="AR788" i="4" s="1"/>
  <c r="AL784" i="4"/>
  <c r="AR784" i="4" s="1"/>
  <c r="AL780" i="4"/>
  <c r="AR780" i="4" s="1"/>
  <c r="AO776" i="4"/>
  <c r="AU776" i="4" s="1"/>
  <c r="AL772" i="4"/>
  <c r="AR772" i="4" s="1"/>
  <c r="AL764" i="4"/>
  <c r="AR764" i="4" s="1"/>
  <c r="AL760" i="4"/>
  <c r="AR760" i="4" s="1"/>
  <c r="AO760" i="4"/>
  <c r="AU760" i="4" s="1"/>
  <c r="AL756" i="4"/>
  <c r="AR756" i="4" s="1"/>
  <c r="AL748" i="4"/>
  <c r="AR748" i="4" s="1"/>
  <c r="AL744" i="4"/>
  <c r="AR744" i="4" s="1"/>
  <c r="AO744" i="4"/>
  <c r="AU744" i="4" s="1"/>
  <c r="AL740" i="4"/>
  <c r="AR740" i="4" s="1"/>
  <c r="AL736" i="4"/>
  <c r="AR736" i="4" s="1"/>
  <c r="AL732" i="4"/>
  <c r="AR732" i="4" s="1"/>
  <c r="AO728" i="4"/>
  <c r="AU728" i="4" s="1"/>
  <c r="AL724" i="4"/>
  <c r="AR724" i="4" s="1"/>
  <c r="AL720" i="4"/>
  <c r="AR720" i="4" s="1"/>
  <c r="AL716" i="4"/>
  <c r="AR716" i="4" s="1"/>
  <c r="AO712" i="4"/>
  <c r="AU712" i="4" s="1"/>
  <c r="AL708" i="4"/>
  <c r="AR708" i="4" s="1"/>
  <c r="AL700" i="4"/>
  <c r="AR700" i="4" s="1"/>
  <c r="AL696" i="4"/>
  <c r="AR696" i="4" s="1"/>
  <c r="AO696" i="4"/>
  <c r="AU696" i="4" s="1"/>
  <c r="AL692" i="4"/>
  <c r="AR692" i="4" s="1"/>
  <c r="AL684" i="4"/>
  <c r="AR684" i="4" s="1"/>
  <c r="AL680" i="4"/>
  <c r="AR680" i="4" s="1"/>
  <c r="AO680" i="4"/>
  <c r="AU680" i="4" s="1"/>
  <c r="AL676" i="4"/>
  <c r="AR676" i="4" s="1"/>
  <c r="AL672" i="4"/>
  <c r="AR672" i="4" s="1"/>
  <c r="AL668" i="4"/>
  <c r="AR668" i="4" s="1"/>
  <c r="AO664" i="4"/>
  <c r="AU664" i="4" s="1"/>
  <c r="AL660" i="4"/>
  <c r="AR660" i="4" s="1"/>
  <c r="AL656" i="4"/>
  <c r="AR656" i="4" s="1"/>
  <c r="AL652" i="4"/>
  <c r="AR652" i="4" s="1"/>
  <c r="AO648" i="4"/>
  <c r="AU648" i="4" s="1"/>
  <c r="AL644" i="4"/>
  <c r="AR644" i="4" s="1"/>
  <c r="AL636" i="4"/>
  <c r="AR636" i="4" s="1"/>
  <c r="AO632" i="4"/>
  <c r="AU632" i="4" s="1"/>
  <c r="AL628" i="4"/>
  <c r="AR628" i="4" s="1"/>
  <c r="AL620" i="4"/>
  <c r="AR620" i="4" s="1"/>
  <c r="AO616" i="4"/>
  <c r="AU616" i="4" s="1"/>
  <c r="AL612" i="4"/>
  <c r="AR612" i="4" s="1"/>
  <c r="AL604" i="4"/>
  <c r="AR604" i="4" s="1"/>
  <c r="AL596" i="4"/>
  <c r="AR596" i="4" s="1"/>
  <c r="AL588" i="4"/>
  <c r="AR588" i="4" s="1"/>
  <c r="AL580" i="4"/>
  <c r="AR580" i="4" s="1"/>
  <c r="AL576" i="4"/>
  <c r="AR576" i="4" s="1"/>
  <c r="AL572" i="4"/>
  <c r="AR572" i="4" s="1"/>
  <c r="AL564" i="4"/>
  <c r="AR564" i="4" s="1"/>
  <c r="AL549" i="4"/>
  <c r="AR549" i="4" s="1"/>
  <c r="AL517" i="4"/>
  <c r="AR517" i="4" s="1"/>
  <c r="AN960" i="4"/>
  <c r="AT960" i="4" s="1"/>
  <c r="AP960" i="4"/>
  <c r="AV960" i="4" s="1"/>
  <c r="AP368" i="4"/>
  <c r="AV368" i="4" s="1"/>
  <c r="AM851" i="4"/>
  <c r="AS851" i="4" s="1"/>
  <c r="AN627" i="4"/>
  <c r="AT627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65" i="4"/>
  <c r="I665" i="4" s="1"/>
  <c r="D665" i="4"/>
  <c r="H665" i="4" s="1"/>
  <c r="G665" i="4"/>
  <c r="F665" i="4"/>
  <c r="J665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F869" i="4"/>
  <c r="J869" i="4" s="1"/>
  <c r="G869" i="4"/>
  <c r="D869" i="4"/>
  <c r="H869" i="4" s="1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D625" i="4"/>
  <c r="H625" i="4" s="1"/>
  <c r="G625" i="4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94" i="4"/>
  <c r="D94" i="4"/>
  <c r="H94" i="4" s="1"/>
  <c r="K95" i="2" s="1"/>
  <c r="F94" i="4"/>
  <c r="J94" i="4" s="1"/>
  <c r="M95" i="2" s="1"/>
  <c r="E94" i="4"/>
  <c r="I94" i="4" s="1"/>
  <c r="L95" i="2" s="1"/>
  <c r="G78" i="4"/>
  <c r="D78" i="4"/>
  <c r="H78" i="4" s="1"/>
  <c r="K79" i="2" s="1"/>
  <c r="F78" i="4"/>
  <c r="J78" i="4" s="1"/>
  <c r="M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Q439" i="4" s="1"/>
  <c r="AW439" i="4" s="1"/>
  <c r="AH439" i="4"/>
  <c r="AN439" i="4" s="1"/>
  <c r="AT439" i="4" s="1"/>
  <c r="AH407" i="4"/>
  <c r="AN407" i="4" s="1"/>
  <c r="AT407" i="4" s="1"/>
  <c r="AJ407" i="4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O910" i="4" s="1"/>
  <c r="AU910" i="4" s="1"/>
  <c r="AF910" i="4"/>
  <c r="AL910" i="4" s="1"/>
  <c r="AR910" i="4" s="1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O906" i="4" s="1"/>
  <c r="AU906" i="4" s="1"/>
  <c r="AF906" i="4"/>
  <c r="AL906" i="4" s="1"/>
  <c r="AR906" i="4" s="1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O902" i="4" s="1"/>
  <c r="AU902" i="4" s="1"/>
  <c r="AF902" i="4"/>
  <c r="AL902" i="4" s="1"/>
  <c r="AR902" i="4" s="1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O898" i="4" s="1"/>
  <c r="AU898" i="4" s="1"/>
  <c r="AF898" i="4"/>
  <c r="AL898" i="4" s="1"/>
  <c r="AR898" i="4" s="1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O890" i="4" s="1"/>
  <c r="AU890" i="4" s="1"/>
  <c r="AF890" i="4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O882" i="4" s="1"/>
  <c r="AU882" i="4" s="1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O878" i="4" s="1"/>
  <c r="AU878" i="4" s="1"/>
  <c r="AF878" i="4"/>
  <c r="AL878" i="4" s="1"/>
  <c r="AR878" i="4" s="1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O874" i="4" s="1"/>
  <c r="AU874" i="4" s="1"/>
  <c r="AF874" i="4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O870" i="4" s="1"/>
  <c r="AU870" i="4" s="1"/>
  <c r="AF870" i="4"/>
  <c r="AL870" i="4" s="1"/>
  <c r="AR870" i="4" s="1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F862" i="4"/>
  <c r="AL862" i="4" s="1"/>
  <c r="AR862" i="4" s="1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O858" i="4" s="1"/>
  <c r="AU858" i="4" s="1"/>
  <c r="AF858" i="4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O846" i="4" s="1"/>
  <c r="AU846" i="4" s="1"/>
  <c r="AF846" i="4"/>
  <c r="AL846" i="4" s="1"/>
  <c r="AR846" i="4" s="1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O842" i="4" s="1"/>
  <c r="AU842" i="4" s="1"/>
  <c r="AF842" i="4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O838" i="4" s="1"/>
  <c r="AU838" i="4" s="1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O834" i="4" s="1"/>
  <c r="AU834" i="4" s="1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O830" i="4" s="1"/>
  <c r="AU830" i="4" s="1"/>
  <c r="AF830" i="4"/>
  <c r="AL830" i="4" s="1"/>
  <c r="AR830" i="4" s="1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O826" i="4" s="1"/>
  <c r="AU826" i="4" s="1"/>
  <c r="AF826" i="4"/>
  <c r="AL826" i="4" s="1"/>
  <c r="AR826" i="4" s="1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O822" i="4" s="1"/>
  <c r="AU822" i="4" s="1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O818" i="4" s="1"/>
  <c r="AU818" i="4" s="1"/>
  <c r="AF818" i="4"/>
  <c r="AL818" i="4" s="1"/>
  <c r="AR818" i="4" s="1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O814" i="4" s="1"/>
  <c r="AU814" i="4" s="1"/>
  <c r="AF814" i="4"/>
  <c r="AL814" i="4" s="1"/>
  <c r="AR814" i="4" s="1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O810" i="4" s="1"/>
  <c r="AU810" i="4" s="1"/>
  <c r="AF810" i="4"/>
  <c r="AL810" i="4" s="1"/>
  <c r="AR810" i="4" s="1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O806" i="4" s="1"/>
  <c r="AU806" i="4" s="1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O802" i="4" s="1"/>
  <c r="AU802" i="4" s="1"/>
  <c r="AF802" i="4"/>
  <c r="AL802" i="4" s="1"/>
  <c r="AR802" i="4" s="1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O798" i="4" s="1"/>
  <c r="AU798" i="4" s="1"/>
  <c r="AF798" i="4"/>
  <c r="AL798" i="4" s="1"/>
  <c r="AR798" i="4" s="1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O794" i="4" s="1"/>
  <c r="AU794" i="4" s="1"/>
  <c r="AF794" i="4"/>
  <c r="AL794" i="4" s="1"/>
  <c r="AR794" i="4" s="1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O790" i="4" s="1"/>
  <c r="AU790" i="4" s="1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O786" i="4" s="1"/>
  <c r="AU786" i="4" s="1"/>
  <c r="AF786" i="4"/>
  <c r="AL786" i="4" s="1"/>
  <c r="AR786" i="4" s="1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O782" i="4" s="1"/>
  <c r="AU782" i="4" s="1"/>
  <c r="AF782" i="4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O778" i="4" s="1"/>
  <c r="AU778" i="4" s="1"/>
  <c r="AF778" i="4"/>
  <c r="AL778" i="4" s="1"/>
  <c r="AR778" i="4" s="1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O774" i="4" s="1"/>
  <c r="AU774" i="4" s="1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O770" i="4" s="1"/>
  <c r="AU770" i="4" s="1"/>
  <c r="AF770" i="4"/>
  <c r="AL770" i="4" s="1"/>
  <c r="AR770" i="4" s="1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O766" i="4" s="1"/>
  <c r="AU766" i="4" s="1"/>
  <c r="AF766" i="4"/>
  <c r="AL766" i="4" s="1"/>
  <c r="AR766" i="4" s="1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O762" i="4" s="1"/>
  <c r="AU762" i="4" s="1"/>
  <c r="AF762" i="4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O758" i="4" s="1"/>
  <c r="AU758" i="4" s="1"/>
  <c r="AF758" i="4"/>
  <c r="AL758" i="4" s="1"/>
  <c r="AR758" i="4" s="1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O754" i="4" s="1"/>
  <c r="AU754" i="4" s="1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O750" i="4" s="1"/>
  <c r="AU750" i="4" s="1"/>
  <c r="AF750" i="4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O746" i="4" s="1"/>
  <c r="AU746" i="4" s="1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O742" i="4" s="1"/>
  <c r="AU742" i="4" s="1"/>
  <c r="AF742" i="4"/>
  <c r="AL742" i="4" s="1"/>
  <c r="AR742" i="4" s="1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O738" i="4" s="1"/>
  <c r="AU738" i="4" s="1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L734" i="4" s="1"/>
  <c r="AR734" i="4" s="1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O730" i="4" s="1"/>
  <c r="AU730" i="4" s="1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O726" i="4" s="1"/>
  <c r="AU726" i="4" s="1"/>
  <c r="AF726" i="4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O722" i="4" s="1"/>
  <c r="AU722" i="4" s="1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O718" i="4" s="1"/>
  <c r="AU718" i="4" s="1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O706" i="4" s="1"/>
  <c r="AU706" i="4" s="1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O702" i="4" s="1"/>
  <c r="AU702" i="4" s="1"/>
  <c r="AF702" i="4"/>
  <c r="AL702" i="4" s="1"/>
  <c r="AR702" i="4" s="1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O694" i="4" s="1"/>
  <c r="AU694" i="4" s="1"/>
  <c r="AF694" i="4"/>
  <c r="AL694" i="4" s="1"/>
  <c r="AR694" i="4" s="1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L690" i="4" s="1"/>
  <c r="AR690" i="4" s="1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O686" i="4" s="1"/>
  <c r="AU686" i="4" s="1"/>
  <c r="AF686" i="4"/>
  <c r="AL686" i="4" s="1"/>
  <c r="AR686" i="4" s="1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O678" i="4" s="1"/>
  <c r="AU678" i="4" s="1"/>
  <c r="AF678" i="4"/>
  <c r="AL678" i="4" s="1"/>
  <c r="AR678" i="4" s="1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L674" i="4" s="1"/>
  <c r="AR674" i="4" s="1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O670" i="4" s="1"/>
  <c r="AU670" i="4" s="1"/>
  <c r="AF670" i="4"/>
  <c r="AL670" i="4" s="1"/>
  <c r="AR670" i="4" s="1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L666" i="4" s="1"/>
  <c r="AR666" i="4" s="1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O662" i="4" s="1"/>
  <c r="AU662" i="4" s="1"/>
  <c r="AF662" i="4"/>
  <c r="AL662" i="4" s="1"/>
  <c r="AR662" i="4" s="1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O654" i="4" s="1"/>
  <c r="AU654" i="4" s="1"/>
  <c r="AF654" i="4"/>
  <c r="AL654" i="4" s="1"/>
  <c r="AR654" i="4" s="1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L650" i="4" s="1"/>
  <c r="AR650" i="4" s="1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O646" i="4" s="1"/>
  <c r="AU646" i="4" s="1"/>
  <c r="AF646" i="4"/>
  <c r="AL646" i="4" s="1"/>
  <c r="AR646" i="4" s="1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O638" i="4" s="1"/>
  <c r="AU638" i="4" s="1"/>
  <c r="AF638" i="4"/>
  <c r="AL638" i="4" s="1"/>
  <c r="AR638" i="4" s="1"/>
  <c r="AH638" i="4"/>
  <c r="AN638" i="4" s="1"/>
  <c r="AT638" i="4" s="1"/>
  <c r="AG634" i="4"/>
  <c r="AM634" i="4" s="1"/>
  <c r="AS634" i="4" s="1"/>
  <c r="AK634" i="4"/>
  <c r="AQ634" i="4" s="1"/>
  <c r="AW634" i="4" s="1"/>
  <c r="AJ634" i="4"/>
  <c r="AP634" i="4" s="1"/>
  <c r="AV634" i="4" s="1"/>
  <c r="AI634" i="4"/>
  <c r="AO634" i="4" s="1"/>
  <c r="AU634" i="4" s="1"/>
  <c r="AF634" i="4"/>
  <c r="AL634" i="4" s="1"/>
  <c r="AR634" i="4" s="1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L630" i="4" s="1"/>
  <c r="AR630" i="4" s="1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L626" i="4" s="1"/>
  <c r="AR626" i="4" s="1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L622" i="4" s="1"/>
  <c r="AR622" i="4" s="1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L618" i="4" s="1"/>
  <c r="AR618" i="4" s="1"/>
  <c r="AH618" i="4"/>
  <c r="AN618" i="4" s="1"/>
  <c r="AT618" i="4" s="1"/>
  <c r="AG614" i="4"/>
  <c r="AM614" i="4" s="1"/>
  <c r="AS614" i="4" s="1"/>
  <c r="AK614" i="4"/>
  <c r="AQ614" i="4" s="1"/>
  <c r="AW614" i="4" s="1"/>
  <c r="AJ614" i="4"/>
  <c r="AP614" i="4" s="1"/>
  <c r="AV614" i="4" s="1"/>
  <c r="AI614" i="4"/>
  <c r="AO614" i="4" s="1"/>
  <c r="AU614" i="4" s="1"/>
  <c r="AF614" i="4"/>
  <c r="AL614" i="4" s="1"/>
  <c r="AR614" i="4" s="1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N610" i="4" s="1"/>
  <c r="AT610" i="4" s="1"/>
  <c r="AG606" i="4"/>
  <c r="AM606" i="4" s="1"/>
  <c r="AS606" i="4" s="1"/>
  <c r="AK606" i="4"/>
  <c r="AQ606" i="4" s="1"/>
  <c r="AW606" i="4" s="1"/>
  <c r="AJ606" i="4"/>
  <c r="AP606" i="4" s="1"/>
  <c r="AV606" i="4" s="1"/>
  <c r="AI606" i="4"/>
  <c r="AO606" i="4" s="1"/>
  <c r="AU606" i="4" s="1"/>
  <c r="AF606" i="4"/>
  <c r="AL606" i="4" s="1"/>
  <c r="AR606" i="4" s="1"/>
  <c r="AH606" i="4"/>
  <c r="AN606" i="4" s="1"/>
  <c r="AT606" i="4" s="1"/>
  <c r="AG602" i="4"/>
  <c r="AM602" i="4" s="1"/>
  <c r="AS602" i="4" s="1"/>
  <c r="AK602" i="4"/>
  <c r="AQ602" i="4" s="1"/>
  <c r="AW602" i="4" s="1"/>
  <c r="AJ602" i="4"/>
  <c r="AP602" i="4" s="1"/>
  <c r="AV602" i="4" s="1"/>
  <c r="AI602" i="4"/>
  <c r="AO602" i="4" s="1"/>
  <c r="AU602" i="4" s="1"/>
  <c r="AF602" i="4"/>
  <c r="AH602" i="4"/>
  <c r="AN602" i="4" s="1"/>
  <c r="AT602" i="4" s="1"/>
  <c r="AG598" i="4"/>
  <c r="AM598" i="4" s="1"/>
  <c r="AS598" i="4" s="1"/>
  <c r="AK598" i="4"/>
  <c r="AQ598" i="4" s="1"/>
  <c r="AW598" i="4" s="1"/>
  <c r="AJ598" i="4"/>
  <c r="AP598" i="4" s="1"/>
  <c r="AV598" i="4" s="1"/>
  <c r="AI598" i="4"/>
  <c r="AO598" i="4" s="1"/>
  <c r="AU598" i="4" s="1"/>
  <c r="AF598" i="4"/>
  <c r="AL598" i="4" s="1"/>
  <c r="AR598" i="4" s="1"/>
  <c r="AH598" i="4"/>
  <c r="AN598" i="4" s="1"/>
  <c r="AT598" i="4" s="1"/>
  <c r="AG594" i="4"/>
  <c r="AM594" i="4" s="1"/>
  <c r="AS594" i="4" s="1"/>
  <c r="AK594" i="4"/>
  <c r="AQ594" i="4" s="1"/>
  <c r="AW594" i="4" s="1"/>
  <c r="AJ594" i="4"/>
  <c r="AP594" i="4" s="1"/>
  <c r="AV594" i="4" s="1"/>
  <c r="AI594" i="4"/>
  <c r="AO594" i="4" s="1"/>
  <c r="AU594" i="4" s="1"/>
  <c r="AF594" i="4"/>
  <c r="AH594" i="4"/>
  <c r="AN594" i="4" s="1"/>
  <c r="AT594" i="4" s="1"/>
  <c r="AG590" i="4"/>
  <c r="AM590" i="4" s="1"/>
  <c r="AS590" i="4" s="1"/>
  <c r="AK590" i="4"/>
  <c r="AQ590" i="4" s="1"/>
  <c r="AW590" i="4" s="1"/>
  <c r="AJ590" i="4"/>
  <c r="AP590" i="4" s="1"/>
  <c r="AV590" i="4" s="1"/>
  <c r="AI590" i="4"/>
  <c r="AO590" i="4" s="1"/>
  <c r="AU590" i="4" s="1"/>
  <c r="AF590" i="4"/>
  <c r="AL590" i="4" s="1"/>
  <c r="AR590" i="4" s="1"/>
  <c r="AH590" i="4"/>
  <c r="AN590" i="4" s="1"/>
  <c r="AT590" i="4" s="1"/>
  <c r="AG586" i="4"/>
  <c r="AM586" i="4" s="1"/>
  <c r="AS586" i="4" s="1"/>
  <c r="AK586" i="4"/>
  <c r="AQ586" i="4" s="1"/>
  <c r="AW586" i="4" s="1"/>
  <c r="AJ586" i="4"/>
  <c r="AP586" i="4" s="1"/>
  <c r="AV586" i="4" s="1"/>
  <c r="AI586" i="4"/>
  <c r="AO586" i="4" s="1"/>
  <c r="AU586" i="4" s="1"/>
  <c r="AF586" i="4"/>
  <c r="AH586" i="4"/>
  <c r="AN586" i="4" s="1"/>
  <c r="AT586" i="4" s="1"/>
  <c r="AG582" i="4"/>
  <c r="AM582" i="4" s="1"/>
  <c r="AS582" i="4" s="1"/>
  <c r="AK582" i="4"/>
  <c r="AQ582" i="4" s="1"/>
  <c r="AW582" i="4" s="1"/>
  <c r="AJ582" i="4"/>
  <c r="AP582" i="4" s="1"/>
  <c r="AV582" i="4" s="1"/>
  <c r="AI582" i="4"/>
  <c r="AO582" i="4" s="1"/>
  <c r="AU582" i="4" s="1"/>
  <c r="AF582" i="4"/>
  <c r="AL582" i="4" s="1"/>
  <c r="AR582" i="4" s="1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O578" i="4" s="1"/>
  <c r="AU578" i="4" s="1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L574" i="4" s="1"/>
  <c r="AR574" i="4" s="1"/>
  <c r="AH574" i="4"/>
  <c r="AN574" i="4" s="1"/>
  <c r="AT574" i="4" s="1"/>
  <c r="AG570" i="4"/>
  <c r="AM570" i="4" s="1"/>
  <c r="AS570" i="4" s="1"/>
  <c r="AK570" i="4"/>
  <c r="AQ570" i="4" s="1"/>
  <c r="AW570" i="4" s="1"/>
  <c r="AJ570" i="4"/>
  <c r="AP570" i="4" s="1"/>
  <c r="AV570" i="4" s="1"/>
  <c r="AI570" i="4"/>
  <c r="AO570" i="4" s="1"/>
  <c r="AU570" i="4" s="1"/>
  <c r="AF570" i="4"/>
  <c r="AH570" i="4"/>
  <c r="AN570" i="4" s="1"/>
  <c r="AT570" i="4" s="1"/>
  <c r="AG566" i="4"/>
  <c r="AM566" i="4" s="1"/>
  <c r="AS566" i="4" s="1"/>
  <c r="AK566" i="4"/>
  <c r="AQ566" i="4" s="1"/>
  <c r="AW566" i="4" s="1"/>
  <c r="AJ566" i="4"/>
  <c r="AP566" i="4" s="1"/>
  <c r="AV566" i="4" s="1"/>
  <c r="AI566" i="4"/>
  <c r="AO566" i="4" s="1"/>
  <c r="AU566" i="4" s="1"/>
  <c r="AF566" i="4"/>
  <c r="AL566" i="4" s="1"/>
  <c r="AR566" i="4" s="1"/>
  <c r="AH566" i="4"/>
  <c r="AN566" i="4" s="1"/>
  <c r="AT566" i="4" s="1"/>
  <c r="AG562" i="4"/>
  <c r="AM562" i="4" s="1"/>
  <c r="AS562" i="4" s="1"/>
  <c r="AK562" i="4"/>
  <c r="AQ562" i="4" s="1"/>
  <c r="AW562" i="4" s="1"/>
  <c r="AJ562" i="4"/>
  <c r="AP562" i="4" s="1"/>
  <c r="AV562" i="4" s="1"/>
  <c r="AI562" i="4"/>
  <c r="AO562" i="4" s="1"/>
  <c r="AU562" i="4" s="1"/>
  <c r="AF562" i="4"/>
  <c r="AL562" i="4" s="1"/>
  <c r="AR562" i="4" s="1"/>
  <c r="AH562" i="4"/>
  <c r="AN562" i="4" s="1"/>
  <c r="AT562" i="4" s="1"/>
  <c r="AG558" i="4"/>
  <c r="AM558" i="4" s="1"/>
  <c r="AS558" i="4" s="1"/>
  <c r="AK558" i="4"/>
  <c r="AQ558" i="4" s="1"/>
  <c r="AW558" i="4" s="1"/>
  <c r="AJ558" i="4"/>
  <c r="AP558" i="4" s="1"/>
  <c r="AV558" i="4" s="1"/>
  <c r="AI558" i="4"/>
  <c r="AO558" i="4" s="1"/>
  <c r="AU558" i="4" s="1"/>
  <c r="AF558" i="4"/>
  <c r="AL558" i="4" s="1"/>
  <c r="AR558" i="4" s="1"/>
  <c r="AH558" i="4"/>
  <c r="AN558" i="4" s="1"/>
  <c r="AT558" i="4" s="1"/>
  <c r="AG533" i="4"/>
  <c r="AM533" i="4" s="1"/>
  <c r="AS533" i="4" s="1"/>
  <c r="AK533" i="4"/>
  <c r="AQ533" i="4" s="1"/>
  <c r="AW533" i="4" s="1"/>
  <c r="AJ533" i="4"/>
  <c r="AP533" i="4" s="1"/>
  <c r="AV533" i="4" s="1"/>
  <c r="AI533" i="4"/>
  <c r="AO533" i="4" s="1"/>
  <c r="AU533" i="4" s="1"/>
  <c r="AF533" i="4"/>
  <c r="AL533" i="4" s="1"/>
  <c r="AR533" i="4" s="1"/>
  <c r="AH533" i="4"/>
  <c r="AN533" i="4" s="1"/>
  <c r="AT533" i="4" s="1"/>
  <c r="AG968" i="4"/>
  <c r="AM968" i="4" s="1"/>
  <c r="AS968" i="4" s="1"/>
  <c r="AK968" i="4"/>
  <c r="AQ968" i="4" s="1"/>
  <c r="AW968" i="4" s="1"/>
  <c r="AF968" i="4"/>
  <c r="AL968" i="4" s="1"/>
  <c r="AR968" i="4" s="1"/>
  <c r="AI968" i="4"/>
  <c r="AO968" i="4" s="1"/>
  <c r="AU968" i="4" s="1"/>
  <c r="AH968" i="4"/>
  <c r="AN968" i="4" s="1"/>
  <c r="AT968" i="4" s="1"/>
  <c r="AJ968" i="4"/>
  <c r="AP968" i="4" s="1"/>
  <c r="AV968" i="4" s="1"/>
  <c r="AG952" i="4"/>
  <c r="AM952" i="4" s="1"/>
  <c r="AS952" i="4" s="1"/>
  <c r="AK952" i="4"/>
  <c r="AQ952" i="4" s="1"/>
  <c r="AW952" i="4" s="1"/>
  <c r="AF952" i="4"/>
  <c r="AL952" i="4" s="1"/>
  <c r="AR952" i="4" s="1"/>
  <c r="AI952" i="4"/>
  <c r="AO952" i="4" s="1"/>
  <c r="AU952" i="4" s="1"/>
  <c r="AH952" i="4"/>
  <c r="AN952" i="4" s="1"/>
  <c r="AT952" i="4" s="1"/>
  <c r="AJ952" i="4"/>
  <c r="AP952" i="4" s="1"/>
  <c r="AV952" i="4" s="1"/>
  <c r="AG936" i="4"/>
  <c r="AM936" i="4" s="1"/>
  <c r="AS936" i="4" s="1"/>
  <c r="AK936" i="4"/>
  <c r="AQ936" i="4" s="1"/>
  <c r="AW936" i="4" s="1"/>
  <c r="AF936" i="4"/>
  <c r="AL936" i="4" s="1"/>
  <c r="AR936" i="4" s="1"/>
  <c r="AI936" i="4"/>
  <c r="AO936" i="4" s="1"/>
  <c r="AU936" i="4" s="1"/>
  <c r="AH936" i="4"/>
  <c r="AN936" i="4" s="1"/>
  <c r="AT936" i="4" s="1"/>
  <c r="AJ936" i="4"/>
  <c r="AP936" i="4" s="1"/>
  <c r="AV936" i="4" s="1"/>
  <c r="AG543" i="4"/>
  <c r="AM543" i="4" s="1"/>
  <c r="AS543" i="4" s="1"/>
  <c r="AK543" i="4"/>
  <c r="AQ543" i="4" s="1"/>
  <c r="AW543" i="4" s="1"/>
  <c r="AJ543" i="4"/>
  <c r="AP543" i="4" s="1"/>
  <c r="AV543" i="4" s="1"/>
  <c r="AI543" i="4"/>
  <c r="AO543" i="4" s="1"/>
  <c r="AU543" i="4" s="1"/>
  <c r="AF543" i="4"/>
  <c r="AL543" i="4" s="1"/>
  <c r="AR543" i="4" s="1"/>
  <c r="AH543" i="4"/>
  <c r="AN543" i="4" s="1"/>
  <c r="AT543" i="4" s="1"/>
  <c r="AG376" i="4"/>
  <c r="AM376" i="4" s="1"/>
  <c r="AS376" i="4" s="1"/>
  <c r="AK376" i="4"/>
  <c r="AQ376" i="4" s="1"/>
  <c r="AW376" i="4" s="1"/>
  <c r="AF376" i="4"/>
  <c r="AL376" i="4" s="1"/>
  <c r="AR376" i="4" s="1"/>
  <c r="AI376" i="4"/>
  <c r="AO376" i="4" s="1"/>
  <c r="AU376" i="4" s="1"/>
  <c r="AH376" i="4"/>
  <c r="AN376" i="4" s="1"/>
  <c r="AT376" i="4" s="1"/>
  <c r="AJ376" i="4"/>
  <c r="AP376" i="4" s="1"/>
  <c r="AV376" i="4" s="1"/>
  <c r="AG360" i="4"/>
  <c r="AM360" i="4" s="1"/>
  <c r="AS360" i="4" s="1"/>
  <c r="AK360" i="4"/>
  <c r="AQ360" i="4" s="1"/>
  <c r="AW360" i="4" s="1"/>
  <c r="AF360" i="4"/>
  <c r="AL360" i="4" s="1"/>
  <c r="AR360" i="4" s="1"/>
  <c r="AI360" i="4"/>
  <c r="AO360" i="4" s="1"/>
  <c r="AU360" i="4" s="1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F938" i="4"/>
  <c r="J938" i="4" s="1"/>
  <c r="D938" i="4"/>
  <c r="H938" i="4" s="1"/>
  <c r="E938" i="4"/>
  <c r="I938" i="4" s="1"/>
  <c r="G378" i="4"/>
  <c r="D378" i="4"/>
  <c r="H378" i="4" s="1"/>
  <c r="K379" i="2" s="1"/>
  <c r="F378" i="4"/>
  <c r="J378" i="4" s="1"/>
  <c r="M379" i="2" s="1"/>
  <c r="E378" i="4"/>
  <c r="I378" i="4" s="1"/>
  <c r="L379" i="2" s="1"/>
  <c r="G362" i="4"/>
  <c r="D362" i="4"/>
  <c r="H362" i="4" s="1"/>
  <c r="K363" i="2" s="1"/>
  <c r="F362" i="4"/>
  <c r="J362" i="4" s="1"/>
  <c r="M363" i="2" s="1"/>
  <c r="E362" i="4"/>
  <c r="I362" i="4" s="1"/>
  <c r="L363" i="2" s="1"/>
  <c r="G238" i="4"/>
  <c r="F238" i="4"/>
  <c r="J238" i="4" s="1"/>
  <c r="M239" i="2" s="1"/>
  <c r="D238" i="4"/>
  <c r="H238" i="4" s="1"/>
  <c r="K239" i="2" s="1"/>
  <c r="E238" i="4"/>
  <c r="I238" i="4" s="1"/>
  <c r="L239" i="2" s="1"/>
  <c r="G152" i="4"/>
  <c r="F152" i="4"/>
  <c r="J152" i="4" s="1"/>
  <c r="M153" i="2" s="1"/>
  <c r="D152" i="4"/>
  <c r="H152" i="4" s="1"/>
  <c r="K153" i="2" s="1"/>
  <c r="E152" i="4"/>
  <c r="I152" i="4" s="1"/>
  <c r="L153" i="2" s="1"/>
  <c r="G110" i="4"/>
  <c r="D110" i="4"/>
  <c r="H110" i="4" s="1"/>
  <c r="K111" i="2" s="1"/>
  <c r="F110" i="4"/>
  <c r="J110" i="4" s="1"/>
  <c r="M111" i="2" s="1"/>
  <c r="E110" i="4"/>
  <c r="I110" i="4" s="1"/>
  <c r="L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M912" i="4"/>
  <c r="AS912" i="4" s="1"/>
  <c r="AP908" i="4"/>
  <c r="AV908" i="4" s="1"/>
  <c r="AN908" i="4"/>
  <c r="AT908" i="4" s="1"/>
  <c r="AM908" i="4"/>
  <c r="AS908" i="4" s="1"/>
  <c r="AP904" i="4"/>
  <c r="AV904" i="4" s="1"/>
  <c r="AQ904" i="4"/>
  <c r="AW904" i="4" s="1"/>
  <c r="AM904" i="4"/>
  <c r="AS904" i="4" s="1"/>
  <c r="AP900" i="4"/>
  <c r="AV900" i="4" s="1"/>
  <c r="AQ900" i="4"/>
  <c r="AW900" i="4" s="1"/>
  <c r="AM900" i="4"/>
  <c r="AS900" i="4" s="1"/>
  <c r="AP896" i="4"/>
  <c r="AV896" i="4" s="1"/>
  <c r="AM896" i="4"/>
  <c r="AS896" i="4" s="1"/>
  <c r="AP892" i="4"/>
  <c r="AV892" i="4" s="1"/>
  <c r="AN892" i="4"/>
  <c r="AT892" i="4" s="1"/>
  <c r="AM892" i="4"/>
  <c r="AS892" i="4" s="1"/>
  <c r="AL890" i="4"/>
  <c r="AR890" i="4" s="1"/>
  <c r="AP888" i="4"/>
  <c r="AV888" i="4" s="1"/>
  <c r="AM888" i="4"/>
  <c r="AS888" i="4" s="1"/>
  <c r="AP884" i="4"/>
  <c r="AV884" i="4" s="1"/>
  <c r="AQ884" i="4"/>
  <c r="AW884" i="4" s="1"/>
  <c r="AM884" i="4"/>
  <c r="AS884" i="4" s="1"/>
  <c r="AL882" i="4"/>
  <c r="AR882" i="4" s="1"/>
  <c r="AP880" i="4"/>
  <c r="AV880" i="4" s="1"/>
  <c r="AM880" i="4"/>
  <c r="AS880" i="4" s="1"/>
  <c r="AP876" i="4"/>
  <c r="AV876" i="4" s="1"/>
  <c r="AN876" i="4"/>
  <c r="AT876" i="4" s="1"/>
  <c r="AM876" i="4"/>
  <c r="AS876" i="4" s="1"/>
  <c r="AL874" i="4"/>
  <c r="AR874" i="4" s="1"/>
  <c r="AP872" i="4"/>
  <c r="AV872" i="4" s="1"/>
  <c r="AM872" i="4"/>
  <c r="AS872" i="4" s="1"/>
  <c r="AP868" i="4"/>
  <c r="AV868" i="4" s="1"/>
  <c r="AQ868" i="4"/>
  <c r="AW868" i="4" s="1"/>
  <c r="AM868" i="4"/>
  <c r="AS868" i="4" s="1"/>
  <c r="AL866" i="4"/>
  <c r="AR866" i="4" s="1"/>
  <c r="AP864" i="4"/>
  <c r="AV864" i="4" s="1"/>
  <c r="AM864" i="4"/>
  <c r="AS864" i="4" s="1"/>
  <c r="AO862" i="4"/>
  <c r="AU862" i="4" s="1"/>
  <c r="AP860" i="4"/>
  <c r="AV860" i="4" s="1"/>
  <c r="AN860" i="4"/>
  <c r="AT860" i="4" s="1"/>
  <c r="AM860" i="4"/>
  <c r="AS860" i="4" s="1"/>
  <c r="AL858" i="4"/>
  <c r="AR858" i="4" s="1"/>
  <c r="AP856" i="4"/>
  <c r="AV856" i="4" s="1"/>
  <c r="AM856" i="4"/>
  <c r="AS856" i="4" s="1"/>
  <c r="AP852" i="4"/>
  <c r="AV852" i="4" s="1"/>
  <c r="AQ852" i="4"/>
  <c r="AW852" i="4" s="1"/>
  <c r="AM852" i="4"/>
  <c r="AS852" i="4" s="1"/>
  <c r="AL850" i="4"/>
  <c r="AR850" i="4" s="1"/>
  <c r="AP848" i="4"/>
  <c r="AV848" i="4" s="1"/>
  <c r="AM848" i="4"/>
  <c r="AS848" i="4" s="1"/>
  <c r="AP844" i="4"/>
  <c r="AV844" i="4" s="1"/>
  <c r="AN844" i="4"/>
  <c r="AT844" i="4" s="1"/>
  <c r="AM844" i="4"/>
  <c r="AS844" i="4" s="1"/>
  <c r="AL842" i="4"/>
  <c r="AR842" i="4" s="1"/>
  <c r="AP840" i="4"/>
  <c r="AV840" i="4" s="1"/>
  <c r="AM840" i="4"/>
  <c r="AS840" i="4" s="1"/>
  <c r="AP836" i="4"/>
  <c r="AV836" i="4" s="1"/>
  <c r="AQ836" i="4"/>
  <c r="AW836" i="4" s="1"/>
  <c r="AM836" i="4"/>
  <c r="AS836" i="4" s="1"/>
  <c r="AL834" i="4"/>
  <c r="AR834" i="4" s="1"/>
  <c r="AP832" i="4"/>
  <c r="AV832" i="4" s="1"/>
  <c r="AM832" i="4"/>
  <c r="AS832" i="4" s="1"/>
  <c r="AP828" i="4"/>
  <c r="AV828" i="4" s="1"/>
  <c r="AN828" i="4"/>
  <c r="AT828" i="4" s="1"/>
  <c r="AM828" i="4"/>
  <c r="AS828" i="4" s="1"/>
  <c r="AP824" i="4"/>
  <c r="AV824" i="4" s="1"/>
  <c r="AM824" i="4"/>
  <c r="AS824" i="4" s="1"/>
  <c r="AP820" i="4"/>
  <c r="AV820" i="4" s="1"/>
  <c r="AQ820" i="4"/>
  <c r="AW820" i="4" s="1"/>
  <c r="AM820" i="4"/>
  <c r="AS820" i="4" s="1"/>
  <c r="AP816" i="4"/>
  <c r="AV816" i="4" s="1"/>
  <c r="AM816" i="4"/>
  <c r="AS816" i="4" s="1"/>
  <c r="AP812" i="4"/>
  <c r="AV812" i="4" s="1"/>
  <c r="AN812" i="4"/>
  <c r="AT812" i="4" s="1"/>
  <c r="AM812" i="4"/>
  <c r="AS812" i="4" s="1"/>
  <c r="AP808" i="4"/>
  <c r="AV808" i="4" s="1"/>
  <c r="AM808" i="4"/>
  <c r="AS808" i="4" s="1"/>
  <c r="AP804" i="4"/>
  <c r="AV804" i="4" s="1"/>
  <c r="AQ804" i="4"/>
  <c r="AW804" i="4" s="1"/>
  <c r="AM804" i="4"/>
  <c r="AS804" i="4" s="1"/>
  <c r="AP800" i="4"/>
  <c r="AV800" i="4" s="1"/>
  <c r="AN800" i="4"/>
  <c r="AT800" i="4" s="1"/>
  <c r="AM800" i="4"/>
  <c r="AS800" i="4" s="1"/>
  <c r="AP796" i="4"/>
  <c r="AV796" i="4" s="1"/>
  <c r="AN796" i="4"/>
  <c r="AT796" i="4" s="1"/>
  <c r="AM796" i="4"/>
  <c r="AS796" i="4" s="1"/>
  <c r="AP792" i="4"/>
  <c r="AV792" i="4" s="1"/>
  <c r="AM792" i="4"/>
  <c r="AS792" i="4" s="1"/>
  <c r="AP788" i="4"/>
  <c r="AV788" i="4" s="1"/>
  <c r="AQ788" i="4"/>
  <c r="AW788" i="4" s="1"/>
  <c r="AM788" i="4"/>
  <c r="AS788" i="4" s="1"/>
  <c r="AP784" i="4"/>
  <c r="AV784" i="4" s="1"/>
  <c r="AM784" i="4"/>
  <c r="AS784" i="4" s="1"/>
  <c r="AL782" i="4"/>
  <c r="AR782" i="4" s="1"/>
  <c r="AP780" i="4"/>
  <c r="AV780" i="4" s="1"/>
  <c r="AN780" i="4"/>
  <c r="AT780" i="4" s="1"/>
  <c r="AM780" i="4"/>
  <c r="AS780" i="4" s="1"/>
  <c r="AP776" i="4"/>
  <c r="AV776" i="4" s="1"/>
  <c r="AM776" i="4"/>
  <c r="AS776" i="4" s="1"/>
  <c r="AP772" i="4"/>
  <c r="AV772" i="4" s="1"/>
  <c r="AQ772" i="4"/>
  <c r="AW772" i="4" s="1"/>
  <c r="AM772" i="4"/>
  <c r="AS772" i="4" s="1"/>
  <c r="AP768" i="4"/>
  <c r="AV768" i="4" s="1"/>
  <c r="AN768" i="4"/>
  <c r="AT768" i="4" s="1"/>
  <c r="AM768" i="4"/>
  <c r="AS768" i="4" s="1"/>
  <c r="AP764" i="4"/>
  <c r="AV764" i="4" s="1"/>
  <c r="AN764" i="4"/>
  <c r="AT764" i="4" s="1"/>
  <c r="AM764" i="4"/>
  <c r="AS764" i="4" s="1"/>
  <c r="AL762" i="4"/>
  <c r="AR762" i="4" s="1"/>
  <c r="AP760" i="4"/>
  <c r="AV760" i="4" s="1"/>
  <c r="AM760" i="4"/>
  <c r="AS760" i="4" s="1"/>
  <c r="AP756" i="4"/>
  <c r="AV756" i="4" s="1"/>
  <c r="AQ756" i="4"/>
  <c r="AW756" i="4" s="1"/>
  <c r="AM756" i="4"/>
  <c r="AS756" i="4" s="1"/>
  <c r="AL754" i="4"/>
  <c r="AR754" i="4" s="1"/>
  <c r="AP752" i="4"/>
  <c r="AV752" i="4" s="1"/>
  <c r="AM752" i="4"/>
  <c r="AS752" i="4" s="1"/>
  <c r="AL750" i="4"/>
  <c r="AR750" i="4" s="1"/>
  <c r="AP748" i="4"/>
  <c r="AV748" i="4" s="1"/>
  <c r="AN748" i="4"/>
  <c r="AT748" i="4" s="1"/>
  <c r="AM748" i="4"/>
  <c r="AS748" i="4" s="1"/>
  <c r="AL746" i="4"/>
  <c r="AR746" i="4" s="1"/>
  <c r="AP740" i="4"/>
  <c r="AV740" i="4" s="1"/>
  <c r="AM740" i="4"/>
  <c r="AS740" i="4" s="1"/>
  <c r="AL738" i="4"/>
  <c r="AR738" i="4" s="1"/>
  <c r="AP736" i="4"/>
  <c r="AV736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M728" i="4"/>
  <c r="AS728" i="4" s="1"/>
  <c r="AL726" i="4"/>
  <c r="AR726" i="4" s="1"/>
  <c r="AP724" i="4"/>
  <c r="AV724" i="4" s="1"/>
  <c r="AM724" i="4"/>
  <c r="AS724" i="4" s="1"/>
  <c r="AL722" i="4"/>
  <c r="AR722" i="4" s="1"/>
  <c r="AM720" i="4"/>
  <c r="AS720" i="4" s="1"/>
  <c r="AP716" i="4"/>
  <c r="AV716" i="4" s="1"/>
  <c r="AN716" i="4"/>
  <c r="AT716" i="4" s="1"/>
  <c r="AM716" i="4"/>
  <c r="AS716" i="4" s="1"/>
  <c r="AL714" i="4"/>
  <c r="AR714" i="4" s="1"/>
  <c r="AM712" i="4"/>
  <c r="AS712" i="4" s="1"/>
  <c r="AP708" i="4"/>
  <c r="AV708" i="4" s="1"/>
  <c r="AM708" i="4"/>
  <c r="AS708" i="4" s="1"/>
  <c r="AL706" i="4"/>
  <c r="AR706" i="4" s="1"/>
  <c r="AM704" i="4"/>
  <c r="AS704" i="4" s="1"/>
  <c r="AM700" i="4"/>
  <c r="AS700" i="4" s="1"/>
  <c r="AL698" i="4"/>
  <c r="AR698" i="4" s="1"/>
  <c r="AN692" i="4"/>
  <c r="AT692" i="4" s="1"/>
  <c r="AM692" i="4"/>
  <c r="AS692" i="4" s="1"/>
  <c r="AN688" i="4"/>
  <c r="AT688" i="4" s="1"/>
  <c r="AM684" i="4"/>
  <c r="AS684" i="4" s="1"/>
  <c r="AL682" i="4"/>
  <c r="AR682" i="4" s="1"/>
  <c r="AN676" i="4"/>
  <c r="AT676" i="4" s="1"/>
  <c r="AM676" i="4"/>
  <c r="AS676" i="4" s="1"/>
  <c r="AQ668" i="4"/>
  <c r="AW668" i="4" s="1"/>
  <c r="AM668" i="4"/>
  <c r="AS668" i="4" s="1"/>
  <c r="AM664" i="4"/>
  <c r="AS664" i="4" s="1"/>
  <c r="AN660" i="4"/>
  <c r="AT660" i="4" s="1"/>
  <c r="AM660" i="4"/>
  <c r="AS660" i="4" s="1"/>
  <c r="AL658" i="4"/>
  <c r="AR658" i="4" s="1"/>
  <c r="AM656" i="4"/>
  <c r="AS656" i="4" s="1"/>
  <c r="AM652" i="4"/>
  <c r="AS652" i="4" s="1"/>
  <c r="AM648" i="4"/>
  <c r="AS648" i="4" s="1"/>
  <c r="AN644" i="4"/>
  <c r="AT644" i="4" s="1"/>
  <c r="AM644" i="4"/>
  <c r="AS644" i="4" s="1"/>
  <c r="AL642" i="4"/>
  <c r="AR642" i="4" s="1"/>
  <c r="AQ636" i="4"/>
  <c r="AW636" i="4" s="1"/>
  <c r="AQ628" i="4"/>
  <c r="AW628" i="4" s="1"/>
  <c r="AP620" i="4"/>
  <c r="AV620" i="4" s="1"/>
  <c r="AN620" i="4"/>
  <c r="AT620" i="4" s="1"/>
  <c r="AP612" i="4"/>
  <c r="AV612" i="4" s="1"/>
  <c r="AN612" i="4"/>
  <c r="AT612" i="4" s="1"/>
  <c r="AL610" i="4"/>
  <c r="AR610" i="4" s="1"/>
  <c r="AL602" i="4"/>
  <c r="AR602" i="4" s="1"/>
  <c r="AL594" i="4"/>
  <c r="AR594" i="4" s="1"/>
  <c r="AQ588" i="4"/>
  <c r="AW588" i="4" s="1"/>
  <c r="AL586" i="4"/>
  <c r="AR586" i="4" s="1"/>
  <c r="AL578" i="4"/>
  <c r="AR578" i="4" s="1"/>
  <c r="AN572" i="4"/>
  <c r="AT572" i="4" s="1"/>
  <c r="AL570" i="4"/>
  <c r="AR570" i="4" s="1"/>
  <c r="AP564" i="4"/>
  <c r="AV564" i="4" s="1"/>
  <c r="AN564" i="4"/>
  <c r="AT564" i="4" s="1"/>
  <c r="AP549" i="4"/>
  <c r="AV549" i="4" s="1"/>
  <c r="AN549" i="4"/>
  <c r="AT549" i="4" s="1"/>
  <c r="AM20" i="4"/>
  <c r="AS20" i="4" s="1"/>
  <c r="AP851" i="4"/>
  <c r="AV851" i="4" s="1"/>
  <c r="AQ819" i="4"/>
  <c r="AW819" i="4" s="1"/>
  <c r="AP819" i="4"/>
  <c r="AV819" i="4" s="1"/>
  <c r="AQ755" i="4"/>
  <c r="AW755" i="4" s="1"/>
  <c r="AP723" i="4"/>
  <c r="AV723" i="4" s="1"/>
  <c r="AO995" i="4"/>
  <c r="AU995" i="4" s="1"/>
  <c r="AQ627" i="4"/>
  <c r="AW627" i="4" s="1"/>
  <c r="Y240" i="4"/>
  <c r="AC240" i="4" s="1"/>
  <c r="Y154" i="4"/>
  <c r="AC154" i="4" s="1"/>
  <c r="Y419" i="4"/>
  <c r="AA419" i="4" s="1"/>
  <c r="Y403" i="4"/>
  <c r="AA403" i="4" s="1"/>
  <c r="Y511" i="4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Q314" i="4"/>
  <c r="AW314" i="4" s="1"/>
  <c r="AN298" i="4"/>
  <c r="AT298" i="4" s="1"/>
  <c r="AP282" i="4"/>
  <c r="AV282" i="4" s="1"/>
  <c r="AQ282" i="4"/>
  <c r="AW282" i="4" s="1"/>
  <c r="AN266" i="4"/>
  <c r="AT266" i="4" s="1"/>
  <c r="AQ250" i="4"/>
  <c r="AW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D306" i="4"/>
  <c r="AC495" i="4"/>
  <c r="AI495" i="4"/>
  <c r="AK278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314" i="4"/>
  <c r="AT314" i="4" s="1"/>
  <c r="AQ298" i="4"/>
  <c r="AW298" i="4" s="1"/>
  <c r="AN282" i="4"/>
  <c r="AT282" i="4" s="1"/>
  <c r="AP266" i="4"/>
  <c r="AV266" i="4" s="1"/>
  <c r="AQ266" i="4"/>
  <c r="AW266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P341" i="4"/>
  <c r="AV341" i="4" s="1"/>
  <c r="AL341" i="4"/>
  <c r="AR341" i="4" s="1"/>
  <c r="AQ341" i="4"/>
  <c r="AW341" i="4" s="1"/>
  <c r="AM341" i="4"/>
  <c r="AS341" i="4" s="1"/>
  <c r="AP277" i="4"/>
  <c r="AV277" i="4" s="1"/>
  <c r="AL277" i="4"/>
  <c r="AR277" i="4" s="1"/>
  <c r="AQ277" i="4"/>
  <c r="AW277" i="4" s="1"/>
  <c r="AM277" i="4"/>
  <c r="AS277" i="4" s="1"/>
  <c r="AN58" i="4"/>
  <c r="AT58" i="4" s="1"/>
  <c r="AO58" i="4"/>
  <c r="AU58" i="4" s="1"/>
  <c r="AP484" i="4"/>
  <c r="AV484" i="4" s="1"/>
  <c r="AL484" i="4"/>
  <c r="AR484" i="4" s="1"/>
  <c r="AQ484" i="4"/>
  <c r="AW484" i="4" s="1"/>
  <c r="AM484" i="4"/>
  <c r="AS484" i="4" s="1"/>
  <c r="AN452" i="4"/>
  <c r="AT452" i="4" s="1"/>
  <c r="AP420" i="4"/>
  <c r="AV420" i="4" s="1"/>
  <c r="AL420" i="4"/>
  <c r="AR420" i="4" s="1"/>
  <c r="AQ420" i="4"/>
  <c r="AW420" i="4" s="1"/>
  <c r="AM420" i="4"/>
  <c r="AS420" i="4" s="1"/>
  <c r="AN388" i="4"/>
  <c r="AT388" i="4" s="1"/>
  <c r="AO388" i="4"/>
  <c r="AU388" i="4" s="1"/>
  <c r="AP339" i="4"/>
  <c r="AV339" i="4" s="1"/>
  <c r="AL339" i="4"/>
  <c r="AR339" i="4" s="1"/>
  <c r="AQ339" i="4"/>
  <c r="AW339" i="4" s="1"/>
  <c r="AM339" i="4"/>
  <c r="AS339" i="4" s="1"/>
  <c r="AN307" i="4"/>
  <c r="AT307" i="4" s="1"/>
  <c r="AP275" i="4"/>
  <c r="AV275" i="4" s="1"/>
  <c r="AL275" i="4"/>
  <c r="AR275" i="4" s="1"/>
  <c r="AQ275" i="4"/>
  <c r="AW275" i="4" s="1"/>
  <c r="AM275" i="4"/>
  <c r="AS275" i="4" s="1"/>
  <c r="AN223" i="4"/>
  <c r="AT223" i="4" s="1"/>
  <c r="AO223" i="4"/>
  <c r="AU223" i="4" s="1"/>
  <c r="AP191" i="4"/>
  <c r="AV191" i="4" s="1"/>
  <c r="AL191" i="4"/>
  <c r="AR191" i="4" s="1"/>
  <c r="AQ191" i="4"/>
  <c r="AW191" i="4" s="1"/>
  <c r="AM191" i="4"/>
  <c r="AS191" i="4" s="1"/>
  <c r="AN159" i="4"/>
  <c r="AT159" i="4" s="1"/>
  <c r="AP125" i="4"/>
  <c r="AV125" i="4" s="1"/>
  <c r="AL125" i="4"/>
  <c r="AR125" i="4" s="1"/>
  <c r="AQ125" i="4"/>
  <c r="AW125" i="4" s="1"/>
  <c r="AM125" i="4"/>
  <c r="AS125" i="4" s="1"/>
  <c r="AL994" i="4"/>
  <c r="AR994" i="4" s="1"/>
  <c r="AO994" i="4"/>
  <c r="AU994" i="4" s="1"/>
  <c r="AP986" i="4"/>
  <c r="AV986" i="4" s="1"/>
  <c r="AN986" i="4"/>
  <c r="AT986" i="4" s="1"/>
  <c r="AQ986" i="4"/>
  <c r="AW986" i="4" s="1"/>
  <c r="AM986" i="4"/>
  <c r="AS986" i="4" s="1"/>
  <c r="AL978" i="4"/>
  <c r="AR978" i="4" s="1"/>
  <c r="AO978" i="4"/>
  <c r="AU978" i="4" s="1"/>
  <c r="AP545" i="4"/>
  <c r="AV545" i="4" s="1"/>
  <c r="AN545" i="4"/>
  <c r="AT545" i="4" s="1"/>
  <c r="AQ545" i="4"/>
  <c r="AW545" i="4" s="1"/>
  <c r="AN970" i="4"/>
  <c r="AT970" i="4" s="1"/>
  <c r="AP970" i="4"/>
  <c r="AV970" i="4" s="1"/>
  <c r="AL954" i="4"/>
  <c r="AR954" i="4" s="1"/>
  <c r="AQ954" i="4"/>
  <c r="AW954" i="4" s="1"/>
  <c r="AN942" i="4"/>
  <c r="AT942" i="4" s="1"/>
  <c r="AP942" i="4"/>
  <c r="AV942" i="4" s="1"/>
  <c r="AO942" i="4"/>
  <c r="AU942" i="4" s="1"/>
  <c r="AL926" i="4"/>
  <c r="AR926" i="4" s="1"/>
  <c r="AQ926" i="4"/>
  <c r="AW926" i="4" s="1"/>
  <c r="AL539" i="4"/>
  <c r="AR539" i="4" s="1"/>
  <c r="AO539" i="4"/>
  <c r="AU539" i="4" s="1"/>
  <c r="AP515" i="4"/>
  <c r="AV515" i="4" s="1"/>
  <c r="AN515" i="4"/>
  <c r="AT515" i="4" s="1"/>
  <c r="AQ515" i="4"/>
  <c r="AW515" i="4" s="1"/>
  <c r="AN366" i="4"/>
  <c r="AT366" i="4" s="1"/>
  <c r="AP366" i="4"/>
  <c r="AV366" i="4" s="1"/>
  <c r="AO366" i="4"/>
  <c r="AU366" i="4" s="1"/>
  <c r="AP556" i="4"/>
  <c r="AV556" i="4" s="1"/>
  <c r="AN556" i="4"/>
  <c r="AT556" i="4" s="1"/>
  <c r="AQ556" i="4"/>
  <c r="AW556" i="4" s="1"/>
  <c r="AN504" i="4"/>
  <c r="AT504" i="4" s="1"/>
  <c r="AP488" i="4"/>
  <c r="AV488" i="4" s="1"/>
  <c r="AL488" i="4"/>
  <c r="AR488" i="4" s="1"/>
  <c r="AQ488" i="4"/>
  <c r="AW488" i="4" s="1"/>
  <c r="AO472" i="4"/>
  <c r="AU472" i="4" s="1"/>
  <c r="AL456" i="4"/>
  <c r="AR456" i="4" s="1"/>
  <c r="AQ456" i="4"/>
  <c r="AW456" i="4" s="1"/>
  <c r="AN440" i="4"/>
  <c r="AT440" i="4" s="1"/>
  <c r="AO440" i="4"/>
  <c r="AU440" i="4" s="1"/>
  <c r="AP424" i="4"/>
  <c r="AV424" i="4" s="1"/>
  <c r="AL424" i="4"/>
  <c r="AR424" i="4" s="1"/>
  <c r="AQ424" i="4"/>
  <c r="AW424" i="4" s="1"/>
  <c r="AN408" i="4"/>
  <c r="AT408" i="4" s="1"/>
  <c r="AO408" i="4"/>
  <c r="AU408" i="4" s="1"/>
  <c r="AL392" i="4"/>
  <c r="AR392" i="4" s="1"/>
  <c r="AQ392" i="4"/>
  <c r="AW392" i="4" s="1"/>
  <c r="AM392" i="4"/>
  <c r="AS392" i="4" s="1"/>
  <c r="AN351" i="4"/>
  <c r="AT351" i="4" s="1"/>
  <c r="AP335" i="4"/>
  <c r="AV335" i="4" s="1"/>
  <c r="AL335" i="4"/>
  <c r="AR335" i="4" s="1"/>
  <c r="AQ335" i="4"/>
  <c r="AW335" i="4" s="1"/>
  <c r="AO319" i="4"/>
  <c r="AU319" i="4" s="1"/>
  <c r="AL303" i="4"/>
  <c r="AR303" i="4" s="1"/>
  <c r="AQ303" i="4"/>
  <c r="AW303" i="4" s="1"/>
  <c r="AN287" i="4"/>
  <c r="AT287" i="4" s="1"/>
  <c r="AO287" i="4"/>
  <c r="AU287" i="4" s="1"/>
  <c r="AP271" i="4"/>
  <c r="AV271" i="4" s="1"/>
  <c r="AL271" i="4"/>
  <c r="AR271" i="4" s="1"/>
  <c r="AQ271" i="4"/>
  <c r="AW271" i="4" s="1"/>
  <c r="AN255" i="4"/>
  <c r="AT255" i="4" s="1"/>
  <c r="AO255" i="4"/>
  <c r="AU255" i="4" s="1"/>
  <c r="AL227" i="4"/>
  <c r="AR227" i="4" s="1"/>
  <c r="AQ227" i="4"/>
  <c r="AW227" i="4" s="1"/>
  <c r="AM227" i="4"/>
  <c r="AS227" i="4" s="1"/>
  <c r="AN211" i="4"/>
  <c r="AT211" i="4" s="1"/>
  <c r="AP195" i="4"/>
  <c r="AV195" i="4" s="1"/>
  <c r="AL195" i="4"/>
  <c r="AR195" i="4" s="1"/>
  <c r="AQ195" i="4"/>
  <c r="AW195" i="4" s="1"/>
  <c r="AN179" i="4"/>
  <c r="AT179" i="4" s="1"/>
  <c r="AO179" i="4"/>
  <c r="AU179" i="4" s="1"/>
  <c r="AL163" i="4"/>
  <c r="AR163" i="4" s="1"/>
  <c r="AQ163" i="4"/>
  <c r="AW163" i="4" s="1"/>
  <c r="AM163" i="4"/>
  <c r="AS163" i="4" s="1"/>
  <c r="AN137" i="4"/>
  <c r="AT137" i="4" s="1"/>
  <c r="AP121" i="4"/>
  <c r="AV121" i="4" s="1"/>
  <c r="AL121" i="4"/>
  <c r="AR121" i="4" s="1"/>
  <c r="AQ121" i="4"/>
  <c r="AW121" i="4" s="1"/>
  <c r="AO60" i="4"/>
  <c r="AU60" i="4" s="1"/>
  <c r="AL44" i="4"/>
  <c r="AR44" i="4" s="1"/>
  <c r="AQ44" i="4"/>
  <c r="AW44" i="4" s="1"/>
  <c r="AN349" i="4"/>
  <c r="AT349" i="4" s="1"/>
  <c r="AO349" i="4"/>
  <c r="AU349" i="4" s="1"/>
  <c r="AP285" i="4"/>
  <c r="AV285" i="4" s="1"/>
  <c r="AL285" i="4"/>
  <c r="AR285" i="4" s="1"/>
  <c r="AM285" i="4"/>
  <c r="AS285" i="4" s="1"/>
  <c r="AP476" i="4"/>
  <c r="AV476" i="4" s="1"/>
  <c r="AL476" i="4"/>
  <c r="AR476" i="4" s="1"/>
  <c r="AQ476" i="4"/>
  <c r="AW476" i="4" s="1"/>
  <c r="AN412" i="4"/>
  <c r="AT412" i="4" s="1"/>
  <c r="AO412" i="4"/>
  <c r="AU412" i="4" s="1"/>
  <c r="AL315" i="4"/>
  <c r="AR315" i="4" s="1"/>
  <c r="AQ315" i="4"/>
  <c r="AW315" i="4" s="1"/>
  <c r="AM315" i="4"/>
  <c r="AS315" i="4" s="1"/>
  <c r="AL183" i="4"/>
  <c r="AR183" i="4" s="1"/>
  <c r="AQ183" i="4"/>
  <c r="AW183" i="4" s="1"/>
  <c r="AM183" i="4"/>
  <c r="AS183" i="4" s="1"/>
  <c r="AL372" i="4"/>
  <c r="AR372" i="4" s="1"/>
  <c r="AQ372" i="4"/>
  <c r="AW372" i="4" s="1"/>
  <c r="AM372" i="4"/>
  <c r="AS372" i="4" s="1"/>
  <c r="AN364" i="4"/>
  <c r="AT364" i="4" s="1"/>
  <c r="AP364" i="4"/>
  <c r="AV364" i="4" s="1"/>
  <c r="AO364" i="4"/>
  <c r="AU364" i="4" s="1"/>
  <c r="AQ244" i="4"/>
  <c r="AW24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O635" i="4"/>
  <c r="AU635" i="4" s="1"/>
  <c r="AP635" i="4"/>
  <c r="AV635" i="4" s="1"/>
  <c r="AL635" i="4"/>
  <c r="AR635" i="4" s="1"/>
  <c r="AM619" i="4"/>
  <c r="AS619" i="4" s="1"/>
  <c r="AO603" i="4"/>
  <c r="AU603" i="4" s="1"/>
  <c r="AQ603" i="4"/>
  <c r="AW603" i="4" s="1"/>
  <c r="AP603" i="4"/>
  <c r="AV603" i="4" s="1"/>
  <c r="AL603" i="4"/>
  <c r="AR603" i="4" s="1"/>
  <c r="AM587" i="4"/>
  <c r="AS587" i="4" s="1"/>
  <c r="AN587" i="4"/>
  <c r="AT587" i="4" s="1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I154" i="4"/>
  <c r="AN341" i="4"/>
  <c r="AT341" i="4" s="1"/>
  <c r="AO341" i="4"/>
  <c r="AU341" i="4" s="1"/>
  <c r="AP309" i="4"/>
  <c r="AV309" i="4" s="1"/>
  <c r="AL309" i="4"/>
  <c r="AR309" i="4" s="1"/>
  <c r="AQ309" i="4"/>
  <c r="AW309" i="4" s="1"/>
  <c r="AN277" i="4"/>
  <c r="AT277" i="4" s="1"/>
  <c r="AO277" i="4"/>
  <c r="AU277" i="4" s="1"/>
  <c r="AP58" i="4"/>
  <c r="AV58" i="4" s="1"/>
  <c r="AL58" i="4"/>
  <c r="AR58" i="4" s="1"/>
  <c r="AQ58" i="4"/>
  <c r="AW58" i="4" s="1"/>
  <c r="AM58" i="4"/>
  <c r="AS58" i="4" s="1"/>
  <c r="AN484" i="4"/>
  <c r="AT484" i="4" s="1"/>
  <c r="AO484" i="4"/>
  <c r="AU484" i="4" s="1"/>
  <c r="AP452" i="4"/>
  <c r="AV452" i="4" s="1"/>
  <c r="AL452" i="4"/>
  <c r="AR452" i="4" s="1"/>
  <c r="AQ452" i="4"/>
  <c r="AW452" i="4" s="1"/>
  <c r="AN420" i="4"/>
  <c r="AT420" i="4" s="1"/>
  <c r="AO420" i="4"/>
  <c r="AU420" i="4" s="1"/>
  <c r="AQ388" i="4"/>
  <c r="AW388" i="4" s="1"/>
  <c r="AM388" i="4"/>
  <c r="AS388" i="4" s="1"/>
  <c r="AN339" i="4"/>
  <c r="AT339" i="4" s="1"/>
  <c r="AO339" i="4"/>
  <c r="AU339" i="4" s="1"/>
  <c r="AP307" i="4"/>
  <c r="AV307" i="4" s="1"/>
  <c r="AL307" i="4"/>
  <c r="AR307" i="4" s="1"/>
  <c r="AQ307" i="4"/>
  <c r="AW307" i="4" s="1"/>
  <c r="AN275" i="4"/>
  <c r="AT275" i="4" s="1"/>
  <c r="AO275" i="4"/>
  <c r="AU275" i="4" s="1"/>
  <c r="AP223" i="4"/>
  <c r="AV223" i="4" s="1"/>
  <c r="AQ223" i="4"/>
  <c r="AW223" i="4" s="1"/>
  <c r="AM223" i="4"/>
  <c r="AS223" i="4" s="1"/>
  <c r="AN191" i="4"/>
  <c r="AT191" i="4" s="1"/>
  <c r="AO191" i="4"/>
  <c r="AU191" i="4" s="1"/>
  <c r="AP159" i="4"/>
  <c r="AV159" i="4" s="1"/>
  <c r="AL159" i="4"/>
  <c r="AR159" i="4" s="1"/>
  <c r="AQ159" i="4"/>
  <c r="AW159" i="4" s="1"/>
  <c r="AN125" i="4"/>
  <c r="AT125" i="4" s="1"/>
  <c r="AO125" i="4"/>
  <c r="AU125" i="4" s="1"/>
  <c r="AP994" i="4"/>
  <c r="AV994" i="4" s="1"/>
  <c r="AN994" i="4"/>
  <c r="AT994" i="4" s="1"/>
  <c r="AQ994" i="4"/>
  <c r="AW994" i="4" s="1"/>
  <c r="AM994" i="4"/>
  <c r="AS994" i="4" s="1"/>
  <c r="AL986" i="4"/>
  <c r="AR986" i="4" s="1"/>
  <c r="AO986" i="4"/>
  <c r="AU986" i="4" s="1"/>
  <c r="AP978" i="4"/>
  <c r="AV978" i="4" s="1"/>
  <c r="AN978" i="4"/>
  <c r="AT978" i="4" s="1"/>
  <c r="AQ978" i="4"/>
  <c r="AW978" i="4" s="1"/>
  <c r="AM978" i="4"/>
  <c r="AS978" i="4" s="1"/>
  <c r="AL545" i="4"/>
  <c r="AR545" i="4" s="1"/>
  <c r="AO545" i="4"/>
  <c r="AU545" i="4" s="1"/>
  <c r="AL970" i="4"/>
  <c r="AR970" i="4" s="1"/>
  <c r="AM970" i="4"/>
  <c r="AS970" i="4" s="1"/>
  <c r="AN954" i="4"/>
  <c r="AT954" i="4" s="1"/>
  <c r="AP954" i="4"/>
  <c r="AV954" i="4" s="1"/>
  <c r="AO954" i="4"/>
  <c r="AU954" i="4" s="1"/>
  <c r="AL942" i="4"/>
  <c r="AR942" i="4" s="1"/>
  <c r="AQ942" i="4"/>
  <c r="AW942" i="4" s="1"/>
  <c r="AM942" i="4"/>
  <c r="AS942" i="4" s="1"/>
  <c r="AN926" i="4"/>
  <c r="AT926" i="4" s="1"/>
  <c r="AP926" i="4"/>
  <c r="AV926" i="4" s="1"/>
  <c r="AO926" i="4"/>
  <c r="AU926" i="4" s="1"/>
  <c r="AP539" i="4"/>
  <c r="AV539" i="4" s="1"/>
  <c r="AN539" i="4"/>
  <c r="AT539" i="4" s="1"/>
  <c r="AQ539" i="4"/>
  <c r="AW539" i="4" s="1"/>
  <c r="AM539" i="4"/>
  <c r="AS539" i="4" s="1"/>
  <c r="AL515" i="4"/>
  <c r="AR515" i="4" s="1"/>
  <c r="AO515" i="4"/>
  <c r="AU515" i="4" s="1"/>
  <c r="AL366" i="4"/>
  <c r="AR366" i="4" s="1"/>
  <c r="AQ366" i="4"/>
  <c r="AW366" i="4" s="1"/>
  <c r="AM366" i="4"/>
  <c r="AS366" i="4" s="1"/>
  <c r="AO556" i="4"/>
  <c r="AU556" i="4" s="1"/>
  <c r="AP504" i="4"/>
  <c r="AV504" i="4" s="1"/>
  <c r="AL504" i="4"/>
  <c r="AR504" i="4" s="1"/>
  <c r="AM504" i="4"/>
  <c r="AS504" i="4" s="1"/>
  <c r="AN488" i="4"/>
  <c r="AT488" i="4" s="1"/>
  <c r="AO488" i="4"/>
  <c r="AU488" i="4" s="1"/>
  <c r="AP472" i="4"/>
  <c r="AV472" i="4" s="1"/>
  <c r="AL472" i="4"/>
  <c r="AR472" i="4" s="1"/>
  <c r="AQ472" i="4"/>
  <c r="AW472" i="4" s="1"/>
  <c r="AM472" i="4"/>
  <c r="AS472" i="4" s="1"/>
  <c r="AN456" i="4"/>
  <c r="AT456" i="4" s="1"/>
  <c r="AO456" i="4"/>
  <c r="AU456" i="4" s="1"/>
  <c r="AP440" i="4"/>
  <c r="AV440" i="4" s="1"/>
  <c r="AL440" i="4"/>
  <c r="AR440" i="4" s="1"/>
  <c r="AQ440" i="4"/>
  <c r="AW440" i="4" s="1"/>
  <c r="AM440" i="4"/>
  <c r="AS440" i="4" s="1"/>
  <c r="AN424" i="4"/>
  <c r="AT424" i="4" s="1"/>
  <c r="AO424" i="4"/>
  <c r="AU424" i="4" s="1"/>
  <c r="AP408" i="4"/>
  <c r="AV408" i="4" s="1"/>
  <c r="AL408" i="4"/>
  <c r="AR408" i="4" s="1"/>
  <c r="AQ408" i="4"/>
  <c r="AW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M351" i="4"/>
  <c r="AS351" i="4" s="1"/>
  <c r="AN335" i="4"/>
  <c r="AT335" i="4" s="1"/>
  <c r="AO335" i="4"/>
  <c r="AU335" i="4" s="1"/>
  <c r="AP319" i="4"/>
  <c r="AV319" i="4" s="1"/>
  <c r="AL319" i="4"/>
  <c r="AR319" i="4" s="1"/>
  <c r="AQ319" i="4"/>
  <c r="AW319" i="4" s="1"/>
  <c r="AM319" i="4"/>
  <c r="AS319" i="4" s="1"/>
  <c r="AN303" i="4"/>
  <c r="AT303" i="4" s="1"/>
  <c r="AO303" i="4"/>
  <c r="AU303" i="4" s="1"/>
  <c r="AP287" i="4"/>
  <c r="AV287" i="4" s="1"/>
  <c r="AL287" i="4"/>
  <c r="AR287" i="4" s="1"/>
  <c r="AQ287" i="4"/>
  <c r="AW287" i="4" s="1"/>
  <c r="AM287" i="4"/>
  <c r="AS287" i="4" s="1"/>
  <c r="AN271" i="4"/>
  <c r="AT271" i="4" s="1"/>
  <c r="AO271" i="4"/>
  <c r="AU271" i="4" s="1"/>
  <c r="AP255" i="4"/>
  <c r="AV255" i="4" s="1"/>
  <c r="AL255" i="4"/>
  <c r="AR255" i="4" s="1"/>
  <c r="AQ255" i="4"/>
  <c r="AW255" i="4" s="1"/>
  <c r="AM255" i="4"/>
  <c r="AS255" i="4" s="1"/>
  <c r="AN227" i="4"/>
  <c r="AT227" i="4" s="1"/>
  <c r="AO227" i="4"/>
  <c r="AU227" i="4" s="1"/>
  <c r="AP211" i="4"/>
  <c r="AV211" i="4" s="1"/>
  <c r="AL211" i="4"/>
  <c r="AR211" i="4" s="1"/>
  <c r="AQ211" i="4"/>
  <c r="AW211" i="4" s="1"/>
  <c r="AM211" i="4"/>
  <c r="AS211" i="4" s="1"/>
  <c r="AN195" i="4"/>
  <c r="AT195" i="4" s="1"/>
  <c r="AO195" i="4"/>
  <c r="AU195" i="4" s="1"/>
  <c r="AP179" i="4"/>
  <c r="AV179" i="4" s="1"/>
  <c r="AL179" i="4"/>
  <c r="AR179" i="4" s="1"/>
  <c r="AQ179" i="4"/>
  <c r="AW179" i="4" s="1"/>
  <c r="AM179" i="4"/>
  <c r="AS179" i="4" s="1"/>
  <c r="AN163" i="4"/>
  <c r="AT163" i="4" s="1"/>
  <c r="AO163" i="4"/>
  <c r="AU163" i="4" s="1"/>
  <c r="AP137" i="4"/>
  <c r="AV137" i="4" s="1"/>
  <c r="AL137" i="4"/>
  <c r="AR137" i="4" s="1"/>
  <c r="AQ137" i="4"/>
  <c r="AW137" i="4" s="1"/>
  <c r="AM137" i="4"/>
  <c r="AS137" i="4" s="1"/>
  <c r="AN121" i="4"/>
  <c r="AT121" i="4" s="1"/>
  <c r="AO121" i="4"/>
  <c r="AU121" i="4" s="1"/>
  <c r="AP60" i="4"/>
  <c r="AV60" i="4" s="1"/>
  <c r="AL60" i="4"/>
  <c r="AR60" i="4" s="1"/>
  <c r="AQ60" i="4"/>
  <c r="AW60" i="4" s="1"/>
  <c r="AM60" i="4"/>
  <c r="AS60" i="4" s="1"/>
  <c r="AN44" i="4"/>
  <c r="AT44" i="4" s="1"/>
  <c r="AO44" i="4"/>
  <c r="AU44" i="4" s="1"/>
  <c r="AP349" i="4"/>
  <c r="AV349" i="4" s="1"/>
  <c r="AL349" i="4"/>
  <c r="AR349" i="4" s="1"/>
  <c r="AQ349" i="4"/>
  <c r="AW349" i="4" s="1"/>
  <c r="AM349" i="4"/>
  <c r="AS349" i="4" s="1"/>
  <c r="AN285" i="4"/>
  <c r="AT285" i="4" s="1"/>
  <c r="AO285" i="4"/>
  <c r="AU285" i="4" s="1"/>
  <c r="AN476" i="4"/>
  <c r="AT476" i="4" s="1"/>
  <c r="AO476" i="4"/>
  <c r="AU476" i="4" s="1"/>
  <c r="AP412" i="4"/>
  <c r="AV412" i="4" s="1"/>
  <c r="AL412" i="4"/>
  <c r="AR412" i="4" s="1"/>
  <c r="AQ412" i="4"/>
  <c r="AW412" i="4" s="1"/>
  <c r="AM412" i="4"/>
  <c r="AS412" i="4" s="1"/>
  <c r="AN315" i="4"/>
  <c r="AT315" i="4" s="1"/>
  <c r="AO315" i="4"/>
  <c r="AU315" i="4" s="1"/>
  <c r="AL251" i="4"/>
  <c r="AR251" i="4" s="1"/>
  <c r="AQ251" i="4"/>
  <c r="AW251" i="4" s="1"/>
  <c r="AM251" i="4"/>
  <c r="AS251" i="4" s="1"/>
  <c r="AN183" i="4"/>
  <c r="AT183" i="4" s="1"/>
  <c r="AO183" i="4"/>
  <c r="AU183" i="4" s="1"/>
  <c r="AP133" i="4"/>
  <c r="AV133" i="4" s="1"/>
  <c r="AL133" i="4"/>
  <c r="AR133" i="4" s="1"/>
  <c r="AQ133" i="4"/>
  <c r="AW133" i="4" s="1"/>
  <c r="AM133" i="4"/>
  <c r="AS133" i="4" s="1"/>
  <c r="AN372" i="4"/>
  <c r="AT372" i="4" s="1"/>
  <c r="AP372" i="4"/>
  <c r="AV372" i="4" s="1"/>
  <c r="AO372" i="4"/>
  <c r="AU372" i="4" s="1"/>
  <c r="AL364" i="4"/>
  <c r="AR364" i="4" s="1"/>
  <c r="AQ364" i="4"/>
  <c r="AW364" i="4" s="1"/>
  <c r="AM364" i="4"/>
  <c r="AS364" i="4" s="1"/>
  <c r="AP244" i="4"/>
  <c r="AV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M635" i="4"/>
  <c r="AS635" i="4" s="1"/>
  <c r="AN635" i="4"/>
  <c r="AT635" i="4" s="1"/>
  <c r="AO619" i="4"/>
  <c r="AU619" i="4" s="1"/>
  <c r="AQ619" i="4"/>
  <c r="AW619" i="4" s="1"/>
  <c r="AP619" i="4"/>
  <c r="AV619" i="4" s="1"/>
  <c r="AL619" i="4"/>
  <c r="AR619" i="4" s="1"/>
  <c r="AM603" i="4"/>
  <c r="AS603" i="4" s="1"/>
  <c r="AN603" i="4"/>
  <c r="AT603" i="4" s="1"/>
  <c r="AO587" i="4"/>
  <c r="AU587" i="4" s="1"/>
  <c r="AQ587" i="4"/>
  <c r="AW587" i="4" s="1"/>
  <c r="AP587" i="4"/>
  <c r="AV587" i="4" s="1"/>
  <c r="AL587" i="4"/>
  <c r="AR587" i="4" s="1"/>
  <c r="J9" i="3"/>
  <c r="K9" i="3"/>
  <c r="D10" i="3"/>
  <c r="F611" i="4" l="1"/>
  <c r="J611" i="4" s="1"/>
  <c r="D611" i="4"/>
  <c r="H611" i="4" s="1"/>
  <c r="F835" i="4"/>
  <c r="J835" i="4" s="1"/>
  <c r="E835" i="4"/>
  <c r="I835" i="4" s="1"/>
  <c r="D835" i="4"/>
  <c r="H835" i="4" s="1"/>
  <c r="G932" i="4"/>
  <c r="D932" i="4"/>
  <c r="H932" i="4" s="1"/>
  <c r="E932" i="4"/>
  <c r="I932" i="4" s="1"/>
  <c r="G210" i="4"/>
  <c r="E210" i="4"/>
  <c r="I210" i="4" s="1"/>
  <c r="L211" i="2" s="1"/>
  <c r="D985" i="4"/>
  <c r="H985" i="4" s="1"/>
  <c r="E985" i="4"/>
  <c r="I985" i="4" s="1"/>
  <c r="G985" i="4"/>
  <c r="F985" i="4"/>
  <c r="J985" i="4" s="1"/>
  <c r="AD310" i="4"/>
  <c r="AK310" i="4"/>
  <c r="D266" i="4"/>
  <c r="H266" i="4" s="1"/>
  <c r="K267" i="2" s="1"/>
  <c r="E266" i="4"/>
  <c r="I266" i="4" s="1"/>
  <c r="L267" i="2" s="1"/>
  <c r="F467" i="4"/>
  <c r="J467" i="4" s="1"/>
  <c r="E467" i="4"/>
  <c r="I467" i="4" s="1"/>
  <c r="D467" i="4"/>
  <c r="H467" i="4" s="1"/>
  <c r="F499" i="4"/>
  <c r="J499" i="4" s="1"/>
  <c r="E499" i="4"/>
  <c r="I499" i="4" s="1"/>
  <c r="AN455" i="4"/>
  <c r="AT455" i="4" s="1"/>
  <c r="E611" i="4"/>
  <c r="I611" i="4" s="1"/>
  <c r="F431" i="4"/>
  <c r="J431" i="4" s="1"/>
  <c r="M432" i="2" s="1"/>
  <c r="D431" i="4"/>
  <c r="H431" i="4" s="1"/>
  <c r="K432" i="2" s="1"/>
  <c r="F771" i="4"/>
  <c r="J771" i="4" s="1"/>
  <c r="E771" i="4"/>
  <c r="I771" i="4" s="1"/>
  <c r="AP407" i="4"/>
  <c r="AV407" i="4" s="1"/>
  <c r="AO527" i="4"/>
  <c r="AU527" i="4" s="1"/>
  <c r="AQ716" i="4"/>
  <c r="AW716" i="4" s="1"/>
  <c r="AQ732" i="4"/>
  <c r="AW732" i="4" s="1"/>
  <c r="AQ748" i="4"/>
  <c r="AW748" i="4" s="1"/>
  <c r="D142" i="4"/>
  <c r="H142" i="4" s="1"/>
  <c r="K143" i="2" s="1"/>
  <c r="E441" i="4"/>
  <c r="I441" i="4" s="1"/>
  <c r="L442" i="2" s="1"/>
  <c r="E675" i="4"/>
  <c r="I675" i="4" s="1"/>
  <c r="G206" i="4"/>
  <c r="AO133" i="4"/>
  <c r="AU133" i="4" s="1"/>
  <c r="AM159" i="4"/>
  <c r="AS159" i="4" s="1"/>
  <c r="AM307" i="4"/>
  <c r="AS307" i="4" s="1"/>
  <c r="AM452" i="4"/>
  <c r="AS452" i="4" s="1"/>
  <c r="AQ368" i="4"/>
  <c r="AW368" i="4" s="1"/>
  <c r="AQ580" i="4"/>
  <c r="AW580" i="4" s="1"/>
  <c r="AQ596" i="4"/>
  <c r="AW596" i="4" s="1"/>
  <c r="AP183" i="4"/>
  <c r="AV183" i="4" s="1"/>
  <c r="AL556" i="4"/>
  <c r="AR556" i="4" s="1"/>
  <c r="E805" i="4"/>
  <c r="I805" i="4" s="1"/>
  <c r="AN619" i="4"/>
  <c r="AT619" i="4" s="1"/>
  <c r="AM309" i="4"/>
  <c r="AS309" i="4" s="1"/>
  <c r="AM423" i="4"/>
  <c r="AS423" i="4" s="1"/>
  <c r="AP298" i="4"/>
  <c r="AV298" i="4" s="1"/>
  <c r="AM298" i="4"/>
  <c r="AS298" i="4" s="1"/>
  <c r="AN309" i="4"/>
  <c r="AT309" i="4" s="1"/>
  <c r="AL560" i="4"/>
  <c r="AR560" i="4" s="1"/>
  <c r="AL592" i="4"/>
  <c r="AR592" i="4" s="1"/>
  <c r="AL608" i="4"/>
  <c r="AR608" i="4" s="1"/>
  <c r="AL624" i="4"/>
  <c r="AR624" i="4" s="1"/>
  <c r="AM680" i="4"/>
  <c r="AS680" i="4" s="1"/>
  <c r="AM696" i="4"/>
  <c r="AS696" i="4" s="1"/>
  <c r="AP704" i="4"/>
  <c r="AV704" i="4" s="1"/>
  <c r="AQ708" i="4"/>
  <c r="AW708" i="4" s="1"/>
  <c r="AP720" i="4"/>
  <c r="AV720" i="4" s="1"/>
  <c r="AQ724" i="4"/>
  <c r="AW724" i="4" s="1"/>
  <c r="AQ740" i="4"/>
  <c r="AW740" i="4" s="1"/>
  <c r="AM744" i="4"/>
  <c r="AS744" i="4" s="1"/>
  <c r="AO423" i="4"/>
  <c r="AU423" i="4" s="1"/>
  <c r="G441" i="4"/>
  <c r="G49" i="4"/>
  <c r="AN244" i="4"/>
  <c r="AT244" i="4" s="1"/>
  <c r="AQ447" i="4"/>
  <c r="AW447" i="4" s="1"/>
  <c r="AO455" i="4"/>
  <c r="AU455" i="4" s="1"/>
  <c r="AQ285" i="4"/>
  <c r="AW285" i="4" s="1"/>
  <c r="AQ970" i="4"/>
  <c r="AW970" i="4" s="1"/>
  <c r="AM476" i="4"/>
  <c r="AS476" i="4" s="1"/>
  <c r="F415" i="4"/>
  <c r="J415" i="4" s="1"/>
  <c r="M416" i="2" s="1"/>
  <c r="G415" i="4"/>
  <c r="D415" i="4"/>
  <c r="H415" i="4" s="1"/>
  <c r="K416" i="2" s="1"/>
  <c r="F427" i="4"/>
  <c r="J427" i="4" s="1"/>
  <c r="M428" i="2" s="1"/>
  <c r="E427" i="4"/>
  <c r="I427" i="4" s="1"/>
  <c r="L428" i="2" s="1"/>
  <c r="D427" i="4"/>
  <c r="H427" i="4" s="1"/>
  <c r="K428" i="2" s="1"/>
  <c r="D254" i="4"/>
  <c r="H254" i="4" s="1"/>
  <c r="K255" i="2" s="1"/>
  <c r="G254" i="4"/>
  <c r="E254" i="4"/>
  <c r="I254" i="4" s="1"/>
  <c r="L255" i="2" s="1"/>
  <c r="D314" i="4"/>
  <c r="H314" i="4" s="1"/>
  <c r="K315" i="2" s="1"/>
  <c r="E314" i="4"/>
  <c r="I314" i="4" s="1"/>
  <c r="L315" i="2" s="1"/>
  <c r="G519" i="4"/>
  <c r="D519" i="4"/>
  <c r="H519" i="4" s="1"/>
  <c r="G964" i="4"/>
  <c r="E964" i="4"/>
  <c r="I964" i="4" s="1"/>
  <c r="F399" i="4"/>
  <c r="J399" i="4" s="1"/>
  <c r="M400" i="2" s="1"/>
  <c r="D399" i="4"/>
  <c r="H399" i="4" s="1"/>
  <c r="K400" i="2" s="1"/>
  <c r="E53" i="4"/>
  <c r="I53" i="4" s="1"/>
  <c r="L54" i="2" s="1"/>
  <c r="D53" i="4"/>
  <c r="H53" i="4" s="1"/>
  <c r="K54" i="2" s="1"/>
  <c r="F53" i="4"/>
  <c r="J53" i="4" s="1"/>
  <c r="M54" i="2" s="1"/>
  <c r="F483" i="4"/>
  <c r="J483" i="4" s="1"/>
  <c r="E483" i="4"/>
  <c r="I483" i="4" s="1"/>
  <c r="D483" i="4"/>
  <c r="H483" i="4" s="1"/>
  <c r="F194" i="4"/>
  <c r="J194" i="4" s="1"/>
  <c r="M195" i="2" s="1"/>
  <c r="E194" i="4"/>
  <c r="I194" i="4" s="1"/>
  <c r="L195" i="2" s="1"/>
  <c r="G298" i="4"/>
  <c r="F298" i="4"/>
  <c r="J298" i="4" s="1"/>
  <c r="M299" i="2" s="1"/>
  <c r="D336" i="4"/>
  <c r="H336" i="4" s="1"/>
  <c r="K337" i="2" s="1"/>
  <c r="G336" i="4"/>
  <c r="E336" i="4"/>
  <c r="I336" i="4" s="1"/>
  <c r="L337" i="2" s="1"/>
  <c r="D979" i="4"/>
  <c r="H979" i="4" s="1"/>
  <c r="G979" i="4"/>
  <c r="F707" i="4"/>
  <c r="J707" i="4" s="1"/>
  <c r="D707" i="4"/>
  <c r="H707" i="4" s="1"/>
  <c r="G541" i="4"/>
  <c r="D541" i="4"/>
  <c r="H541" i="4" s="1"/>
  <c r="E541" i="4"/>
  <c r="I541" i="4" s="1"/>
  <c r="D226" i="4"/>
  <c r="H226" i="4" s="1"/>
  <c r="K227" i="2" s="1"/>
  <c r="E226" i="4"/>
  <c r="I226" i="4" s="1"/>
  <c r="L227" i="2" s="1"/>
  <c r="G226" i="4"/>
  <c r="G180" i="4"/>
  <c r="E180" i="4"/>
  <c r="I180" i="4" s="1"/>
  <c r="L181" i="2" s="1"/>
  <c r="AD511" i="4"/>
  <c r="AF511" i="4"/>
  <c r="E979" i="4"/>
  <c r="I979" i="4" s="1"/>
  <c r="G270" i="4"/>
  <c r="F270" i="4"/>
  <c r="J270" i="4" s="1"/>
  <c r="M271" i="2" s="1"/>
  <c r="G314" i="4"/>
  <c r="D964" i="4"/>
  <c r="H964" i="4" s="1"/>
  <c r="D298" i="4"/>
  <c r="H298" i="4" s="1"/>
  <c r="K299" i="2" s="1"/>
  <c r="F519" i="4"/>
  <c r="J519" i="4" s="1"/>
  <c r="G399" i="4"/>
  <c r="G194" i="4"/>
  <c r="AL607" i="4"/>
  <c r="AR607" i="4" s="1"/>
  <c r="AO755" i="4"/>
  <c r="AU755" i="4" s="1"/>
  <c r="AL883" i="4"/>
  <c r="AR883" i="4" s="1"/>
  <c r="AO251" i="4"/>
  <c r="AU251" i="4" s="1"/>
  <c r="AO514" i="4"/>
  <c r="AU514" i="4" s="1"/>
  <c r="F546" i="4"/>
  <c r="J546" i="4" s="1"/>
  <c r="E546" i="4"/>
  <c r="I546" i="4" s="1"/>
  <c r="D546" i="4"/>
  <c r="H546" i="4" s="1"/>
  <c r="G546" i="4"/>
  <c r="AM563" i="4"/>
  <c r="AS563" i="4" s="1"/>
  <c r="AQ644" i="4"/>
  <c r="AW644" i="4" s="1"/>
  <c r="AQ660" i="4"/>
  <c r="AW660" i="4" s="1"/>
  <c r="AQ676" i="4"/>
  <c r="AW676" i="4" s="1"/>
  <c r="AQ692" i="4"/>
  <c r="AW692" i="4" s="1"/>
  <c r="AL407" i="4"/>
  <c r="AR407" i="4" s="1"/>
  <c r="AP941" i="4"/>
  <c r="AA240" i="4"/>
  <c r="G250" i="4"/>
  <c r="D232" i="4"/>
  <c r="H232" i="4" s="1"/>
  <c r="K233" i="2" s="1"/>
  <c r="E232" i="4"/>
  <c r="I232" i="4" s="1"/>
  <c r="L233" i="2" s="1"/>
  <c r="G232" i="4"/>
  <c r="AK154" i="4"/>
  <c r="AE154" i="4"/>
  <c r="AP563" i="4"/>
  <c r="AV563" i="4" s="1"/>
  <c r="AQ995" i="4"/>
  <c r="AW995" i="4" s="1"/>
  <c r="AP787" i="4"/>
  <c r="AV787" i="4" s="1"/>
  <c r="AM787" i="4"/>
  <c r="AS787" i="4" s="1"/>
  <c r="AQ928" i="4"/>
  <c r="AW928" i="4" s="1"/>
  <c r="AQ960" i="4"/>
  <c r="AW960" i="4" s="1"/>
  <c r="AP517" i="4"/>
  <c r="AV517" i="4" s="1"/>
  <c r="AQ549" i="4"/>
  <c r="AW549" i="4" s="1"/>
  <c r="AP560" i="4"/>
  <c r="AV560" i="4" s="1"/>
  <c r="AQ564" i="4"/>
  <c r="AW564" i="4" s="1"/>
  <c r="AP568" i="4"/>
  <c r="AV568" i="4" s="1"/>
  <c r="AQ572" i="4"/>
  <c r="AW572" i="4" s="1"/>
  <c r="AP608" i="4"/>
  <c r="AV608" i="4" s="1"/>
  <c r="AQ612" i="4"/>
  <c r="AW612" i="4" s="1"/>
  <c r="AP616" i="4"/>
  <c r="AV616" i="4" s="1"/>
  <c r="AQ620" i="4"/>
  <c r="AW620" i="4" s="1"/>
  <c r="AO928" i="4"/>
  <c r="AU928" i="4" s="1"/>
  <c r="F11" i="4"/>
  <c r="J11" i="4" s="1"/>
  <c r="M12" i="2" s="1"/>
  <c r="AP607" i="4"/>
  <c r="AV607" i="4" s="1"/>
  <c r="AQ691" i="4"/>
  <c r="AW691" i="4" s="1"/>
  <c r="AP883" i="4"/>
  <c r="AV883" i="4" s="1"/>
  <c r="AL616" i="4"/>
  <c r="AR616" i="4" s="1"/>
  <c r="AL632" i="4"/>
  <c r="AR632" i="4" s="1"/>
  <c r="E961" i="4"/>
  <c r="I961" i="4" s="1"/>
  <c r="D961" i="4"/>
  <c r="H961" i="4" s="1"/>
  <c r="F961" i="4"/>
  <c r="J961" i="4" s="1"/>
  <c r="G961" i="4"/>
  <c r="F447" i="4"/>
  <c r="J447" i="4" s="1"/>
  <c r="M448" i="2" s="1"/>
  <c r="D447" i="4"/>
  <c r="H447" i="4" s="1"/>
  <c r="K448" i="2" s="1"/>
  <c r="AF240" i="4"/>
  <c r="AC182" i="4"/>
  <c r="Z278" i="4"/>
  <c r="AB463" i="4"/>
  <c r="AJ495" i="4"/>
  <c r="AC202" i="4"/>
  <c r="AH511" i="4"/>
  <c r="AC419" i="4"/>
  <c r="F336" i="4"/>
  <c r="J336" i="4" s="1"/>
  <c r="M337" i="2" s="1"/>
  <c r="AP439" i="4"/>
  <c r="AV439" i="4" s="1"/>
  <c r="AQ563" i="4"/>
  <c r="AW563" i="4" s="1"/>
  <c r="AO627" i="4"/>
  <c r="AU627" i="4" s="1"/>
  <c r="AN995" i="4"/>
  <c r="AT995" i="4" s="1"/>
  <c r="AO659" i="4"/>
  <c r="AU659" i="4" s="1"/>
  <c r="AL659" i="4"/>
  <c r="AR659" i="4" s="1"/>
  <c r="AL691" i="4"/>
  <c r="AR691" i="4" s="1"/>
  <c r="F691" i="4" s="1"/>
  <c r="J691" i="4" s="1"/>
  <c r="AL723" i="4"/>
  <c r="AR723" i="4" s="1"/>
  <c r="AL755" i="4"/>
  <c r="AR755" i="4" s="1"/>
  <c r="F755" i="4" s="1"/>
  <c r="J755" i="4" s="1"/>
  <c r="AO819" i="4"/>
  <c r="AU819" i="4" s="1"/>
  <c r="AO851" i="4"/>
  <c r="AU851" i="4" s="1"/>
  <c r="AQ851" i="4"/>
  <c r="AW851" i="4" s="1"/>
  <c r="AO915" i="4"/>
  <c r="AU915" i="4" s="1"/>
  <c r="AO20" i="4"/>
  <c r="AU20" i="4" s="1"/>
  <c r="AP527" i="4"/>
  <c r="AV527" i="4" s="1"/>
  <c r="AM527" i="4"/>
  <c r="AS527" i="4" s="1"/>
  <c r="AN944" i="4"/>
  <c r="AT944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AP640" i="4"/>
  <c r="AV640" i="4" s="1"/>
  <c r="AP648" i="4"/>
  <c r="AV648" i="4" s="1"/>
  <c r="AP656" i="4"/>
  <c r="AV656" i="4" s="1"/>
  <c r="AP664" i="4"/>
  <c r="AV664" i="4" s="1"/>
  <c r="AP672" i="4"/>
  <c r="AV672" i="4" s="1"/>
  <c r="AP680" i="4"/>
  <c r="AV680" i="4" s="1"/>
  <c r="AP688" i="4"/>
  <c r="AV688" i="4" s="1"/>
  <c r="AP696" i="4"/>
  <c r="AV696" i="4" s="1"/>
  <c r="D210" i="4"/>
  <c r="H210" i="4" s="1"/>
  <c r="K211" i="2" s="1"/>
  <c r="E142" i="4"/>
  <c r="I142" i="4" s="1"/>
  <c r="L143" i="2" s="1"/>
  <c r="D270" i="4"/>
  <c r="H270" i="4" s="1"/>
  <c r="K271" i="2" s="1"/>
  <c r="F409" i="4"/>
  <c r="J409" i="4" s="1"/>
  <c r="M410" i="2" s="1"/>
  <c r="F441" i="4"/>
  <c r="J441" i="4" s="1"/>
  <c r="M442" i="2" s="1"/>
  <c r="G53" i="4"/>
  <c r="G467" i="4"/>
  <c r="G483" i="4"/>
  <c r="G499" i="4"/>
  <c r="F250" i="4"/>
  <c r="J250" i="4" s="1"/>
  <c r="M251" i="2" s="1"/>
  <c r="G611" i="4"/>
  <c r="F979" i="4"/>
  <c r="J979" i="4" s="1"/>
  <c r="G707" i="4"/>
  <c r="G835" i="4"/>
  <c r="G899" i="4"/>
  <c r="F932" i="4"/>
  <c r="J932" i="4" s="1"/>
  <c r="F541" i="4"/>
  <c r="J541" i="4" s="1"/>
  <c r="E399" i="4"/>
  <c r="I399" i="4" s="1"/>
  <c r="L400" i="2" s="1"/>
  <c r="D443" i="4"/>
  <c r="H443" i="4" s="1"/>
  <c r="K444" i="2" s="1"/>
  <c r="D206" i="4"/>
  <c r="H206" i="4" s="1"/>
  <c r="K207" i="2" s="1"/>
  <c r="F49" i="4"/>
  <c r="J49" i="4" s="1"/>
  <c r="M50" i="2" s="1"/>
  <c r="D194" i="4"/>
  <c r="H194" i="4" s="1"/>
  <c r="K195" i="2" s="1"/>
  <c r="E298" i="4"/>
  <c r="I298" i="4" s="1"/>
  <c r="L299" i="2" s="1"/>
  <c r="E972" i="4"/>
  <c r="I972" i="4" s="1"/>
  <c r="F489" i="4"/>
  <c r="J489" i="4" s="1"/>
  <c r="AP447" i="4"/>
  <c r="AV447" i="4" s="1"/>
  <c r="AP251" i="4"/>
  <c r="AV251" i="4" s="1"/>
  <c r="G248" i="4"/>
  <c r="AP579" i="4"/>
  <c r="AL455" i="4"/>
  <c r="AR455" i="4" s="1"/>
  <c r="E455" i="4" s="1"/>
  <c r="I455" i="4" s="1"/>
  <c r="L456" i="2" s="1"/>
  <c r="AM250" i="4"/>
  <c r="AS250" i="4" s="1"/>
  <c r="AO447" i="4"/>
  <c r="AU447" i="4" s="1"/>
  <c r="AD274" i="4"/>
  <c r="AC511" i="4"/>
  <c r="AL423" i="4"/>
  <c r="AR423" i="4" s="1"/>
  <c r="G423" i="4" s="1"/>
  <c r="AJ170" i="4"/>
  <c r="AP170" i="4" s="1"/>
  <c r="AV170" i="4" s="1"/>
  <c r="AN20" i="4"/>
  <c r="AT20" i="4" s="1"/>
  <c r="AI479" i="4"/>
  <c r="AF403" i="4"/>
  <c r="F407" i="4"/>
  <c r="J407" i="4" s="1"/>
  <c r="M408" i="2" s="1"/>
  <c r="AL579" i="4"/>
  <c r="AR579" i="4" s="1"/>
  <c r="E579" i="4" s="1"/>
  <c r="I579" i="4" s="1"/>
  <c r="D11" i="4"/>
  <c r="H11" i="4" s="1"/>
  <c r="K12" i="2" s="1"/>
  <c r="G11" i="4"/>
  <c r="AH96" i="4"/>
  <c r="AN96" i="4" s="1"/>
  <c r="AT96" i="4" s="1"/>
  <c r="AC479" i="4"/>
  <c r="E940" i="4"/>
  <c r="I940" i="4" s="1"/>
  <c r="AL439" i="4"/>
  <c r="AR439" i="4" s="1"/>
  <c r="D439" i="4" s="1"/>
  <c r="H439" i="4" s="1"/>
  <c r="K440" i="2" s="1"/>
  <c r="AE96" i="4"/>
  <c r="Z310" i="4"/>
  <c r="G447" i="4"/>
  <c r="E435" i="4"/>
  <c r="I435" i="4" s="1"/>
  <c r="L436" i="2" s="1"/>
  <c r="D940" i="4"/>
  <c r="H940" i="4" s="1"/>
  <c r="AQ579" i="4"/>
  <c r="AW579" i="4" s="1"/>
  <c r="D579" i="4"/>
  <c r="H579" i="4" s="1"/>
  <c r="G579" i="4"/>
  <c r="E423" i="4"/>
  <c r="I423" i="4" s="1"/>
  <c r="L424" i="2" s="1"/>
  <c r="G439" i="4"/>
  <c r="F439" i="4"/>
  <c r="J439" i="4" s="1"/>
  <c r="M440" i="2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M511" i="4" s="1"/>
  <c r="AS511" i="4" s="1"/>
  <c r="AB511" i="4"/>
  <c r="Z511" i="4"/>
  <c r="AL511" i="4" s="1"/>
  <c r="AR511" i="4" s="1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G455" i="4"/>
  <c r="AK96" i="4"/>
  <c r="AB310" i="4"/>
  <c r="AJ479" i="4"/>
  <c r="AI170" i="4"/>
  <c r="AC170" i="4"/>
  <c r="AK274" i="4"/>
  <c r="AB274" i="4"/>
  <c r="AH403" i="4"/>
  <c r="AE403" i="4"/>
  <c r="AQ403" i="4" s="1"/>
  <c r="AW403" i="4" s="1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K6" i="2"/>
  <c r="L12" i="2"/>
  <c r="AJ154" i="4"/>
  <c r="AD154" i="4"/>
  <c r="AA154" i="4"/>
  <c r="AJ96" i="4"/>
  <c r="AA96" i="4"/>
  <c r="AC96" i="4"/>
  <c r="AI310" i="4"/>
  <c r="AJ310" i="4"/>
  <c r="AP310" i="4" s="1"/>
  <c r="AV310" i="4" s="1"/>
  <c r="AC310" i="4"/>
  <c r="AK479" i="4"/>
  <c r="AB479" i="4"/>
  <c r="Z479" i="4"/>
  <c r="AK170" i="4"/>
  <c r="AB170" i="4"/>
  <c r="Z170" i="4"/>
  <c r="AI274" i="4"/>
  <c r="AJ274" i="4"/>
  <c r="AE274" i="4"/>
  <c r="AG403" i="4"/>
  <c r="AM403" i="4" s="1"/>
  <c r="AS403" i="4" s="1"/>
  <c r="AC403" i="4"/>
  <c r="AB403" i="4"/>
  <c r="D7" i="4"/>
  <c r="H7" i="4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J182" i="4"/>
  <c r="AE182" i="4"/>
  <c r="AI278" i="4"/>
  <c r="AJ278" i="4"/>
  <c r="AC278" i="4"/>
  <c r="AI463" i="4"/>
  <c r="AJ463" i="4"/>
  <c r="AC463" i="4"/>
  <c r="AI202" i="4"/>
  <c r="AJ202" i="4"/>
  <c r="AE202" i="4"/>
  <c r="AI306" i="4"/>
  <c r="AJ306" i="4"/>
  <c r="AP306" i="4" s="1"/>
  <c r="AV306" i="4" s="1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AN240" i="4" s="1"/>
  <c r="AT240" i="4" s="1"/>
  <c r="Z240" i="4"/>
  <c r="AL240" i="4" s="1"/>
  <c r="AR240" i="4" s="1"/>
  <c r="AG182" i="4"/>
  <c r="AF182" i="4"/>
  <c r="AH182" i="4"/>
  <c r="Z182" i="4"/>
  <c r="AL182" i="4" s="1"/>
  <c r="AR182" i="4" s="1"/>
  <c r="AD182" i="4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Q495" i="4" s="1"/>
  <c r="AW495" i="4" s="1"/>
  <c r="AG202" i="4"/>
  <c r="AM202" i="4" s="1"/>
  <c r="AS202" i="4" s="1"/>
  <c r="AF202" i="4"/>
  <c r="AH202" i="4"/>
  <c r="Z202" i="4"/>
  <c r="AL202" i="4" s="1"/>
  <c r="AR202" i="4" s="1"/>
  <c r="AD202" i="4"/>
  <c r="AG306" i="4"/>
  <c r="AF306" i="4"/>
  <c r="AH306" i="4"/>
  <c r="AN306" i="4" s="1"/>
  <c r="AT306" i="4" s="1"/>
  <c r="AC306" i="4"/>
  <c r="Z306" i="4"/>
  <c r="AK511" i="4"/>
  <c r="AJ511" i="4"/>
  <c r="AP511" i="4" s="1"/>
  <c r="AV511" i="4" s="1"/>
  <c r="AI511" i="4"/>
  <c r="AA511" i="4"/>
  <c r="AE511" i="4"/>
  <c r="AQ511" i="4" s="1"/>
  <c r="AW511" i="4" s="1"/>
  <c r="AK419" i="4"/>
  <c r="AJ419" i="4"/>
  <c r="AI419" i="4"/>
  <c r="Z419" i="4"/>
  <c r="AD419" i="4"/>
  <c r="G489" i="4"/>
  <c r="AM407" i="4"/>
  <c r="AS407" i="4" s="1"/>
  <c r="AN423" i="4"/>
  <c r="AT423" i="4" s="1"/>
  <c r="D514" i="4"/>
  <c r="H514" i="4" s="1"/>
  <c r="E514" i="4"/>
  <c r="I514" i="4" s="1"/>
  <c r="F514" i="4"/>
  <c r="J514" i="4" s="1"/>
  <c r="G514" i="4"/>
  <c r="AF154" i="4"/>
  <c r="AG154" i="4"/>
  <c r="AH154" i="4"/>
  <c r="AB154" i="4"/>
  <c r="Z154" i="4"/>
  <c r="AF96" i="4"/>
  <c r="AG96" i="4"/>
  <c r="AI96" i="4"/>
  <c r="AD96" i="4"/>
  <c r="AP96" i="4" s="1"/>
  <c r="AV96" i="4" s="1"/>
  <c r="Z96" i="4"/>
  <c r="AG310" i="4"/>
  <c r="AF310" i="4"/>
  <c r="AH310" i="4"/>
  <c r="AN310" i="4" s="1"/>
  <c r="AT310" i="4" s="1"/>
  <c r="AA310" i="4"/>
  <c r="AE310" i="4"/>
  <c r="AQ310" i="4" s="1"/>
  <c r="AW310" i="4" s="1"/>
  <c r="AG479" i="4"/>
  <c r="AF479" i="4"/>
  <c r="AH479" i="4"/>
  <c r="AA479" i="4"/>
  <c r="AE479" i="4"/>
  <c r="AG170" i="4"/>
  <c r="AM170" i="4" s="1"/>
  <c r="AS170" i="4" s="1"/>
  <c r="AF170" i="4"/>
  <c r="AH170" i="4"/>
  <c r="AN170" i="4" s="1"/>
  <c r="AT170" i="4" s="1"/>
  <c r="AA170" i="4"/>
  <c r="AE170" i="4"/>
  <c r="AG274" i="4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G360" i="4"/>
  <c r="D360" i="4"/>
  <c r="H360" i="4" s="1"/>
  <c r="K361" i="2" s="1"/>
  <c r="F360" i="4"/>
  <c r="J360" i="4" s="1"/>
  <c r="M361" i="2" s="1"/>
  <c r="E360" i="4"/>
  <c r="I360" i="4" s="1"/>
  <c r="L361" i="2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F349" i="4"/>
  <c r="J349" i="4" s="1"/>
  <c r="M350" i="2" s="1"/>
  <c r="E349" i="4"/>
  <c r="I349" i="4" s="1"/>
  <c r="L350" i="2" s="1"/>
  <c r="D349" i="4"/>
  <c r="H349" i="4" s="1"/>
  <c r="K350" i="2" s="1"/>
  <c r="G349" i="4"/>
  <c r="E60" i="4"/>
  <c r="I60" i="4" s="1"/>
  <c r="L61" i="2" s="1"/>
  <c r="F60" i="4"/>
  <c r="J60" i="4" s="1"/>
  <c r="M61" i="2" s="1"/>
  <c r="G60" i="4"/>
  <c r="D60" i="4"/>
  <c r="H60" i="4" s="1"/>
  <c r="K61" i="2" s="1"/>
  <c r="E137" i="4"/>
  <c r="I137" i="4" s="1"/>
  <c r="L138" i="2" s="1"/>
  <c r="F137" i="4"/>
  <c r="J137" i="4" s="1"/>
  <c r="M138" i="2" s="1"/>
  <c r="D137" i="4"/>
  <c r="H137" i="4" s="1"/>
  <c r="K138" i="2" s="1"/>
  <c r="G137" i="4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55" i="4"/>
  <c r="I255" i="4" s="1"/>
  <c r="L256" i="2" s="1"/>
  <c r="F255" i="4"/>
  <c r="J255" i="4" s="1"/>
  <c r="M256" i="2" s="1"/>
  <c r="D255" i="4"/>
  <c r="H255" i="4" s="1"/>
  <c r="K256" i="2" s="1"/>
  <c r="G255" i="4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G408" i="4"/>
  <c r="E408" i="4"/>
  <c r="I408" i="4" s="1"/>
  <c r="L409" i="2" s="1"/>
  <c r="D408" i="4"/>
  <c r="H408" i="4" s="1"/>
  <c r="K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G366" i="4"/>
  <c r="D366" i="4"/>
  <c r="H366" i="4" s="1"/>
  <c r="K367" i="2" s="1"/>
  <c r="F366" i="4"/>
  <c r="J366" i="4" s="1"/>
  <c r="M367" i="2" s="1"/>
  <c r="E366" i="4"/>
  <c r="I366" i="4" s="1"/>
  <c r="L367" i="2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E44" i="4"/>
  <c r="I44" i="4" s="1"/>
  <c r="L45" i="2" s="1"/>
  <c r="F44" i="4"/>
  <c r="J44" i="4" s="1"/>
  <c r="M45" i="2" s="1"/>
  <c r="G44" i="4"/>
  <c r="D44" i="4"/>
  <c r="H44" i="4" s="1"/>
  <c r="K45" i="2" s="1"/>
  <c r="E121" i="4"/>
  <c r="I121" i="4" s="1"/>
  <c r="L122" i="2" s="1"/>
  <c r="F121" i="4"/>
  <c r="J121" i="4" s="1"/>
  <c r="M122" i="2" s="1"/>
  <c r="D121" i="4"/>
  <c r="H121" i="4" s="1"/>
  <c r="K122" i="2" s="1"/>
  <c r="G121" i="4"/>
  <c r="G163" i="4"/>
  <c r="D163" i="4"/>
  <c r="H163" i="4" s="1"/>
  <c r="K164" i="2" s="1"/>
  <c r="E163" i="4"/>
  <c r="I163" i="4" s="1"/>
  <c r="L164" i="2" s="1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E303" i="4"/>
  <c r="I303" i="4" s="1"/>
  <c r="L304" i="2" s="1"/>
  <c r="F303" i="4"/>
  <c r="J303" i="4" s="1"/>
  <c r="M304" i="2" s="1"/>
  <c r="D303" i="4"/>
  <c r="H303" i="4" s="1"/>
  <c r="K304" i="2" s="1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E456" i="4"/>
  <c r="I456" i="4" s="1"/>
  <c r="L457" i="2" s="1"/>
  <c r="D456" i="4"/>
  <c r="H456" i="4" s="1"/>
  <c r="K457" i="2" s="1"/>
  <c r="G456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723" i="4"/>
  <c r="J723" i="4" s="1"/>
  <c r="E723" i="4"/>
  <c r="I723" i="4" s="1"/>
  <c r="G723" i="4"/>
  <c r="D723" i="4"/>
  <c r="H723" i="4" s="1"/>
  <c r="E755" i="4"/>
  <c r="I755" i="4" s="1"/>
  <c r="D755" i="4"/>
  <c r="H755" i="4" s="1"/>
  <c r="F787" i="4"/>
  <c r="J787" i="4" s="1"/>
  <c r="E787" i="4"/>
  <c r="I787" i="4" s="1"/>
  <c r="G787" i="4"/>
  <c r="D787" i="4"/>
  <c r="H787" i="4" s="1"/>
  <c r="F819" i="4"/>
  <c r="J819" i="4" s="1"/>
  <c r="E819" i="4"/>
  <c r="I819" i="4" s="1"/>
  <c r="G819" i="4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G618" i="4"/>
  <c r="F618" i="4"/>
  <c r="J618" i="4" s="1"/>
  <c r="E618" i="4"/>
  <c r="I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310" i="4"/>
  <c r="AS310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M182" i="4"/>
  <c r="AS182" i="4" s="1"/>
  <c r="AQ96" i="4"/>
  <c r="AW96" i="4" s="1"/>
  <c r="AL278" i="4"/>
  <c r="AR278" i="4" s="1"/>
  <c r="AO310" i="4"/>
  <c r="AU310" i="4" s="1"/>
  <c r="AN463" i="4"/>
  <c r="AT463" i="4" s="1"/>
  <c r="AQ479" i="4"/>
  <c r="AW479" i="4" s="1"/>
  <c r="AP479" i="4"/>
  <c r="AV479" i="4" s="1"/>
  <c r="AL495" i="4"/>
  <c r="AR495" i="4" s="1"/>
  <c r="AO170" i="4"/>
  <c r="AU170" i="4" s="1"/>
  <c r="AO202" i="4"/>
  <c r="AU202" i="4" s="1"/>
  <c r="AN202" i="4"/>
  <c r="AT202" i="4" s="1"/>
  <c r="AQ274" i="4"/>
  <c r="AW274" i="4" s="1"/>
  <c r="AM306" i="4"/>
  <c r="AS306" i="4" s="1"/>
  <c r="AO511" i="4"/>
  <c r="AU511" i="4" s="1"/>
  <c r="AL403" i="4"/>
  <c r="AR403" i="4" s="1"/>
  <c r="AN403" i="4"/>
  <c r="AT403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L96" i="4"/>
  <c r="AR96" i="4" s="1"/>
  <c r="AO96" i="4"/>
  <c r="AU96" i="4" s="1"/>
  <c r="AQ278" i="4"/>
  <c r="AW278" i="4" s="1"/>
  <c r="AP278" i="4"/>
  <c r="AV278" i="4" s="1"/>
  <c r="AL310" i="4"/>
  <c r="AR310" i="4" s="1"/>
  <c r="AP463" i="4"/>
  <c r="AV463" i="4" s="1"/>
  <c r="AO495" i="4"/>
  <c r="AU495" i="4" s="1"/>
  <c r="AP495" i="4"/>
  <c r="AV495" i="4" s="1"/>
  <c r="AM274" i="4"/>
  <c r="AS274" i="4" s="1"/>
  <c r="AQ306" i="4"/>
  <c r="AW306" i="4" s="1"/>
  <c r="AN511" i="4"/>
  <c r="AT511" i="4" s="1"/>
  <c r="AM419" i="4"/>
  <c r="AS419" i="4" s="1"/>
  <c r="AN419" i="4"/>
  <c r="AT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M154" i="4"/>
  <c r="AS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AQ202" i="4" l="1"/>
  <c r="AW202" i="4" s="1"/>
  <c r="AQ170" i="4"/>
  <c r="AW170" i="4" s="1"/>
  <c r="AQ182" i="4"/>
  <c r="AW182" i="4" s="1"/>
  <c r="AL479" i="4"/>
  <c r="AR479" i="4" s="1"/>
  <c r="AO278" i="4"/>
  <c r="AU278" i="4" s="1"/>
  <c r="AL274" i="4"/>
  <c r="AR274" i="4" s="1"/>
  <c r="AM479" i="4"/>
  <c r="AS479" i="4" s="1"/>
  <c r="G407" i="4"/>
  <c r="E407" i="4"/>
  <c r="I407" i="4" s="1"/>
  <c r="L408" i="2" s="1"/>
  <c r="D691" i="4"/>
  <c r="H691" i="4" s="1"/>
  <c r="AL154" i="4"/>
  <c r="AR154" i="4" s="1"/>
  <c r="E691" i="4"/>
  <c r="I691" i="4" s="1"/>
  <c r="AP182" i="4"/>
  <c r="AV182" i="4" s="1"/>
  <c r="AP419" i="4"/>
  <c r="AV419" i="4" s="1"/>
  <c r="AO306" i="4"/>
  <c r="AU306" i="4" s="1"/>
  <c r="AM495" i="4"/>
  <c r="AS495" i="4" s="1"/>
  <c r="AQ463" i="4"/>
  <c r="AW463" i="4" s="1"/>
  <c r="AN182" i="4"/>
  <c r="AT182" i="4" s="1"/>
  <c r="AP274" i="4"/>
  <c r="AV274" i="4" s="1"/>
  <c r="AN479" i="4"/>
  <c r="AT479" i="4" s="1"/>
  <c r="AM96" i="4"/>
  <c r="AS96" i="4" s="1"/>
  <c r="AP154" i="4"/>
  <c r="AV154" i="4" s="1"/>
  <c r="AN495" i="4"/>
  <c r="AT495" i="4" s="1"/>
  <c r="AL463" i="4"/>
  <c r="AR463" i="4" s="1"/>
  <c r="F463" i="4" s="1"/>
  <c r="J463" i="4" s="1"/>
  <c r="M464" i="2" s="1"/>
  <c r="AN278" i="4"/>
  <c r="AT278" i="4" s="1"/>
  <c r="E439" i="4"/>
  <c r="I439" i="4" s="1"/>
  <c r="L440" i="2" s="1"/>
  <c r="F423" i="4"/>
  <c r="J423" i="4" s="1"/>
  <c r="M424" i="2" s="1"/>
  <c r="F579" i="4"/>
  <c r="J579" i="4" s="1"/>
  <c r="AO479" i="4"/>
  <c r="AU479" i="4" s="1"/>
  <c r="G755" i="4"/>
  <c r="G691" i="4"/>
  <c r="AN274" i="4"/>
  <c r="AT274" i="4" s="1"/>
  <c r="D941" i="4"/>
  <c r="H941" i="4" s="1"/>
  <c r="AO419" i="4"/>
  <c r="AU419" i="4" s="1"/>
  <c r="AO182" i="4"/>
  <c r="AU182" i="4" s="1"/>
  <c r="D455" i="4"/>
  <c r="H455" i="4" s="1"/>
  <c r="K456" i="2" s="1"/>
  <c r="AL170" i="4"/>
  <c r="AR170" i="4" s="1"/>
  <c r="F170" i="4" s="1"/>
  <c r="J170" i="4" s="1"/>
  <c r="M171" i="2" s="1"/>
  <c r="G941" i="4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E306" i="4"/>
  <c r="I306" i="4" s="1"/>
  <c r="L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D419" i="4"/>
  <c r="H419" i="4" s="1"/>
  <c r="K420" i="2" s="1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E419" i="4" l="1"/>
  <c r="I419" i="4" s="1"/>
  <c r="L420" i="2" s="1"/>
  <c r="F306" i="4"/>
  <c r="J306" i="4" s="1"/>
  <c r="M307" i="2" s="1"/>
  <c r="E170" i="4"/>
  <c r="I170" i="4" s="1"/>
  <c r="L171" i="2" s="1"/>
  <c r="D170" i="4"/>
  <c r="H170" i="4" s="1"/>
  <c r="K171" i="2" s="1"/>
  <c r="J11" i="3"/>
  <c r="H11" i="3"/>
  <c r="F11" i="3"/>
  <c r="I11" i="3"/>
  <c r="G419" i="4"/>
  <c r="D306" i="4"/>
  <c r="H306" i="4" s="1"/>
  <c r="K307" i="2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H147" i="3" l="1"/>
  <c r="F146" i="3"/>
  <c r="I146" i="3"/>
  <c r="J147" i="3"/>
  <c r="I147" i="3"/>
  <c r="K147" i="3"/>
  <c r="D148" i="3"/>
  <c r="F147" i="3" l="1"/>
  <c r="F148" i="3"/>
  <c r="H148" i="3"/>
  <c r="J148" i="3"/>
  <c r="K148" i="3"/>
  <c r="D149" i="3"/>
  <c r="I148" i="3" l="1"/>
  <c r="H149" i="3"/>
  <c r="J149" i="3"/>
  <c r="I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H154" i="3"/>
  <c r="J154" i="3"/>
  <c r="I154" i="3"/>
  <c r="K154" i="3"/>
  <c r="D155" i="3"/>
  <c r="F154" i="3" l="1"/>
  <c r="H155" i="3"/>
  <c r="J155" i="3"/>
  <c r="I155" i="3"/>
  <c r="K155" i="3"/>
  <c r="D156" i="3"/>
  <c r="F155" i="3" l="1"/>
  <c r="H156" i="3"/>
  <c r="J156" i="3"/>
  <c r="I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I167" i="3" l="1"/>
  <c r="F166" i="3"/>
  <c r="J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I173" i="3" l="1"/>
  <c r="F172" i="3"/>
  <c r="H173" i="3"/>
  <c r="I172" i="3"/>
  <c r="J173" i="3"/>
  <c r="K173" i="3"/>
  <c r="D174" i="3"/>
  <c r="I174" i="3" l="1"/>
  <c r="F173" i="3"/>
  <c r="H174" i="3"/>
  <c r="J174" i="3"/>
  <c r="K174" i="3"/>
  <c r="D175" i="3"/>
  <c r="F174" i="3" l="1"/>
  <c r="J175" i="3"/>
  <c r="I175" i="3"/>
  <c r="H175" i="3"/>
  <c r="K175" i="3"/>
  <c r="D176" i="3"/>
  <c r="F175" i="3" l="1"/>
  <c r="H176" i="3"/>
  <c r="J176" i="3"/>
  <c r="K176" i="3"/>
  <c r="D177" i="3"/>
  <c r="H177" i="3" l="1"/>
  <c r="F176" i="3"/>
  <c r="I177" i="3"/>
  <c r="I176" i="3"/>
  <c r="J177" i="3"/>
  <c r="K177" i="3"/>
  <c r="D178" i="3"/>
  <c r="F177" i="3" l="1"/>
  <c r="I178" i="3"/>
  <c r="H178" i="3"/>
  <c r="J178" i="3"/>
  <c r="K178" i="3"/>
  <c r="D179" i="3"/>
  <c r="I179" i="3" l="1"/>
  <c r="F178" i="3"/>
  <c r="J179" i="3"/>
  <c r="K179" i="3"/>
  <c r="D180" i="3"/>
  <c r="I180" i="3" l="1"/>
  <c r="F179" i="3"/>
  <c r="H179" i="3"/>
  <c r="H180" i="3"/>
  <c r="J180" i="3"/>
  <c r="K180" i="3"/>
  <c r="D181" i="3"/>
  <c r="F180" i="3" l="1"/>
  <c r="J181" i="3"/>
  <c r="I181" i="3"/>
  <c r="H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F184" i="3" l="1"/>
  <c r="I184" i="3"/>
  <c r="J185" i="3"/>
  <c r="I185" i="3"/>
  <c r="K185" i="3"/>
  <c r="D186" i="3"/>
  <c r="F185" i="3" l="1"/>
  <c r="H185" i="3"/>
  <c r="H186" i="3"/>
  <c r="J186" i="3"/>
  <c r="K186" i="3"/>
  <c r="D187" i="3"/>
  <c r="I187" i="3" l="1"/>
  <c r="F186" i="3"/>
  <c r="H187" i="3"/>
  <c r="I186" i="3"/>
  <c r="J187" i="3"/>
  <c r="K187" i="3"/>
  <c r="D188" i="3"/>
  <c r="F187" i="3" l="1"/>
  <c r="H188" i="3"/>
  <c r="J188" i="3"/>
  <c r="K188" i="3"/>
  <c r="D189" i="3"/>
  <c r="F188" i="3" l="1"/>
  <c r="I188" i="3"/>
  <c r="J189" i="3"/>
  <c r="I189" i="3"/>
  <c r="K189" i="3"/>
  <c r="D190" i="3"/>
  <c r="F189" i="3" l="1"/>
  <c r="H189" i="3"/>
  <c r="H190" i="3"/>
  <c r="J190" i="3"/>
  <c r="I190" i="3"/>
  <c r="K190" i="3"/>
  <c r="D191" i="3"/>
  <c r="F190" i="3" l="1"/>
  <c r="J191" i="3"/>
  <c r="I191" i="3"/>
  <c r="K191" i="3"/>
  <c r="D192" i="3"/>
  <c r="I192" i="3" l="1"/>
  <c r="F191" i="3"/>
  <c r="H191" i="3"/>
  <c r="H192" i="3"/>
  <c r="F192" i="3"/>
  <c r="J192" i="3"/>
  <c r="K192" i="3"/>
  <c r="D193" i="3"/>
  <c r="I193" i="3" l="1"/>
  <c r="J193" i="3"/>
  <c r="K193" i="3"/>
  <c r="D194" i="3"/>
  <c r="F193" i="3" l="1"/>
  <c r="H193" i="3"/>
  <c r="H194" i="3"/>
  <c r="I194" i="3"/>
  <c r="J194" i="3"/>
  <c r="K194" i="3"/>
  <c r="D195" i="3"/>
  <c r="I195" i="3" l="1"/>
  <c r="F194" i="3"/>
  <c r="J195" i="3"/>
  <c r="K195" i="3"/>
  <c r="D196" i="3"/>
  <c r="F195" i="3" l="1"/>
  <c r="H195" i="3"/>
  <c r="H196" i="3"/>
  <c r="I196" i="3"/>
  <c r="J196" i="3"/>
  <c r="K196" i="3"/>
  <c r="D197" i="3"/>
  <c r="F196" i="3" l="1"/>
  <c r="J197" i="3"/>
  <c r="I197" i="3"/>
  <c r="K197" i="3"/>
  <c r="D198" i="3"/>
  <c r="F197" i="3" l="1"/>
  <c r="H197" i="3"/>
  <c r="H198" i="3"/>
  <c r="I198" i="3"/>
  <c r="J198" i="3"/>
  <c r="K198" i="3"/>
  <c r="D199" i="3"/>
  <c r="F198" i="3" l="1"/>
  <c r="J199" i="3"/>
  <c r="I199" i="3"/>
  <c r="K199" i="3"/>
  <c r="D200" i="3"/>
  <c r="F199" i="3" l="1"/>
  <c r="H199" i="3"/>
  <c r="H200" i="3"/>
  <c r="J200" i="3"/>
  <c r="K200" i="3"/>
  <c r="D201" i="3"/>
  <c r="F200" i="3" l="1"/>
  <c r="I201" i="3"/>
  <c r="I200" i="3"/>
  <c r="H201" i="3"/>
  <c r="J201" i="3"/>
  <c r="K201" i="3"/>
  <c r="D202" i="3"/>
  <c r="F201" i="3" l="1"/>
  <c r="H202" i="3"/>
  <c r="J202" i="3"/>
  <c r="K202" i="3"/>
  <c r="D203" i="3"/>
  <c r="F202" i="3" l="1"/>
  <c r="I202" i="3"/>
  <c r="J203" i="3"/>
  <c r="I203" i="3"/>
  <c r="K203" i="3"/>
  <c r="D204" i="3"/>
  <c r="F203" i="3" l="1"/>
  <c r="H203" i="3"/>
  <c r="H204" i="3"/>
  <c r="J204" i="3"/>
  <c r="I204" i="3"/>
  <c r="K204" i="3"/>
  <c r="D205" i="3"/>
  <c r="F204" i="3" l="1"/>
  <c r="H205" i="3"/>
  <c r="J205" i="3"/>
  <c r="I205" i="3"/>
  <c r="K205" i="3"/>
  <c r="D206" i="3"/>
  <c r="F205" i="3" l="1"/>
  <c r="H206" i="3"/>
  <c r="J206" i="3"/>
  <c r="K206" i="3"/>
  <c r="D207" i="3"/>
  <c r="F206" i="3" l="1"/>
  <c r="I206" i="3"/>
  <c r="J207" i="3"/>
  <c r="I207" i="3"/>
  <c r="K207" i="3"/>
  <c r="D208" i="3"/>
  <c r="F207" i="3" l="1"/>
  <c r="H207" i="3"/>
  <c r="H208" i="3"/>
  <c r="J208" i="3"/>
  <c r="K208" i="3"/>
  <c r="D209" i="3"/>
  <c r="F208" i="3" l="1"/>
  <c r="I209" i="3"/>
  <c r="I208" i="3"/>
  <c r="H209" i="3"/>
  <c r="J209" i="3"/>
  <c r="K209" i="3"/>
  <c r="D210" i="3"/>
  <c r="F209" i="3" l="1"/>
  <c r="H210" i="3"/>
  <c r="J210" i="3"/>
  <c r="K210" i="3"/>
  <c r="D211" i="3"/>
  <c r="F210" i="3" l="1"/>
  <c r="I210" i="3"/>
  <c r="J211" i="3"/>
  <c r="I211" i="3"/>
  <c r="H211" i="3"/>
  <c r="K211" i="3"/>
  <c r="D212" i="3"/>
  <c r="F211" i="3" l="1"/>
  <c r="I212" i="3"/>
  <c r="H212" i="3"/>
  <c r="J212" i="3"/>
  <c r="K212" i="3"/>
  <c r="D213" i="3"/>
  <c r="F212" i="3" l="1"/>
  <c r="F213" i="3"/>
  <c r="J213" i="3"/>
  <c r="I213" i="3"/>
  <c r="H213" i="3"/>
  <c r="K213" i="3"/>
  <c r="D214" i="3"/>
  <c r="H214" i="3" l="1"/>
  <c r="J214" i="3"/>
  <c r="I214" i="3"/>
  <c r="K214" i="3"/>
  <c r="D215" i="3"/>
  <c r="F214" i="3" l="1"/>
  <c r="H215" i="3"/>
  <c r="J215" i="3"/>
  <c r="I215" i="3"/>
  <c r="K215" i="3"/>
  <c r="D216" i="3"/>
  <c r="F215" i="3" l="1"/>
  <c r="I216" i="3"/>
  <c r="H216" i="3"/>
  <c r="J216" i="3"/>
  <c r="K216" i="3"/>
  <c r="D217" i="3"/>
  <c r="F216" i="3" l="1"/>
  <c r="J217" i="3"/>
  <c r="I217" i="3"/>
  <c r="K217" i="3"/>
  <c r="D218" i="3"/>
  <c r="F217" i="3" l="1"/>
  <c r="H217" i="3"/>
  <c r="H218" i="3"/>
  <c r="J218" i="3"/>
  <c r="I218" i="3"/>
  <c r="K218" i="3"/>
  <c r="D219" i="3"/>
  <c r="F218" i="3" l="1"/>
  <c r="J219" i="3"/>
  <c r="F219" i="3"/>
  <c r="H219" i="3"/>
  <c r="K219" i="3"/>
  <c r="D220" i="3"/>
  <c r="I219" i="3" l="1"/>
  <c r="H220" i="3"/>
  <c r="F220" i="3"/>
  <c r="I220" i="3"/>
  <c r="J220" i="3"/>
  <c r="K220" i="3"/>
  <c r="D221" i="3"/>
  <c r="I221" i="3" l="1"/>
  <c r="J221" i="3"/>
  <c r="K221" i="3"/>
  <c r="D222" i="3"/>
  <c r="F221" i="3" l="1"/>
  <c r="H221" i="3"/>
  <c r="I222" i="3"/>
  <c r="H222" i="3"/>
  <c r="J222" i="3"/>
  <c r="K222" i="3"/>
  <c r="D223" i="3"/>
  <c r="F222" i="3" l="1"/>
  <c r="H223" i="3"/>
  <c r="J223" i="3"/>
  <c r="I223" i="3"/>
  <c r="K223" i="3"/>
  <c r="D224" i="3"/>
  <c r="F223" i="3" l="1"/>
  <c r="H224" i="3"/>
  <c r="J224" i="3"/>
  <c r="I224" i="3"/>
  <c r="K224" i="3"/>
  <c r="D225" i="3"/>
  <c r="F224" i="3" l="1"/>
  <c r="J225" i="3"/>
  <c r="I225" i="3"/>
  <c r="K225" i="3"/>
  <c r="D226" i="3"/>
  <c r="F225" i="3" l="1"/>
  <c r="H225" i="3"/>
  <c r="H226" i="3"/>
  <c r="J226" i="3"/>
  <c r="K226" i="3"/>
  <c r="D227" i="3"/>
  <c r="F226" i="3" l="1"/>
  <c r="I227" i="3"/>
  <c r="I226" i="3"/>
  <c r="H227" i="3"/>
  <c r="K227" i="3"/>
  <c r="D228" i="3"/>
  <c r="F227" i="3" l="1"/>
  <c r="J227" i="3"/>
  <c r="I228" i="3"/>
  <c r="H228" i="3"/>
  <c r="J228" i="3"/>
  <c r="K228" i="3"/>
  <c r="D229" i="3"/>
  <c r="F228" i="3" l="1"/>
  <c r="J229" i="3"/>
  <c r="I229" i="3"/>
  <c r="H229" i="3"/>
  <c r="K229" i="3"/>
  <c r="D230" i="3"/>
  <c r="F229" i="3" l="1"/>
  <c r="H230" i="3"/>
  <c r="J230" i="3"/>
  <c r="K230" i="3"/>
  <c r="D231" i="3"/>
  <c r="F230" i="3" l="1"/>
  <c r="I230" i="3"/>
  <c r="H231" i="3"/>
  <c r="J231" i="3"/>
  <c r="I231" i="3"/>
  <c r="K231" i="3"/>
  <c r="D232" i="3"/>
  <c r="F231" i="3" l="1"/>
  <c r="I232" i="3"/>
  <c r="H232" i="3"/>
  <c r="J232" i="3"/>
  <c r="K232" i="3"/>
  <c r="D233" i="3"/>
  <c r="I233" i="3" l="1"/>
  <c r="F232" i="3"/>
  <c r="J233" i="3"/>
  <c r="K233" i="3"/>
  <c r="D234" i="3"/>
  <c r="F233" i="3" l="1"/>
  <c r="H233" i="3"/>
  <c r="H234" i="3"/>
  <c r="J234" i="3"/>
  <c r="K234" i="3"/>
  <c r="D235" i="3"/>
  <c r="I235" i="3" l="1"/>
  <c r="F234" i="3"/>
  <c r="H235" i="3"/>
  <c r="I234" i="3"/>
  <c r="J235" i="3"/>
  <c r="K235" i="3"/>
  <c r="D236" i="3"/>
  <c r="F235" i="3" l="1"/>
  <c r="I236" i="3"/>
  <c r="H236" i="3"/>
  <c r="J236" i="3"/>
  <c r="K236" i="3"/>
  <c r="D237" i="3"/>
  <c r="F236" i="3" l="1"/>
  <c r="H237" i="3"/>
  <c r="J237" i="3"/>
  <c r="I237" i="3"/>
  <c r="K237" i="3"/>
  <c r="D238" i="3"/>
  <c r="F237" i="3" l="1"/>
  <c r="I238" i="3"/>
  <c r="H238" i="3"/>
  <c r="J238" i="3"/>
  <c r="K238" i="3"/>
  <c r="D239" i="3"/>
  <c r="I239" i="3" l="1"/>
  <c r="F238" i="3"/>
  <c r="J239" i="3"/>
  <c r="K239" i="3"/>
  <c r="D240" i="3"/>
  <c r="F239" i="3" l="1"/>
  <c r="H239" i="3"/>
  <c r="H240" i="3"/>
  <c r="J240" i="3"/>
  <c r="K240" i="3"/>
  <c r="D241" i="3"/>
  <c r="I241" i="3" l="1"/>
  <c r="F240" i="3"/>
  <c r="I240" i="3"/>
  <c r="H241" i="3"/>
  <c r="J241" i="3"/>
  <c r="K241" i="3"/>
  <c r="D242" i="3"/>
  <c r="F241" i="3" l="1"/>
  <c r="F242" i="3"/>
  <c r="H242" i="3"/>
  <c r="J242" i="3"/>
  <c r="K242" i="3"/>
  <c r="D243" i="3"/>
  <c r="I242" i="3" l="1"/>
  <c r="H243" i="3"/>
  <c r="J243" i="3"/>
  <c r="I243" i="3"/>
  <c r="K243" i="3"/>
  <c r="D244" i="3"/>
  <c r="F243" i="3" l="1"/>
  <c r="H244" i="3"/>
  <c r="J244" i="3"/>
  <c r="K244" i="3"/>
  <c r="D245" i="3"/>
  <c r="I245" i="3" l="1"/>
  <c r="F244" i="3"/>
  <c r="H245" i="3"/>
  <c r="I244" i="3"/>
  <c r="K245" i="3"/>
  <c r="D246" i="3"/>
  <c r="I246" i="3" l="1"/>
  <c r="F245" i="3"/>
  <c r="J245" i="3"/>
  <c r="H246" i="3"/>
  <c r="J246" i="3"/>
  <c r="K246" i="3"/>
  <c r="D247" i="3"/>
  <c r="I247" i="3" l="1"/>
  <c r="F246" i="3"/>
  <c r="J247" i="3"/>
  <c r="K247" i="3"/>
  <c r="D248" i="3"/>
  <c r="I248" i="3" l="1"/>
  <c r="F247" i="3"/>
  <c r="H247" i="3"/>
  <c r="H248" i="3"/>
  <c r="J248" i="3"/>
  <c r="K248" i="3"/>
  <c r="D249" i="3"/>
  <c r="F248" i="3" l="1"/>
  <c r="H249" i="3"/>
  <c r="J249" i="3"/>
  <c r="I249" i="3"/>
  <c r="K249" i="3"/>
  <c r="D250" i="3"/>
  <c r="F249" i="3" l="1"/>
  <c r="H250" i="3"/>
  <c r="J250" i="3"/>
  <c r="K250" i="3"/>
  <c r="D251" i="3"/>
  <c r="F250" i="3" l="1"/>
  <c r="I250" i="3"/>
  <c r="J251" i="3"/>
  <c r="I251" i="3"/>
  <c r="K251" i="3"/>
  <c r="D252" i="3"/>
  <c r="N253" i="2" l="1"/>
  <c r="O253" i="2"/>
  <c r="F251" i="3"/>
  <c r="H251" i="3"/>
  <c r="H252" i="3"/>
  <c r="J252" i="3"/>
  <c r="K252" i="3"/>
  <c r="D253" i="3"/>
  <c r="N254" i="2" l="1"/>
  <c r="O254" i="2"/>
  <c r="F252" i="3"/>
  <c r="I253" i="3"/>
  <c r="I252" i="3"/>
  <c r="H253" i="3"/>
  <c r="J253" i="3"/>
  <c r="K253" i="3"/>
  <c r="D254" i="3"/>
  <c r="F253" i="3" l="1"/>
  <c r="O255" i="2"/>
  <c r="N255" i="2"/>
  <c r="H254" i="3" s="1"/>
  <c r="J254" i="3"/>
  <c r="K254" i="3"/>
  <c r="D255" i="3"/>
  <c r="F254" i="3" l="1"/>
  <c r="I254" i="3"/>
  <c r="N256" i="2"/>
  <c r="J255" i="3"/>
  <c r="O256" i="2"/>
  <c r="I255" i="3" s="1"/>
  <c r="K255" i="3"/>
  <c r="D256" i="3"/>
  <c r="F255" i="3" l="1"/>
  <c r="H255" i="3"/>
  <c r="O257" i="2"/>
  <c r="I256" i="3" s="1"/>
  <c r="N257" i="2"/>
  <c r="H256" i="3" s="1"/>
  <c r="J256" i="3"/>
  <c r="K256" i="3"/>
  <c r="D257" i="3"/>
  <c r="F256" i="3" l="1"/>
  <c r="N258" i="2"/>
  <c r="J257" i="3"/>
  <c r="O258" i="2"/>
  <c r="I257" i="3" s="1"/>
  <c r="H257" i="3"/>
  <c r="K257" i="3"/>
  <c r="D258" i="3"/>
  <c r="F257" i="3" l="1"/>
  <c r="O259" i="2"/>
  <c r="I258" i="3" s="1"/>
  <c r="N259" i="2"/>
  <c r="H258" i="3" s="1"/>
  <c r="J258" i="3"/>
  <c r="K258" i="3"/>
  <c r="D259" i="3"/>
  <c r="F258" i="3" l="1"/>
  <c r="N260" i="2"/>
  <c r="J259" i="3"/>
  <c r="O260" i="2"/>
  <c r="I259" i="3" s="1"/>
  <c r="H259" i="3"/>
  <c r="K259" i="3"/>
  <c r="D260" i="3"/>
  <c r="F259" i="3" l="1"/>
  <c r="O261" i="2"/>
  <c r="N261" i="2"/>
  <c r="H260" i="3" s="1"/>
  <c r="J260" i="3"/>
  <c r="K260" i="3"/>
  <c r="D261" i="3"/>
  <c r="F260" i="3" l="1"/>
  <c r="I260" i="3"/>
  <c r="N262" i="2"/>
  <c r="H261" i="3" s="1"/>
  <c r="J261" i="3"/>
  <c r="O262" i="2"/>
  <c r="I261" i="3" s="1"/>
  <c r="K261" i="3"/>
  <c r="D262" i="3"/>
  <c r="F261" i="3" l="1"/>
  <c r="O263" i="2"/>
  <c r="F262" i="3" s="1"/>
  <c r="N263" i="2"/>
  <c r="H262" i="3" s="1"/>
  <c r="J262" i="3"/>
  <c r="I262" i="3"/>
  <c r="K262" i="3"/>
  <c r="D263" i="3"/>
  <c r="N264" i="2" l="1"/>
  <c r="F263" i="3" s="1"/>
  <c r="J263" i="3"/>
  <c r="O264" i="2"/>
  <c r="I263" i="3" s="1"/>
  <c r="H263" i="3"/>
  <c r="K263" i="3"/>
  <c r="D264" i="3"/>
  <c r="O265" i="2" l="1"/>
  <c r="N265" i="2"/>
  <c r="H264" i="3" s="1"/>
  <c r="J264" i="3"/>
  <c r="K264" i="3"/>
  <c r="D265" i="3"/>
  <c r="F264" i="3" l="1"/>
  <c r="I264" i="3"/>
  <c r="N266" i="2"/>
  <c r="F265" i="3" s="1"/>
  <c r="J265" i="3"/>
  <c r="O266" i="2"/>
  <c r="I265" i="3" s="1"/>
  <c r="H265" i="3"/>
  <c r="K265" i="3"/>
  <c r="D266" i="3"/>
  <c r="O267" i="2" l="1"/>
  <c r="N267" i="2"/>
  <c r="H266" i="3" s="1"/>
  <c r="J266" i="3"/>
  <c r="K266" i="3"/>
  <c r="D267" i="3"/>
  <c r="F266" i="3" l="1"/>
  <c r="I266" i="3"/>
  <c r="N268" i="2"/>
  <c r="F267" i="3" s="1"/>
  <c r="J267" i="3"/>
  <c r="O268" i="2"/>
  <c r="I267" i="3" s="1"/>
  <c r="H267" i="3"/>
  <c r="K267" i="3"/>
  <c r="D268" i="3"/>
  <c r="O269" i="2" l="1"/>
  <c r="N269" i="2"/>
  <c r="H268" i="3" s="1"/>
  <c r="J268" i="3"/>
  <c r="K268" i="3"/>
  <c r="D269" i="3"/>
  <c r="F268" i="3" l="1"/>
  <c r="I268" i="3"/>
  <c r="N270" i="2"/>
  <c r="J269" i="3"/>
  <c r="O270" i="2"/>
  <c r="I269" i="3" s="1"/>
  <c r="K269" i="3"/>
  <c r="D270" i="3"/>
  <c r="F269" i="3" l="1"/>
  <c r="H269" i="3"/>
  <c r="O271" i="2"/>
  <c r="N271" i="2"/>
  <c r="H270" i="3" s="1"/>
  <c r="J270" i="3"/>
  <c r="I270" i="3"/>
  <c r="K270" i="3"/>
  <c r="D271" i="3"/>
  <c r="F270" i="3" l="1"/>
  <c r="N272" i="2"/>
  <c r="O272" i="2"/>
  <c r="I271" i="3" s="1"/>
  <c r="J271" i="3"/>
  <c r="K271" i="3"/>
  <c r="D272" i="3"/>
  <c r="F271" i="3" l="1"/>
  <c r="H271" i="3"/>
  <c r="O273" i="2"/>
  <c r="N273" i="2"/>
  <c r="H272" i="3" s="1"/>
  <c r="J272" i="3"/>
  <c r="K272" i="3"/>
  <c r="D273" i="3"/>
  <c r="F272" i="3" l="1"/>
  <c r="I272" i="3"/>
  <c r="N274" i="2"/>
  <c r="J273" i="3"/>
  <c r="O274" i="2"/>
  <c r="I273" i="3" s="1"/>
  <c r="H273" i="3"/>
  <c r="K273" i="3"/>
  <c r="D274" i="3"/>
  <c r="F273" i="3" l="1"/>
  <c r="O275" i="2"/>
  <c r="N275" i="2"/>
  <c r="H274" i="3" s="1"/>
  <c r="J274" i="3"/>
  <c r="I274" i="3"/>
  <c r="K274" i="3"/>
  <c r="D275" i="3"/>
  <c r="F274" i="3" l="1"/>
  <c r="N276" i="2"/>
  <c r="O276" i="2"/>
  <c r="I275" i="3" s="1"/>
  <c r="J275" i="3"/>
  <c r="K275" i="3"/>
  <c r="D276" i="3"/>
  <c r="F275" i="3" l="1"/>
  <c r="H275" i="3"/>
  <c r="O277" i="2"/>
  <c r="N277" i="2"/>
  <c r="H276" i="3" s="1"/>
  <c r="J276" i="3"/>
  <c r="K276" i="3"/>
  <c r="D277" i="3"/>
  <c r="F276" i="3" l="1"/>
  <c r="I276" i="3"/>
  <c r="N278" i="2"/>
  <c r="O278" i="2"/>
  <c r="I277" i="3" s="1"/>
  <c r="J277" i="3"/>
  <c r="K277" i="3"/>
  <c r="D278" i="3"/>
  <c r="F277" i="3" l="1"/>
  <c r="H277" i="3"/>
  <c r="O279" i="2"/>
  <c r="N279" i="2"/>
  <c r="H278" i="3" s="1"/>
  <c r="J278" i="3"/>
  <c r="K278" i="3"/>
  <c r="D279" i="3"/>
  <c r="F278" i="3" l="1"/>
  <c r="I278" i="3"/>
  <c r="N280" i="2"/>
  <c r="J279" i="3"/>
  <c r="O280" i="2"/>
  <c r="I279" i="3" s="1"/>
  <c r="H279" i="3"/>
  <c r="K279" i="3"/>
  <c r="D280" i="3"/>
  <c r="F279" i="3" l="1"/>
  <c r="O281" i="2"/>
  <c r="N281" i="2"/>
  <c r="H280" i="3" s="1"/>
  <c r="F280" i="3"/>
  <c r="I280" i="3"/>
  <c r="J280" i="3"/>
  <c r="K280" i="3"/>
  <c r="D281" i="3"/>
  <c r="N282" i="2" l="1"/>
  <c r="J281" i="3"/>
  <c r="O282" i="2"/>
  <c r="I281" i="3" s="1"/>
  <c r="H281" i="3"/>
  <c r="K281" i="3"/>
  <c r="D282" i="3"/>
  <c r="F281" i="3" l="1"/>
  <c r="O283" i="2"/>
  <c r="N283" i="2"/>
  <c r="H282" i="3" s="1"/>
  <c r="F282" i="3"/>
  <c r="I282" i="3"/>
  <c r="J282" i="3"/>
  <c r="K282" i="3"/>
  <c r="D283" i="3"/>
  <c r="N284" i="2" l="1"/>
  <c r="J283" i="3"/>
  <c r="O284" i="2"/>
  <c r="I283" i="3" s="1"/>
  <c r="H283" i="3"/>
  <c r="K283" i="3"/>
  <c r="D284" i="3"/>
  <c r="F283" i="3" l="1"/>
  <c r="O285" i="2"/>
  <c r="N285" i="2"/>
  <c r="H284" i="3" s="1"/>
  <c r="F284" i="3"/>
  <c r="I284" i="3"/>
  <c r="J284" i="3"/>
  <c r="K284" i="3"/>
  <c r="D285" i="3"/>
  <c r="N286" i="2" l="1"/>
  <c r="J285" i="3"/>
  <c r="O286" i="2"/>
  <c r="F285" i="3"/>
  <c r="H285" i="3"/>
  <c r="I285" i="3"/>
  <c r="K285" i="3"/>
  <c r="D286" i="3"/>
  <c r="O287" i="2" l="1"/>
  <c r="N287" i="2"/>
  <c r="H286" i="3" s="1"/>
  <c r="J286" i="3"/>
  <c r="K286" i="3"/>
  <c r="D287" i="3"/>
  <c r="F286" i="3" l="1"/>
  <c r="I286" i="3"/>
  <c r="N288" i="2"/>
  <c r="J287" i="3"/>
  <c r="O288" i="2"/>
  <c r="I287" i="3" s="1"/>
  <c r="H287" i="3"/>
  <c r="K287" i="3"/>
  <c r="D288" i="3"/>
  <c r="F287" i="3" l="1"/>
  <c r="O289" i="2"/>
  <c r="F288" i="3" s="1"/>
  <c r="N289" i="2"/>
  <c r="H288" i="3" s="1"/>
  <c r="J288" i="3"/>
  <c r="I288" i="3"/>
  <c r="K288" i="3"/>
  <c r="D289" i="3"/>
  <c r="N290" i="2" l="1"/>
  <c r="J289" i="3"/>
  <c r="O290" i="2"/>
  <c r="I289" i="3" s="1"/>
  <c r="H289" i="3"/>
  <c r="K289" i="3"/>
  <c r="D290" i="3"/>
  <c r="F289" i="3" l="1"/>
  <c r="O291" i="2"/>
  <c r="N291" i="2"/>
  <c r="H290" i="3" s="1"/>
  <c r="F290" i="3"/>
  <c r="I290" i="3"/>
  <c r="J290" i="3"/>
  <c r="K290" i="3"/>
  <c r="D291" i="3"/>
  <c r="N292" i="2" l="1"/>
  <c r="J291" i="3"/>
  <c r="O292" i="2"/>
  <c r="I291" i="3" s="1"/>
  <c r="H291" i="3"/>
  <c r="K291" i="3"/>
  <c r="D292" i="3"/>
  <c r="F291" i="3" l="1"/>
  <c r="O293" i="2"/>
  <c r="N293" i="2"/>
  <c r="H292" i="3" s="1"/>
  <c r="F292" i="3"/>
  <c r="I292" i="3"/>
  <c r="J292" i="3"/>
  <c r="K292" i="3"/>
  <c r="D293" i="3"/>
  <c r="N294" i="2" l="1"/>
  <c r="J293" i="3"/>
  <c r="O294" i="2"/>
  <c r="I293" i="3" s="1"/>
  <c r="H293" i="3"/>
  <c r="K293" i="3"/>
  <c r="D294" i="3"/>
  <c r="F293" i="3" l="1"/>
  <c r="O295" i="2"/>
  <c r="N295" i="2"/>
  <c r="H294" i="3" s="1"/>
  <c r="F294" i="3"/>
  <c r="I294" i="3"/>
  <c r="J294" i="3"/>
  <c r="K294" i="3"/>
  <c r="D295" i="3"/>
  <c r="N296" i="2" l="1"/>
  <c r="J295" i="3"/>
  <c r="O296" i="2"/>
  <c r="I295" i="3" s="1"/>
  <c r="H295" i="3"/>
  <c r="K295" i="3"/>
  <c r="D296" i="3"/>
  <c r="F295" i="3" l="1"/>
  <c r="O297" i="2"/>
  <c r="F296" i="3" s="1"/>
  <c r="N297" i="2"/>
  <c r="H296" i="3" s="1"/>
  <c r="J296" i="3"/>
  <c r="I296" i="3"/>
  <c r="K296" i="3"/>
  <c r="D297" i="3"/>
  <c r="N298" i="2" l="1"/>
  <c r="J297" i="3"/>
  <c r="O298" i="2"/>
  <c r="I297" i="3" s="1"/>
  <c r="H297" i="3"/>
  <c r="K297" i="3"/>
  <c r="D298" i="3"/>
  <c r="F297" i="3" l="1"/>
  <c r="O299" i="2"/>
  <c r="N299" i="2"/>
  <c r="H298" i="3" s="1"/>
  <c r="F298" i="3"/>
  <c r="I298" i="3"/>
  <c r="J298" i="3"/>
  <c r="K298" i="3"/>
  <c r="D299" i="3"/>
  <c r="N300" i="2" l="1"/>
  <c r="J299" i="3"/>
  <c r="O300" i="2"/>
  <c r="I299" i="3" s="1"/>
  <c r="H299" i="3"/>
  <c r="K299" i="3"/>
  <c r="D300" i="3"/>
  <c r="F299" i="3" l="1"/>
  <c r="O301" i="2"/>
  <c r="N301" i="2"/>
  <c r="H300" i="3" s="1"/>
  <c r="F300" i="3"/>
  <c r="I300" i="3"/>
  <c r="J300" i="3"/>
  <c r="K300" i="3"/>
  <c r="D301" i="3"/>
  <c r="N302" i="2" l="1"/>
  <c r="J301" i="3"/>
  <c r="O302" i="2"/>
  <c r="F301" i="3"/>
  <c r="H301" i="3"/>
  <c r="I301" i="3"/>
  <c r="K301" i="3"/>
  <c r="D302" i="3"/>
  <c r="O303" i="2" l="1"/>
  <c r="N303" i="2"/>
  <c r="H302" i="3" s="1"/>
  <c r="J302" i="3"/>
  <c r="K302" i="3"/>
  <c r="D303" i="3"/>
  <c r="F302" i="3" l="1"/>
  <c r="I302" i="3"/>
  <c r="N304" i="2"/>
  <c r="J303" i="3"/>
  <c r="O304" i="2"/>
  <c r="F303" i="3"/>
  <c r="H303" i="3"/>
  <c r="I303" i="3"/>
  <c r="K303" i="3"/>
  <c r="D304" i="3"/>
  <c r="O305" i="2" l="1"/>
  <c r="N305" i="2"/>
  <c r="H304" i="3" s="1"/>
  <c r="J304" i="3"/>
  <c r="K304" i="3"/>
  <c r="D305" i="3"/>
  <c r="F304" i="3" l="1"/>
  <c r="I304" i="3"/>
  <c r="N306" i="2"/>
  <c r="H305" i="3" s="1"/>
  <c r="J305" i="3"/>
  <c r="O306" i="2"/>
  <c r="I305" i="3" s="1"/>
  <c r="K305" i="3"/>
  <c r="D306" i="3"/>
  <c r="F305" i="3" l="1"/>
  <c r="O307" i="2"/>
  <c r="F306" i="3" s="1"/>
  <c r="N307" i="2"/>
  <c r="H306" i="3" s="1"/>
  <c r="J306" i="3"/>
  <c r="I306" i="3"/>
  <c r="K306" i="3"/>
  <c r="D307" i="3"/>
  <c r="N308" i="2" l="1"/>
  <c r="J307" i="3"/>
  <c r="O308" i="2"/>
  <c r="I307" i="3" s="1"/>
  <c r="K307" i="3"/>
  <c r="D308" i="3"/>
  <c r="F307" i="3" l="1"/>
  <c r="H307" i="3"/>
  <c r="O309" i="2"/>
  <c r="N309" i="2"/>
  <c r="H308" i="3" s="1"/>
  <c r="J308" i="3"/>
  <c r="I308" i="3"/>
  <c r="K308" i="3"/>
  <c r="D309" i="3"/>
  <c r="F308" i="3" l="1"/>
  <c r="N310" i="2"/>
  <c r="J309" i="3"/>
  <c r="O310" i="2"/>
  <c r="I309" i="3" s="1"/>
  <c r="K309" i="3"/>
  <c r="D310" i="3"/>
  <c r="F309" i="3" l="1"/>
  <c r="H309" i="3"/>
  <c r="O311" i="2"/>
  <c r="N311" i="2"/>
  <c r="H310" i="3" s="1"/>
  <c r="J310" i="3"/>
  <c r="I310" i="3"/>
  <c r="K310" i="3"/>
  <c r="D311" i="3"/>
  <c r="F310" i="3" l="1"/>
  <c r="N312" i="2"/>
  <c r="J311" i="3"/>
  <c r="O312" i="2"/>
  <c r="I311" i="3" s="1"/>
  <c r="K311" i="3"/>
  <c r="D312" i="3"/>
  <c r="F311" i="3" l="1"/>
  <c r="H311" i="3"/>
  <c r="O313" i="2"/>
  <c r="N313" i="2"/>
  <c r="H312" i="3" s="1"/>
  <c r="J312" i="3"/>
  <c r="I312" i="3"/>
  <c r="K312" i="3"/>
  <c r="D313" i="3"/>
  <c r="F312" i="3" l="1"/>
  <c r="N314" i="2"/>
  <c r="J313" i="3"/>
  <c r="O314" i="2"/>
  <c r="I313" i="3" s="1"/>
  <c r="K313" i="3"/>
  <c r="D314" i="3"/>
  <c r="F313" i="3" l="1"/>
  <c r="H313" i="3"/>
  <c r="O315" i="2"/>
  <c r="N315" i="2"/>
  <c r="H314" i="3" s="1"/>
  <c r="J314" i="3"/>
  <c r="I314" i="3"/>
  <c r="K314" i="3"/>
  <c r="D315" i="3"/>
  <c r="F314" i="3" l="1"/>
  <c r="N316" i="2"/>
  <c r="O316" i="2"/>
  <c r="I315" i="3" s="1"/>
  <c r="J315" i="3"/>
  <c r="K315" i="3"/>
  <c r="D316" i="3"/>
  <c r="F315" i="3" l="1"/>
  <c r="H315" i="3"/>
  <c r="O317" i="2"/>
  <c r="N317" i="2"/>
  <c r="H316" i="3" s="1"/>
  <c r="J316" i="3"/>
  <c r="I316" i="3"/>
  <c r="K316" i="3"/>
  <c r="D317" i="3"/>
  <c r="F316" i="3" l="1"/>
  <c r="N318" i="2"/>
  <c r="J317" i="3"/>
  <c r="O318" i="2"/>
  <c r="I317" i="3" s="1"/>
  <c r="K317" i="3"/>
  <c r="D318" i="3"/>
  <c r="F317" i="3" l="1"/>
  <c r="H317" i="3"/>
  <c r="O319" i="2"/>
  <c r="N319" i="2"/>
  <c r="H318" i="3"/>
  <c r="J318" i="3"/>
  <c r="K318" i="3"/>
  <c r="D319" i="3"/>
  <c r="F318" i="3" l="1"/>
  <c r="N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J320" i="3"/>
  <c r="K320" i="3"/>
  <c r="D321" i="3"/>
  <c r="F320" i="3" l="1"/>
  <c r="I320" i="3"/>
  <c r="N322" i="2"/>
  <c r="H321" i="3" s="1"/>
  <c r="J321" i="3"/>
  <c r="O322" i="2"/>
  <c r="I321" i="3" s="1"/>
  <c r="K321" i="3"/>
  <c r="D322" i="3"/>
  <c r="F321" i="3" l="1"/>
  <c r="O323" i="2"/>
  <c r="N323" i="2"/>
  <c r="H322" i="3" s="1"/>
  <c r="J322" i="3"/>
  <c r="K322" i="3"/>
  <c r="D323" i="3"/>
  <c r="F322" i="3" l="1"/>
  <c r="I322" i="3"/>
  <c r="N324" i="2"/>
  <c r="J323" i="3"/>
  <c r="O324" i="2"/>
  <c r="I323" i="3" s="1"/>
  <c r="K323" i="3"/>
  <c r="D324" i="3"/>
  <c r="F323" i="3" l="1"/>
  <c r="H323" i="3"/>
  <c r="O325" i="2"/>
  <c r="F324" i="3" s="1"/>
  <c r="N325" i="2"/>
  <c r="H324" i="3" s="1"/>
  <c r="J324" i="3"/>
  <c r="I324" i="3"/>
  <c r="K324" i="3"/>
  <c r="D325" i="3"/>
  <c r="N326" i="2" l="1"/>
  <c r="J325" i="3"/>
  <c r="O326" i="2"/>
  <c r="I325" i="3" s="1"/>
  <c r="K325" i="3"/>
  <c r="D326" i="3"/>
  <c r="F325" i="3" l="1"/>
  <c r="H325" i="3"/>
  <c r="O327" i="2"/>
  <c r="F326" i="3" s="1"/>
  <c r="N327" i="2"/>
  <c r="H326" i="3" s="1"/>
  <c r="J326" i="3"/>
  <c r="I326" i="3"/>
  <c r="K326" i="3"/>
  <c r="D327" i="3"/>
  <c r="N328" i="2" l="1"/>
  <c r="O328" i="2"/>
  <c r="I327" i="3" s="1"/>
  <c r="J327" i="3"/>
  <c r="K327" i="3"/>
  <c r="D328" i="3"/>
  <c r="F327" i="3" l="1"/>
  <c r="H327" i="3"/>
  <c r="O329" i="2"/>
  <c r="N329" i="2"/>
  <c r="H328" i="3" s="1"/>
  <c r="F328" i="3"/>
  <c r="I328" i="3"/>
  <c r="J328" i="3"/>
  <c r="K328" i="3"/>
  <c r="D329" i="3"/>
  <c r="N330" i="2" l="1"/>
  <c r="J329" i="3"/>
  <c r="O330" i="2"/>
  <c r="I329" i="3" s="1"/>
  <c r="K329" i="3"/>
  <c r="D330" i="3"/>
  <c r="F329" i="3" l="1"/>
  <c r="H329" i="3"/>
  <c r="O331" i="2"/>
  <c r="F330" i="3" s="1"/>
  <c r="N331" i="2"/>
  <c r="H330" i="3" s="1"/>
  <c r="J330" i="3"/>
  <c r="I330" i="3"/>
  <c r="K330" i="3"/>
  <c r="D331" i="3"/>
  <c r="N332" i="2" l="1"/>
  <c r="J331" i="3"/>
  <c r="O332" i="2"/>
  <c r="I331" i="3" s="1"/>
  <c r="K331" i="3"/>
  <c r="D332" i="3"/>
  <c r="F331" i="3" l="1"/>
  <c r="H331" i="3"/>
  <c r="O333" i="2"/>
  <c r="N333" i="2"/>
  <c r="H332" i="3"/>
  <c r="J332" i="3"/>
  <c r="K332" i="3"/>
  <c r="D333" i="3"/>
  <c r="F332" i="3" l="1"/>
  <c r="N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J334" i="3"/>
  <c r="K334" i="3"/>
  <c r="D335" i="3"/>
  <c r="F334" i="3" l="1"/>
  <c r="I334" i="3"/>
  <c r="N336" i="2"/>
  <c r="H335" i="3" s="1"/>
  <c r="J335" i="3"/>
  <c r="O336" i="2"/>
  <c r="I335" i="3" s="1"/>
  <c r="K335" i="3"/>
  <c r="D336" i="3"/>
  <c r="F335" i="3" l="1"/>
  <c r="O337" i="2"/>
  <c r="I336" i="3" s="1"/>
  <c r="N337" i="2"/>
  <c r="H336" i="3" s="1"/>
  <c r="J336" i="3"/>
  <c r="K336" i="3"/>
  <c r="D337" i="3"/>
  <c r="F336" i="3" l="1"/>
  <c r="N338" i="2"/>
  <c r="J337" i="3"/>
  <c r="O338" i="2"/>
  <c r="I337" i="3" s="1"/>
  <c r="K337" i="3"/>
  <c r="D338" i="3"/>
  <c r="F337" i="3" l="1"/>
  <c r="H337" i="3"/>
  <c r="O339" i="2"/>
  <c r="N339" i="2"/>
  <c r="H338" i="3" s="1"/>
  <c r="J338" i="3"/>
  <c r="I338" i="3"/>
  <c r="K338" i="3"/>
  <c r="D339" i="3"/>
  <c r="F338" i="3" l="1"/>
  <c r="N340" i="2"/>
  <c r="J339" i="3"/>
  <c r="O340" i="2"/>
  <c r="I339" i="3" s="1"/>
  <c r="K339" i="3"/>
  <c r="D340" i="3"/>
  <c r="F339" i="3" l="1"/>
  <c r="H339" i="3"/>
  <c r="O341" i="2"/>
  <c r="N341" i="2"/>
  <c r="H340" i="3" s="1"/>
  <c r="J340" i="3"/>
  <c r="K340" i="3"/>
  <c r="D341" i="3"/>
  <c r="F340" i="3" l="1"/>
  <c r="I340" i="3"/>
  <c r="N342" i="2"/>
  <c r="H341" i="3" s="1"/>
  <c r="J341" i="3"/>
  <c r="O342" i="2"/>
  <c r="I341" i="3" s="1"/>
  <c r="K341" i="3"/>
  <c r="D342" i="3"/>
  <c r="F341" i="3" l="1"/>
  <c r="O343" i="2"/>
  <c r="N343" i="2"/>
  <c r="H342" i="3"/>
  <c r="J342" i="3"/>
  <c r="K342" i="3"/>
  <c r="D343" i="3"/>
  <c r="F342" i="3" l="1"/>
  <c r="N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J344" i="3"/>
  <c r="K344" i="3"/>
  <c r="D345" i="3"/>
  <c r="F344" i="3" l="1"/>
  <c r="I344" i="3"/>
  <c r="N346" i="2"/>
  <c r="H345" i="3" s="1"/>
  <c r="J345" i="3"/>
  <c r="O346" i="2"/>
  <c r="I345" i="3" s="1"/>
  <c r="K345" i="3"/>
  <c r="D346" i="3"/>
  <c r="F345" i="3" l="1"/>
  <c r="O347" i="2"/>
  <c r="F346" i="3" s="1"/>
  <c r="N347" i="2"/>
  <c r="H346" i="3" s="1"/>
  <c r="J346" i="3"/>
  <c r="I346" i="3"/>
  <c r="K346" i="3"/>
  <c r="D347" i="3"/>
  <c r="N348" i="2" l="1"/>
  <c r="J347" i="3"/>
  <c r="O348" i="2"/>
  <c r="I347" i="3" s="1"/>
  <c r="H347" i="3"/>
  <c r="K347" i="3"/>
  <c r="D348" i="3"/>
  <c r="F347" i="3" l="1"/>
  <c r="O349" i="2"/>
  <c r="N349" i="2"/>
  <c r="H348" i="3" s="1"/>
  <c r="F348" i="3"/>
  <c r="I348" i="3"/>
  <c r="J348" i="3"/>
  <c r="K348" i="3"/>
  <c r="D349" i="3"/>
  <c r="N350" i="2" l="1"/>
  <c r="J349" i="3"/>
  <c r="O350" i="2"/>
  <c r="I349" i="3" s="1"/>
  <c r="H349" i="3"/>
  <c r="K349" i="3"/>
  <c r="D350" i="3"/>
  <c r="F349" i="3" l="1"/>
  <c r="O351" i="2"/>
  <c r="N351" i="2"/>
  <c r="H350" i="3" s="1"/>
  <c r="J350" i="3"/>
  <c r="I350" i="3"/>
  <c r="K350" i="3"/>
  <c r="D351" i="3"/>
  <c r="F350" i="3" l="1"/>
  <c r="N352" i="2"/>
  <c r="J351" i="3"/>
  <c r="O352" i="2"/>
  <c r="I351" i="3" s="1"/>
  <c r="K351" i="3"/>
  <c r="D352" i="3"/>
  <c r="F351" i="3" l="1"/>
  <c r="H351" i="3"/>
  <c r="O353" i="2"/>
  <c r="N353" i="2"/>
  <c r="H352" i="3" s="1"/>
  <c r="J352" i="3"/>
  <c r="K352" i="3"/>
  <c r="D353" i="3"/>
  <c r="F352" i="3" l="1"/>
  <c r="I352" i="3"/>
  <c r="N354" i="2"/>
  <c r="J353" i="3"/>
  <c r="O354" i="2"/>
  <c r="F353" i="3"/>
  <c r="H353" i="3"/>
  <c r="I353" i="3"/>
  <c r="K353" i="3"/>
  <c r="D354" i="3"/>
  <c r="O355" i="2" l="1"/>
  <c r="N355" i="2"/>
  <c r="H354" i="3" s="1"/>
  <c r="J354" i="3"/>
  <c r="K354" i="3"/>
  <c r="D355" i="3"/>
  <c r="F354" i="3" l="1"/>
  <c r="I354" i="3"/>
  <c r="N356" i="2"/>
  <c r="J355" i="3"/>
  <c r="O356" i="2"/>
  <c r="F355" i="3"/>
  <c r="H355" i="3"/>
  <c r="I355" i="3"/>
  <c r="K355" i="3"/>
  <c r="D356" i="3"/>
  <c r="O357" i="2" l="1"/>
  <c r="N357" i="2"/>
  <c r="H356" i="3" s="1"/>
  <c r="J356" i="3"/>
  <c r="K356" i="3"/>
  <c r="D357" i="3"/>
  <c r="F356" i="3" l="1"/>
  <c r="I356" i="3"/>
  <c r="N358" i="2"/>
  <c r="O358" i="2"/>
  <c r="I357" i="3" s="1"/>
  <c r="J357" i="3"/>
  <c r="K357" i="3"/>
  <c r="D358" i="3"/>
  <c r="F357" i="3" l="1"/>
  <c r="O359" i="2"/>
  <c r="N359" i="2"/>
  <c r="J358" i="3"/>
  <c r="H357" i="3"/>
  <c r="I358" i="3"/>
  <c r="K358" i="3"/>
  <c r="D359" i="3"/>
  <c r="F358" i="3" l="1"/>
  <c r="H358" i="3"/>
  <c r="N360" i="2"/>
  <c r="J359" i="3"/>
  <c r="O360" i="2"/>
  <c r="I359" i="3" s="1"/>
  <c r="K359" i="3"/>
  <c r="D360" i="3"/>
  <c r="F359" i="3" l="1"/>
  <c r="H359" i="3"/>
  <c r="O361" i="2"/>
  <c r="F360" i="3" s="1"/>
  <c r="N361" i="2"/>
  <c r="H360" i="3" s="1"/>
  <c r="J360" i="3"/>
  <c r="I360" i="3"/>
  <c r="K360" i="3"/>
  <c r="D361" i="3"/>
  <c r="N362" i="2" l="1"/>
  <c r="J361" i="3"/>
  <c r="O362" i="2"/>
  <c r="F361" i="3"/>
  <c r="H361" i="3"/>
  <c r="I361" i="3"/>
  <c r="K361" i="3"/>
  <c r="D362" i="3"/>
  <c r="O363" i="2" l="1"/>
  <c r="I362" i="3" s="1"/>
  <c r="N363" i="2"/>
  <c r="H362" i="3" s="1"/>
  <c r="J362" i="3"/>
  <c r="K362" i="3"/>
  <c r="D363" i="3"/>
  <c r="F362" i="3" l="1"/>
  <c r="N364" i="2"/>
  <c r="J363" i="3"/>
  <c r="O364" i="2"/>
  <c r="I363" i="3" s="1"/>
  <c r="K363" i="3"/>
  <c r="D364" i="3"/>
  <c r="F363" i="3" l="1"/>
  <c r="H363" i="3"/>
  <c r="O365" i="2"/>
  <c r="I364" i="3" s="1"/>
  <c r="N365" i="2"/>
  <c r="H364" i="3" s="1"/>
  <c r="J364" i="3"/>
  <c r="K364" i="3"/>
  <c r="D365" i="3"/>
  <c r="F364" i="3" l="1"/>
  <c r="N366" i="2"/>
  <c r="J365" i="3"/>
  <c r="O366" i="2"/>
  <c r="I365" i="3" s="1"/>
  <c r="K365" i="3"/>
  <c r="D366" i="3"/>
  <c r="F365" i="3" l="1"/>
  <c r="H365" i="3"/>
  <c r="O367" i="2"/>
  <c r="I366" i="3" s="1"/>
  <c r="N367" i="2"/>
  <c r="H366" i="3" s="1"/>
  <c r="J366" i="3"/>
  <c r="K366" i="3"/>
  <c r="D367" i="3"/>
  <c r="F366" i="3" l="1"/>
  <c r="N368" i="2"/>
  <c r="F367" i="3" s="1"/>
  <c r="J367" i="3"/>
  <c r="O368" i="2"/>
  <c r="I367" i="3" s="1"/>
  <c r="H367" i="3"/>
  <c r="K367" i="3"/>
  <c r="D368" i="3"/>
  <c r="O369" i="2" l="1"/>
  <c r="I368" i="3" s="1"/>
  <c r="N369" i="2"/>
  <c r="H368" i="3" s="1"/>
  <c r="J368" i="3"/>
  <c r="K368" i="3"/>
  <c r="D369" i="3"/>
  <c r="F368" i="3" l="1"/>
  <c r="N370" i="2"/>
  <c r="F369" i="3" s="1"/>
  <c r="J369" i="3"/>
  <c r="O370" i="2"/>
  <c r="I369" i="3" s="1"/>
  <c r="H369" i="3"/>
  <c r="K369" i="3"/>
  <c r="D370" i="3"/>
  <c r="O371" i="2" l="1"/>
  <c r="I370" i="3" s="1"/>
  <c r="N371" i="2"/>
  <c r="H370" i="3" s="1"/>
  <c r="J370" i="3"/>
  <c r="K370" i="3"/>
  <c r="D371" i="3"/>
  <c r="F370" i="3" l="1"/>
  <c r="N372" i="2"/>
  <c r="F371" i="3" s="1"/>
  <c r="J371" i="3"/>
  <c r="O372" i="2"/>
  <c r="I371" i="3" s="1"/>
  <c r="H371" i="3"/>
  <c r="K371" i="3"/>
  <c r="D372" i="3"/>
  <c r="O373" i="2" l="1"/>
  <c r="N373" i="2"/>
  <c r="H372" i="3" s="1"/>
  <c r="J372" i="3"/>
  <c r="I372" i="3"/>
  <c r="K372" i="3"/>
  <c r="D373" i="3"/>
  <c r="F372" i="3" l="1"/>
  <c r="N374" i="2"/>
  <c r="J373" i="3"/>
  <c r="O374" i="2"/>
  <c r="I373" i="3" s="1"/>
  <c r="H373" i="3"/>
  <c r="K373" i="3"/>
  <c r="D374" i="3"/>
  <c r="F373" i="3" l="1"/>
  <c r="O375" i="2"/>
  <c r="N375" i="2"/>
  <c r="H374" i="3" s="1"/>
  <c r="J374" i="3"/>
  <c r="K374" i="3"/>
  <c r="D375" i="3"/>
  <c r="F374" i="3" l="1"/>
  <c r="I374" i="3"/>
  <c r="N376" i="2"/>
  <c r="F375" i="3" s="1"/>
  <c r="J375" i="3"/>
  <c r="O376" i="2"/>
  <c r="I375" i="3" s="1"/>
  <c r="H375" i="3"/>
  <c r="K375" i="3"/>
  <c r="D376" i="3"/>
  <c r="O377" i="2" l="1"/>
  <c r="N377" i="2"/>
  <c r="H376" i="3" s="1"/>
  <c r="J376" i="3"/>
  <c r="I376" i="3"/>
  <c r="K376" i="3"/>
  <c r="D377" i="3"/>
  <c r="F376" i="3" l="1"/>
  <c r="N378" i="2"/>
  <c r="J377" i="3"/>
  <c r="O378" i="2"/>
  <c r="I377" i="3" s="1"/>
  <c r="K377" i="3"/>
  <c r="D378" i="3"/>
  <c r="F377" i="3" l="1"/>
  <c r="H377" i="3"/>
  <c r="O379" i="2"/>
  <c r="N379" i="2"/>
  <c r="H378" i="3" s="1"/>
  <c r="J378" i="3"/>
  <c r="I378" i="3"/>
  <c r="K378" i="3"/>
  <c r="D379" i="3"/>
  <c r="F378" i="3" l="1"/>
  <c r="N380" i="2"/>
  <c r="J379" i="3"/>
  <c r="O380" i="2"/>
  <c r="I379" i="3" s="1"/>
  <c r="H379" i="3"/>
  <c r="K379" i="3"/>
  <c r="D380" i="3"/>
  <c r="F379" i="3" l="1"/>
  <c r="O381" i="2"/>
  <c r="I380" i="3" s="1"/>
  <c r="N381" i="2"/>
  <c r="H380" i="3" s="1"/>
  <c r="J380" i="3"/>
  <c r="K380" i="3"/>
  <c r="D381" i="3"/>
  <c r="F380" i="3" l="1"/>
  <c r="N382" i="2"/>
  <c r="J381" i="3"/>
  <c r="O382" i="2"/>
  <c r="I381" i="3" s="1"/>
  <c r="K381" i="3"/>
  <c r="D382" i="3"/>
  <c r="F381" i="3" l="1"/>
  <c r="H381" i="3"/>
  <c r="O383" i="2"/>
  <c r="N383" i="2"/>
  <c r="H382" i="3" s="1"/>
  <c r="J382" i="3"/>
  <c r="I382" i="3"/>
  <c r="K382" i="3"/>
  <c r="D383" i="3"/>
  <c r="F382" i="3" l="1"/>
  <c r="N384" i="2"/>
  <c r="J383" i="3"/>
  <c r="O384" i="2"/>
  <c r="I383" i="3" s="1"/>
  <c r="K383" i="3"/>
  <c r="D384" i="3"/>
  <c r="F383" i="3" l="1"/>
  <c r="H383" i="3"/>
  <c r="O385" i="2"/>
  <c r="N385" i="2"/>
  <c r="H384" i="3" s="1"/>
  <c r="J384" i="3"/>
  <c r="I384" i="3"/>
  <c r="K384" i="3"/>
  <c r="D385" i="3"/>
  <c r="F384" i="3" l="1"/>
  <c r="N386" i="2"/>
  <c r="O386" i="2"/>
  <c r="I385" i="3" s="1"/>
  <c r="J385" i="3"/>
  <c r="K385" i="3"/>
  <c r="D386" i="3"/>
  <c r="F385" i="3" l="1"/>
  <c r="H385" i="3"/>
  <c r="O387" i="2"/>
  <c r="N387" i="2"/>
  <c r="H386" i="3" s="1"/>
  <c r="J386" i="3"/>
  <c r="I386" i="3"/>
  <c r="K386" i="3"/>
  <c r="D387" i="3"/>
  <c r="F386" i="3" l="1"/>
  <c r="N388" i="2"/>
  <c r="O388" i="2"/>
  <c r="I387" i="3" s="1"/>
  <c r="J387" i="3"/>
  <c r="K387" i="3"/>
  <c r="D388" i="3"/>
  <c r="F387" i="3" l="1"/>
  <c r="H387" i="3"/>
  <c r="O389" i="2"/>
  <c r="N389" i="2"/>
  <c r="H388" i="3" s="1"/>
  <c r="J388" i="3"/>
  <c r="I388" i="3"/>
  <c r="K388" i="3"/>
  <c r="D389" i="3"/>
  <c r="F388" i="3" l="1"/>
  <c r="N390" i="2"/>
  <c r="O390" i="2"/>
  <c r="I389" i="3" s="1"/>
  <c r="J389" i="3"/>
  <c r="K389" i="3"/>
  <c r="D390" i="3"/>
  <c r="F389" i="3" l="1"/>
  <c r="H389" i="3"/>
  <c r="O391" i="2"/>
  <c r="N391" i="2"/>
  <c r="H390" i="3" s="1"/>
  <c r="J390" i="3"/>
  <c r="K390" i="3"/>
  <c r="D391" i="3"/>
  <c r="F390" i="3" l="1"/>
  <c r="I390" i="3"/>
  <c r="N392" i="2"/>
  <c r="J391" i="3"/>
  <c r="O392" i="2"/>
  <c r="I391" i="3" s="1"/>
  <c r="K391" i="3"/>
  <c r="D392" i="3"/>
  <c r="F391" i="3" l="1"/>
  <c r="H391" i="3"/>
  <c r="O393" i="2"/>
  <c r="N393" i="2"/>
  <c r="H392" i="3" s="1"/>
  <c r="J392" i="3"/>
  <c r="K392" i="3"/>
  <c r="D393" i="3"/>
  <c r="F392" i="3" l="1"/>
  <c r="I392" i="3"/>
  <c r="N394" i="2"/>
  <c r="O394" i="2"/>
  <c r="I393" i="3" s="1"/>
  <c r="J393" i="3"/>
  <c r="K393" i="3"/>
  <c r="D394" i="3"/>
  <c r="F393" i="3" l="1"/>
  <c r="H393" i="3"/>
  <c r="O395" i="2"/>
  <c r="N395" i="2"/>
  <c r="H394" i="3" s="1"/>
  <c r="J394" i="3"/>
  <c r="K394" i="3"/>
  <c r="D395" i="3"/>
  <c r="F394" i="3" l="1"/>
  <c r="I394" i="3"/>
  <c r="N396" i="2"/>
  <c r="O396" i="2"/>
  <c r="I395" i="3" s="1"/>
  <c r="J395" i="3"/>
  <c r="K395" i="3"/>
  <c r="D396" i="3"/>
  <c r="F395" i="3" l="1"/>
  <c r="H395" i="3"/>
  <c r="O397" i="2"/>
  <c r="N397" i="2"/>
  <c r="H396" i="3" s="1"/>
  <c r="J396" i="3"/>
  <c r="K396" i="3"/>
  <c r="D397" i="3"/>
  <c r="F396" i="3" l="1"/>
  <c r="I396" i="3"/>
  <c r="N398" i="2"/>
  <c r="J397" i="3"/>
  <c r="O398" i="2"/>
  <c r="I397" i="3" s="1"/>
  <c r="K397" i="3"/>
  <c r="D398" i="3"/>
  <c r="F397" i="3" l="1"/>
  <c r="H397" i="3"/>
  <c r="O399" i="2"/>
  <c r="N399" i="2"/>
  <c r="H398" i="3" s="1"/>
  <c r="J398" i="3"/>
  <c r="K398" i="3"/>
  <c r="D399" i="3"/>
  <c r="F398" i="3" l="1"/>
  <c r="I398" i="3"/>
  <c r="N400" i="2"/>
  <c r="J399" i="3"/>
  <c r="O400" i="2"/>
  <c r="I399" i="3" s="1"/>
  <c r="K399" i="3"/>
  <c r="D400" i="3"/>
  <c r="F399" i="3" l="1"/>
  <c r="H399" i="3"/>
  <c r="O401" i="2"/>
  <c r="N401" i="2"/>
  <c r="H400" i="3"/>
  <c r="J400" i="3"/>
  <c r="K400" i="3"/>
  <c r="D401" i="3"/>
  <c r="F400" i="3" l="1"/>
  <c r="N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J402" i="3"/>
  <c r="K402" i="3"/>
  <c r="D403" i="3"/>
  <c r="F402" i="3" l="1"/>
  <c r="I402" i="3"/>
  <c r="N404" i="2"/>
  <c r="J403" i="3"/>
  <c r="O404" i="2"/>
  <c r="I403" i="3" s="1"/>
  <c r="K403" i="3"/>
  <c r="D404" i="3"/>
  <c r="F403" i="3" l="1"/>
  <c r="H403" i="3"/>
  <c r="O405" i="2"/>
  <c r="N405" i="2"/>
  <c r="H404" i="3"/>
  <c r="J404" i="3"/>
  <c r="K404" i="3"/>
  <c r="D405" i="3"/>
  <c r="F404" i="3" l="1"/>
  <c r="N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J406" i="3"/>
  <c r="K406" i="3"/>
  <c r="D407" i="3"/>
  <c r="F406" i="3" l="1"/>
  <c r="I406" i="3"/>
  <c r="N408" i="2"/>
  <c r="H407" i="3" s="1"/>
  <c r="J407" i="3"/>
  <c r="O408" i="2"/>
  <c r="I407" i="3" s="1"/>
  <c r="K407" i="3"/>
  <c r="D408" i="3"/>
  <c r="F407" i="3" l="1"/>
  <c r="O409" i="2"/>
  <c r="I408" i="3" s="1"/>
  <c r="N409" i="2"/>
  <c r="H408" i="3" s="1"/>
  <c r="J408" i="3"/>
  <c r="K408" i="3"/>
  <c r="D409" i="3"/>
  <c r="F408" i="3" l="1"/>
  <c r="N410" i="2"/>
  <c r="J409" i="3"/>
  <c r="O410" i="2"/>
  <c r="I409" i="3" s="1"/>
  <c r="K409" i="3"/>
  <c r="D410" i="3"/>
  <c r="F409" i="3" l="1"/>
  <c r="H409" i="3"/>
  <c r="O411" i="2"/>
  <c r="N411" i="2"/>
  <c r="H410" i="3" s="1"/>
  <c r="J410" i="3"/>
  <c r="I410" i="3"/>
  <c r="K410" i="3"/>
  <c r="D411" i="3"/>
  <c r="F410" i="3" l="1"/>
  <c r="N412" i="2"/>
  <c r="H411" i="3" s="1"/>
  <c r="J411" i="3"/>
  <c r="O412" i="2"/>
  <c r="I411" i="3" s="1"/>
  <c r="K411" i="3"/>
  <c r="D412" i="3"/>
  <c r="F411" i="3" l="1"/>
  <c r="O413" i="2"/>
  <c r="N413" i="2"/>
  <c r="H412" i="3"/>
  <c r="J412" i="3"/>
  <c r="K412" i="3"/>
  <c r="D413" i="3"/>
  <c r="F412" i="3" l="1"/>
  <c r="N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J414" i="3"/>
  <c r="K414" i="3"/>
  <c r="D415" i="3"/>
  <c r="F414" i="3" l="1"/>
  <c r="N416" i="2"/>
  <c r="J415" i="3"/>
  <c r="O416" i="2"/>
  <c r="I415" i="3" s="1"/>
  <c r="K415" i="3"/>
  <c r="D416" i="3"/>
  <c r="F415" i="3" l="1"/>
  <c r="H415" i="3"/>
  <c r="O417" i="2"/>
  <c r="N417" i="2"/>
  <c r="H416" i="3"/>
  <c r="J416" i="3"/>
  <c r="K416" i="3"/>
  <c r="D417" i="3"/>
  <c r="F416" i="3" l="1"/>
  <c r="N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J418" i="3"/>
  <c r="K418" i="3"/>
  <c r="D419" i="3"/>
  <c r="F418" i="3" l="1"/>
  <c r="I418" i="3"/>
  <c r="N420" i="2"/>
  <c r="H419" i="3" s="1"/>
  <c r="J419" i="3"/>
  <c r="O420" i="2"/>
  <c r="I419" i="3" s="1"/>
  <c r="K419" i="3"/>
  <c r="D420" i="3"/>
  <c r="F419" i="3" l="1"/>
  <c r="O421" i="2"/>
  <c r="I420" i="3" s="1"/>
  <c r="N421" i="2"/>
  <c r="H420" i="3" s="1"/>
  <c r="J420" i="3"/>
  <c r="K420" i="3"/>
  <c r="D421" i="3"/>
  <c r="F420" i="3" l="1"/>
  <c r="N422" i="2"/>
  <c r="H421" i="3" s="1"/>
  <c r="J421" i="3"/>
  <c r="O422" i="2"/>
  <c r="I421" i="3" s="1"/>
  <c r="K421" i="3"/>
  <c r="D422" i="3"/>
  <c r="F421" i="3" l="1"/>
  <c r="O423" i="2"/>
  <c r="N423" i="2"/>
  <c r="H422" i="3" s="1"/>
  <c r="J422" i="3"/>
  <c r="K422" i="3"/>
  <c r="D423" i="3"/>
  <c r="F422" i="3" l="1"/>
  <c r="I422" i="3"/>
  <c r="N424" i="2"/>
  <c r="H423" i="3" s="1"/>
  <c r="J423" i="3"/>
  <c r="O424" i="2"/>
  <c r="I423" i="3" s="1"/>
  <c r="K423" i="3"/>
  <c r="D424" i="3"/>
  <c r="F423" i="3" l="1"/>
  <c r="O425" i="2"/>
  <c r="I424" i="3" s="1"/>
  <c r="N425" i="2"/>
  <c r="H424" i="3" s="1"/>
  <c r="J424" i="3"/>
  <c r="K424" i="3"/>
  <c r="D425" i="3"/>
  <c r="F424" i="3" l="1"/>
  <c r="N426" i="2"/>
  <c r="J425" i="3"/>
  <c r="O426" i="2"/>
  <c r="I425" i="3" s="1"/>
  <c r="H425" i="3"/>
  <c r="K425" i="3"/>
  <c r="D426" i="3"/>
  <c r="F425" i="3" l="1"/>
  <c r="O427" i="2"/>
  <c r="I426" i="3" s="1"/>
  <c r="N427" i="2"/>
  <c r="H426" i="3" s="1"/>
  <c r="J426" i="3"/>
  <c r="K426" i="3"/>
  <c r="D427" i="3"/>
  <c r="F426" i="3" l="1"/>
  <c r="N428" i="2"/>
  <c r="J427" i="3"/>
  <c r="O428" i="2"/>
  <c r="F427" i="3"/>
  <c r="H427" i="3"/>
  <c r="I427" i="3"/>
  <c r="K427" i="3"/>
  <c r="D428" i="3"/>
  <c r="O429" i="2" l="1"/>
  <c r="N429" i="2"/>
  <c r="H428" i="3" s="1"/>
  <c r="J428" i="3"/>
  <c r="I428" i="3"/>
  <c r="K428" i="3"/>
  <c r="D429" i="3"/>
  <c r="F428" i="3" l="1"/>
  <c r="N430" i="2"/>
  <c r="J429" i="3"/>
  <c r="O430" i="2"/>
  <c r="F429" i="3"/>
  <c r="H429" i="3"/>
  <c r="I429" i="3"/>
  <c r="K429" i="3"/>
  <c r="D430" i="3"/>
  <c r="O431" i="2" l="1"/>
  <c r="N431" i="2"/>
  <c r="H430" i="3"/>
  <c r="J430" i="3"/>
  <c r="K430" i="3"/>
  <c r="D431" i="3"/>
  <c r="F430" i="3" l="1"/>
  <c r="N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J432" i="3"/>
  <c r="K432" i="3"/>
  <c r="D433" i="3"/>
  <c r="F432" i="3" l="1"/>
  <c r="I432" i="3"/>
  <c r="N434" i="2"/>
  <c r="J433" i="3"/>
  <c r="O434" i="2"/>
  <c r="I433" i="3" s="1"/>
  <c r="K433" i="3"/>
  <c r="D434" i="3"/>
  <c r="F433" i="3" l="1"/>
  <c r="H433" i="3"/>
  <c r="O435" i="2"/>
  <c r="N435" i="2"/>
  <c r="H434" i="3" s="1"/>
  <c r="J434" i="3"/>
  <c r="I434" i="3"/>
  <c r="K434" i="3"/>
  <c r="D435" i="3"/>
  <c r="F434" i="3" l="1"/>
  <c r="N436" i="2"/>
  <c r="H435" i="3" s="1"/>
  <c r="J435" i="3"/>
  <c r="O436" i="2"/>
  <c r="I435" i="3" s="1"/>
  <c r="K435" i="3"/>
  <c r="D436" i="3"/>
  <c r="F435" i="3" l="1"/>
  <c r="O437" i="2"/>
  <c r="I436" i="3" s="1"/>
  <c r="N437" i="2"/>
  <c r="H436" i="3" s="1"/>
  <c r="J436" i="3"/>
  <c r="K436" i="3"/>
  <c r="D437" i="3"/>
  <c r="F436" i="3" l="1"/>
  <c r="N438" i="2"/>
  <c r="J437" i="3"/>
  <c r="O438" i="2"/>
  <c r="I437" i="3" s="1"/>
  <c r="H437" i="3"/>
  <c r="K437" i="3"/>
  <c r="D438" i="3"/>
  <c r="F437" i="3" l="1"/>
  <c r="O439" i="2"/>
  <c r="N439" i="2"/>
  <c r="H438" i="3"/>
  <c r="J438" i="3"/>
  <c r="K438" i="3"/>
  <c r="D439" i="3"/>
  <c r="F438" i="3" l="1"/>
  <c r="N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J440" i="3"/>
  <c r="K440" i="3"/>
  <c r="D441" i="3"/>
  <c r="F440" i="3" l="1"/>
  <c r="N442" i="2"/>
  <c r="J441" i="3"/>
  <c r="O442" i="2"/>
  <c r="I441" i="3" s="1"/>
  <c r="H441" i="3"/>
  <c r="K441" i="3"/>
  <c r="D442" i="3"/>
  <c r="F441" i="3" l="1"/>
  <c r="O443" i="2"/>
  <c r="N443" i="2"/>
  <c r="H442" i="3" s="1"/>
  <c r="J442" i="3"/>
  <c r="K442" i="3"/>
  <c r="D443" i="3"/>
  <c r="F442" i="3" l="1"/>
  <c r="I442" i="3"/>
  <c r="N444" i="2"/>
  <c r="H443" i="3" s="1"/>
  <c r="J443" i="3"/>
  <c r="O444" i="2"/>
  <c r="I443" i="3" s="1"/>
  <c r="K443" i="3"/>
  <c r="D444" i="3"/>
  <c r="F443" i="3" l="1"/>
  <c r="O445" i="2"/>
  <c r="F444" i="3" s="1"/>
  <c r="N445" i="2"/>
  <c r="H444" i="3" s="1"/>
  <c r="J444" i="3"/>
  <c r="I444" i="3"/>
  <c r="K444" i="3"/>
  <c r="D445" i="3"/>
  <c r="N446" i="2" l="1"/>
  <c r="H445" i="3" s="1"/>
  <c r="J445" i="3"/>
  <c r="O446" i="2"/>
  <c r="I445" i="3" s="1"/>
  <c r="K445" i="3"/>
  <c r="D446" i="3"/>
  <c r="F445" i="3" l="1"/>
  <c r="O447" i="2"/>
  <c r="F446" i="3" s="1"/>
  <c r="N447" i="2"/>
  <c r="H446" i="3" s="1"/>
  <c r="J446" i="3"/>
  <c r="I446" i="3"/>
  <c r="K446" i="3"/>
  <c r="D447" i="3"/>
  <c r="N448" i="2" l="1"/>
  <c r="F447" i="3" s="1"/>
  <c r="J447" i="3"/>
  <c r="O448" i="2"/>
  <c r="I447" i="3" s="1"/>
  <c r="H447" i="3"/>
  <c r="K447" i="3"/>
  <c r="D448" i="3"/>
  <c r="O449" i="2" l="1"/>
  <c r="N449" i="2"/>
  <c r="H448" i="3" s="1"/>
  <c r="J448" i="3"/>
  <c r="K448" i="3"/>
  <c r="D449" i="3"/>
  <c r="F448" i="3" l="1"/>
  <c r="I448" i="3"/>
  <c r="N450" i="2"/>
  <c r="F449" i="3" s="1"/>
  <c r="J449" i="3"/>
  <c r="O450" i="2"/>
  <c r="I449" i="3" s="1"/>
  <c r="H449" i="3"/>
  <c r="K449" i="3"/>
  <c r="D450" i="3"/>
  <c r="O451" i="2" l="1"/>
  <c r="N451" i="2"/>
  <c r="H450" i="3" s="1"/>
  <c r="J450" i="3"/>
  <c r="K450" i="3"/>
  <c r="D451" i="3"/>
  <c r="F450" i="3" l="1"/>
  <c r="I450" i="3"/>
  <c r="N452" i="2"/>
  <c r="F451" i="3" s="1"/>
  <c r="J451" i="3"/>
  <c r="O452" i="2"/>
  <c r="I451" i="3" s="1"/>
  <c r="H451" i="3"/>
  <c r="K451" i="3"/>
  <c r="D452" i="3"/>
  <c r="O453" i="2" l="1"/>
  <c r="N453" i="2"/>
  <c r="H452" i="3"/>
  <c r="J452" i="3"/>
  <c r="K452" i="3"/>
  <c r="D453" i="3"/>
  <c r="F452" i="3" l="1"/>
  <c r="I452" i="3"/>
  <c r="N454" i="2"/>
  <c r="H453" i="3" s="1"/>
  <c r="J453" i="3"/>
  <c r="O454" i="2"/>
  <c r="I453" i="3" s="1"/>
  <c r="K453" i="3"/>
  <c r="D454" i="3"/>
  <c r="F453" i="3" l="1"/>
  <c r="O455" i="2"/>
  <c r="I454" i="3" s="1"/>
  <c r="N455" i="2"/>
  <c r="H454" i="3" s="1"/>
  <c r="J454" i="3"/>
  <c r="K454" i="3"/>
  <c r="D455" i="3"/>
  <c r="F454" i="3" l="1"/>
  <c r="N456" i="2"/>
  <c r="J455" i="3"/>
  <c r="O456" i="2"/>
  <c r="I455" i="3" s="1"/>
  <c r="K455" i="3"/>
  <c r="D456" i="3"/>
  <c r="F455" i="3" l="1"/>
  <c r="H455" i="3"/>
  <c r="O457" i="2"/>
  <c r="N457" i="2"/>
  <c r="H456" i="3" s="1"/>
  <c r="J456" i="3"/>
  <c r="K456" i="3"/>
  <c r="D457" i="3"/>
  <c r="F456" i="3" l="1"/>
  <c r="I456" i="3"/>
  <c r="N458" i="2"/>
  <c r="O458" i="2"/>
  <c r="I457" i="3" s="1"/>
  <c r="J457" i="3"/>
  <c r="K457" i="3"/>
  <c r="D458" i="3"/>
  <c r="F457" i="3" l="1"/>
  <c r="H457" i="3"/>
  <c r="O459" i="2"/>
  <c r="N459" i="2"/>
  <c r="H458" i="3" s="1"/>
  <c r="J458" i="3"/>
  <c r="I458" i="3"/>
  <c r="K458" i="3"/>
  <c r="D459" i="3"/>
  <c r="F458" i="3" l="1"/>
  <c r="N460" i="2"/>
  <c r="J459" i="3"/>
  <c r="O460" i="2"/>
  <c r="I459" i="3" s="1"/>
  <c r="K459" i="3"/>
  <c r="D460" i="3"/>
  <c r="F459" i="3" l="1"/>
  <c r="H459" i="3"/>
  <c r="O461" i="2"/>
  <c r="N461" i="2"/>
  <c r="H460" i="3" s="1"/>
  <c r="J460" i="3"/>
  <c r="I460" i="3"/>
  <c r="K460" i="3"/>
  <c r="D461" i="3"/>
  <c r="F460" i="3" l="1"/>
  <c r="N462" i="2"/>
  <c r="J461" i="3"/>
  <c r="O462" i="2"/>
  <c r="I461" i="3" s="1"/>
  <c r="K461" i="3"/>
  <c r="D462" i="3"/>
  <c r="F461" i="3" l="1"/>
  <c r="H461" i="3"/>
  <c r="O463" i="2"/>
  <c r="N463" i="2"/>
  <c r="H462" i="3"/>
  <c r="J462" i="3"/>
  <c r="K462" i="3"/>
  <c r="D463" i="3"/>
  <c r="F462" i="3" l="1"/>
  <c r="N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J464" i="3"/>
  <c r="K464" i="3"/>
  <c r="D465" i="3"/>
  <c r="F464" i="3" l="1"/>
  <c r="I464" i="3"/>
  <c r="N466" i="2"/>
  <c r="J465" i="3"/>
  <c r="O466" i="2"/>
  <c r="F465" i="3"/>
  <c r="H465" i="3"/>
  <c r="I465" i="3"/>
  <c r="K465" i="3"/>
  <c r="D466" i="3"/>
  <c r="O467" i="2" l="1"/>
  <c r="F466" i="3" s="1"/>
  <c r="N467" i="2"/>
  <c r="H466" i="3" s="1"/>
  <c r="J466" i="3"/>
  <c r="I466" i="3"/>
  <c r="K466" i="3"/>
  <c r="D467" i="3"/>
  <c r="N468" i="2" l="1"/>
  <c r="J467" i="3"/>
  <c r="O468" i="2"/>
  <c r="F467" i="3"/>
  <c r="H467" i="3"/>
  <c r="I467" i="3"/>
  <c r="K467" i="3"/>
  <c r="D468" i="3"/>
  <c r="O469" i="2" l="1"/>
  <c r="F468" i="3" s="1"/>
  <c r="N469" i="2"/>
  <c r="H468" i="3" s="1"/>
  <c r="J468" i="3"/>
  <c r="I468" i="3"/>
  <c r="K468" i="3"/>
  <c r="D469" i="3"/>
  <c r="N470" i="2" l="1"/>
  <c r="J469" i="3"/>
  <c r="O470" i="2"/>
  <c r="I469" i="3" s="1"/>
  <c r="H469" i="3"/>
  <c r="K469" i="3"/>
  <c r="D470" i="3"/>
  <c r="F469" i="3" l="1"/>
  <c r="O471" i="2"/>
  <c r="F470" i="3" s="1"/>
  <c r="N471" i="2"/>
  <c r="H470" i="3" s="1"/>
  <c r="J470" i="3"/>
  <c r="I470" i="3"/>
  <c r="K470" i="3"/>
  <c r="D471" i="3"/>
  <c r="N472" i="2" l="1"/>
  <c r="J471" i="3"/>
  <c r="O472" i="2"/>
  <c r="F471" i="3"/>
  <c r="H471" i="3"/>
  <c r="I471" i="3"/>
  <c r="K471" i="3"/>
  <c r="D472" i="3"/>
  <c r="O473" i="2" l="1"/>
  <c r="F472" i="3" s="1"/>
  <c r="N473" i="2"/>
  <c r="H472" i="3" s="1"/>
  <c r="J472" i="3"/>
  <c r="I472" i="3"/>
  <c r="K472" i="3"/>
  <c r="D473" i="3"/>
  <c r="N474" i="2" l="1"/>
  <c r="J473" i="3"/>
  <c r="O474" i="2"/>
  <c r="I473" i="3" s="1"/>
  <c r="H473" i="3"/>
  <c r="K473" i="3"/>
  <c r="D474" i="3"/>
  <c r="F473" i="3" l="1"/>
  <c r="O475" i="2"/>
  <c r="F474" i="3" s="1"/>
  <c r="N475" i="2"/>
  <c r="H474" i="3" s="1"/>
  <c r="J474" i="3"/>
  <c r="I474" i="3"/>
  <c r="K474" i="3"/>
  <c r="D475" i="3"/>
  <c r="N476" i="2" l="1"/>
  <c r="J475" i="3"/>
  <c r="O476" i="2"/>
  <c r="F475" i="3"/>
  <c r="H475" i="3"/>
  <c r="I475" i="3"/>
  <c r="K475" i="3"/>
  <c r="D476" i="3"/>
  <c r="O477" i="2" l="1"/>
  <c r="N477" i="2"/>
  <c r="H476" i="3" s="1"/>
  <c r="F476" i="3"/>
  <c r="I476" i="3"/>
  <c r="J476" i="3"/>
  <c r="K476" i="3"/>
  <c r="D477" i="3"/>
  <c r="N478" i="2" l="1"/>
  <c r="F477" i="3" s="1"/>
  <c r="J477" i="3"/>
  <c r="O478" i="2"/>
  <c r="I477" i="3" s="1"/>
  <c r="H477" i="3"/>
  <c r="K477" i="3"/>
  <c r="D478" i="3"/>
  <c r="O479" i="2" l="1"/>
  <c r="N479" i="2"/>
  <c r="H478" i="3" s="1"/>
  <c r="F478" i="3"/>
  <c r="I478" i="3"/>
  <c r="J478" i="3"/>
  <c r="K478" i="3"/>
  <c r="D479" i="3"/>
  <c r="N480" i="2" l="1"/>
  <c r="F479" i="3" s="1"/>
  <c r="J479" i="3"/>
  <c r="O480" i="2"/>
  <c r="I479" i="3" s="1"/>
  <c r="H479" i="3"/>
  <c r="K479" i="3"/>
  <c r="D480" i="3"/>
  <c r="O481" i="2" l="1"/>
  <c r="N481" i="2"/>
  <c r="H480" i="3" s="1"/>
  <c r="F480" i="3"/>
  <c r="I480" i="3"/>
  <c r="J480" i="3"/>
  <c r="K480" i="3"/>
  <c r="D481" i="3"/>
  <c r="N482" i="2" l="1"/>
  <c r="J481" i="3"/>
  <c r="O482" i="2"/>
  <c r="F481" i="3"/>
  <c r="H481" i="3"/>
  <c r="I481" i="3"/>
  <c r="K481" i="3"/>
  <c r="D482" i="3"/>
  <c r="O483" i="2" l="1"/>
  <c r="F482" i="3" s="1"/>
  <c r="N483" i="2"/>
  <c r="H482" i="3" s="1"/>
  <c r="J482" i="3"/>
  <c r="I482" i="3"/>
  <c r="K482" i="3"/>
  <c r="D483" i="3"/>
  <c r="N484" i="2" l="1"/>
  <c r="J483" i="3"/>
  <c r="O484" i="2"/>
  <c r="F483" i="3"/>
  <c r="H483" i="3"/>
  <c r="I483" i="3"/>
  <c r="K483" i="3"/>
  <c r="D484" i="3"/>
  <c r="O485" i="2" l="1"/>
  <c r="F484" i="3" s="1"/>
  <c r="N485" i="2"/>
  <c r="H484" i="3" s="1"/>
  <c r="J484" i="3"/>
  <c r="I484" i="3"/>
  <c r="K484" i="3"/>
  <c r="D485" i="3"/>
  <c r="N486" i="2" l="1"/>
  <c r="J485" i="3"/>
  <c r="O486" i="2"/>
  <c r="F485" i="3"/>
  <c r="H485" i="3"/>
  <c r="I485" i="3"/>
  <c r="K485" i="3"/>
  <c r="D486" i="3"/>
  <c r="O487" i="2" l="1"/>
  <c r="F486" i="3" s="1"/>
  <c r="N487" i="2"/>
  <c r="H486" i="3" s="1"/>
  <c r="J486" i="3"/>
  <c r="I486" i="3"/>
  <c r="K486" i="3"/>
  <c r="D487" i="3"/>
  <c r="N488" i="2" l="1"/>
  <c r="J487" i="3"/>
  <c r="O488" i="2"/>
  <c r="F487" i="3"/>
  <c r="H487" i="3"/>
  <c r="I487" i="3"/>
  <c r="K487" i="3"/>
  <c r="D488" i="3"/>
  <c r="O489" i="2" l="1"/>
  <c r="N489" i="2"/>
  <c r="H488" i="3" s="1"/>
  <c r="F488" i="3"/>
  <c r="I488" i="3"/>
  <c r="J488" i="3"/>
  <c r="K488" i="3"/>
  <c r="D489" i="3"/>
  <c r="N490" i="2" l="1"/>
  <c r="F489" i="3" s="1"/>
  <c r="J489" i="3"/>
  <c r="O490" i="2"/>
  <c r="I489" i="3" s="1"/>
  <c r="H489" i="3"/>
  <c r="K489" i="3"/>
  <c r="D490" i="3"/>
  <c r="O491" i="2" l="1"/>
  <c r="N491" i="2"/>
  <c r="H490" i="3" s="1"/>
  <c r="F490" i="3"/>
  <c r="I490" i="3"/>
  <c r="J490" i="3"/>
  <c r="K490" i="3"/>
  <c r="D491" i="3"/>
  <c r="N492" i="2" l="1"/>
  <c r="F491" i="3" s="1"/>
  <c r="J491" i="3"/>
  <c r="O492" i="2"/>
  <c r="I491" i="3" s="1"/>
  <c r="H491" i="3"/>
  <c r="K491" i="3"/>
  <c r="D492" i="3"/>
  <c r="O493" i="2" l="1"/>
  <c r="N493" i="2"/>
  <c r="H492" i="3" s="1"/>
  <c r="F492" i="3"/>
  <c r="I492" i="3"/>
  <c r="J492" i="3"/>
  <c r="K492" i="3"/>
  <c r="D493" i="3"/>
  <c r="N494" i="2" l="1"/>
  <c r="F493" i="3" s="1"/>
  <c r="J493" i="3"/>
  <c r="O494" i="2"/>
  <c r="I493" i="3" s="1"/>
  <c r="H493" i="3"/>
  <c r="K493" i="3"/>
  <c r="D494" i="3"/>
  <c r="O495" i="2" l="1"/>
  <c r="N495" i="2"/>
  <c r="H494" i="3" s="1"/>
  <c r="F494" i="3"/>
  <c r="I494" i="3"/>
  <c r="J494" i="3"/>
  <c r="K494" i="3"/>
  <c r="D495" i="3"/>
  <c r="N496" i="2" l="1"/>
  <c r="F495" i="3" s="1"/>
  <c r="J495" i="3"/>
  <c r="O496" i="2"/>
  <c r="I495" i="3" s="1"/>
  <c r="H495" i="3"/>
  <c r="K495" i="3"/>
  <c r="D496" i="3"/>
  <c r="O497" i="2" l="1"/>
  <c r="F496" i="3" s="1"/>
  <c r="N497" i="2"/>
  <c r="H496" i="3" s="1"/>
  <c r="J496" i="3"/>
  <c r="I496" i="3"/>
  <c r="K496" i="3"/>
  <c r="D497" i="3"/>
  <c r="N498" i="2" l="1"/>
  <c r="J497" i="3"/>
  <c r="O498" i="2"/>
  <c r="I497" i="3" s="1"/>
  <c r="H497" i="3"/>
  <c r="K497" i="3"/>
  <c r="D498" i="3"/>
  <c r="F497" i="3" l="1"/>
  <c r="O499" i="2"/>
  <c r="N499" i="2"/>
  <c r="H498" i="3" s="1"/>
  <c r="F498" i="3"/>
  <c r="I498" i="3"/>
  <c r="J498" i="3"/>
  <c r="K498" i="3"/>
  <c r="D499" i="3"/>
  <c r="N500" i="2" l="1"/>
  <c r="O500" i="2"/>
  <c r="I499" i="3" s="1"/>
  <c r="H499" i="3"/>
  <c r="J499" i="3"/>
  <c r="K499" i="3"/>
  <c r="D500" i="3"/>
  <c r="F499" i="3" l="1"/>
  <c r="O501" i="2"/>
  <c r="N501" i="2"/>
  <c r="H500" i="3" s="1"/>
  <c r="F500" i="3"/>
  <c r="I500" i="3"/>
  <c r="J500" i="3"/>
  <c r="K500" i="3"/>
  <c r="D501" i="3"/>
  <c r="N502" i="2" l="1"/>
  <c r="J501" i="3"/>
  <c r="O502" i="2"/>
  <c r="F501" i="3"/>
  <c r="H501" i="3"/>
  <c r="I501" i="3"/>
  <c r="K501" i="3"/>
  <c r="D502" i="3"/>
  <c r="O503" i="2" l="1"/>
  <c r="N503" i="2"/>
  <c r="H502" i="3"/>
  <c r="J502" i="3"/>
  <c r="K502" i="3"/>
  <c r="D503" i="3"/>
  <c r="F502" i="3" l="1"/>
  <c r="N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J504" i="3"/>
  <c r="I504" i="3"/>
  <c r="K504" i="3"/>
  <c r="D505" i="3"/>
  <c r="N506" i="2" l="1"/>
  <c r="J505" i="3"/>
  <c r="O506" i="2"/>
  <c r="F505" i="3"/>
  <c r="H505" i="3"/>
  <c r="I505" i="3"/>
  <c r="K505" i="3"/>
  <c r="D506" i="3"/>
  <c r="O507" i="2" l="1"/>
  <c r="F506" i="3" s="1"/>
  <c r="N507" i="2"/>
  <c r="H506" i="3" s="1"/>
  <c r="J506" i="3"/>
  <c r="I506" i="3"/>
  <c r="K506" i="3"/>
  <c r="D507" i="3"/>
  <c r="N508" i="2" l="1"/>
  <c r="J507" i="3"/>
  <c r="O508" i="2"/>
  <c r="F507" i="3"/>
  <c r="H507" i="3"/>
  <c r="I507" i="3"/>
  <c r="K507" i="3"/>
  <c r="D508" i="3"/>
  <c r="O509" i="2" l="1"/>
  <c r="N509" i="2"/>
  <c r="H508" i="3"/>
  <c r="J508" i="3"/>
  <c r="K508" i="3"/>
  <c r="D509" i="3"/>
  <c r="F508" i="3" l="1"/>
  <c r="N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J510" i="3"/>
  <c r="I510" i="3"/>
  <c r="K510" i="3"/>
  <c r="D511" i="3"/>
  <c r="N512" i="2" l="1"/>
  <c r="J511" i="3"/>
  <c r="O512" i="2"/>
  <c r="F511" i="3"/>
  <c r="H511" i="3"/>
  <c r="I511" i="3"/>
  <c r="K511" i="3"/>
  <c r="D512" i="3"/>
  <c r="O513" i="2" l="1"/>
  <c r="F512" i="3" s="1"/>
  <c r="N513" i="2"/>
  <c r="H512" i="3" s="1"/>
  <c r="J512" i="3"/>
  <c r="I512" i="3"/>
  <c r="K512" i="3"/>
  <c r="D513" i="3"/>
  <c r="N514" i="2" l="1"/>
  <c r="J513" i="3"/>
  <c r="O514" i="2"/>
  <c r="F513" i="3"/>
  <c r="H513" i="3"/>
  <c r="I513" i="3"/>
  <c r="K513" i="3"/>
  <c r="D514" i="3"/>
  <c r="O515" i="2" l="1"/>
  <c r="F514" i="3" s="1"/>
  <c r="N515" i="2"/>
  <c r="H514" i="3" s="1"/>
  <c r="J514" i="3"/>
  <c r="I514" i="3"/>
  <c r="K514" i="3"/>
  <c r="D515" i="3"/>
  <c r="N516" i="2" l="1"/>
  <c r="J515" i="3"/>
  <c r="O516" i="2"/>
  <c r="F515" i="3"/>
  <c r="H515" i="3"/>
  <c r="I515" i="3"/>
  <c r="K515" i="3"/>
  <c r="D516" i="3"/>
  <c r="O517" i="2" l="1"/>
  <c r="F516" i="3" s="1"/>
  <c r="N517" i="2"/>
  <c r="H516" i="3" s="1"/>
  <c r="J516" i="3"/>
  <c r="I516" i="3"/>
  <c r="K516" i="3"/>
  <c r="D517" i="3"/>
  <c r="N518" i="2" l="1"/>
  <c r="O518" i="2"/>
  <c r="I517" i="3" s="1"/>
  <c r="J517" i="3"/>
  <c r="K517" i="3"/>
  <c r="D518" i="3"/>
  <c r="F517" i="3" l="1"/>
  <c r="O519" i="2"/>
  <c r="N519" i="2"/>
  <c r="F518" i="3" s="1"/>
  <c r="H517" i="3"/>
  <c r="I518" i="3"/>
  <c r="J518" i="3"/>
  <c r="K518" i="3"/>
  <c r="D519" i="3"/>
  <c r="H518" i="3" l="1"/>
  <c r="N520" i="2"/>
  <c r="F519" i="3" s="1"/>
  <c r="J519" i="3"/>
  <c r="O520" i="2"/>
  <c r="I519" i="3" s="1"/>
  <c r="H519" i="3"/>
  <c r="K519" i="3"/>
  <c r="D520" i="3"/>
  <c r="O521" i="2" l="1"/>
  <c r="N521" i="2"/>
  <c r="H520" i="3"/>
  <c r="J520" i="3"/>
  <c r="K520" i="3"/>
  <c r="D521" i="3"/>
  <c r="F520" i="3" l="1"/>
  <c r="N522" i="2"/>
  <c r="H521" i="3" s="1"/>
  <c r="O522" i="2"/>
  <c r="I521" i="3" s="1"/>
  <c r="I520" i="3"/>
  <c r="F521" i="3"/>
  <c r="J521" i="3"/>
  <c r="K521" i="3"/>
  <c r="D522" i="3"/>
  <c r="O523" i="2" l="1"/>
  <c r="N523" i="2"/>
  <c r="H522" i="3" s="1"/>
  <c r="F522" i="3"/>
  <c r="I522" i="3"/>
  <c r="J522" i="3"/>
  <c r="K522" i="3"/>
  <c r="D523" i="3"/>
  <c r="N524" i="2" l="1"/>
  <c r="F523" i="3" s="1"/>
  <c r="J523" i="3"/>
  <c r="O524" i="2"/>
  <c r="I523" i="3" s="1"/>
  <c r="H523" i="3"/>
  <c r="K523" i="3"/>
  <c r="D524" i="3"/>
  <c r="O525" i="2" l="1"/>
  <c r="N525" i="2"/>
  <c r="H524" i="3" s="1"/>
  <c r="F524" i="3"/>
  <c r="I524" i="3"/>
  <c r="J524" i="3"/>
  <c r="K524" i="3"/>
  <c r="D525" i="3"/>
  <c r="N526" i="2" l="1"/>
  <c r="F525" i="3" s="1"/>
  <c r="J525" i="3"/>
  <c r="O526" i="2"/>
  <c r="I525" i="3" s="1"/>
  <c r="H525" i="3"/>
  <c r="K525" i="3"/>
  <c r="D526" i="3"/>
  <c r="O527" i="2" l="1"/>
  <c r="N527" i="2"/>
  <c r="H526" i="3"/>
  <c r="J526" i="3"/>
  <c r="K526" i="3"/>
  <c r="D527" i="3"/>
  <c r="F526" i="3" l="1"/>
  <c r="N528" i="2"/>
  <c r="O528" i="2"/>
  <c r="I527" i="3" s="1"/>
  <c r="I526" i="3"/>
  <c r="H527" i="3"/>
  <c r="J527" i="3"/>
  <c r="K527" i="3"/>
  <c r="D528" i="3"/>
  <c r="F527" i="3" l="1"/>
  <c r="O529" i="2"/>
  <c r="N529" i="2"/>
  <c r="H528" i="3"/>
  <c r="J528" i="3"/>
  <c r="K528" i="3"/>
  <c r="D529" i="3"/>
  <c r="F528" i="3" l="1"/>
  <c r="N530" i="2"/>
  <c r="H529" i="3" s="1"/>
  <c r="O530" i="2"/>
  <c r="I529" i="3" s="1"/>
  <c r="I528" i="3"/>
  <c r="F529" i="3"/>
  <c r="J529" i="3"/>
  <c r="K529" i="3"/>
  <c r="D530" i="3"/>
  <c r="O531" i="2" l="1"/>
  <c r="N531" i="2"/>
  <c r="H530" i="3" s="1"/>
  <c r="F530" i="3"/>
  <c r="I530" i="3"/>
  <c r="J530" i="3"/>
  <c r="K530" i="3"/>
  <c r="D531" i="3"/>
  <c r="N532" i="2" l="1"/>
  <c r="F531" i="3" s="1"/>
  <c r="J531" i="3"/>
  <c r="O532" i="2"/>
  <c r="I531" i="3" s="1"/>
  <c r="H531" i="3"/>
  <c r="K531" i="3"/>
  <c r="D532" i="3"/>
  <c r="O533" i="2" l="1"/>
  <c r="N533" i="2"/>
  <c r="H532" i="3"/>
  <c r="J532" i="3"/>
  <c r="K532" i="3"/>
  <c r="D533" i="3"/>
  <c r="F532" i="3" l="1"/>
  <c r="N534" i="2"/>
  <c r="F533" i="3"/>
  <c r="O534" i="2"/>
  <c r="I532" i="3"/>
  <c r="H533" i="3"/>
  <c r="I533" i="3"/>
  <c r="K533" i="3"/>
  <c r="D534" i="3"/>
  <c r="J533" i="3" l="1"/>
  <c r="O535" i="2"/>
  <c r="F534" i="3" s="1"/>
  <c r="N535" i="2"/>
  <c r="H534" i="3" s="1"/>
  <c r="J534" i="3"/>
  <c r="I534" i="3"/>
  <c r="K534" i="3"/>
  <c r="D535" i="3"/>
  <c r="N536" i="2" l="1"/>
  <c r="J535" i="3"/>
  <c r="O536" i="2"/>
  <c r="I535" i="3" s="1"/>
  <c r="H535" i="3"/>
  <c r="K535" i="3"/>
  <c r="D536" i="3"/>
  <c r="F535" i="3" l="1"/>
  <c r="O537" i="2"/>
  <c r="F536" i="3" s="1"/>
  <c r="N537" i="2"/>
  <c r="H536" i="3" s="1"/>
  <c r="J536" i="3"/>
  <c r="I536" i="3"/>
  <c r="K536" i="3"/>
  <c r="D537" i="3"/>
  <c r="N538" i="2" l="1"/>
  <c r="J537" i="3"/>
  <c r="O538" i="2"/>
  <c r="I537" i="3" s="1"/>
  <c r="H537" i="3"/>
  <c r="K537" i="3"/>
  <c r="D538" i="3"/>
  <c r="F537" i="3" l="1"/>
  <c r="O539" i="2"/>
  <c r="N539" i="2"/>
  <c r="H538" i="3" s="1"/>
  <c r="F538" i="3"/>
  <c r="I538" i="3"/>
  <c r="J538" i="3"/>
  <c r="K538" i="3"/>
  <c r="D539" i="3"/>
  <c r="N540" i="2" l="1"/>
  <c r="J539" i="3"/>
  <c r="O540" i="2"/>
  <c r="I539" i="3" s="1"/>
  <c r="H539" i="3"/>
  <c r="K539" i="3"/>
  <c r="D540" i="3"/>
  <c r="F539" i="3" l="1"/>
  <c r="O541" i="2"/>
  <c r="F540" i="3" s="1"/>
  <c r="N541" i="2"/>
  <c r="H540" i="3" s="1"/>
  <c r="J540" i="3"/>
  <c r="I540" i="3"/>
  <c r="K540" i="3"/>
  <c r="D541" i="3"/>
  <c r="N542" i="2" l="1"/>
  <c r="F541" i="3" s="1"/>
  <c r="J541" i="3"/>
  <c r="O542" i="2"/>
  <c r="I541" i="3" s="1"/>
  <c r="H541" i="3"/>
  <c r="K541" i="3"/>
  <c r="D542" i="3"/>
  <c r="O543" i="2" l="1"/>
  <c r="N543" i="2"/>
  <c r="H542" i="3" s="1"/>
  <c r="F542" i="3"/>
  <c r="I542" i="3"/>
  <c r="J542" i="3"/>
  <c r="K542" i="3"/>
  <c r="D543" i="3"/>
  <c r="N544" i="2" l="1"/>
  <c r="O544" i="2"/>
  <c r="I543" i="3" s="1"/>
  <c r="J543" i="3"/>
  <c r="K543" i="3"/>
  <c r="D544" i="3"/>
  <c r="F543" i="3" l="1"/>
  <c r="H543" i="3"/>
  <c r="O545" i="2"/>
  <c r="N545" i="2"/>
  <c r="H544" i="3" s="1"/>
  <c r="F544" i="3"/>
  <c r="I544" i="3"/>
  <c r="J544" i="3"/>
  <c r="K544" i="3"/>
  <c r="D545" i="3"/>
  <c r="N546" i="2" l="1"/>
  <c r="F545" i="3" s="1"/>
  <c r="J545" i="3"/>
  <c r="O546" i="2"/>
  <c r="I545" i="3" s="1"/>
  <c r="H545" i="3"/>
  <c r="K545" i="3"/>
  <c r="D546" i="3"/>
  <c r="O547" i="2" l="1"/>
  <c r="N547" i="2"/>
  <c r="H546" i="3" s="1"/>
  <c r="F546" i="3"/>
  <c r="I546" i="3"/>
  <c r="J546" i="3"/>
  <c r="K546" i="3"/>
  <c r="D547" i="3"/>
  <c r="N548" i="2" l="1"/>
  <c r="O548" i="2"/>
  <c r="I547" i="3" s="1"/>
  <c r="J547" i="3"/>
  <c r="K547" i="3"/>
  <c r="D548" i="3"/>
  <c r="F547" i="3" l="1"/>
  <c r="H547" i="3"/>
  <c r="O549" i="2"/>
  <c r="N549" i="2"/>
  <c r="H548" i="3" s="1"/>
  <c r="F548" i="3"/>
  <c r="I548" i="3"/>
  <c r="J548" i="3"/>
  <c r="K548" i="3"/>
  <c r="D549" i="3"/>
  <c r="N550" i="2" l="1"/>
  <c r="F549" i="3" s="1"/>
  <c r="J549" i="3"/>
  <c r="O550" i="2"/>
  <c r="I549" i="3" s="1"/>
  <c r="H549" i="3"/>
  <c r="K549" i="3"/>
  <c r="D550" i="3"/>
  <c r="O551" i="2" l="1"/>
  <c r="N551" i="2"/>
  <c r="H550" i="3"/>
  <c r="J550" i="3"/>
  <c r="K550" i="3"/>
  <c r="D551" i="3"/>
  <c r="F550" i="3" l="1"/>
  <c r="N552" i="2"/>
  <c r="F551" i="3"/>
  <c r="O552" i="2"/>
  <c r="I550" i="3"/>
  <c r="H551" i="3"/>
  <c r="I551" i="3"/>
  <c r="K551" i="3"/>
  <c r="D552" i="3"/>
  <c r="J551" i="3" l="1"/>
  <c r="O553" i="2"/>
  <c r="F552" i="3" s="1"/>
  <c r="N553" i="2"/>
  <c r="H552" i="3" s="1"/>
  <c r="J552" i="3"/>
  <c r="I552" i="3"/>
  <c r="K552" i="3"/>
  <c r="D553" i="3"/>
  <c r="N554" i="2" l="1"/>
  <c r="J553" i="3"/>
  <c r="O554" i="2"/>
  <c r="F553" i="3"/>
  <c r="H553" i="3"/>
  <c r="I553" i="3"/>
  <c r="K553" i="3"/>
  <c r="D554" i="3"/>
  <c r="O555" i="2" l="1"/>
  <c r="F554" i="3" s="1"/>
  <c r="N555" i="2"/>
  <c r="H554" i="3" s="1"/>
  <c r="J554" i="3"/>
  <c r="I554" i="3"/>
  <c r="K554" i="3"/>
  <c r="D555" i="3"/>
  <c r="N556" i="2" l="1"/>
  <c r="J555" i="3"/>
  <c r="O556" i="2"/>
  <c r="I555" i="3" s="1"/>
  <c r="H555" i="3"/>
  <c r="K555" i="3"/>
  <c r="D556" i="3"/>
  <c r="F555" i="3" l="1"/>
  <c r="O557" i="2"/>
  <c r="F556" i="3" s="1"/>
  <c r="N557" i="2"/>
  <c r="H556" i="3" s="1"/>
  <c r="J556" i="3"/>
  <c r="I556" i="3"/>
  <c r="K556" i="3"/>
  <c r="D557" i="3"/>
  <c r="N558" i="2" l="1"/>
  <c r="J557" i="3"/>
  <c r="O558" i="2"/>
  <c r="I557" i="3" s="1"/>
  <c r="H557" i="3"/>
  <c r="K557" i="3"/>
  <c r="D558" i="3"/>
  <c r="F557" i="3" l="1"/>
  <c r="O559" i="2"/>
  <c r="F558" i="3" s="1"/>
  <c r="N559" i="2"/>
  <c r="H558" i="3" s="1"/>
  <c r="J558" i="3"/>
  <c r="I558" i="3"/>
  <c r="K558" i="3"/>
  <c r="D559" i="3"/>
  <c r="N560" i="2" l="1"/>
  <c r="J559" i="3"/>
  <c r="O560" i="2"/>
  <c r="I559" i="3" s="1"/>
  <c r="H559" i="3"/>
  <c r="K559" i="3"/>
  <c r="D560" i="3"/>
  <c r="F559" i="3" l="1"/>
  <c r="O561" i="2"/>
  <c r="F560" i="3" s="1"/>
  <c r="N561" i="2"/>
  <c r="H560" i="3" s="1"/>
  <c r="J560" i="3"/>
  <c r="I560" i="3"/>
  <c r="K560" i="3"/>
  <c r="D561" i="3"/>
  <c r="N562" i="2" l="1"/>
  <c r="F561" i="3" s="1"/>
  <c r="J561" i="3"/>
  <c r="O562" i="2"/>
  <c r="I561" i="3" s="1"/>
  <c r="H561" i="3"/>
  <c r="K561" i="3"/>
  <c r="D562" i="3"/>
  <c r="O563" i="2" l="1"/>
  <c r="N563" i="2"/>
  <c r="H562" i="3"/>
  <c r="J562" i="3"/>
  <c r="K562" i="3"/>
  <c r="D563" i="3"/>
  <c r="F562" i="3" l="1"/>
  <c r="N564" i="2"/>
  <c r="F563" i="3"/>
  <c r="O564" i="2"/>
  <c r="I562" i="3"/>
  <c r="H563" i="3"/>
  <c r="I563" i="3"/>
  <c r="K563" i="3"/>
  <c r="D564" i="3"/>
  <c r="J563" i="3" l="1"/>
  <c r="O565" i="2"/>
  <c r="F564" i="3" s="1"/>
  <c r="N565" i="2"/>
  <c r="H564" i="3" s="1"/>
  <c r="J564" i="3"/>
  <c r="I564" i="3"/>
  <c r="K564" i="3"/>
  <c r="D565" i="3"/>
  <c r="N566" i="2" l="1"/>
  <c r="J565" i="3"/>
  <c r="O566" i="2"/>
  <c r="F565" i="3"/>
  <c r="H565" i="3"/>
  <c r="I565" i="3"/>
  <c r="K565" i="3"/>
  <c r="D566" i="3"/>
  <c r="O567" i="2" l="1"/>
  <c r="F566" i="3" s="1"/>
  <c r="N567" i="2"/>
  <c r="H566" i="3" s="1"/>
  <c r="J566" i="3"/>
  <c r="I566" i="3"/>
  <c r="K566" i="3"/>
  <c r="D567" i="3"/>
  <c r="N568" i="2" l="1"/>
  <c r="J567" i="3"/>
  <c r="O568" i="2"/>
  <c r="F567" i="3"/>
  <c r="H567" i="3"/>
  <c r="I567" i="3"/>
  <c r="K567" i="3"/>
  <c r="D568" i="3"/>
  <c r="O569" i="2" l="1"/>
  <c r="N569" i="2"/>
  <c r="H568" i="3"/>
  <c r="J568" i="3"/>
  <c r="K568" i="3"/>
  <c r="D569" i="3"/>
  <c r="F568" i="3" l="1"/>
  <c r="N570" i="2"/>
  <c r="H569" i="3" s="1"/>
  <c r="O570" i="2"/>
  <c r="I569" i="3" s="1"/>
  <c r="I568" i="3"/>
  <c r="F569" i="3"/>
  <c r="J569" i="3"/>
  <c r="K569" i="3"/>
  <c r="D570" i="3"/>
  <c r="O571" i="2" l="1"/>
  <c r="N571" i="2"/>
  <c r="H570" i="3" s="1"/>
  <c r="F570" i="3"/>
  <c r="I570" i="3"/>
  <c r="J570" i="3"/>
  <c r="K570" i="3"/>
  <c r="D571" i="3"/>
  <c r="N572" i="2" l="1"/>
  <c r="F571" i="3" s="1"/>
  <c r="J571" i="3"/>
  <c r="O572" i="2"/>
  <c r="I571" i="3" s="1"/>
  <c r="H571" i="3"/>
  <c r="K571" i="3"/>
  <c r="D572" i="3"/>
  <c r="O573" i="2" l="1"/>
  <c r="N573" i="2"/>
  <c r="H572" i="3" s="1"/>
  <c r="F572" i="3"/>
  <c r="I572" i="3"/>
  <c r="J572" i="3"/>
  <c r="K572" i="3"/>
  <c r="D573" i="3"/>
  <c r="N574" i="2" l="1"/>
  <c r="O574" i="2"/>
  <c r="I573" i="3" s="1"/>
  <c r="J573" i="3"/>
  <c r="K573" i="3"/>
  <c r="D574" i="3"/>
  <c r="F573" i="3" l="1"/>
  <c r="H573" i="3"/>
  <c r="O575" i="2"/>
  <c r="N575" i="2"/>
  <c r="H574" i="3" s="1"/>
  <c r="F574" i="3"/>
  <c r="I574" i="3"/>
  <c r="J574" i="3"/>
  <c r="K574" i="3"/>
  <c r="D575" i="3"/>
  <c r="N576" i="2" l="1"/>
  <c r="F575" i="3" s="1"/>
  <c r="J575" i="3"/>
  <c r="O576" i="2"/>
  <c r="I575" i="3" s="1"/>
  <c r="H575" i="3"/>
  <c r="K575" i="3"/>
  <c r="D576" i="3"/>
  <c r="O577" i="2" l="1"/>
  <c r="N577" i="2"/>
  <c r="H576" i="3" s="1"/>
  <c r="F576" i="3"/>
  <c r="I576" i="3"/>
  <c r="J576" i="3"/>
  <c r="K576" i="3"/>
  <c r="D577" i="3"/>
  <c r="N578" i="2" l="1"/>
  <c r="F577" i="3" s="1"/>
  <c r="J577" i="3"/>
  <c r="O578" i="2"/>
  <c r="I577" i="3" s="1"/>
  <c r="H577" i="3"/>
  <c r="K577" i="3"/>
  <c r="D578" i="3"/>
  <c r="O579" i="2" l="1"/>
  <c r="N579" i="2"/>
  <c r="H578" i="3" s="1"/>
  <c r="F578" i="3"/>
  <c r="I578" i="3"/>
  <c r="J578" i="3"/>
  <c r="K578" i="3"/>
  <c r="D579" i="3"/>
  <c r="N580" i="2" l="1"/>
  <c r="F579" i="3" s="1"/>
  <c r="J579" i="3"/>
  <c r="O580" i="2"/>
  <c r="I579" i="3" s="1"/>
  <c r="H579" i="3"/>
  <c r="K579" i="3"/>
  <c r="D580" i="3"/>
  <c r="O581" i="2" l="1"/>
  <c r="N581" i="2"/>
  <c r="H580" i="3" s="1"/>
  <c r="F580" i="3"/>
  <c r="I580" i="3"/>
  <c r="J580" i="3"/>
  <c r="K580" i="3"/>
  <c r="D581" i="3"/>
  <c r="N582" i="2" l="1"/>
  <c r="J581" i="3"/>
  <c r="O582" i="2"/>
  <c r="F581" i="3"/>
  <c r="H581" i="3"/>
  <c r="I581" i="3"/>
  <c r="K581" i="3"/>
  <c r="D582" i="3"/>
  <c r="O583" i="2" l="1"/>
  <c r="F582" i="3" s="1"/>
  <c r="N583" i="2"/>
  <c r="H582" i="3" s="1"/>
  <c r="J582" i="3"/>
  <c r="I582" i="3"/>
  <c r="K582" i="3"/>
  <c r="D583" i="3"/>
  <c r="N584" i="2" l="1"/>
  <c r="J583" i="3"/>
  <c r="O584" i="2"/>
  <c r="F583" i="3"/>
  <c r="H583" i="3"/>
  <c r="I583" i="3"/>
  <c r="K583" i="3"/>
  <c r="D584" i="3"/>
  <c r="O585" i="2" l="1"/>
  <c r="N585" i="2"/>
  <c r="H584" i="3" s="1"/>
  <c r="F584" i="3"/>
  <c r="I584" i="3"/>
  <c r="J584" i="3"/>
  <c r="K584" i="3"/>
  <c r="D585" i="3"/>
  <c r="N586" i="2" l="1"/>
  <c r="J585" i="3"/>
  <c r="O586" i="2"/>
  <c r="F585" i="3"/>
  <c r="H585" i="3"/>
  <c r="I585" i="3"/>
  <c r="K585" i="3"/>
  <c r="D586" i="3"/>
  <c r="O587" i="2" l="1"/>
  <c r="F586" i="3" s="1"/>
  <c r="N587" i="2"/>
  <c r="H586" i="3" s="1"/>
  <c r="J586" i="3"/>
  <c r="I586" i="3"/>
  <c r="K586" i="3"/>
  <c r="D587" i="3"/>
  <c r="N588" i="2" l="1"/>
  <c r="J587" i="3"/>
  <c r="O588" i="2"/>
  <c r="F587" i="3"/>
  <c r="H587" i="3"/>
  <c r="I587" i="3"/>
  <c r="K587" i="3"/>
  <c r="D588" i="3"/>
  <c r="O589" i="2" l="1"/>
  <c r="N589" i="2"/>
  <c r="H588" i="3" s="1"/>
  <c r="F588" i="3"/>
  <c r="I588" i="3"/>
  <c r="J588" i="3"/>
  <c r="K588" i="3"/>
  <c r="D589" i="3"/>
  <c r="N590" i="2" l="1"/>
  <c r="F589" i="3" s="1"/>
  <c r="J589" i="3"/>
  <c r="O590" i="2"/>
  <c r="I589" i="3" s="1"/>
  <c r="H589" i="3"/>
  <c r="K589" i="3"/>
  <c r="D590" i="3"/>
  <c r="O591" i="2" l="1"/>
  <c r="N591" i="2"/>
  <c r="H590" i="3" s="1"/>
  <c r="F590" i="3"/>
  <c r="I590" i="3"/>
  <c r="J590" i="3"/>
  <c r="K590" i="3"/>
  <c r="D591" i="3"/>
  <c r="N592" i="2" l="1"/>
  <c r="J591" i="3"/>
  <c r="O592" i="2"/>
  <c r="F591" i="3"/>
  <c r="H591" i="3"/>
  <c r="I591" i="3"/>
  <c r="K591" i="3"/>
  <c r="D592" i="3"/>
  <c r="O593" i="2" l="1"/>
  <c r="F592" i="3" s="1"/>
  <c r="N593" i="2"/>
  <c r="H592" i="3" s="1"/>
  <c r="J592" i="3"/>
  <c r="I592" i="3"/>
  <c r="K592" i="3"/>
  <c r="D593" i="3"/>
  <c r="N594" i="2" l="1"/>
  <c r="J593" i="3"/>
  <c r="O594" i="2"/>
  <c r="F593" i="3"/>
  <c r="H593" i="3"/>
  <c r="I593" i="3"/>
  <c r="K593" i="3"/>
  <c r="D594" i="3"/>
  <c r="O595" i="2" l="1"/>
  <c r="N595" i="2"/>
  <c r="H594" i="3"/>
  <c r="J594" i="3"/>
  <c r="K594" i="3"/>
  <c r="D595" i="3"/>
  <c r="F594" i="3" l="1"/>
  <c r="N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J596" i="3"/>
  <c r="I596" i="3"/>
  <c r="K596" i="3"/>
  <c r="D597" i="3"/>
  <c r="N598" i="2" l="1"/>
  <c r="F597" i="3" s="1"/>
  <c r="J597" i="3"/>
  <c r="O598" i="2"/>
  <c r="I597" i="3" s="1"/>
  <c r="H597" i="3"/>
  <c r="K597" i="3"/>
  <c r="D598" i="3"/>
  <c r="O599" i="2" l="1"/>
  <c r="N599" i="2"/>
  <c r="H598" i="3"/>
  <c r="J598" i="3"/>
  <c r="K598" i="3"/>
  <c r="D599" i="3"/>
  <c r="F598" i="3" l="1"/>
  <c r="N600" i="2"/>
  <c r="F599" i="3"/>
  <c r="O600" i="2"/>
  <c r="I598" i="3"/>
  <c r="H599" i="3"/>
  <c r="I599" i="3"/>
  <c r="K599" i="3"/>
  <c r="D600" i="3"/>
  <c r="J599" i="3" l="1"/>
  <c r="O601" i="2"/>
  <c r="F600" i="3" s="1"/>
  <c r="N601" i="2"/>
  <c r="H600" i="3" s="1"/>
  <c r="J600" i="3"/>
  <c r="I600" i="3"/>
  <c r="K600" i="3"/>
  <c r="D601" i="3"/>
  <c r="N602" i="2" l="1"/>
  <c r="J601" i="3"/>
  <c r="O602" i="2"/>
  <c r="F601" i="3"/>
  <c r="H601" i="3"/>
  <c r="I601" i="3"/>
  <c r="K601" i="3"/>
  <c r="D602" i="3"/>
  <c r="O603" i="2" l="1"/>
  <c r="F602" i="3" s="1"/>
  <c r="N603" i="2"/>
  <c r="H602" i="3" s="1"/>
  <c r="J602" i="3"/>
  <c r="I602" i="3"/>
  <c r="K602" i="3"/>
  <c r="D603" i="3"/>
  <c r="N604" i="2" l="1"/>
  <c r="J603" i="3"/>
  <c r="O604" i="2"/>
  <c r="I603" i="3" s="1"/>
  <c r="H603" i="3"/>
  <c r="K603" i="3"/>
  <c r="D604" i="3"/>
  <c r="F603" i="3" l="1"/>
  <c r="O605" i="2"/>
  <c r="F604" i="3" s="1"/>
  <c r="N605" i="2"/>
  <c r="H604" i="3" s="1"/>
  <c r="J604" i="3"/>
  <c r="I604" i="3"/>
  <c r="K604" i="3"/>
  <c r="D605" i="3"/>
  <c r="N606" i="2" l="1"/>
  <c r="J605" i="3"/>
  <c r="O606" i="2"/>
  <c r="F605" i="3"/>
  <c r="H605" i="3"/>
  <c r="I605" i="3"/>
  <c r="K605" i="3"/>
  <c r="D606" i="3"/>
  <c r="O607" i="2" l="1"/>
  <c r="F606" i="3" s="1"/>
  <c r="N607" i="2"/>
  <c r="H606" i="3" s="1"/>
  <c r="J606" i="3"/>
  <c r="I606" i="3"/>
  <c r="K606" i="3"/>
  <c r="D607" i="3"/>
  <c r="N608" i="2" l="1"/>
  <c r="J607" i="3"/>
  <c r="O608" i="2"/>
  <c r="F607" i="3"/>
  <c r="H607" i="3"/>
  <c r="I607" i="3"/>
  <c r="K607" i="3"/>
  <c r="D608" i="3"/>
  <c r="O609" i="2" l="1"/>
  <c r="N609" i="2"/>
  <c r="H608" i="3"/>
  <c r="J608" i="3"/>
  <c r="K608" i="3"/>
  <c r="D609" i="3"/>
  <c r="F608" i="3" l="1"/>
  <c r="N610" i="2"/>
  <c r="H609" i="3" s="1"/>
  <c r="O610" i="2"/>
  <c r="I609" i="3" s="1"/>
  <c r="I608" i="3"/>
  <c r="F609" i="3"/>
  <c r="J609" i="3"/>
  <c r="K609" i="3"/>
  <c r="D610" i="3"/>
  <c r="O611" i="2" l="1"/>
  <c r="N611" i="2"/>
  <c r="H610" i="3"/>
  <c r="J610" i="3"/>
  <c r="K610" i="3"/>
  <c r="D611" i="3"/>
  <c r="F610" i="3" l="1"/>
  <c r="N612" i="2"/>
  <c r="F611" i="3"/>
  <c r="O612" i="2"/>
  <c r="I610" i="3"/>
  <c r="H611" i="3"/>
  <c r="I611" i="3"/>
  <c r="K611" i="3"/>
  <c r="D612" i="3"/>
  <c r="J611" i="3" l="1"/>
  <c r="O613" i="2"/>
  <c r="F612" i="3" s="1"/>
  <c r="N613" i="2"/>
  <c r="H612" i="3" s="1"/>
  <c r="J612" i="3"/>
  <c r="I612" i="3"/>
  <c r="K612" i="3"/>
  <c r="D613" i="3"/>
  <c r="N614" i="2" l="1"/>
  <c r="J613" i="3"/>
  <c r="O614" i="2"/>
  <c r="F613" i="3"/>
  <c r="H613" i="3"/>
  <c r="I613" i="3"/>
  <c r="K613" i="3"/>
  <c r="D614" i="3"/>
  <c r="O615" i="2" l="1"/>
  <c r="F614" i="3" s="1"/>
  <c r="N615" i="2"/>
  <c r="H614" i="3" s="1"/>
  <c r="J614" i="3"/>
  <c r="I614" i="3"/>
  <c r="K614" i="3"/>
  <c r="D615" i="3"/>
  <c r="N616" i="2" l="1"/>
  <c r="J615" i="3"/>
  <c r="O616" i="2"/>
  <c r="F615" i="3"/>
  <c r="H615" i="3"/>
  <c r="I615" i="3"/>
  <c r="K615" i="3"/>
  <c r="D616" i="3"/>
  <c r="O617" i="2" l="1"/>
  <c r="N617" i="2"/>
  <c r="H616" i="3"/>
  <c r="J616" i="3"/>
  <c r="K616" i="3"/>
  <c r="D617" i="3"/>
  <c r="F616" i="3" l="1"/>
  <c r="N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H618" i="3"/>
  <c r="J618" i="3"/>
  <c r="K618" i="3"/>
  <c r="D619" i="3"/>
  <c r="I618" i="3" l="1"/>
  <c r="N620" i="2"/>
  <c r="F619" i="3" s="1"/>
  <c r="J619" i="3"/>
  <c r="O620" i="2"/>
  <c r="I619" i="3" s="1"/>
  <c r="H619" i="3"/>
  <c r="K619" i="3"/>
  <c r="D620" i="3"/>
  <c r="O621" i="2" l="1"/>
  <c r="N621" i="2"/>
  <c r="H620" i="3" s="1"/>
  <c r="F620" i="3"/>
  <c r="I620" i="3"/>
  <c r="J620" i="3"/>
  <c r="K620" i="3"/>
  <c r="D621" i="3"/>
  <c r="N622" i="2" l="1"/>
  <c r="F621" i="3" s="1"/>
  <c r="J621" i="3"/>
  <c r="O622" i="2"/>
  <c r="I621" i="3" s="1"/>
  <c r="H621" i="3"/>
  <c r="K621" i="3"/>
  <c r="D622" i="3"/>
  <c r="O623" i="2" l="1"/>
  <c r="N623" i="2"/>
  <c r="H622" i="3" s="1"/>
  <c r="F622" i="3"/>
  <c r="I622" i="3"/>
  <c r="J622" i="3"/>
  <c r="K622" i="3"/>
  <c r="D623" i="3"/>
  <c r="N624" i="2" l="1"/>
  <c r="F623" i="3" s="1"/>
  <c r="J623" i="3"/>
  <c r="O624" i="2"/>
  <c r="I623" i="3" s="1"/>
  <c r="H623" i="3"/>
  <c r="K623" i="3"/>
  <c r="D624" i="3"/>
  <c r="O625" i="2" l="1"/>
  <c r="N625" i="2"/>
  <c r="H624" i="3"/>
  <c r="J624" i="3"/>
  <c r="K624" i="3"/>
  <c r="D625" i="3"/>
  <c r="F624" i="3" l="1"/>
  <c r="N626" i="2"/>
  <c r="F625" i="3"/>
  <c r="O626" i="2"/>
  <c r="I624" i="3"/>
  <c r="H625" i="3"/>
  <c r="I625" i="3"/>
  <c r="J625" i="3"/>
  <c r="K625" i="3"/>
  <c r="D626" i="3"/>
  <c r="O627" i="2" l="1"/>
  <c r="N627" i="2"/>
  <c r="H626" i="3" s="1"/>
  <c r="F626" i="3"/>
  <c r="I626" i="3"/>
  <c r="J626" i="3"/>
  <c r="K626" i="3"/>
  <c r="D627" i="3"/>
  <c r="N628" i="2" l="1"/>
  <c r="J627" i="3"/>
  <c r="O628" i="2"/>
  <c r="F627" i="3"/>
  <c r="H627" i="3"/>
  <c r="I627" i="3"/>
  <c r="K627" i="3"/>
  <c r="D628" i="3"/>
  <c r="O629" i="2" l="1"/>
  <c r="F628" i="3" s="1"/>
  <c r="N629" i="2"/>
  <c r="H628" i="3" s="1"/>
  <c r="J628" i="3"/>
  <c r="I628" i="3"/>
  <c r="K628" i="3"/>
  <c r="D629" i="3"/>
  <c r="N630" i="2" l="1"/>
  <c r="J629" i="3"/>
  <c r="O630" i="2"/>
  <c r="F629" i="3"/>
  <c r="H629" i="3"/>
  <c r="I629" i="3"/>
  <c r="K629" i="3"/>
  <c r="D630" i="3"/>
  <c r="O631" i="2" l="1"/>
  <c r="N631" i="2"/>
  <c r="H630" i="3"/>
  <c r="J630" i="3"/>
  <c r="K630" i="3"/>
  <c r="D631" i="3"/>
  <c r="F630" i="3" l="1"/>
  <c r="N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J632" i="3"/>
  <c r="I632" i="3"/>
  <c r="K632" i="3"/>
  <c r="D633" i="3"/>
  <c r="N634" i="2" l="1"/>
  <c r="J633" i="3"/>
  <c r="O634" i="2"/>
  <c r="F633" i="3"/>
  <c r="H633" i="3"/>
  <c r="I633" i="3"/>
  <c r="K633" i="3"/>
  <c r="D634" i="3"/>
  <c r="O635" i="2" l="1"/>
  <c r="N635" i="2"/>
  <c r="H634" i="3"/>
  <c r="J634" i="3"/>
  <c r="K634" i="3"/>
  <c r="D635" i="3"/>
  <c r="F634" i="3" l="1"/>
  <c r="N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J636" i="3"/>
  <c r="I636" i="3"/>
  <c r="K636" i="3"/>
  <c r="D637" i="3"/>
  <c r="N638" i="2" l="1"/>
  <c r="O638" i="2"/>
  <c r="I637" i="3" s="1"/>
  <c r="J637" i="3"/>
  <c r="K637" i="3"/>
  <c r="D638" i="3"/>
  <c r="F637" i="3" l="1"/>
  <c r="H637" i="3"/>
  <c r="O639" i="2"/>
  <c r="N639" i="2"/>
  <c r="H638" i="3" s="1"/>
  <c r="F638" i="3"/>
  <c r="I638" i="3"/>
  <c r="J638" i="3"/>
  <c r="K638" i="3"/>
  <c r="D639" i="3"/>
  <c r="N640" i="2" l="1"/>
  <c r="F639" i="3" s="1"/>
  <c r="J639" i="3"/>
  <c r="O640" i="2"/>
  <c r="I639" i="3" s="1"/>
  <c r="H639" i="3"/>
  <c r="K639" i="3"/>
  <c r="D640" i="3"/>
  <c r="O641" i="2" l="1"/>
  <c r="N641" i="2"/>
  <c r="H640" i="3" s="1"/>
  <c r="F640" i="3"/>
  <c r="I640" i="3"/>
  <c r="J640" i="3"/>
  <c r="K640" i="3"/>
  <c r="D641" i="3"/>
  <c r="N642" i="2" l="1"/>
  <c r="F641" i="3" s="1"/>
  <c r="J641" i="3"/>
  <c r="O642" i="2"/>
  <c r="I641" i="3" s="1"/>
  <c r="H641" i="3"/>
  <c r="K641" i="3"/>
  <c r="D642" i="3"/>
  <c r="O643" i="2" l="1"/>
  <c r="N643" i="2"/>
  <c r="H642" i="3"/>
  <c r="J642" i="3"/>
  <c r="K642" i="3"/>
  <c r="D643" i="3"/>
  <c r="F642" i="3" l="1"/>
  <c r="N644" i="2"/>
  <c r="F643" i="3"/>
  <c r="O644" i="2"/>
  <c r="I642" i="3"/>
  <c r="H643" i="3"/>
  <c r="I643" i="3"/>
  <c r="K643" i="3"/>
  <c r="D644" i="3"/>
  <c r="J643" i="3" l="1"/>
  <c r="O645" i="2"/>
  <c r="F644" i="3" s="1"/>
  <c r="N645" i="2"/>
  <c r="H644" i="3" s="1"/>
  <c r="J644" i="3"/>
  <c r="I644" i="3"/>
  <c r="K644" i="3"/>
  <c r="D645" i="3"/>
  <c r="N646" i="2" l="1"/>
  <c r="J645" i="3"/>
  <c r="O646" i="2"/>
  <c r="F645" i="3" s="1"/>
  <c r="H645" i="3"/>
  <c r="K645" i="3"/>
  <c r="D646" i="3"/>
  <c r="I645" i="3" l="1"/>
  <c r="O647" i="2"/>
  <c r="F646" i="3" s="1"/>
  <c r="N647" i="2"/>
  <c r="H646" i="3" s="1"/>
  <c r="J646" i="3"/>
  <c r="I646" i="3"/>
  <c r="K646" i="3"/>
  <c r="D647" i="3"/>
  <c r="N648" i="2" l="1"/>
  <c r="J647" i="3"/>
  <c r="O648" i="2"/>
  <c r="F647" i="3"/>
  <c r="H647" i="3"/>
  <c r="I647" i="3"/>
  <c r="K647" i="3"/>
  <c r="D648" i="3"/>
  <c r="O649" i="2" l="1"/>
  <c r="F648" i="3" s="1"/>
  <c r="N649" i="2"/>
  <c r="H648" i="3" s="1"/>
  <c r="J648" i="3"/>
  <c r="I648" i="3"/>
  <c r="K648" i="3"/>
  <c r="D649" i="3"/>
  <c r="N650" i="2" l="1"/>
  <c r="J649" i="3"/>
  <c r="O650" i="2"/>
  <c r="F649" i="3"/>
  <c r="H649" i="3"/>
  <c r="I649" i="3"/>
  <c r="K649" i="3"/>
  <c r="D650" i="3"/>
  <c r="O651" i="2" l="1"/>
  <c r="N651" i="2"/>
  <c r="H650" i="3" s="1"/>
  <c r="F650" i="3"/>
  <c r="I650" i="3"/>
  <c r="J650" i="3"/>
  <c r="K650" i="3"/>
  <c r="D651" i="3"/>
  <c r="N652" i="2" l="1"/>
  <c r="F651" i="3" s="1"/>
  <c r="J651" i="3"/>
  <c r="O652" i="2"/>
  <c r="I651" i="3" s="1"/>
  <c r="H651" i="3"/>
  <c r="K651" i="3"/>
  <c r="D652" i="3"/>
  <c r="O653" i="2" l="1"/>
  <c r="N653" i="2"/>
  <c r="H652" i="3" s="1"/>
  <c r="F652" i="3"/>
  <c r="I652" i="3"/>
  <c r="J652" i="3"/>
  <c r="K652" i="3"/>
  <c r="D653" i="3"/>
  <c r="N654" i="2" l="1"/>
  <c r="F653" i="3" s="1"/>
  <c r="J653" i="3"/>
  <c r="O654" i="2"/>
  <c r="I653" i="3" s="1"/>
  <c r="H653" i="3"/>
  <c r="K653" i="3"/>
  <c r="D654" i="3"/>
  <c r="O655" i="2" l="1"/>
  <c r="N655" i="2"/>
  <c r="H654" i="3" s="1"/>
  <c r="F654" i="3"/>
  <c r="I654" i="3"/>
  <c r="J654" i="3"/>
  <c r="K654" i="3"/>
  <c r="D655" i="3"/>
  <c r="N656" i="2" l="1"/>
  <c r="F655" i="3" s="1"/>
  <c r="J655" i="3"/>
  <c r="O656" i="2"/>
  <c r="I655" i="3" s="1"/>
  <c r="H655" i="3"/>
  <c r="K655" i="3"/>
  <c r="D656" i="3"/>
  <c r="O657" i="2" l="1"/>
  <c r="N657" i="2"/>
  <c r="H656" i="3" s="1"/>
  <c r="F656" i="3"/>
  <c r="I656" i="3"/>
  <c r="J656" i="3"/>
  <c r="K656" i="3"/>
  <c r="D657" i="3"/>
  <c r="N658" i="2" l="1"/>
  <c r="F657" i="3" s="1"/>
  <c r="J657" i="3"/>
  <c r="O658" i="2"/>
  <c r="I657" i="3" s="1"/>
  <c r="H657" i="3"/>
  <c r="K657" i="3"/>
  <c r="D658" i="3"/>
  <c r="O659" i="2" l="1"/>
  <c r="N659" i="2"/>
  <c r="H658" i="3" s="1"/>
  <c r="F658" i="3"/>
  <c r="I658" i="3"/>
  <c r="J658" i="3"/>
  <c r="K658" i="3"/>
  <c r="D659" i="3"/>
  <c r="N660" i="2" l="1"/>
  <c r="F659" i="3" s="1"/>
  <c r="J659" i="3"/>
  <c r="O660" i="2"/>
  <c r="I659" i="3" s="1"/>
  <c r="H659" i="3"/>
  <c r="K659" i="3"/>
  <c r="D660" i="3"/>
  <c r="O661" i="2" l="1"/>
  <c r="N661" i="2"/>
  <c r="H660" i="3" s="1"/>
  <c r="F660" i="3"/>
  <c r="I660" i="3"/>
  <c r="J660" i="3"/>
  <c r="K660" i="3"/>
  <c r="D661" i="3"/>
  <c r="N662" i="2" l="1"/>
  <c r="F661" i="3" s="1"/>
  <c r="J661" i="3"/>
  <c r="O662" i="2"/>
  <c r="I661" i="3" s="1"/>
  <c r="H661" i="3"/>
  <c r="K661" i="3"/>
  <c r="D662" i="3"/>
  <c r="O663" i="2" l="1"/>
  <c r="N663" i="2"/>
  <c r="H662" i="3" s="1"/>
  <c r="F662" i="3"/>
  <c r="I662" i="3"/>
  <c r="J662" i="3"/>
  <c r="K662" i="3"/>
  <c r="D663" i="3"/>
  <c r="N664" i="2" l="1"/>
  <c r="J663" i="3"/>
  <c r="O664" i="2"/>
  <c r="F663" i="3"/>
  <c r="H663" i="3"/>
  <c r="I663" i="3"/>
  <c r="K663" i="3"/>
  <c r="D664" i="3"/>
  <c r="O665" i="2" l="1"/>
  <c r="F664" i="3" s="1"/>
  <c r="N665" i="2"/>
  <c r="H664" i="3" s="1"/>
  <c r="J664" i="3"/>
  <c r="I664" i="3"/>
  <c r="K664" i="3"/>
  <c r="D665" i="3"/>
  <c r="N666" i="2" l="1"/>
  <c r="J665" i="3"/>
  <c r="O666" i="2"/>
  <c r="F665" i="3"/>
  <c r="H665" i="3"/>
  <c r="I665" i="3"/>
  <c r="K665" i="3"/>
  <c r="D666" i="3"/>
  <c r="O667" i="2" l="1"/>
  <c r="F666" i="3" s="1"/>
  <c r="N667" i="2"/>
  <c r="H666" i="3" s="1"/>
  <c r="J666" i="3"/>
  <c r="I666" i="3"/>
  <c r="K666" i="3"/>
  <c r="D667" i="3"/>
  <c r="N668" i="2" l="1"/>
  <c r="F667" i="3" s="1"/>
  <c r="J667" i="3"/>
  <c r="O668" i="2"/>
  <c r="I667" i="3" s="1"/>
  <c r="H667" i="3"/>
  <c r="K667" i="3"/>
  <c r="D668" i="3"/>
  <c r="O669" i="2" l="1"/>
  <c r="N669" i="2"/>
  <c r="H668" i="3" s="1"/>
  <c r="F668" i="3"/>
  <c r="I668" i="3"/>
  <c r="J668" i="3"/>
  <c r="K668" i="3"/>
  <c r="D669" i="3"/>
  <c r="N670" i="2" l="1"/>
  <c r="J669" i="3"/>
  <c r="O670" i="2"/>
  <c r="F669" i="3"/>
  <c r="H669" i="3"/>
  <c r="I669" i="3"/>
  <c r="K669" i="3"/>
  <c r="D670" i="3"/>
  <c r="O671" i="2" l="1"/>
  <c r="N671" i="2"/>
  <c r="H670" i="3" s="1"/>
  <c r="F670" i="3"/>
  <c r="I670" i="3"/>
  <c r="J670" i="3"/>
  <c r="K670" i="3"/>
  <c r="D671" i="3"/>
  <c r="N672" i="2" l="1"/>
  <c r="F671" i="3" s="1"/>
  <c r="O672" i="2"/>
  <c r="I671" i="3" s="1"/>
  <c r="H671" i="3"/>
  <c r="J671" i="3"/>
  <c r="K671" i="3"/>
  <c r="D672" i="3"/>
  <c r="O673" i="2" l="1"/>
  <c r="N673" i="2"/>
  <c r="H672" i="3" s="1"/>
  <c r="F672" i="3"/>
  <c r="I672" i="3"/>
  <c r="J672" i="3"/>
  <c r="K672" i="3"/>
  <c r="D673" i="3"/>
  <c r="N674" i="2" l="1"/>
  <c r="F673" i="3" s="1"/>
  <c r="J673" i="3"/>
  <c r="O674" i="2"/>
  <c r="I673" i="3" s="1"/>
  <c r="H673" i="3"/>
  <c r="K673" i="3"/>
  <c r="D674" i="3"/>
  <c r="O675" i="2" l="1"/>
  <c r="N675" i="2"/>
  <c r="H674" i="3" s="1"/>
  <c r="F674" i="3"/>
  <c r="I674" i="3"/>
  <c r="J674" i="3"/>
  <c r="K674" i="3"/>
  <c r="D675" i="3"/>
  <c r="N676" i="2" l="1"/>
  <c r="F675" i="3" s="1"/>
  <c r="J675" i="3"/>
  <c r="O676" i="2"/>
  <c r="I675" i="3" s="1"/>
  <c r="H675" i="3"/>
  <c r="K675" i="3"/>
  <c r="D676" i="3"/>
  <c r="O677" i="2" l="1"/>
  <c r="N677" i="2"/>
  <c r="H676" i="3"/>
  <c r="J676" i="3"/>
  <c r="K676" i="3"/>
  <c r="D677" i="3"/>
  <c r="F676" i="3" l="1"/>
  <c r="N678" i="2"/>
  <c r="F677" i="3"/>
  <c r="O678" i="2"/>
  <c r="I676" i="3"/>
  <c r="H677" i="3"/>
  <c r="I677" i="3"/>
  <c r="K677" i="3"/>
  <c r="D678" i="3"/>
  <c r="J677" i="3" l="1"/>
  <c r="O679" i="2"/>
  <c r="F678" i="3" s="1"/>
  <c r="N679" i="2"/>
  <c r="H678" i="3" s="1"/>
  <c r="J678" i="3"/>
  <c r="I678" i="3"/>
  <c r="K678" i="3"/>
  <c r="D679" i="3"/>
  <c r="N680" i="2" l="1"/>
  <c r="J679" i="3"/>
  <c r="O680" i="2"/>
  <c r="F679" i="3"/>
  <c r="H679" i="3"/>
  <c r="I679" i="3"/>
  <c r="K679" i="3"/>
  <c r="D680" i="3"/>
  <c r="O681" i="2" l="1"/>
  <c r="F680" i="3" s="1"/>
  <c r="N681" i="2"/>
  <c r="H680" i="3" s="1"/>
  <c r="J680" i="3"/>
  <c r="I680" i="3"/>
  <c r="K680" i="3"/>
  <c r="D681" i="3"/>
  <c r="N682" i="2" l="1"/>
  <c r="J681" i="3"/>
  <c r="O682" i="2"/>
  <c r="F681" i="3"/>
  <c r="H681" i="3"/>
  <c r="I681" i="3"/>
  <c r="K681" i="3"/>
  <c r="D682" i="3"/>
  <c r="O683" i="2" l="1"/>
  <c r="N683" i="2"/>
  <c r="H682" i="3"/>
  <c r="J682" i="3"/>
  <c r="K682" i="3"/>
  <c r="D683" i="3"/>
  <c r="F682" i="3" l="1"/>
  <c r="N684" i="2"/>
  <c r="H683" i="3" s="1"/>
  <c r="O684" i="2"/>
  <c r="I683" i="3" s="1"/>
  <c r="I682" i="3"/>
  <c r="F683" i="3"/>
  <c r="J683" i="3"/>
  <c r="K683" i="3"/>
  <c r="D684" i="3"/>
  <c r="O685" i="2" l="1"/>
  <c r="N685" i="2"/>
  <c r="H684" i="3" s="1"/>
  <c r="F684" i="3"/>
  <c r="I684" i="3"/>
  <c r="J684" i="3"/>
  <c r="K684" i="3"/>
  <c r="D685" i="3"/>
  <c r="N686" i="2" l="1"/>
  <c r="F685" i="3" s="1"/>
  <c r="J685" i="3"/>
  <c r="O686" i="2"/>
  <c r="I685" i="3" s="1"/>
  <c r="H685" i="3"/>
  <c r="K685" i="3"/>
  <c r="D686" i="3"/>
  <c r="O687" i="2" l="1"/>
  <c r="N687" i="2"/>
  <c r="H686" i="3" s="1"/>
  <c r="F686" i="3"/>
  <c r="I686" i="3"/>
  <c r="J686" i="3"/>
  <c r="K686" i="3"/>
  <c r="D687" i="3"/>
  <c r="N688" i="2" l="1"/>
  <c r="F687" i="3" s="1"/>
  <c r="J687" i="3"/>
  <c r="O688" i="2"/>
  <c r="I687" i="3" s="1"/>
  <c r="H687" i="3"/>
  <c r="K687" i="3"/>
  <c r="D688" i="3"/>
  <c r="O689" i="2" l="1"/>
  <c r="N689" i="2"/>
  <c r="H688" i="3" s="1"/>
  <c r="F688" i="3"/>
  <c r="I688" i="3"/>
  <c r="J688" i="3"/>
  <c r="K688" i="3"/>
  <c r="D689" i="3"/>
  <c r="N690" i="2" l="1"/>
  <c r="F689" i="3" s="1"/>
  <c r="J689" i="3"/>
  <c r="O690" i="2"/>
  <c r="I689" i="3" s="1"/>
  <c r="H689" i="3"/>
  <c r="K689" i="3"/>
  <c r="D690" i="3"/>
  <c r="O691" i="2" l="1"/>
  <c r="N691" i="2"/>
  <c r="H690" i="3" s="1"/>
  <c r="F690" i="3"/>
  <c r="I690" i="3"/>
  <c r="J690" i="3"/>
  <c r="K690" i="3"/>
  <c r="D691" i="3"/>
  <c r="N692" i="2" l="1"/>
  <c r="F691" i="3" s="1"/>
  <c r="J691" i="3"/>
  <c r="O692" i="2"/>
  <c r="I691" i="3" s="1"/>
  <c r="H691" i="3"/>
  <c r="K691" i="3"/>
  <c r="D692" i="3"/>
  <c r="O693" i="2" l="1"/>
  <c r="N693" i="2"/>
  <c r="H692" i="3" s="1"/>
  <c r="F692" i="3"/>
  <c r="I692" i="3"/>
  <c r="J692" i="3"/>
  <c r="K692" i="3"/>
  <c r="D693" i="3"/>
  <c r="N694" i="2" l="1"/>
  <c r="F693" i="3" s="1"/>
  <c r="J693" i="3"/>
  <c r="O694" i="2"/>
  <c r="I693" i="3" s="1"/>
  <c r="H693" i="3"/>
  <c r="K693" i="3"/>
  <c r="D694" i="3"/>
  <c r="O695" i="2" l="1"/>
  <c r="N695" i="2"/>
  <c r="H694" i="3" s="1"/>
  <c r="F694" i="3"/>
  <c r="I694" i="3"/>
  <c r="J694" i="3"/>
  <c r="K694" i="3"/>
  <c r="D695" i="3"/>
  <c r="N696" i="2" l="1"/>
  <c r="F695" i="3" s="1"/>
  <c r="J695" i="3"/>
  <c r="O696" i="2"/>
  <c r="I695" i="3" s="1"/>
  <c r="H695" i="3"/>
  <c r="K695" i="3"/>
  <c r="D696" i="3"/>
  <c r="O697" i="2" l="1"/>
  <c r="N697" i="2"/>
  <c r="H696" i="3"/>
  <c r="J696" i="3"/>
  <c r="K696" i="3"/>
  <c r="D697" i="3"/>
  <c r="F696" i="3" l="1"/>
  <c r="N698" i="2"/>
  <c r="H697" i="3" s="1"/>
  <c r="F697" i="3"/>
  <c r="O698" i="2"/>
  <c r="I696" i="3"/>
  <c r="I697" i="3"/>
  <c r="K697" i="3"/>
  <c r="D698" i="3"/>
  <c r="J697" i="3" l="1"/>
  <c r="O699" i="2"/>
  <c r="F698" i="3" s="1"/>
  <c r="N699" i="2"/>
  <c r="H698" i="3" s="1"/>
  <c r="J698" i="3"/>
  <c r="I698" i="3"/>
  <c r="K698" i="3"/>
  <c r="D699" i="3"/>
  <c r="N700" i="2" l="1"/>
  <c r="J699" i="3"/>
  <c r="O700" i="2"/>
  <c r="I699" i="3" s="1"/>
  <c r="H699" i="3"/>
  <c r="K699" i="3"/>
  <c r="D700" i="3"/>
  <c r="F699" i="3" l="1"/>
  <c r="O701" i="2"/>
  <c r="F700" i="3" s="1"/>
  <c r="N701" i="2"/>
  <c r="H700" i="3" s="1"/>
  <c r="J700" i="3"/>
  <c r="I700" i="3"/>
  <c r="K700" i="3"/>
  <c r="D701" i="3"/>
  <c r="N702" i="2" l="1"/>
  <c r="J701" i="3"/>
  <c r="O702" i="2"/>
  <c r="F701" i="3"/>
  <c r="H701" i="3"/>
  <c r="I701" i="3"/>
  <c r="K701" i="3"/>
  <c r="D702" i="3"/>
  <c r="O703" i="2" l="1"/>
  <c r="F702" i="3" s="1"/>
  <c r="N703" i="2"/>
  <c r="H702" i="3" s="1"/>
  <c r="J702" i="3"/>
  <c r="I702" i="3"/>
  <c r="K702" i="3"/>
  <c r="D703" i="3"/>
  <c r="N704" i="2" l="1"/>
  <c r="J703" i="3"/>
  <c r="O704" i="2"/>
  <c r="F703" i="3"/>
  <c r="H703" i="3"/>
  <c r="I703" i="3"/>
  <c r="K703" i="3"/>
  <c r="D704" i="3"/>
  <c r="O705" i="2" l="1"/>
  <c r="F704" i="3" s="1"/>
  <c r="N705" i="2"/>
  <c r="H704" i="3" s="1"/>
  <c r="J704" i="3"/>
  <c r="I704" i="3"/>
  <c r="K704" i="3"/>
  <c r="D705" i="3"/>
  <c r="N706" i="2" l="1"/>
  <c r="J705" i="3"/>
  <c r="O706" i="2"/>
  <c r="F705" i="3"/>
  <c r="H705" i="3"/>
  <c r="I705" i="3"/>
  <c r="K705" i="3"/>
  <c r="D706" i="3"/>
  <c r="O707" i="2" l="1"/>
  <c r="F706" i="3" s="1"/>
  <c r="N707" i="2"/>
  <c r="H706" i="3"/>
  <c r="J706" i="3"/>
  <c r="K706" i="3"/>
  <c r="D707" i="3"/>
  <c r="I706" i="3" l="1"/>
  <c r="N708" i="2"/>
  <c r="F707" i="3" s="1"/>
  <c r="J707" i="3"/>
  <c r="O708" i="2"/>
  <c r="I707" i="3" s="1"/>
  <c r="H707" i="3"/>
  <c r="K707" i="3"/>
  <c r="D708" i="3"/>
  <c r="O709" i="2" l="1"/>
  <c r="N709" i="2"/>
  <c r="H708" i="3" s="1"/>
  <c r="F708" i="3"/>
  <c r="I708" i="3"/>
  <c r="J708" i="3"/>
  <c r="K708" i="3"/>
  <c r="D709" i="3"/>
  <c r="N710" i="2" l="1"/>
  <c r="F709" i="3" s="1"/>
  <c r="J709" i="3"/>
  <c r="O710" i="2"/>
  <c r="I709" i="3" s="1"/>
  <c r="H709" i="3"/>
  <c r="K709" i="3"/>
  <c r="D710" i="3"/>
  <c r="O711" i="2" l="1"/>
  <c r="N711" i="2"/>
  <c r="H710" i="3" s="1"/>
  <c r="F710" i="3"/>
  <c r="I710" i="3"/>
  <c r="J710" i="3"/>
  <c r="K710" i="3"/>
  <c r="D711" i="3"/>
  <c r="N712" i="2" l="1"/>
  <c r="F711" i="3" s="1"/>
  <c r="J711" i="3"/>
  <c r="O712" i="2"/>
  <c r="I711" i="3" s="1"/>
  <c r="H711" i="3"/>
  <c r="K711" i="3"/>
  <c r="D712" i="3"/>
  <c r="O713" i="2" l="1"/>
  <c r="N713" i="2"/>
  <c r="H712" i="3" s="1"/>
  <c r="F712" i="3"/>
  <c r="I712" i="3"/>
  <c r="J712" i="3"/>
  <c r="K712" i="3"/>
  <c r="D713" i="3"/>
  <c r="N714" i="2" l="1"/>
  <c r="F713" i="3" s="1"/>
  <c r="J713" i="3"/>
  <c r="O714" i="2"/>
  <c r="I713" i="3" s="1"/>
  <c r="H713" i="3"/>
  <c r="K713" i="3"/>
  <c r="D714" i="3"/>
  <c r="O715" i="2" l="1"/>
  <c r="N715" i="2"/>
  <c r="H714" i="3" s="1"/>
  <c r="F714" i="3"/>
  <c r="I714" i="3"/>
  <c r="J714" i="3"/>
  <c r="K714" i="3"/>
  <c r="D715" i="3"/>
  <c r="N716" i="2" l="1"/>
  <c r="F715" i="3" s="1"/>
  <c r="J715" i="3"/>
  <c r="O716" i="2"/>
  <c r="I715" i="3" s="1"/>
  <c r="H715" i="3"/>
  <c r="K715" i="3"/>
  <c r="D716" i="3"/>
  <c r="O717" i="2" l="1"/>
  <c r="N717" i="2"/>
  <c r="H716" i="3" s="1"/>
  <c r="F716" i="3"/>
  <c r="I716" i="3"/>
  <c r="J716" i="3"/>
  <c r="K716" i="3"/>
  <c r="D717" i="3"/>
  <c r="N718" i="2" l="1"/>
  <c r="F717" i="3" s="1"/>
  <c r="J717" i="3"/>
  <c r="O718" i="2"/>
  <c r="I717" i="3" s="1"/>
  <c r="H717" i="3"/>
  <c r="K717" i="3"/>
  <c r="D718" i="3"/>
  <c r="O719" i="2" l="1"/>
  <c r="N719" i="2"/>
  <c r="H718" i="3" s="1"/>
  <c r="F718" i="3"/>
  <c r="I718" i="3"/>
  <c r="J718" i="3"/>
  <c r="K718" i="3"/>
  <c r="D719" i="3"/>
  <c r="N720" i="2" l="1"/>
  <c r="F719" i="3" s="1"/>
  <c r="J719" i="3"/>
  <c r="O720" i="2"/>
  <c r="I719" i="3" s="1"/>
  <c r="H719" i="3"/>
  <c r="K719" i="3"/>
  <c r="D720" i="3"/>
  <c r="O721" i="2" l="1"/>
  <c r="N721" i="2"/>
  <c r="H720" i="3" s="1"/>
  <c r="F720" i="3"/>
  <c r="I720" i="3"/>
  <c r="J720" i="3"/>
  <c r="K720" i="3"/>
  <c r="D721" i="3"/>
  <c r="N722" i="2" l="1"/>
  <c r="F721" i="3" s="1"/>
  <c r="J721" i="3"/>
  <c r="O722" i="2"/>
  <c r="I721" i="3" s="1"/>
  <c r="H721" i="3"/>
  <c r="K721" i="3"/>
  <c r="D722" i="3"/>
  <c r="O723" i="2" l="1"/>
  <c r="N723" i="2"/>
  <c r="H722" i="3" s="1"/>
  <c r="F722" i="3"/>
  <c r="I722" i="3"/>
  <c r="J722" i="3"/>
  <c r="K722" i="3"/>
  <c r="D723" i="3"/>
  <c r="N724" i="2" l="1"/>
  <c r="F723" i="3" s="1"/>
  <c r="J723" i="3"/>
  <c r="O724" i="2"/>
  <c r="I723" i="3" s="1"/>
  <c r="H723" i="3"/>
  <c r="K723" i="3"/>
  <c r="D724" i="3"/>
  <c r="O725" i="2" l="1"/>
  <c r="N725" i="2"/>
  <c r="H724" i="3" s="1"/>
  <c r="F724" i="3"/>
  <c r="I724" i="3"/>
  <c r="J724" i="3"/>
  <c r="K724" i="3"/>
  <c r="D725" i="3"/>
  <c r="N726" i="2" l="1"/>
  <c r="F725" i="3" s="1"/>
  <c r="J725" i="3"/>
  <c r="O726" i="2"/>
  <c r="I725" i="3" s="1"/>
  <c r="H725" i="3"/>
  <c r="K725" i="3"/>
  <c r="D726" i="3"/>
  <c r="O727" i="2" l="1"/>
  <c r="N727" i="2"/>
  <c r="H726" i="3" s="1"/>
  <c r="F726" i="3"/>
  <c r="I726" i="3"/>
  <c r="J726" i="3"/>
  <c r="K726" i="3"/>
  <c r="D727" i="3"/>
  <c r="N728" i="2" l="1"/>
  <c r="F727" i="3" s="1"/>
  <c r="J727" i="3"/>
  <c r="O728" i="2"/>
  <c r="I727" i="3" s="1"/>
  <c r="H727" i="3"/>
  <c r="K727" i="3"/>
  <c r="D728" i="3"/>
  <c r="O729" i="2" l="1"/>
  <c r="N729" i="2"/>
  <c r="H728" i="3" s="1"/>
  <c r="F728" i="3"/>
  <c r="I728" i="3"/>
  <c r="J728" i="3"/>
  <c r="K728" i="3"/>
  <c r="D729" i="3"/>
  <c r="N730" i="2" l="1"/>
  <c r="F729" i="3" s="1"/>
  <c r="J729" i="3"/>
  <c r="O730" i="2"/>
  <c r="I729" i="3" s="1"/>
  <c r="H729" i="3"/>
  <c r="K729" i="3"/>
  <c r="D730" i="3"/>
  <c r="O731" i="2" l="1"/>
  <c r="N731" i="2"/>
  <c r="H730" i="3" s="1"/>
  <c r="F730" i="3"/>
  <c r="I730" i="3"/>
  <c r="J730" i="3"/>
  <c r="K730" i="3"/>
  <c r="D731" i="3"/>
  <c r="N732" i="2" l="1"/>
  <c r="F731" i="3" s="1"/>
  <c r="J731" i="3"/>
  <c r="O732" i="2"/>
  <c r="I731" i="3" s="1"/>
  <c r="H731" i="3"/>
  <c r="K731" i="3"/>
  <c r="D732" i="3"/>
  <c r="O733" i="2" l="1"/>
  <c r="N733" i="2"/>
  <c r="H732" i="3" s="1"/>
  <c r="F732" i="3"/>
  <c r="I732" i="3"/>
  <c r="J732" i="3"/>
  <c r="K732" i="3"/>
  <c r="D733" i="3"/>
  <c r="N734" i="2" l="1"/>
  <c r="F733" i="3" s="1"/>
  <c r="J733" i="3"/>
  <c r="O734" i="2"/>
  <c r="I733" i="3" s="1"/>
  <c r="H733" i="3"/>
  <c r="K733" i="3"/>
  <c r="D734" i="3"/>
  <c r="O735" i="2" l="1"/>
  <c r="N735" i="2"/>
  <c r="H734" i="3" s="1"/>
  <c r="F734" i="3"/>
  <c r="I734" i="3"/>
  <c r="J734" i="3"/>
  <c r="K734" i="3"/>
  <c r="D735" i="3"/>
  <c r="N736" i="2" l="1"/>
  <c r="J735" i="3"/>
  <c r="O736" i="2"/>
  <c r="F735" i="3"/>
  <c r="H735" i="3"/>
  <c r="I735" i="3"/>
  <c r="K735" i="3"/>
  <c r="D736" i="3"/>
  <c r="O737" i="2" l="1"/>
  <c r="N737" i="2"/>
  <c r="H736" i="3" s="1"/>
  <c r="F736" i="3"/>
  <c r="I736" i="3"/>
  <c r="J736" i="3"/>
  <c r="K736" i="3"/>
  <c r="D737" i="3"/>
  <c r="N738" i="2" l="1"/>
  <c r="F737" i="3" s="1"/>
  <c r="J737" i="3"/>
  <c r="O738" i="2"/>
  <c r="I737" i="3" s="1"/>
  <c r="H737" i="3"/>
  <c r="K737" i="3"/>
  <c r="D738" i="3"/>
  <c r="O739" i="2" l="1"/>
  <c r="N739" i="2"/>
  <c r="H738" i="3" s="1"/>
  <c r="F738" i="3"/>
  <c r="I738" i="3"/>
  <c r="J738" i="3"/>
  <c r="K738" i="3"/>
  <c r="D739" i="3"/>
  <c r="N740" i="2" l="1"/>
  <c r="F739" i="3" s="1"/>
  <c r="J739" i="3"/>
  <c r="O740" i="2"/>
  <c r="I739" i="3" s="1"/>
  <c r="H739" i="3"/>
  <c r="K739" i="3"/>
  <c r="D740" i="3"/>
  <c r="O741" i="2" l="1"/>
  <c r="N741" i="2"/>
  <c r="H740" i="3" s="1"/>
  <c r="F740" i="3"/>
  <c r="I740" i="3"/>
  <c r="J740" i="3"/>
  <c r="K740" i="3"/>
  <c r="D741" i="3"/>
  <c r="N742" i="2" l="1"/>
  <c r="F741" i="3" s="1"/>
  <c r="J741" i="3"/>
  <c r="O742" i="2"/>
  <c r="I741" i="3" s="1"/>
  <c r="H741" i="3"/>
  <c r="K741" i="3"/>
  <c r="D742" i="3"/>
  <c r="O743" i="2" l="1"/>
  <c r="N743" i="2"/>
  <c r="H742" i="3" s="1"/>
  <c r="F742" i="3"/>
  <c r="I742" i="3"/>
  <c r="J742" i="3"/>
  <c r="K742" i="3"/>
  <c r="D743" i="3"/>
  <c r="N744" i="2" l="1"/>
  <c r="F743" i="3" s="1"/>
  <c r="J743" i="3"/>
  <c r="O744" i="2"/>
  <c r="I743" i="3" s="1"/>
  <c r="H743" i="3"/>
  <c r="K743" i="3"/>
  <c r="D744" i="3"/>
  <c r="O745" i="2" l="1"/>
  <c r="N745" i="2"/>
  <c r="H744" i="3" s="1"/>
  <c r="F744" i="3"/>
  <c r="I744" i="3"/>
  <c r="J744" i="3"/>
  <c r="K744" i="3"/>
  <c r="D745" i="3"/>
  <c r="N746" i="2" l="1"/>
  <c r="F745" i="3" s="1"/>
  <c r="J745" i="3"/>
  <c r="O746" i="2"/>
  <c r="I745" i="3" s="1"/>
  <c r="H745" i="3"/>
  <c r="K745" i="3"/>
  <c r="D746" i="3"/>
  <c r="O747" i="2" l="1"/>
  <c r="N747" i="2"/>
  <c r="H746" i="3" s="1"/>
  <c r="F746" i="3"/>
  <c r="I746" i="3"/>
  <c r="J746" i="3"/>
  <c r="K746" i="3"/>
  <c r="D747" i="3"/>
  <c r="N748" i="2" l="1"/>
  <c r="F747" i="3" s="1"/>
  <c r="J747" i="3"/>
  <c r="O748" i="2"/>
  <c r="I747" i="3" s="1"/>
  <c r="H747" i="3"/>
  <c r="K747" i="3"/>
  <c r="D748" i="3"/>
  <c r="O749" i="2" l="1"/>
  <c r="N749" i="2"/>
  <c r="H748" i="3" s="1"/>
  <c r="F748" i="3"/>
  <c r="I748" i="3"/>
  <c r="J748" i="3"/>
  <c r="K748" i="3"/>
  <c r="D749" i="3"/>
  <c r="N750" i="2" l="1"/>
  <c r="F749" i="3" s="1"/>
  <c r="J749" i="3"/>
  <c r="O750" i="2"/>
  <c r="I749" i="3" s="1"/>
  <c r="H749" i="3"/>
  <c r="K749" i="3"/>
  <c r="D750" i="3"/>
  <c r="O751" i="2" l="1"/>
  <c r="N751" i="2"/>
  <c r="H750" i="3" s="1"/>
  <c r="F750" i="3"/>
  <c r="I750" i="3"/>
  <c r="J750" i="3"/>
  <c r="K750" i="3"/>
  <c r="D751" i="3"/>
  <c r="N752" i="2" l="1"/>
  <c r="J751" i="3"/>
  <c r="O752" i="2"/>
  <c r="F751" i="3"/>
  <c r="H751" i="3"/>
  <c r="I751" i="3"/>
  <c r="K751" i="3"/>
  <c r="D752" i="3"/>
  <c r="O753" i="2" l="1"/>
  <c r="F752" i="3" s="1"/>
  <c r="N753" i="2"/>
  <c r="H752" i="3" s="1"/>
  <c r="J752" i="3"/>
  <c r="I752" i="3"/>
  <c r="K752" i="3"/>
  <c r="D753" i="3"/>
  <c r="N754" i="2" l="1"/>
  <c r="F753" i="3" s="1"/>
  <c r="J753" i="3"/>
  <c r="O754" i="2"/>
  <c r="I753" i="3" s="1"/>
  <c r="H753" i="3"/>
  <c r="K753" i="3"/>
  <c r="D754" i="3"/>
  <c r="O755" i="2" l="1"/>
  <c r="N755" i="2"/>
  <c r="H754" i="3" s="1"/>
  <c r="F754" i="3"/>
  <c r="I754" i="3"/>
  <c r="J754" i="3"/>
  <c r="K754" i="3"/>
  <c r="D755" i="3"/>
  <c r="N756" i="2" l="1"/>
  <c r="F755" i="3" s="1"/>
  <c r="J755" i="3"/>
  <c r="O756" i="2"/>
  <c r="I755" i="3" s="1"/>
  <c r="H755" i="3"/>
  <c r="K755" i="3"/>
  <c r="D756" i="3"/>
  <c r="O757" i="2" l="1"/>
  <c r="N757" i="2"/>
  <c r="H756" i="3" s="1"/>
  <c r="F756" i="3"/>
  <c r="I756" i="3"/>
  <c r="J756" i="3"/>
  <c r="K756" i="3"/>
  <c r="D757" i="3"/>
  <c r="N758" i="2" l="1"/>
  <c r="F757" i="3" s="1"/>
  <c r="J757" i="3"/>
  <c r="O758" i="2"/>
  <c r="I757" i="3" s="1"/>
  <c r="H757" i="3"/>
  <c r="K757" i="3"/>
  <c r="D758" i="3"/>
  <c r="O759" i="2" l="1"/>
  <c r="N759" i="2"/>
  <c r="H758" i="3" s="1"/>
  <c r="F758" i="3"/>
  <c r="I758" i="3"/>
  <c r="J758" i="3"/>
  <c r="K758" i="3"/>
  <c r="D759" i="3"/>
  <c r="N760" i="2" l="1"/>
  <c r="J759" i="3"/>
  <c r="O760" i="2"/>
  <c r="F759" i="3"/>
  <c r="H759" i="3"/>
  <c r="I759" i="3"/>
  <c r="K759" i="3"/>
  <c r="D760" i="3"/>
  <c r="O761" i="2" l="1"/>
  <c r="F760" i="3" s="1"/>
  <c r="N761" i="2"/>
  <c r="H760" i="3" s="1"/>
  <c r="J760" i="3"/>
  <c r="I760" i="3"/>
  <c r="K760" i="3"/>
  <c r="D761" i="3"/>
  <c r="N762" i="2" l="1"/>
  <c r="J761" i="3"/>
  <c r="O762" i="2"/>
  <c r="F761" i="3"/>
  <c r="H761" i="3"/>
  <c r="I761" i="3"/>
  <c r="K761" i="3"/>
  <c r="D762" i="3"/>
  <c r="O763" i="2" l="1"/>
  <c r="F762" i="3" s="1"/>
  <c r="N763" i="2"/>
  <c r="H762" i="3" s="1"/>
  <c r="J762" i="3"/>
  <c r="I762" i="3"/>
  <c r="K762" i="3"/>
  <c r="D763" i="3"/>
  <c r="N764" i="2" l="1"/>
  <c r="J763" i="3"/>
  <c r="O764" i="2"/>
  <c r="F763" i="3"/>
  <c r="H763" i="3"/>
  <c r="I763" i="3"/>
  <c r="K763" i="3"/>
  <c r="D764" i="3"/>
  <c r="O765" i="2" l="1"/>
  <c r="F764" i="3" s="1"/>
  <c r="N765" i="2"/>
  <c r="H764" i="3" s="1"/>
  <c r="J764" i="3"/>
  <c r="I764" i="3"/>
  <c r="K764" i="3"/>
  <c r="D765" i="3"/>
  <c r="N766" i="2" l="1"/>
  <c r="J765" i="3"/>
  <c r="O766" i="2"/>
  <c r="F765" i="3"/>
  <c r="H765" i="3"/>
  <c r="I765" i="3"/>
  <c r="K765" i="3"/>
  <c r="D766" i="3"/>
  <c r="O767" i="2" l="1"/>
  <c r="F766" i="3" s="1"/>
  <c r="N767" i="2"/>
  <c r="H766" i="3" s="1"/>
  <c r="J766" i="3"/>
  <c r="I766" i="3"/>
  <c r="K766" i="3"/>
  <c r="D767" i="3"/>
  <c r="N768" i="2" l="1"/>
  <c r="J767" i="3"/>
  <c r="O768" i="2"/>
  <c r="F767" i="3"/>
  <c r="H767" i="3"/>
  <c r="I767" i="3"/>
  <c r="K767" i="3"/>
  <c r="D768" i="3"/>
  <c r="O769" i="2" l="1"/>
  <c r="F768" i="3" s="1"/>
  <c r="N769" i="2"/>
  <c r="H768" i="3" s="1"/>
  <c r="J768" i="3"/>
  <c r="I768" i="3"/>
  <c r="K768" i="3"/>
  <c r="D769" i="3"/>
  <c r="N770" i="2" l="1"/>
  <c r="J769" i="3"/>
  <c r="O770" i="2"/>
  <c r="I769" i="3" s="1"/>
  <c r="H769" i="3"/>
  <c r="K769" i="3"/>
  <c r="D770" i="3"/>
  <c r="F769" i="3" l="1"/>
  <c r="O771" i="2"/>
  <c r="N771" i="2"/>
  <c r="H770" i="3" s="1"/>
  <c r="F770" i="3"/>
  <c r="I770" i="3"/>
  <c r="J770" i="3"/>
  <c r="K770" i="3"/>
  <c r="D771" i="3"/>
  <c r="N772" i="2" l="1"/>
  <c r="J771" i="3"/>
  <c r="O772" i="2"/>
  <c r="F771" i="3"/>
  <c r="H771" i="3"/>
  <c r="I771" i="3"/>
  <c r="K771" i="3"/>
  <c r="D772" i="3"/>
  <c r="O773" i="2" l="1"/>
  <c r="F772" i="3" s="1"/>
  <c r="N773" i="2"/>
  <c r="H772" i="3" s="1"/>
  <c r="J772" i="3"/>
  <c r="I772" i="3"/>
  <c r="K772" i="3"/>
  <c r="D773" i="3"/>
  <c r="N774" i="2" l="1"/>
  <c r="J773" i="3"/>
  <c r="O774" i="2"/>
  <c r="F773" i="3"/>
  <c r="H773" i="3"/>
  <c r="I773" i="3"/>
  <c r="K773" i="3"/>
  <c r="D774" i="3"/>
  <c r="O775" i="2" l="1"/>
  <c r="F774" i="3" s="1"/>
  <c r="N775" i="2"/>
  <c r="H774" i="3" s="1"/>
  <c r="J774" i="3"/>
  <c r="I774" i="3"/>
  <c r="K774" i="3"/>
  <c r="D775" i="3"/>
  <c r="N776" i="2" l="1"/>
  <c r="F775" i="3" s="1"/>
  <c r="J775" i="3"/>
  <c r="O776" i="2"/>
  <c r="I775" i="3" s="1"/>
  <c r="H775" i="3"/>
  <c r="K775" i="3"/>
  <c r="D776" i="3"/>
  <c r="O777" i="2" l="1"/>
  <c r="F776" i="3" s="1"/>
  <c r="N777" i="2"/>
  <c r="H776" i="3" s="1"/>
  <c r="J776" i="3"/>
  <c r="I776" i="3"/>
  <c r="K776" i="3"/>
  <c r="D777" i="3"/>
  <c r="N778" i="2" l="1"/>
  <c r="J777" i="3"/>
  <c r="O778" i="2"/>
  <c r="F777" i="3"/>
  <c r="H777" i="3"/>
  <c r="I777" i="3"/>
  <c r="K777" i="3"/>
  <c r="D778" i="3"/>
  <c r="O779" i="2" l="1"/>
  <c r="N779" i="2"/>
  <c r="H778" i="3"/>
  <c r="J778" i="3"/>
  <c r="K778" i="3"/>
  <c r="D779" i="3"/>
  <c r="F778" i="3" l="1"/>
  <c r="N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J780" i="3"/>
  <c r="I780" i="3"/>
  <c r="K780" i="3"/>
  <c r="D781" i="3"/>
  <c r="N782" i="2" l="1"/>
  <c r="J781" i="3"/>
  <c r="O782" i="2"/>
  <c r="F781" i="3"/>
  <c r="H781" i="3"/>
  <c r="I781" i="3"/>
  <c r="K781" i="3"/>
  <c r="D782" i="3"/>
  <c r="O783" i="2" l="1"/>
  <c r="F782" i="3" s="1"/>
  <c r="N783" i="2"/>
  <c r="H782" i="3" s="1"/>
  <c r="J782" i="3"/>
  <c r="I782" i="3"/>
  <c r="K782" i="3"/>
  <c r="D783" i="3"/>
  <c r="N784" i="2" l="1"/>
  <c r="J783" i="3"/>
  <c r="O784" i="2"/>
  <c r="F783" i="3"/>
  <c r="H783" i="3"/>
  <c r="I783" i="3"/>
  <c r="K783" i="3"/>
  <c r="D784" i="3"/>
  <c r="O785" i="2" l="1"/>
  <c r="F784" i="3" s="1"/>
  <c r="N785" i="2"/>
  <c r="H784" i="3" s="1"/>
  <c r="J784" i="3"/>
  <c r="I784" i="3"/>
  <c r="K784" i="3"/>
  <c r="D785" i="3"/>
  <c r="N786" i="2" l="1"/>
  <c r="J785" i="3"/>
  <c r="O786" i="2"/>
  <c r="F785" i="3"/>
  <c r="H785" i="3"/>
  <c r="I785" i="3"/>
  <c r="K785" i="3"/>
  <c r="D786" i="3"/>
  <c r="O787" i="2" l="1"/>
  <c r="F786" i="3" s="1"/>
  <c r="N787" i="2"/>
  <c r="H786" i="3" s="1"/>
  <c r="J786" i="3"/>
  <c r="I786" i="3"/>
  <c r="K786" i="3"/>
  <c r="D787" i="3"/>
  <c r="N788" i="2" l="1"/>
  <c r="J787" i="3"/>
  <c r="O788" i="2"/>
  <c r="F787" i="3"/>
  <c r="H787" i="3"/>
  <c r="I787" i="3"/>
  <c r="K787" i="3"/>
  <c r="D788" i="3"/>
  <c r="O789" i="2" l="1"/>
  <c r="F788" i="3" s="1"/>
  <c r="N789" i="2"/>
  <c r="H788" i="3" s="1"/>
  <c r="J788" i="3"/>
  <c r="I788" i="3"/>
  <c r="K788" i="3"/>
  <c r="D789" i="3"/>
  <c r="N790" i="2" l="1"/>
  <c r="J789" i="3"/>
  <c r="O790" i="2"/>
  <c r="F789" i="3"/>
  <c r="H789" i="3"/>
  <c r="I789" i="3"/>
  <c r="K789" i="3"/>
  <c r="D790" i="3"/>
  <c r="O791" i="2" l="1"/>
  <c r="F790" i="3" s="1"/>
  <c r="N791" i="2"/>
  <c r="H790" i="3" s="1"/>
  <c r="J790" i="3"/>
  <c r="I790" i="3"/>
  <c r="K790" i="3"/>
  <c r="D791" i="3"/>
  <c r="N792" i="2" l="1"/>
  <c r="J791" i="3"/>
  <c r="O792" i="2"/>
  <c r="F791" i="3"/>
  <c r="H791" i="3"/>
  <c r="I791" i="3"/>
  <c r="K791" i="3"/>
  <c r="D792" i="3"/>
  <c r="O793" i="2" l="1"/>
  <c r="F792" i="3" s="1"/>
  <c r="N793" i="2"/>
  <c r="H792" i="3" s="1"/>
  <c r="J792" i="3"/>
  <c r="I792" i="3"/>
  <c r="K792" i="3"/>
  <c r="D793" i="3"/>
  <c r="N794" i="2" l="1"/>
  <c r="J793" i="3"/>
  <c r="O794" i="2"/>
  <c r="F793" i="3"/>
  <c r="H793" i="3"/>
  <c r="I793" i="3"/>
  <c r="K793" i="3"/>
  <c r="D794" i="3"/>
  <c r="O795" i="2" l="1"/>
  <c r="F794" i="3" s="1"/>
  <c r="N795" i="2"/>
  <c r="H794" i="3" s="1"/>
  <c r="J794" i="3"/>
  <c r="I794" i="3"/>
  <c r="K794" i="3"/>
  <c r="D795" i="3"/>
  <c r="N796" i="2" l="1"/>
  <c r="J795" i="3"/>
  <c r="O796" i="2"/>
  <c r="F795" i="3"/>
  <c r="H795" i="3"/>
  <c r="I795" i="3"/>
  <c r="K795" i="3"/>
  <c r="D796" i="3"/>
  <c r="O797" i="2" l="1"/>
  <c r="F796" i="3" s="1"/>
  <c r="N797" i="2"/>
  <c r="H796" i="3" s="1"/>
  <c r="J796" i="3"/>
  <c r="I796" i="3"/>
  <c r="K796" i="3"/>
  <c r="D797" i="3"/>
  <c r="N798" i="2" l="1"/>
  <c r="J797" i="3"/>
  <c r="O798" i="2"/>
  <c r="I797" i="3" s="1"/>
  <c r="H797" i="3"/>
  <c r="K797" i="3"/>
  <c r="D798" i="3"/>
  <c r="F797" i="3" l="1"/>
  <c r="O799" i="2"/>
  <c r="F798" i="3" s="1"/>
  <c r="N799" i="2"/>
  <c r="H798" i="3" s="1"/>
  <c r="J798" i="3"/>
  <c r="I798" i="3"/>
  <c r="K798" i="3"/>
  <c r="D799" i="3"/>
  <c r="N800" i="2" l="1"/>
  <c r="J799" i="3"/>
  <c r="O800" i="2"/>
  <c r="I799" i="3" s="1"/>
  <c r="H799" i="3"/>
  <c r="K799" i="3"/>
  <c r="D800" i="3"/>
  <c r="F799" i="3" l="1"/>
  <c r="O801" i="2"/>
  <c r="N801" i="2"/>
  <c r="H800" i="3" s="1"/>
  <c r="F800" i="3"/>
  <c r="I800" i="3"/>
  <c r="J800" i="3"/>
  <c r="K800" i="3"/>
  <c r="D801" i="3"/>
  <c r="N802" i="2" l="1"/>
  <c r="J801" i="3"/>
  <c r="O802" i="2"/>
  <c r="F801" i="3"/>
  <c r="H801" i="3"/>
  <c r="I801" i="3"/>
  <c r="K801" i="3"/>
  <c r="D802" i="3"/>
  <c r="N803" i="2" l="1"/>
  <c r="O803" i="2"/>
  <c r="J802" i="3"/>
  <c r="I802" i="3"/>
  <c r="K802" i="3"/>
  <c r="D803" i="3"/>
  <c r="F802" i="3" l="1"/>
  <c r="H802" i="3"/>
  <c r="N804" i="2"/>
  <c r="J803" i="3"/>
  <c r="O804" i="2"/>
  <c r="F803" i="3"/>
  <c r="H803" i="3"/>
  <c r="I803" i="3"/>
  <c r="K803" i="3"/>
  <c r="D804" i="3"/>
  <c r="O805" i="2" l="1"/>
  <c r="N805" i="2"/>
  <c r="H804" i="3"/>
  <c r="J804" i="3"/>
  <c r="K804" i="3"/>
  <c r="D805" i="3"/>
  <c r="F804" i="3" l="1"/>
  <c r="N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J806" i="3"/>
  <c r="I806" i="3"/>
  <c r="K806" i="3"/>
  <c r="D807" i="3"/>
  <c r="N808" i="2" l="1"/>
  <c r="J807" i="3"/>
  <c r="O808" i="2"/>
  <c r="F807" i="3"/>
  <c r="H807" i="3"/>
  <c r="I807" i="3"/>
  <c r="K807" i="3"/>
  <c r="D808" i="3"/>
  <c r="O809" i="2" l="1"/>
  <c r="F808" i="3" s="1"/>
  <c r="N809" i="2"/>
  <c r="H808" i="3" s="1"/>
  <c r="J808" i="3"/>
  <c r="I808" i="3"/>
  <c r="K808" i="3"/>
  <c r="D809" i="3"/>
  <c r="N810" i="2" l="1"/>
  <c r="J809" i="3"/>
  <c r="O810" i="2"/>
  <c r="I809" i="3" s="1"/>
  <c r="H809" i="3"/>
  <c r="K809" i="3"/>
  <c r="D810" i="3"/>
  <c r="F809" i="3" l="1"/>
  <c r="O811" i="2"/>
  <c r="F810" i="3" s="1"/>
  <c r="N811" i="2"/>
  <c r="H810" i="3" s="1"/>
  <c r="J810" i="3"/>
  <c r="I810" i="3"/>
  <c r="K810" i="3"/>
  <c r="D811" i="3"/>
  <c r="N812" i="2" l="1"/>
  <c r="J811" i="3"/>
  <c r="O812" i="2"/>
  <c r="F811" i="3"/>
  <c r="H811" i="3"/>
  <c r="I811" i="3"/>
  <c r="K811" i="3"/>
  <c r="D812" i="3"/>
  <c r="O813" i="2" l="1"/>
  <c r="F812" i="3" s="1"/>
  <c r="N813" i="2"/>
  <c r="H812" i="3" s="1"/>
  <c r="J812" i="3"/>
  <c r="I812" i="3"/>
  <c r="K812" i="3"/>
  <c r="D813" i="3"/>
  <c r="N814" i="2" l="1"/>
  <c r="J813" i="3"/>
  <c r="O814" i="2"/>
  <c r="F813" i="3"/>
  <c r="H813" i="3"/>
  <c r="I813" i="3"/>
  <c r="K813" i="3"/>
  <c r="D814" i="3"/>
  <c r="O815" i="2" l="1"/>
  <c r="N815" i="2"/>
  <c r="H814" i="3"/>
  <c r="J814" i="3"/>
  <c r="K814" i="3"/>
  <c r="D815" i="3"/>
  <c r="F814" i="3" l="1"/>
  <c r="N816" i="2"/>
  <c r="F815" i="3"/>
  <c r="O816" i="2"/>
  <c r="I814" i="3"/>
  <c r="H815" i="3"/>
  <c r="I815" i="3"/>
  <c r="K815" i="3"/>
  <c r="D816" i="3"/>
  <c r="J815" i="3" l="1"/>
  <c r="O817" i="2"/>
  <c r="F816" i="3" s="1"/>
  <c r="N817" i="2"/>
  <c r="H816" i="3" s="1"/>
  <c r="J816" i="3"/>
  <c r="I816" i="3"/>
  <c r="K816" i="3"/>
  <c r="D817" i="3"/>
  <c r="N818" i="2" l="1"/>
  <c r="J817" i="3"/>
  <c r="O818" i="2"/>
  <c r="I817" i="3" s="1"/>
  <c r="H817" i="3"/>
  <c r="K817" i="3"/>
  <c r="D818" i="3"/>
  <c r="F817" i="3" l="1"/>
  <c r="O819" i="2"/>
  <c r="N819" i="2"/>
  <c r="H818" i="3" s="1"/>
  <c r="F818" i="3"/>
  <c r="I818" i="3"/>
  <c r="J818" i="3"/>
  <c r="K818" i="3"/>
  <c r="D819" i="3"/>
  <c r="N820" i="2" l="1"/>
  <c r="J819" i="3"/>
  <c r="O820" i="2"/>
  <c r="F819" i="3"/>
  <c r="H819" i="3"/>
  <c r="I819" i="3"/>
  <c r="K819" i="3"/>
  <c r="D820" i="3"/>
  <c r="O821" i="2" l="1"/>
  <c r="F820" i="3" s="1"/>
  <c r="N821" i="2"/>
  <c r="H820" i="3" s="1"/>
  <c r="J820" i="3"/>
  <c r="I820" i="3"/>
  <c r="K820" i="3"/>
  <c r="D821" i="3"/>
  <c r="N822" i="2" l="1"/>
  <c r="J821" i="3"/>
  <c r="O822" i="2"/>
  <c r="F821" i="3"/>
  <c r="H821" i="3"/>
  <c r="I821" i="3"/>
  <c r="K821" i="3"/>
  <c r="D822" i="3"/>
  <c r="O823" i="2" l="1"/>
  <c r="N823" i="2"/>
  <c r="H822" i="3"/>
  <c r="J822" i="3"/>
  <c r="K822" i="3"/>
  <c r="D823" i="3"/>
  <c r="F822" i="3" l="1"/>
  <c r="N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J824" i="3"/>
  <c r="I824" i="3"/>
  <c r="K824" i="3"/>
  <c r="D825" i="3"/>
  <c r="N826" i="2" l="1"/>
  <c r="J825" i="3"/>
  <c r="O826" i="2"/>
  <c r="F825" i="3"/>
  <c r="H825" i="3"/>
  <c r="I825" i="3"/>
  <c r="K825" i="3"/>
  <c r="D826" i="3"/>
  <c r="O827" i="2" l="1"/>
  <c r="N827" i="2"/>
  <c r="H826" i="3"/>
  <c r="J826" i="3"/>
  <c r="K826" i="3"/>
  <c r="D827" i="3"/>
  <c r="F826" i="3" l="1"/>
  <c r="N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J828" i="3"/>
  <c r="I828" i="3"/>
  <c r="K828" i="3"/>
  <c r="D829" i="3"/>
  <c r="N830" i="2" l="1"/>
  <c r="J829" i="3"/>
  <c r="O830" i="2"/>
  <c r="I829" i="3" s="1"/>
  <c r="H829" i="3"/>
  <c r="K829" i="3"/>
  <c r="D830" i="3"/>
  <c r="F829" i="3" l="1"/>
  <c r="O831" i="2"/>
  <c r="N831" i="2"/>
  <c r="H830" i="3" s="1"/>
  <c r="F830" i="3"/>
  <c r="I830" i="3"/>
  <c r="J830" i="3"/>
  <c r="K830" i="3"/>
  <c r="D831" i="3"/>
  <c r="N832" i="2" l="1"/>
  <c r="J831" i="3"/>
  <c r="O832" i="2"/>
  <c r="I831" i="3" s="1"/>
  <c r="H831" i="3"/>
  <c r="K831" i="3"/>
  <c r="D832" i="3"/>
  <c r="F831" i="3" l="1"/>
  <c r="O833" i="2"/>
  <c r="F832" i="3" s="1"/>
  <c r="N833" i="2"/>
  <c r="H832" i="3" s="1"/>
  <c r="J832" i="3"/>
  <c r="I832" i="3"/>
  <c r="K832" i="3"/>
  <c r="D833" i="3"/>
  <c r="N834" i="2" l="1"/>
  <c r="J833" i="3"/>
  <c r="O834" i="2"/>
  <c r="F833" i="3"/>
  <c r="H833" i="3"/>
  <c r="I833" i="3"/>
  <c r="K833" i="3"/>
  <c r="D834" i="3"/>
  <c r="O835" i="2" l="1"/>
  <c r="N835" i="2"/>
  <c r="H834" i="3"/>
  <c r="J834" i="3"/>
  <c r="K834" i="3"/>
  <c r="D835" i="3"/>
  <c r="F834" i="3" l="1"/>
  <c r="N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J836" i="3"/>
  <c r="I836" i="3"/>
  <c r="K836" i="3"/>
  <c r="D837" i="3"/>
  <c r="N838" i="2" l="1"/>
  <c r="J837" i="3"/>
  <c r="O838" i="2"/>
  <c r="F837" i="3"/>
  <c r="H837" i="3"/>
  <c r="I837" i="3"/>
  <c r="K837" i="3"/>
  <c r="D838" i="3"/>
  <c r="O839" i="2" l="1"/>
  <c r="F838" i="3" s="1"/>
  <c r="N839" i="2"/>
  <c r="H838" i="3" s="1"/>
  <c r="J838" i="3"/>
  <c r="I838" i="3"/>
  <c r="K838" i="3"/>
  <c r="D839" i="3"/>
  <c r="N840" i="2" l="1"/>
  <c r="J839" i="3"/>
  <c r="O840" i="2"/>
  <c r="I839" i="3" s="1"/>
  <c r="H839" i="3"/>
  <c r="K839" i="3"/>
  <c r="D840" i="3"/>
  <c r="F839" i="3" l="1"/>
  <c r="O841" i="2"/>
  <c r="F840" i="3" s="1"/>
  <c r="N841" i="2"/>
  <c r="H840" i="3" s="1"/>
  <c r="J840" i="3"/>
  <c r="I840" i="3"/>
  <c r="K840" i="3"/>
  <c r="D841" i="3"/>
  <c r="N842" i="2" l="1"/>
  <c r="J841" i="3"/>
  <c r="O842" i="2"/>
  <c r="I841" i="3" s="1"/>
  <c r="H841" i="3"/>
  <c r="K841" i="3"/>
  <c r="D842" i="3"/>
  <c r="F841" i="3" l="1"/>
  <c r="O843" i="2"/>
  <c r="F842" i="3" s="1"/>
  <c r="N843" i="2"/>
  <c r="H842" i="3" s="1"/>
  <c r="J842" i="3"/>
  <c r="I842" i="3"/>
  <c r="K842" i="3"/>
  <c r="D843" i="3"/>
  <c r="N844" i="2" l="1"/>
  <c r="J843" i="3"/>
  <c r="O844" i="2"/>
  <c r="F843" i="3"/>
  <c r="H843" i="3"/>
  <c r="I843" i="3"/>
  <c r="K843" i="3"/>
  <c r="D844" i="3"/>
  <c r="O845" i="2" l="1"/>
  <c r="N845" i="2"/>
  <c r="H844" i="3"/>
  <c r="J844" i="3"/>
  <c r="K844" i="3"/>
  <c r="D845" i="3"/>
  <c r="F844" i="3" l="1"/>
  <c r="N846" i="2"/>
  <c r="H845" i="3" s="1"/>
  <c r="F845" i="3"/>
  <c r="O846" i="2"/>
  <c r="I844" i="3"/>
  <c r="I845" i="3"/>
  <c r="K845" i="3"/>
  <c r="D846" i="3"/>
  <c r="J845" i="3" l="1"/>
  <c r="O847" i="2"/>
  <c r="N847" i="2"/>
  <c r="H846" i="3" s="1"/>
  <c r="F846" i="3"/>
  <c r="I846" i="3"/>
  <c r="J846" i="3"/>
  <c r="K846" i="3"/>
  <c r="D847" i="3"/>
  <c r="N848" i="2" l="1"/>
  <c r="J847" i="3"/>
  <c r="O848" i="2"/>
  <c r="I847" i="3" s="1"/>
  <c r="H847" i="3"/>
  <c r="K847" i="3"/>
  <c r="D848" i="3"/>
  <c r="F847" i="3" l="1"/>
  <c r="O849" i="2"/>
  <c r="F848" i="3" s="1"/>
  <c r="N849" i="2"/>
  <c r="H848" i="3" s="1"/>
  <c r="J848" i="3"/>
  <c r="I848" i="3"/>
  <c r="K848" i="3"/>
  <c r="D849" i="3"/>
  <c r="N850" i="2" l="1"/>
  <c r="J849" i="3"/>
  <c r="O850" i="2"/>
  <c r="F849" i="3"/>
  <c r="H849" i="3"/>
  <c r="I849" i="3"/>
  <c r="K849" i="3"/>
  <c r="D850" i="3"/>
  <c r="O851" i="2" l="1"/>
  <c r="N851" i="2"/>
  <c r="H850" i="3" s="1"/>
  <c r="F850" i="3"/>
  <c r="I850" i="3"/>
  <c r="J850" i="3"/>
  <c r="K850" i="3"/>
  <c r="D851" i="3"/>
  <c r="N852" i="2" l="1"/>
  <c r="J851" i="3"/>
  <c r="O852" i="2"/>
  <c r="I851" i="3" s="1"/>
  <c r="H851" i="3"/>
  <c r="K851" i="3"/>
  <c r="D852" i="3"/>
  <c r="F851" i="3" l="1"/>
  <c r="O853" i="2"/>
  <c r="F852" i="3" s="1"/>
  <c r="N853" i="2"/>
  <c r="H852" i="3" s="1"/>
  <c r="J852" i="3"/>
  <c r="I852" i="3"/>
  <c r="K852" i="3"/>
  <c r="D853" i="3"/>
  <c r="N854" i="2" l="1"/>
  <c r="J853" i="3"/>
  <c r="O854" i="2"/>
  <c r="F853" i="3"/>
  <c r="H853" i="3"/>
  <c r="I853" i="3"/>
  <c r="K853" i="3"/>
  <c r="D854" i="3"/>
  <c r="O855" i="2" l="1"/>
  <c r="N855" i="2"/>
  <c r="H854" i="3"/>
  <c r="J854" i="3"/>
  <c r="K854" i="3"/>
  <c r="D855" i="3"/>
  <c r="F854" i="3" l="1"/>
  <c r="N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J856" i="3"/>
  <c r="I856" i="3"/>
  <c r="K856" i="3"/>
  <c r="D857" i="3"/>
  <c r="N858" i="2" l="1"/>
  <c r="J857" i="3"/>
  <c r="O858" i="2"/>
  <c r="F857" i="3"/>
  <c r="H857" i="3"/>
  <c r="I857" i="3"/>
  <c r="K857" i="3"/>
  <c r="D858" i="3"/>
  <c r="O859" i="2" l="1"/>
  <c r="N859" i="2"/>
  <c r="H858" i="3" s="1"/>
  <c r="F858" i="3"/>
  <c r="I858" i="3"/>
  <c r="J858" i="3"/>
  <c r="K858" i="3"/>
  <c r="D859" i="3"/>
  <c r="N860" i="2" l="1"/>
  <c r="J859" i="3"/>
  <c r="O860" i="2"/>
  <c r="F859" i="3"/>
  <c r="H859" i="3"/>
  <c r="I859" i="3"/>
  <c r="K859" i="3"/>
  <c r="D860" i="3"/>
  <c r="O861" i="2" l="1"/>
  <c r="N861" i="2"/>
  <c r="H860" i="3" s="1"/>
  <c r="F860" i="3"/>
  <c r="I860" i="3"/>
  <c r="J860" i="3"/>
  <c r="K860" i="3"/>
  <c r="D861" i="3"/>
  <c r="N862" i="2" l="1"/>
  <c r="J861" i="3"/>
  <c r="O862" i="2"/>
  <c r="F861" i="3"/>
  <c r="H861" i="3"/>
  <c r="I861" i="3"/>
  <c r="K861" i="3"/>
  <c r="D862" i="3"/>
  <c r="O863" i="2" l="1"/>
  <c r="N863" i="2"/>
  <c r="H862" i="3"/>
  <c r="J862" i="3"/>
  <c r="K862" i="3"/>
  <c r="D863" i="3"/>
  <c r="F862" i="3" l="1"/>
  <c r="N864" i="2"/>
  <c r="F863" i="3"/>
  <c r="O864" i="2"/>
  <c r="I862" i="3"/>
  <c r="H863" i="3"/>
  <c r="I863" i="3"/>
  <c r="K863" i="3"/>
  <c r="D864" i="3"/>
  <c r="J863" i="3" l="1"/>
  <c r="O865" i="2"/>
  <c r="F864" i="3" s="1"/>
  <c r="N865" i="2"/>
  <c r="H864" i="3" s="1"/>
  <c r="J864" i="3"/>
  <c r="I864" i="3"/>
  <c r="K864" i="3"/>
  <c r="D865" i="3"/>
  <c r="N866" i="2" l="1"/>
  <c r="J865" i="3"/>
  <c r="O866" i="2"/>
  <c r="F865" i="3"/>
  <c r="H865" i="3"/>
  <c r="I865" i="3"/>
  <c r="K865" i="3"/>
  <c r="D866" i="3"/>
  <c r="O867" i="2" l="1"/>
  <c r="F866" i="3" s="1"/>
  <c r="N867" i="2"/>
  <c r="H866" i="3" s="1"/>
  <c r="J866" i="3"/>
  <c r="I866" i="3"/>
  <c r="K866" i="3"/>
  <c r="D867" i="3"/>
  <c r="N868" i="2" l="1"/>
  <c r="J867" i="3"/>
  <c r="O868" i="2"/>
  <c r="F867" i="3"/>
  <c r="H867" i="3"/>
  <c r="I867" i="3"/>
  <c r="K867" i="3"/>
  <c r="D868" i="3"/>
  <c r="O869" i="2" l="1"/>
  <c r="N869" i="2"/>
  <c r="H868" i="3"/>
  <c r="J868" i="3"/>
  <c r="K868" i="3"/>
  <c r="D869" i="3"/>
  <c r="F868" i="3" l="1"/>
  <c r="N870" i="2"/>
  <c r="H869" i="3" s="1"/>
  <c r="O870" i="2"/>
  <c r="I869" i="3" s="1"/>
  <c r="I868" i="3"/>
  <c r="F869" i="3"/>
  <c r="J869" i="3"/>
  <c r="K869" i="3"/>
  <c r="D870" i="3"/>
  <c r="O871" i="2" l="1"/>
  <c r="N871" i="2"/>
  <c r="H870" i="3"/>
  <c r="J870" i="3"/>
  <c r="K870" i="3"/>
  <c r="D871" i="3"/>
  <c r="F870" i="3" l="1"/>
  <c r="N872" i="2"/>
  <c r="F871" i="3"/>
  <c r="O872" i="2"/>
  <c r="I870" i="3"/>
  <c r="H871" i="3"/>
  <c r="I871" i="3"/>
  <c r="K871" i="3"/>
  <c r="D872" i="3"/>
  <c r="J871" i="3" l="1"/>
  <c r="O873" i="2"/>
  <c r="F872" i="3" s="1"/>
  <c r="N873" i="2"/>
  <c r="H872" i="3" s="1"/>
  <c r="J872" i="3"/>
  <c r="I872" i="3"/>
  <c r="K872" i="3"/>
  <c r="D873" i="3"/>
  <c r="N874" i="2" l="1"/>
  <c r="J873" i="3"/>
  <c r="O874" i="2"/>
  <c r="F873" i="3"/>
  <c r="H873" i="3"/>
  <c r="I873" i="3"/>
  <c r="K873" i="3"/>
  <c r="D874" i="3"/>
  <c r="O875" i="2" l="1"/>
  <c r="I874" i="3" s="1"/>
  <c r="N875" i="2"/>
  <c r="J874" i="3"/>
  <c r="K874" i="3"/>
  <c r="D875" i="3"/>
  <c r="F874" i="3" l="1"/>
  <c r="N876" i="2"/>
  <c r="H875" i="3" s="1"/>
  <c r="O876" i="2"/>
  <c r="I875" i="3" s="1"/>
  <c r="H874" i="3"/>
  <c r="F875" i="3"/>
  <c r="J875" i="3"/>
  <c r="K875" i="3"/>
  <c r="D876" i="3"/>
  <c r="O877" i="2" l="1"/>
  <c r="N877" i="2"/>
  <c r="H876" i="3" s="1"/>
  <c r="F876" i="3"/>
  <c r="I876" i="3"/>
  <c r="J876" i="3"/>
  <c r="K876" i="3"/>
  <c r="D877" i="3"/>
  <c r="N878" i="2" l="1"/>
  <c r="J877" i="3"/>
  <c r="O878" i="2"/>
  <c r="I877" i="3" s="1"/>
  <c r="H877" i="3"/>
  <c r="K877" i="3"/>
  <c r="D878" i="3"/>
  <c r="F877" i="3" l="1"/>
  <c r="O879" i="2"/>
  <c r="N879" i="2"/>
  <c r="H878" i="3" s="1"/>
  <c r="F878" i="3"/>
  <c r="I878" i="3"/>
  <c r="J878" i="3"/>
  <c r="K878" i="3"/>
  <c r="D879" i="3"/>
  <c r="N880" i="2" l="1"/>
  <c r="J879" i="3"/>
  <c r="O880" i="2"/>
  <c r="I879" i="3" s="1"/>
  <c r="H879" i="3"/>
  <c r="K879" i="3"/>
  <c r="D880" i="3"/>
  <c r="F879" i="3" l="1"/>
  <c r="O881" i="2"/>
  <c r="F880" i="3" s="1"/>
  <c r="N881" i="2"/>
  <c r="H880" i="3" s="1"/>
  <c r="J880" i="3"/>
  <c r="I880" i="3"/>
  <c r="K880" i="3"/>
  <c r="D881" i="3"/>
  <c r="N882" i="2" l="1"/>
  <c r="F881" i="3" s="1"/>
  <c r="J881" i="3"/>
  <c r="O882" i="2"/>
  <c r="I881" i="3" s="1"/>
  <c r="H881" i="3"/>
  <c r="K881" i="3"/>
  <c r="D882" i="3"/>
  <c r="O883" i="2" l="1"/>
  <c r="N883" i="2"/>
  <c r="H882" i="3"/>
  <c r="J882" i="3"/>
  <c r="K882" i="3"/>
  <c r="D883" i="3"/>
  <c r="F882" i="3" l="1"/>
  <c r="N884" i="2"/>
  <c r="F883" i="3"/>
  <c r="O884" i="2"/>
  <c r="I882" i="3"/>
  <c r="H883" i="3"/>
  <c r="I883" i="3"/>
  <c r="K883" i="3"/>
  <c r="D884" i="3"/>
  <c r="J883" i="3" l="1"/>
  <c r="O885" i="2"/>
  <c r="F884" i="3" s="1"/>
  <c r="N885" i="2"/>
  <c r="H884" i="3" s="1"/>
  <c r="J884" i="3"/>
  <c r="I884" i="3"/>
  <c r="K884" i="3"/>
  <c r="D885" i="3"/>
  <c r="N886" i="2" l="1"/>
  <c r="J885" i="3"/>
  <c r="O886" i="2"/>
  <c r="I885" i="3" s="1"/>
  <c r="H885" i="3"/>
  <c r="K885" i="3"/>
  <c r="D886" i="3"/>
  <c r="F885" i="3" l="1"/>
  <c r="O887" i="2"/>
  <c r="N887" i="2"/>
  <c r="H886" i="3" s="1"/>
  <c r="F886" i="3"/>
  <c r="I886" i="3"/>
  <c r="J886" i="3"/>
  <c r="K886" i="3"/>
  <c r="D887" i="3"/>
  <c r="N888" i="2" l="1"/>
  <c r="J887" i="3"/>
  <c r="O888" i="2"/>
  <c r="F887" i="3"/>
  <c r="H887" i="3"/>
  <c r="I887" i="3"/>
  <c r="K887" i="3"/>
  <c r="D888" i="3"/>
  <c r="O889" i="2" l="1"/>
  <c r="F888" i="3" s="1"/>
  <c r="N889" i="2"/>
  <c r="H888" i="3" s="1"/>
  <c r="J888" i="3"/>
  <c r="I888" i="3"/>
  <c r="K888" i="3"/>
  <c r="D889" i="3"/>
  <c r="N890" i="2" l="1"/>
  <c r="J889" i="3"/>
  <c r="O890" i="2"/>
  <c r="F889" i="3"/>
  <c r="H889" i="3"/>
  <c r="I889" i="3"/>
  <c r="K889" i="3"/>
  <c r="D890" i="3"/>
  <c r="O891" i="2" l="1"/>
  <c r="N891" i="2"/>
  <c r="H890" i="3"/>
  <c r="J890" i="3"/>
  <c r="K890" i="3"/>
  <c r="D891" i="3"/>
  <c r="F890" i="3" l="1"/>
  <c r="N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F892" i="3"/>
  <c r="I892" i="3"/>
  <c r="J892" i="3"/>
  <c r="K892" i="3"/>
  <c r="D893" i="3"/>
  <c r="N894" i="2" l="1"/>
  <c r="J893" i="3"/>
  <c r="O894" i="2"/>
  <c r="F893" i="3"/>
  <c r="H893" i="3"/>
  <c r="I893" i="3"/>
  <c r="K893" i="3"/>
  <c r="D894" i="3"/>
  <c r="O895" i="2" l="1"/>
  <c r="F894" i="3" s="1"/>
  <c r="N895" i="2"/>
  <c r="H894" i="3" s="1"/>
  <c r="J894" i="3"/>
  <c r="I894" i="3"/>
  <c r="K894" i="3"/>
  <c r="D895" i="3"/>
  <c r="N896" i="2" l="1"/>
  <c r="F895" i="3" s="1"/>
  <c r="J895" i="3"/>
  <c r="O896" i="2"/>
  <c r="I895" i="3" s="1"/>
  <c r="H895" i="3"/>
  <c r="K895" i="3"/>
  <c r="D896" i="3"/>
  <c r="O897" i="2" l="1"/>
  <c r="N897" i="2"/>
  <c r="H896" i="3" s="1"/>
  <c r="F896" i="3"/>
  <c r="I896" i="3"/>
  <c r="J896" i="3"/>
  <c r="K896" i="3"/>
  <c r="D897" i="3"/>
  <c r="N898" i="2" l="1"/>
  <c r="O898" i="2"/>
  <c r="I897" i="3" s="1"/>
  <c r="J897" i="3"/>
  <c r="K897" i="3"/>
  <c r="D898" i="3"/>
  <c r="F897" i="3" l="1"/>
  <c r="H897" i="3"/>
  <c r="O899" i="2"/>
  <c r="N899" i="2"/>
  <c r="H898" i="3" s="1"/>
  <c r="F898" i="3"/>
  <c r="I898" i="3"/>
  <c r="J898" i="3"/>
  <c r="K898" i="3"/>
  <c r="D899" i="3"/>
  <c r="N900" i="2" l="1"/>
  <c r="F899" i="3" s="1"/>
  <c r="J899" i="3"/>
  <c r="O900" i="2"/>
  <c r="I899" i="3" s="1"/>
  <c r="H899" i="3"/>
  <c r="K899" i="3"/>
  <c r="D900" i="3"/>
  <c r="O901" i="2" l="1"/>
  <c r="N901" i="2"/>
  <c r="H900" i="3" s="1"/>
  <c r="F900" i="3"/>
  <c r="I900" i="3"/>
  <c r="J900" i="3"/>
  <c r="K900" i="3"/>
  <c r="D901" i="3"/>
  <c r="N902" i="2" l="1"/>
  <c r="O902" i="2"/>
  <c r="I901" i="3" s="1"/>
  <c r="J901" i="3"/>
  <c r="K901" i="3"/>
  <c r="D902" i="3"/>
  <c r="F901" i="3" l="1"/>
  <c r="H901" i="3"/>
  <c r="O903" i="2"/>
  <c r="N903" i="2"/>
  <c r="H902" i="3" s="1"/>
  <c r="F902" i="3"/>
  <c r="I902" i="3"/>
  <c r="J902" i="3"/>
  <c r="K902" i="3"/>
  <c r="D903" i="3"/>
  <c r="N904" i="2" l="1"/>
  <c r="O904" i="2"/>
  <c r="I903" i="3" s="1"/>
  <c r="J903" i="3"/>
  <c r="K903" i="3"/>
  <c r="D904" i="3"/>
  <c r="F903" i="3" l="1"/>
  <c r="H903" i="3"/>
  <c r="O905" i="2"/>
  <c r="N905" i="2"/>
  <c r="H904" i="3" s="1"/>
  <c r="F904" i="3"/>
  <c r="I904" i="3"/>
  <c r="J904" i="3"/>
  <c r="K904" i="3"/>
  <c r="D905" i="3"/>
  <c r="N906" i="2" l="1"/>
  <c r="O906" i="2"/>
  <c r="I905" i="3" s="1"/>
  <c r="J905" i="3"/>
  <c r="K905" i="3"/>
  <c r="D906" i="3"/>
  <c r="F905" i="3" l="1"/>
  <c r="H905" i="3"/>
  <c r="O907" i="2"/>
  <c r="N907" i="2"/>
  <c r="H906" i="3" s="1"/>
  <c r="F906" i="3"/>
  <c r="I906" i="3"/>
  <c r="J906" i="3"/>
  <c r="K906" i="3"/>
  <c r="D907" i="3"/>
  <c r="N908" i="2" l="1"/>
  <c r="F907" i="3" s="1"/>
  <c r="J907" i="3"/>
  <c r="O908" i="2"/>
  <c r="I907" i="3" s="1"/>
  <c r="H907" i="3"/>
  <c r="K907" i="3"/>
  <c r="D908" i="3"/>
  <c r="O909" i="2" l="1"/>
  <c r="N909" i="2"/>
  <c r="H908" i="3"/>
  <c r="J908" i="3"/>
  <c r="K908" i="3"/>
  <c r="D909" i="3"/>
  <c r="F908" i="3" l="1"/>
  <c r="N910" i="2"/>
  <c r="F909" i="3"/>
  <c r="O910" i="2"/>
  <c r="I908" i="3"/>
  <c r="H909" i="3"/>
  <c r="I909" i="3"/>
  <c r="K909" i="3"/>
  <c r="D910" i="3"/>
  <c r="J909" i="3" l="1"/>
  <c r="O911" i="2"/>
  <c r="F910" i="3" s="1"/>
  <c r="N911" i="2"/>
  <c r="H910" i="3" s="1"/>
  <c r="J910" i="3"/>
  <c r="I910" i="3"/>
  <c r="K910" i="3"/>
  <c r="D911" i="3"/>
  <c r="N912" i="2" l="1"/>
  <c r="J911" i="3"/>
  <c r="O912" i="2"/>
  <c r="F911" i="3"/>
  <c r="H911" i="3"/>
  <c r="I911" i="3"/>
  <c r="K911" i="3"/>
  <c r="D912" i="3"/>
  <c r="O913" i="2" l="1"/>
  <c r="F912" i="3" s="1"/>
  <c r="N913" i="2"/>
  <c r="H912" i="3" s="1"/>
  <c r="J912" i="3"/>
  <c r="I912" i="3"/>
  <c r="K912" i="3"/>
  <c r="D913" i="3"/>
  <c r="N914" i="2" l="1"/>
  <c r="J913" i="3"/>
  <c r="O914" i="2"/>
  <c r="I913" i="3" s="1"/>
  <c r="H913" i="3"/>
  <c r="K913" i="3"/>
  <c r="D914" i="3"/>
  <c r="F913" i="3" l="1"/>
  <c r="O915" i="2"/>
  <c r="N915" i="2"/>
  <c r="H914" i="3"/>
  <c r="J914" i="3"/>
  <c r="K914" i="3"/>
  <c r="D915" i="3"/>
  <c r="F914" i="3" l="1"/>
  <c r="N916" i="2"/>
  <c r="F915" i="3"/>
  <c r="O916" i="2"/>
  <c r="I914" i="3"/>
  <c r="H915" i="3"/>
  <c r="I915" i="3"/>
  <c r="K915" i="3"/>
  <c r="D916" i="3"/>
  <c r="J915" i="3" l="1"/>
  <c r="O917" i="2"/>
  <c r="F916" i="3" s="1"/>
  <c r="N917" i="2"/>
  <c r="H916" i="3" s="1"/>
  <c r="J916" i="3"/>
  <c r="I916" i="3"/>
  <c r="K916" i="3"/>
  <c r="D917" i="3"/>
  <c r="N918" i="2" l="1"/>
  <c r="J917" i="3"/>
  <c r="O918" i="2"/>
  <c r="F917" i="3"/>
  <c r="H917" i="3"/>
  <c r="I917" i="3"/>
  <c r="K917" i="3"/>
  <c r="D918" i="3"/>
  <c r="O919" i="2" l="1"/>
  <c r="N919" i="2"/>
  <c r="H918" i="3"/>
  <c r="J918" i="3"/>
  <c r="K918" i="3"/>
  <c r="D919" i="3"/>
  <c r="F918" i="3" l="1"/>
  <c r="N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J920" i="3"/>
  <c r="I920" i="3"/>
  <c r="K920" i="3"/>
  <c r="D921" i="3"/>
  <c r="N922" i="2" l="1"/>
  <c r="J921" i="3"/>
  <c r="O922" i="2"/>
  <c r="F921" i="3"/>
  <c r="H921" i="3"/>
  <c r="I921" i="3"/>
  <c r="K921" i="3"/>
  <c r="D922" i="3"/>
  <c r="O923" i="2" l="1"/>
  <c r="F922" i="3" s="1"/>
  <c r="N923" i="2"/>
  <c r="H922" i="3" s="1"/>
  <c r="J922" i="3"/>
  <c r="I922" i="3"/>
  <c r="K922" i="3"/>
  <c r="D923" i="3"/>
  <c r="N924" i="2" l="1"/>
  <c r="J923" i="3"/>
  <c r="O924" i="2"/>
  <c r="F923" i="3"/>
  <c r="H923" i="3"/>
  <c r="I923" i="3"/>
  <c r="K923" i="3"/>
  <c r="D924" i="3"/>
  <c r="O925" i="2" l="1"/>
  <c r="N925" i="2"/>
  <c r="H924" i="3"/>
  <c r="J924" i="3"/>
  <c r="K924" i="3"/>
  <c r="D925" i="3"/>
  <c r="F924" i="3" l="1"/>
  <c r="N926" i="2"/>
  <c r="H925" i="3" s="1"/>
  <c r="O926" i="2"/>
  <c r="I925" i="3" s="1"/>
  <c r="I924" i="3"/>
  <c r="F925" i="3"/>
  <c r="J925" i="3"/>
  <c r="K925" i="3"/>
  <c r="D926" i="3"/>
  <c r="O927" i="2" l="1"/>
  <c r="N927" i="2"/>
  <c r="H926" i="3" s="1"/>
  <c r="F926" i="3"/>
  <c r="I926" i="3"/>
  <c r="J926" i="3"/>
  <c r="K926" i="3"/>
  <c r="D927" i="3"/>
  <c r="N928" i="2" l="1"/>
  <c r="J927" i="3"/>
  <c r="O928" i="2"/>
  <c r="F927" i="3"/>
  <c r="H927" i="3"/>
  <c r="I927" i="3"/>
  <c r="K927" i="3"/>
  <c r="D928" i="3"/>
  <c r="O929" i="2" l="1"/>
  <c r="F928" i="3" s="1"/>
  <c r="N929" i="2"/>
  <c r="H928" i="3" s="1"/>
  <c r="J928" i="3"/>
  <c r="I928" i="3"/>
  <c r="K928" i="3"/>
  <c r="D929" i="3"/>
  <c r="N930" i="2" l="1"/>
  <c r="J929" i="3"/>
  <c r="O930" i="2"/>
  <c r="F929" i="3"/>
  <c r="H929" i="3"/>
  <c r="I929" i="3"/>
  <c r="K929" i="3"/>
  <c r="D930" i="3"/>
  <c r="O931" i="2" l="1"/>
  <c r="F930" i="3" s="1"/>
  <c r="N931" i="2"/>
  <c r="H930" i="3" s="1"/>
  <c r="J930" i="3"/>
  <c r="I930" i="3"/>
  <c r="K930" i="3"/>
  <c r="D931" i="3"/>
  <c r="N932" i="2" l="1"/>
  <c r="J931" i="3"/>
  <c r="O932" i="2"/>
  <c r="F931" i="3"/>
  <c r="H931" i="3"/>
  <c r="I931" i="3"/>
  <c r="K931" i="3"/>
  <c r="D932" i="3"/>
  <c r="O933" i="2" l="1"/>
  <c r="F932" i="3" s="1"/>
  <c r="N933" i="2"/>
  <c r="H932" i="3" s="1"/>
  <c r="J932" i="3"/>
  <c r="I932" i="3"/>
  <c r="K932" i="3"/>
  <c r="D933" i="3"/>
  <c r="N934" i="2" l="1"/>
  <c r="J933" i="3"/>
  <c r="O934" i="2"/>
  <c r="F933" i="3"/>
  <c r="H933" i="3"/>
  <c r="I933" i="3"/>
  <c r="K933" i="3"/>
  <c r="D934" i="3"/>
  <c r="O935" i="2" l="1"/>
  <c r="N935" i="2"/>
  <c r="H934" i="3"/>
  <c r="J934" i="3"/>
  <c r="K934" i="3"/>
  <c r="D935" i="3"/>
  <c r="F934" i="3" l="1"/>
  <c r="N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J936" i="3"/>
  <c r="I936" i="3"/>
  <c r="K936" i="3"/>
  <c r="D937" i="3"/>
  <c r="N938" i="2" l="1"/>
  <c r="J937" i="3"/>
  <c r="O938" i="2"/>
  <c r="F937" i="3"/>
  <c r="H937" i="3"/>
  <c r="I937" i="3"/>
  <c r="K937" i="3"/>
  <c r="D938" i="3"/>
  <c r="O939" i="2" l="1"/>
  <c r="F938" i="3" s="1"/>
  <c r="N939" i="2"/>
  <c r="H938" i="3" s="1"/>
  <c r="J938" i="3"/>
  <c r="I938" i="3"/>
  <c r="K938" i="3"/>
  <c r="D939" i="3"/>
  <c r="N940" i="2" l="1"/>
  <c r="F939" i="3" s="1"/>
  <c r="J939" i="3"/>
  <c r="O940" i="2"/>
  <c r="I939" i="3" s="1"/>
  <c r="H939" i="3"/>
  <c r="K939" i="3"/>
  <c r="D940" i="3"/>
  <c r="O941" i="2" l="1"/>
  <c r="N941" i="2"/>
  <c r="H940" i="3"/>
  <c r="J940" i="3"/>
  <c r="K940" i="3"/>
  <c r="D941" i="3"/>
  <c r="F940" i="3" l="1"/>
  <c r="N942" i="2"/>
  <c r="F941" i="3"/>
  <c r="O942" i="2"/>
  <c r="I940" i="3"/>
  <c r="H941" i="3"/>
  <c r="I941" i="3"/>
  <c r="K941" i="3"/>
  <c r="D942" i="3"/>
  <c r="J941" i="3" l="1"/>
  <c r="O943" i="2"/>
  <c r="F942" i="3" s="1"/>
  <c r="N943" i="2"/>
  <c r="H942" i="3" s="1"/>
  <c r="J942" i="3"/>
  <c r="I942" i="3"/>
  <c r="K942" i="3"/>
  <c r="D943" i="3"/>
  <c r="N944" i="2" l="1"/>
  <c r="J943" i="3"/>
  <c r="O944" i="2"/>
  <c r="F943" i="3"/>
  <c r="H943" i="3"/>
  <c r="I943" i="3"/>
  <c r="K943" i="3"/>
  <c r="D944" i="3"/>
  <c r="O945" i="2" l="1"/>
  <c r="F944" i="3" s="1"/>
  <c r="N945" i="2"/>
  <c r="H944" i="3" s="1"/>
  <c r="J944" i="3"/>
  <c r="I944" i="3"/>
  <c r="K944" i="3"/>
  <c r="D945" i="3"/>
  <c r="N946" i="2" l="1"/>
  <c r="J945" i="3"/>
  <c r="O946" i="2"/>
  <c r="I945" i="3" s="1"/>
  <c r="H945" i="3"/>
  <c r="K945" i="3"/>
  <c r="D946" i="3"/>
  <c r="F945" i="3" l="1"/>
  <c r="O947" i="2"/>
  <c r="F946" i="3" s="1"/>
  <c r="N947" i="2"/>
  <c r="H946" i="3" s="1"/>
  <c r="J946" i="3"/>
  <c r="I946" i="3"/>
  <c r="K946" i="3"/>
  <c r="D947" i="3"/>
  <c r="N948" i="2" l="1"/>
  <c r="J947" i="3"/>
  <c r="O948" i="2"/>
  <c r="F947" i="3"/>
  <c r="H947" i="3"/>
  <c r="I947" i="3"/>
  <c r="K947" i="3"/>
  <c r="D948" i="3"/>
  <c r="O949" i="2" l="1"/>
  <c r="N949" i="2"/>
  <c r="H948" i="3"/>
  <c r="J948" i="3"/>
  <c r="K948" i="3"/>
  <c r="D949" i="3"/>
  <c r="F948" i="3" l="1"/>
  <c r="N950" i="2"/>
  <c r="H949" i="3" s="1"/>
  <c r="O950" i="2"/>
  <c r="I949" i="3" s="1"/>
  <c r="I948" i="3"/>
  <c r="F949" i="3"/>
  <c r="J949" i="3"/>
  <c r="K949" i="3"/>
  <c r="D950" i="3"/>
  <c r="O951" i="2" l="1"/>
  <c r="N951" i="2"/>
  <c r="H950" i="3"/>
  <c r="J950" i="3"/>
  <c r="K950" i="3"/>
  <c r="D951" i="3"/>
  <c r="F950" i="3" l="1"/>
  <c r="N952" i="2"/>
  <c r="H951" i="3" s="1"/>
  <c r="O952" i="2"/>
  <c r="I951" i="3" s="1"/>
  <c r="I950" i="3"/>
  <c r="F951" i="3"/>
  <c r="J951" i="3"/>
  <c r="K951" i="3"/>
  <c r="D952" i="3"/>
  <c r="O953" i="2" l="1"/>
  <c r="N953" i="2"/>
  <c r="H952" i="3" s="1"/>
  <c r="F952" i="3"/>
  <c r="I952" i="3"/>
  <c r="J952" i="3"/>
  <c r="K952" i="3"/>
  <c r="D953" i="3"/>
  <c r="N954" i="2" l="1"/>
  <c r="F953" i="3" s="1"/>
  <c r="J953" i="3"/>
  <c r="O954" i="2"/>
  <c r="I953" i="3" s="1"/>
  <c r="H953" i="3"/>
  <c r="K953" i="3"/>
  <c r="D954" i="3"/>
  <c r="O955" i="2" l="1"/>
  <c r="N955" i="2"/>
  <c r="H954" i="3" s="1"/>
  <c r="F954" i="3"/>
  <c r="I954" i="3"/>
  <c r="J954" i="3"/>
  <c r="K954" i="3"/>
  <c r="D955" i="3"/>
  <c r="N956" i="2" l="1"/>
  <c r="F955" i="3" s="1"/>
  <c r="J955" i="3"/>
  <c r="O956" i="2"/>
  <c r="I955" i="3" s="1"/>
  <c r="H955" i="3"/>
  <c r="K955" i="3"/>
  <c r="D956" i="3"/>
  <c r="O957" i="2" l="1"/>
  <c r="N957" i="2"/>
  <c r="H956" i="3"/>
  <c r="J956" i="3"/>
  <c r="K956" i="3"/>
  <c r="D957" i="3"/>
  <c r="F956" i="3" l="1"/>
  <c r="N958" i="2"/>
  <c r="F957" i="3"/>
  <c r="O958" i="2"/>
  <c r="I956" i="3"/>
  <c r="H957" i="3"/>
  <c r="I957" i="3"/>
  <c r="K957" i="3"/>
  <c r="D958" i="3"/>
  <c r="J957" i="3" l="1"/>
  <c r="O959" i="2"/>
  <c r="F958" i="3" s="1"/>
  <c r="N959" i="2"/>
  <c r="H958" i="3" s="1"/>
  <c r="J958" i="3"/>
  <c r="I958" i="3"/>
  <c r="K958" i="3"/>
  <c r="D959" i="3"/>
  <c r="N960" i="2" l="1"/>
  <c r="J959" i="3"/>
  <c r="O960" i="2"/>
  <c r="F959" i="3"/>
  <c r="H959" i="3"/>
  <c r="I959" i="3"/>
  <c r="K959" i="3"/>
  <c r="D960" i="3"/>
  <c r="O961" i="2" l="1"/>
  <c r="F960" i="3" s="1"/>
  <c r="N961" i="2"/>
  <c r="H960" i="3" s="1"/>
  <c r="J960" i="3"/>
  <c r="I960" i="3"/>
  <c r="K960" i="3"/>
  <c r="D961" i="3"/>
  <c r="N962" i="2" l="1"/>
  <c r="F961" i="3" s="1"/>
  <c r="J961" i="3"/>
  <c r="O962" i="2"/>
  <c r="I961" i="3" s="1"/>
  <c r="H961" i="3"/>
  <c r="K961" i="3"/>
  <c r="D962" i="3"/>
  <c r="O963" i="2" l="1"/>
  <c r="N963" i="2"/>
  <c r="H962" i="3" s="1"/>
  <c r="F962" i="3"/>
  <c r="I962" i="3"/>
  <c r="J962" i="3"/>
  <c r="K962" i="3"/>
  <c r="D963" i="3"/>
  <c r="N964" i="2" l="1"/>
  <c r="F963" i="3" s="1"/>
  <c r="J963" i="3"/>
  <c r="O964" i="2"/>
  <c r="I963" i="3" s="1"/>
  <c r="H963" i="3"/>
  <c r="K963" i="3"/>
  <c r="D964" i="3"/>
  <c r="O965" i="2" l="1"/>
  <c r="N965" i="2"/>
  <c r="H964" i="3"/>
  <c r="J964" i="3"/>
  <c r="K964" i="3"/>
  <c r="D965" i="3"/>
  <c r="F964" i="3" l="1"/>
  <c r="N966" i="2"/>
  <c r="F965" i="3"/>
  <c r="O966" i="2"/>
  <c r="I964" i="3"/>
  <c r="H965" i="3"/>
  <c r="I965" i="3"/>
  <c r="K965" i="3"/>
  <c r="D966" i="3"/>
  <c r="J965" i="3" l="1"/>
  <c r="O967" i="2"/>
  <c r="F966" i="3" s="1"/>
  <c r="N967" i="2"/>
  <c r="H966" i="3" s="1"/>
  <c r="J966" i="3"/>
  <c r="I966" i="3"/>
  <c r="K966" i="3"/>
  <c r="D967" i="3"/>
  <c r="N968" i="2" l="1"/>
  <c r="J967" i="3"/>
  <c r="O968" i="2"/>
  <c r="I967" i="3" s="1"/>
  <c r="H967" i="3"/>
  <c r="K967" i="3"/>
  <c r="D968" i="3"/>
  <c r="F967" i="3" l="1"/>
  <c r="O969" i="2"/>
  <c r="F968" i="3" s="1"/>
  <c r="N969" i="2"/>
  <c r="H968" i="3" s="1"/>
  <c r="J968" i="3"/>
  <c r="I968" i="3"/>
  <c r="K968" i="3"/>
  <c r="D969" i="3"/>
  <c r="N970" i="2" l="1"/>
  <c r="O970" i="2"/>
  <c r="I969" i="3" s="1"/>
  <c r="J969" i="3"/>
  <c r="K969" i="3"/>
  <c r="D970" i="3"/>
  <c r="F969" i="3" l="1"/>
  <c r="H969" i="3"/>
  <c r="O971" i="2"/>
  <c r="N971" i="2"/>
  <c r="H970" i="3" s="1"/>
  <c r="F970" i="3"/>
  <c r="I970" i="3"/>
  <c r="J970" i="3"/>
  <c r="K970" i="3"/>
  <c r="D971" i="3"/>
  <c r="N972" i="2" l="1"/>
  <c r="O972" i="2"/>
  <c r="I971" i="3" s="1"/>
  <c r="J971" i="3"/>
  <c r="K971" i="3"/>
  <c r="D972" i="3"/>
  <c r="F971" i="3" l="1"/>
  <c r="H971" i="3"/>
  <c r="O973" i="2"/>
  <c r="N973" i="2"/>
  <c r="H972" i="3" s="1"/>
  <c r="F972" i="3"/>
  <c r="I972" i="3"/>
  <c r="J972" i="3"/>
  <c r="K972" i="3"/>
  <c r="D973" i="3"/>
  <c r="N974" i="2" l="1"/>
  <c r="F973" i="3" s="1"/>
  <c r="J973" i="3"/>
  <c r="O974" i="2"/>
  <c r="I973" i="3" s="1"/>
  <c r="H973" i="3"/>
  <c r="K973" i="3"/>
  <c r="D974" i="3"/>
  <c r="O975" i="2" l="1"/>
  <c r="N975" i="2"/>
  <c r="H974" i="3"/>
  <c r="J974" i="3"/>
  <c r="K974" i="3"/>
  <c r="D975" i="3"/>
  <c r="F974" i="3" l="1"/>
  <c r="N976" i="2"/>
  <c r="F975" i="3"/>
  <c r="O976" i="2"/>
  <c r="I974" i="3"/>
  <c r="H975" i="3"/>
  <c r="I975" i="3"/>
  <c r="K975" i="3"/>
  <c r="D976" i="3"/>
  <c r="J975" i="3" l="1"/>
  <c r="O977" i="2"/>
  <c r="F976" i="3" s="1"/>
  <c r="N977" i="2"/>
  <c r="H976" i="3" s="1"/>
  <c r="J976" i="3"/>
  <c r="I976" i="3"/>
  <c r="K976" i="3"/>
  <c r="D977" i="3"/>
  <c r="N978" i="2" l="1"/>
  <c r="O978" i="2"/>
  <c r="I977" i="3" s="1"/>
  <c r="J977" i="3"/>
  <c r="K977" i="3"/>
  <c r="D978" i="3"/>
  <c r="F977" i="3" l="1"/>
  <c r="H977" i="3"/>
  <c r="O979" i="2"/>
  <c r="N979" i="2"/>
  <c r="H978" i="3" s="1"/>
  <c r="F978" i="3"/>
  <c r="I978" i="3"/>
  <c r="J978" i="3"/>
  <c r="K978" i="3"/>
  <c r="D979" i="3"/>
  <c r="N980" i="2" l="1"/>
  <c r="J979" i="3"/>
  <c r="O980" i="2"/>
  <c r="F979" i="3"/>
  <c r="H979" i="3"/>
  <c r="I979" i="3"/>
  <c r="K979" i="3"/>
  <c r="D980" i="3"/>
  <c r="O981" i="2" l="1"/>
  <c r="F980" i="3" s="1"/>
  <c r="N981" i="2"/>
  <c r="H980" i="3" s="1"/>
  <c r="J980" i="3"/>
  <c r="I980" i="3"/>
  <c r="K980" i="3"/>
  <c r="D981" i="3"/>
  <c r="N982" i="2" l="1"/>
  <c r="J981" i="3"/>
  <c r="O982" i="2"/>
  <c r="F981" i="3"/>
  <c r="H981" i="3"/>
  <c r="I981" i="3"/>
  <c r="K981" i="3"/>
  <c r="D982" i="3"/>
  <c r="O983" i="2" l="1"/>
  <c r="F982" i="3" s="1"/>
  <c r="N983" i="2"/>
  <c r="H982" i="3" s="1"/>
  <c r="J982" i="3"/>
  <c r="I982" i="3"/>
  <c r="K982" i="3"/>
  <c r="D983" i="3"/>
  <c r="N984" i="2" l="1"/>
  <c r="J983" i="3"/>
  <c r="O984" i="2"/>
  <c r="I983" i="3" s="1"/>
  <c r="H983" i="3"/>
  <c r="K983" i="3"/>
  <c r="D984" i="3"/>
  <c r="F983" i="3" l="1"/>
  <c r="O985" i="2"/>
  <c r="F984" i="3" s="1"/>
  <c r="N985" i="2"/>
  <c r="H984" i="3" s="1"/>
  <c r="J984" i="3"/>
  <c r="I984" i="3"/>
  <c r="K984" i="3"/>
  <c r="D985" i="3"/>
  <c r="N986" i="2" l="1"/>
  <c r="J985" i="3"/>
  <c r="O986" i="2"/>
  <c r="F985" i="3"/>
  <c r="H985" i="3"/>
  <c r="I985" i="3"/>
  <c r="K985" i="3"/>
  <c r="D986" i="3"/>
  <c r="O987" i="2" l="1"/>
  <c r="F986" i="3" s="1"/>
  <c r="N987" i="2"/>
  <c r="H986" i="3" s="1"/>
  <c r="J986" i="3"/>
  <c r="I986" i="3"/>
  <c r="K986" i="3"/>
  <c r="D987" i="3"/>
  <c r="N988" i="2" l="1"/>
  <c r="J987" i="3"/>
  <c r="O988" i="2"/>
  <c r="F987" i="3"/>
  <c r="H987" i="3"/>
  <c r="I987" i="3"/>
  <c r="K987" i="3"/>
  <c r="D988" i="3"/>
  <c r="O989" i="2" l="1"/>
  <c r="F988" i="3" s="1"/>
  <c r="N989" i="2"/>
  <c r="H988" i="3" s="1"/>
  <c r="J988" i="3"/>
  <c r="I988" i="3"/>
  <c r="K988" i="3"/>
  <c r="D989" i="3"/>
  <c r="N990" i="2" l="1"/>
  <c r="J989" i="3"/>
  <c r="O990" i="2"/>
  <c r="F989" i="3"/>
  <c r="H989" i="3"/>
  <c r="I989" i="3"/>
  <c r="K989" i="3"/>
  <c r="D990" i="3"/>
  <c r="O991" i="2" l="1"/>
  <c r="N991" i="2"/>
  <c r="H990" i="3"/>
  <c r="J990" i="3"/>
  <c r="K990" i="3"/>
  <c r="D991" i="3"/>
  <c r="F990" i="3" l="1"/>
  <c r="N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J992" i="3"/>
  <c r="I992" i="3"/>
  <c r="K992" i="3"/>
  <c r="D993" i="3"/>
  <c r="N994" i="2" l="1"/>
  <c r="F993" i="3" s="1"/>
  <c r="J993" i="3"/>
  <c r="O994" i="2"/>
  <c r="I993" i="3" s="1"/>
  <c r="H993" i="3"/>
  <c r="K993" i="3"/>
  <c r="D994" i="3"/>
  <c r="O995" i="2" l="1"/>
  <c r="N995" i="2"/>
  <c r="H994" i="3" s="1"/>
  <c r="F994" i="3"/>
  <c r="I994" i="3"/>
  <c r="J994" i="3"/>
  <c r="K994" i="3"/>
  <c r="D995" i="3"/>
  <c r="N996" i="2" l="1"/>
  <c r="F995" i="3" s="1"/>
  <c r="J995" i="3"/>
  <c r="O996" i="2"/>
  <c r="I995" i="3" s="1"/>
  <c r="H995" i="3"/>
  <c r="K995" i="3"/>
  <c r="D996" i="3"/>
  <c r="O997" i="2" l="1"/>
  <c r="N997" i="2"/>
  <c r="H996" i="3"/>
  <c r="J996" i="3"/>
  <c r="K996" i="3"/>
  <c r="D997" i="3"/>
  <c r="F996" i="3" l="1"/>
  <c r="N998" i="2"/>
  <c r="F997" i="3"/>
  <c r="O998" i="2"/>
  <c r="I996" i="3"/>
  <c r="H997" i="3"/>
  <c r="I997" i="3"/>
  <c r="K997" i="3"/>
  <c r="D998" i="3"/>
  <c r="J997" i="3" l="1"/>
  <c r="O999" i="2"/>
  <c r="N999" i="2"/>
  <c r="H998" i="3"/>
  <c r="J998" i="3"/>
  <c r="K998" i="3"/>
  <c r="D999" i="3"/>
  <c r="F998" i="3" l="1"/>
  <c r="N1000" i="2"/>
  <c r="O1000" i="2"/>
  <c r="I999" i="3" s="1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N3" i="2" s="1"/>
  <c r="G3" i="2"/>
  <c r="P3" i="2" s="1"/>
  <c r="F3" i="2"/>
  <c r="O3" i="2" s="1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AM3" i="4"/>
  <c r="AS3" i="4" s="1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<sst xmlns="http://schemas.openxmlformats.org/spreadsheetml/2006/main" count="624" uniqueCount="226">
  <si>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</si>
  <si>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</si>
  <si>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</si>
  <si>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</si>
  <si>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</si>
  <si>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</si>
  <si>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</si>
  <si>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</si>
  <si>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</si>
  <si>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</si>
  <si>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</si>
  <si>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</si>
  <si>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</si>
  <si>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</si>
  <si>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</si>
  <si>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</si>
  <si>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</si>
  <si>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</si>
  <si>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</si>
  <si>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</si>
  <si>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</si>
  <si>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</si>
  <si>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</si>
  <si>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</si>
  <si>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</si>
  <si>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</si>
  <si>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</si>
  <si>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</si>
  <si>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</si>
  <si>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</si>
  <si>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</si>
  <si>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</si>
  <si>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</si>
  <si>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</si>
  <si>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</si>
  <si>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</si>
  <si>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</si>
  <si>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</si>
  <si>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</si>
  <si>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</si>
  <si>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</si>
  <si>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</si>
  <si>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</si>
  <si>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</si>
  <si>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</si>
  <si>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</si>
  <si>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</si>
  <si>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</si>
  <si>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</si>
  <si>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</si>
  <si>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</si>
  <si>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</si>
  <si>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</si>
  <si>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</si>
  <si>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</si>
  <si>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</si>
  <si>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</si>
  <si>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</si>
  <si>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</si>
  <si>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</si>
  <si>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</si>
  <si>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</si>
  <si>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</si>
  <si>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</si>
  <si>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</si>
  <si>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</si>
  <si>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</si>
  <si>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</si>
  <si>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</si>
  <si>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</si>
  <si>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</si>
  <si>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</si>
  <si>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</si>
  <si>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</si>
  <si>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</si>
  <si>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</si>
  <si>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</si>
  <si>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</si>
  <si>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</si>
  <si>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</si>
  <si>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</si>
  <si>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</si>
  <si>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</si>
  <si>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</si>
  <si>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</si>
  <si>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</si>
  <si>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</si>
  <si>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</si>
  <si>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</si>
  <si>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</si>
  <si>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</si>
  <si>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</si>
  <si>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</si>
  <si>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</si>
  <si>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</si>
  <si>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</si>
  <si>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</si>
  <si>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</si>
  <si>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</si>
  <si>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</si>
  <si>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</si>
  <si>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</si>
  <si>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</si>
  <si>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</si>
  <si>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</si>
  <si>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</si>
  <si>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</si>
  <si>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</si>
  <si>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</si>
  <si>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</si>
  <si>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</si>
  <si>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</si>
  <si>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</si>
  <si>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</si>
  <si>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</si>
  <si>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</si>
  <si>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</si>
  <si>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</si>
  <si>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</si>
  <si>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</si>
  <si>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</si>
  <si>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</si>
  <si>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</si>
  <si>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</si>
  <si>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</si>
  <si>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</si>
  <si>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</si>
  <si>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</si>
  <si>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</si>
  <si>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</si>
  <si>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</si>
  <si>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</si>
  <si>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</si>
  <si>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</si>
  <si>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</si>
  <si>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</si>
  <si>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</si>
  <si>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</si>
  <si>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</si>
  <si>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</si>
  <si>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</si>
  <si>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</si>
  <si>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</si>
  <si>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</si>
  <si>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</si>
  <si>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</si>
  <si>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</si>
  <si>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</si>
  <si>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</si>
  <si>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</si>
  <si>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</si>
  <si>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</si>
  <si>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</si>
  <si>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</si>
  <si>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</si>
  <si>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</si>
  <si>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</si>
  <si>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</si>
  <si>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</si>
  <si>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</si>
  <si>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</si>
  <si>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</si>
  <si>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</si>
  <si>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</si>
  <si>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</si>
  <si>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</si>
  <si>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</si>
  <si>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</si>
  <si>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</si>
  <si>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</si>
  <si>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</si>
  <si>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</si>
  <si>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</si>
  <si>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</si>
  <si>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</si>
  <si>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</si>
  <si>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</si>
  <si>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</si>
  <si>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</si>
  <si>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</si>
  <si>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</si>
  <si>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</si>
  <si>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</si>
  <si>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</si>
  <si>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</si>
  <si>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</si>
  <si>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</si>
  <si>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</si>
  <si>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</si>
  <si>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</si>
  <si>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</si>
  <si>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</si>
  <si>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</si>
  <si>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Chievo</t>
  </si>
  <si>
    <t>Cittadella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</si>
  <si>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</si>
  <si>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</si>
  <si>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</si>
  <si>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</si>
  <si>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</si>
  <si>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</si>
  <si>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</si>
  <si>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</si>
  <si>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Trapani</t>
  </si>
  <si>
    <t>Pescara</t>
  </si>
  <si>
    <t>Venezia</t>
  </si>
  <si>
    <t>Juve Stabia</t>
  </si>
  <si>
    <t>Virtus Entella</t>
  </si>
  <si>
    <t>Perugia</t>
  </si>
  <si>
    <t>Guimaraes</t>
  </si>
  <si>
    <t>Setubal</t>
  </si>
  <si>
    <t>24/07/2020</t>
  </si>
  <si>
    <t>25/07/2020</t>
  </si>
  <si>
    <t>26/07/2020</t>
  </si>
  <si>
    <t>Crotone</t>
  </si>
  <si>
    <t>Livorno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</si>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</sst>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4" fontId="0" fillId="0" borderId="0" xfId="0" applyNumberFormat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4" fillId="0" borderId="0" xfId="2" applyFont="1"/>
    <xf numFmtId="9" fontId="1" fillId="0" borderId="0" xfId="2" applyFont="1"/>
    <xf numFmtId="9" fontId="1" fillId="0" borderId="0" xfId="2" applyFont="1" applyAlignment="1"/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1.093592261226555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1.1746425722884817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0.84175371433205926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1.0808541247004351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1.1186915406561089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1.0791153544787431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1.0813840939842485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1.0823838392191087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1.1127295289633246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1.081843313555203</v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1.0305292048216539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10.438319355904289</v>
      </c>
      <c r="I185" s="6">
        <f>IF('Log_working_3-way'!$D185="","",'True_Odds_Calculator_3-way'!O186/'True_Odds_Calculator_3-way'!B186-1)</f>
        <v>5.434054637696164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3.2409053205356253E-2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1.0356970385210926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12.711801183228374</v>
      </c>
      <c r="I186" s="6">
        <f>IF('Log_working_3-way'!$D186="","",'True_Odds_Calculator_3-way'!O187/'True_Odds_Calculator_3-way'!B187-1)</f>
        <v>9.5577741995111261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3.8517321680937355E-2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1.0363906458713794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17.041563157012025</v>
      </c>
      <c r="I187" s="6">
        <f>IF('Log_working_3-way'!$D187="","",'True_Odds_Calculator_3-way'!O188/'True_Odds_Calculator_3-way'!B188-1)</f>
        <v>8.7642485660809637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3.8728092319131102E-2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1.0374540884650965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15.016795922358774</v>
      </c>
      <c r="I188" s="6">
        <f>IF('Log_working_3-way'!$D188="","",'True_Odds_Calculator_3-way'!O189/'True_Odds_Calculator_3-way'!B189-1)</f>
        <v>9.4030489876167049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4.0140936757478096E-2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1.0371582565800652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8.8769181683754539</v>
      </c>
      <c r="I189" s="6">
        <f>IF('Log_working_3-way'!$D189="","",'True_Odds_Calculator_3-way'!O190/'True_Odds_Calculator_3-way'!B190-1)</f>
        <v>11.090170542004181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4.0086253240469771E-2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1.0400248606731213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29.372396526179745</v>
      </c>
      <c r="I190" s="6">
        <f>IF('Log_working_3-way'!$D190="","",'True_Odds_Calculator_3-way'!O191/'True_Odds_Calculator_3-way'!B191-1)</f>
        <v>6.4667252080250703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3.9156441900069172E-2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1.0366483548913326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15.029690984074747</v>
      </c>
      <c r="I191" s="6">
        <f>IF('Log_working_3-way'!$D191="","",'True_Odds_Calculator_3-way'!O192/'True_Odds_Calculator_3-way'!B192-1)</f>
        <v>8.222576669181981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3.9304196886065235E-2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1.0359196129158981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16.14517216917093</v>
      </c>
      <c r="I192" s="6">
        <f>IF('Log_working_3-way'!$D192="","",'True_Odds_Calculator_3-way'!O193/'True_Odds_Calculator_3-way'!B193-1)</f>
        <v>8.4045622614273636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3.8392296051197095E-2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1.0376060587523253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19.43215565796211</v>
      </c>
      <c r="I193" s="6">
        <f>IF('Log_working_3-way'!$D193="","",'True_Odds_Calculator_3-way'!O194/'True_Odds_Calculator_3-way'!B194-1)</f>
        <v>9.6194167589516439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3.9360825428031987E-2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1.0369726194104747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11.091925709728566</v>
      </c>
      <c r="I194" s="6">
        <f>IF('Log_working_3-way'!$D194="","",'True_Odds_Calculator_3-way'!O195/'True_Odds_Calculator_3-way'!B195-1)</f>
        <v>9.7560127978485056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3.9935282595587429E-2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1.037787835409675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8.2728039999690193</v>
      </c>
      <c r="I195" s="6">
        <f>IF('Log_working_3-way'!$D195="","",'True_Odds_Calculator_3-way'!O196/'True_Odds_Calculator_3-way'!B196-1)</f>
        <v>7.0310184932071564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4.0104981612876012E-2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1.0369543441323068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13.561554183254435</v>
      </c>
      <c r="I196" s="6">
        <f>IF('Log_working_3-way'!$D196="","",'True_Odds_Calculator_3-way'!O197/'True_Odds_Calculator_3-way'!B197-1)</f>
        <v>7.9945299427636289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3.974304212617219E-2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1.0369417016386477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8.4588302809773488</v>
      </c>
      <c r="I197" s="6">
        <f>IF('Log_working_3-way'!$D197="","",'True_Odds_Calculator_3-way'!O198/'True_Odds_Calculator_3-way'!B198-1)</f>
        <v>5.9555731025446264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3.8917832691736765E-2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1.0320547613352287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6.8100641690893582</v>
      </c>
      <c r="I198" s="6">
        <f>IF('Log_working_3-way'!$D198="","",'True_Odds_Calculator_3-way'!O199/'True_Odds_Calculator_3-way'!B199-1)</f>
        <v>5.7369218454817767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3.3380045038855943E-2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1.0379751258482204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2.5845028951617532</v>
      </c>
      <c r="I199" s="6">
        <f>IF('Log_working_3-way'!$D199="","",'True_Odds_Calculator_3-way'!O200/'True_Odds_Calculator_3-way'!B200-1)</f>
        <v>4.4217407759465495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3.5705658065463997E-2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1.0382407528715281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37.217308499803408</v>
      </c>
      <c r="I200" s="6">
        <f>IF('Log_working_3-way'!$D200="","",'True_Odds_Calculator_3-way'!O201/'True_Odds_Calculator_3-way'!B201-1)</f>
        <v>3.7290888880468822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3.5012639212143704E-2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1.0445175240240878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3.692788175181196</v>
      </c>
      <c r="I201" s="6">
        <f>IF('Log_working_3-way'!$D201="","",'True_Odds_Calculator_3-way'!O202/'True_Odds_Calculator_3-way'!B202-1)</f>
        <v>4.5401453595496175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4.3018902274922111E-2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1.0359651556778104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5.7134094030655129</v>
      </c>
      <c r="I202" s="6">
        <f>IF('Log_working_3-way'!$D202="","",'True_Odds_Calculator_3-way'!O203/'True_Odds_Calculator_3-way'!B203-1)</f>
        <v>5.9311275152249596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3.6999262539876732E-2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1.0364706535466972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23.837273456138771</v>
      </c>
      <c r="I203" s="6">
        <f>IF('Log_working_3-way'!$D203="","",'True_Odds_Calculator_3-way'!O204/'True_Odds_Calculator_3-way'!B204-1)</f>
        <v>6.2750101554710307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3.7441528739570629E-2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1.0378179811789923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11.804028517422443</v>
      </c>
      <c r="I204" s="6">
        <f>IF('Log_working_3-way'!$D204="","",'True_Odds_Calculator_3-way'!O205/'True_Odds_Calculator_3-way'!B205-1)</f>
        <v>5.9464334386490307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4.0284772991360684E-2</v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1.0372554680457629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14.262715245006877</v>
      </c>
      <c r="I206" s="6">
        <f>IF('Log_working_3-way'!$D206="","",'True_Odds_Calculator_3-way'!O207/'True_Odds_Calculator_3-way'!B207-1)</f>
        <v>7.4668027644047061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3.9969865753398892E-2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1.0380331439199428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6.907812836806011</v>
      </c>
      <c r="I207" s="6">
        <f>IF('Log_working_3-way'!$D207="","",'True_Odds_Calculator_3-way'!O208/'True_Odds_Calculator_3-way'!B208-1)</f>
        <v>3.6524792239382151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3.8228064686639307E-2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1.0417268347007318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4.0540490355664858</v>
      </c>
      <c r="I208" s="6">
        <f>IF('Log_working_3-way'!$D208="","",'True_Odds_Calculator_3-way'!O209/'True_Odds_Calculator_3-way'!B209-1)</f>
        <v>4.6875966011629497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4.0848618780045864E-2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1.0385674287824544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8.3259874168964227</v>
      </c>
      <c r="I209" s="6">
        <f>IF('Log_working_3-way'!$D209="","",'True_Odds_Calculator_3-way'!O210/'True_Odds_Calculator_3-way'!B210-1)</f>
        <v>6.134651452044519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4.0627048349686445E-2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1.037306333217799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10.051964900061611</v>
      </c>
      <c r="I210" s="6">
        <f>IF('Log_working_3-way'!$D210="","",'True_Odds_Calculator_3-way'!O211/'True_Odds_Calculator_3-way'!B211-1)</f>
        <v>6.3802168908146957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3.9720174656087126E-2</v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1.0289031158020729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25.076787689091244</v>
      </c>
      <c r="I212" s="6">
        <f>IF('Log_working_3-way'!$D212="","",'True_Odds_Calculator_3-way'!O213/'True_Odds_Calculator_3-way'!B213-1)</f>
        <v>4.9512196391956653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2.9511710245217593E-2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1.0286262621832221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16.720864278034441</v>
      </c>
      <c r="I213" s="6">
        <f>IF('Log_working_3-way'!$D213="","",'True_Odds_Calculator_3-way'!O214/'True_Odds_Calculator_3-way'!B214-1)</f>
        <v>6.6994536354537129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3.0583976555626613E-2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1.0271962726480413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26.536576445878755</v>
      </c>
      <c r="I214" s="6">
        <f>IF('Log_working_3-way'!$D214="","",'True_Odds_Calculator_3-way'!O215/'True_Odds_Calculator_3-way'!B215-1)</f>
        <v>5.7046435192864369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2.7482318318304166E-2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1.0351574493761864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1.366924626818153</v>
      </c>
      <c r="I215" s="6">
        <f>IF('Log_working_3-way'!$D215="","",'True_Odds_Calculator_3-way'!O216/'True_Odds_Calculator_3-way'!B216-1)</f>
        <v>4.3172689322308333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3.1467678496367002E-2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1.0291758422535959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17.991657508606664</v>
      </c>
      <c r="I216" s="6">
        <f>IF('Log_working_3-way'!$D216="","",'True_Odds_Calculator_3-way'!O217/'True_Odds_Calculator_3-way'!B217-1)</f>
        <v>5.4767602034439298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3.0908812223062299E-2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1.0292895345459419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8.1811053567633465</v>
      </c>
      <c r="I217" s="6">
        <f>IF('Log_working_3-way'!$D217="","",'True_Odds_Calculator_3-way'!O218/'True_Odds_Calculator_3-way'!B218-1)</f>
        <v>6.8713180356338723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3.1189083820662766E-2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1.1045828372458977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81.806468647673213</v>
      </c>
      <c r="I218" s="6">
        <f>IF('Log_working_3-way'!$D218="","",'True_Odds_Calculator_3-way'!O219/'True_Odds_Calculator_3-way'!B219-1)</f>
        <v>-0.43718043802432227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3.5352472220023357E-2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1.043362668923417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0.59241705553044732</v>
      </c>
      <c r="I219" s="6">
        <f>IF('Log_working_3-way'!$D219="","",'True_Odds_Calculator_3-way'!O220/'True_Odds_Calculator_3-way'!B220-1)</f>
        <v>2.7593764550539097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3.4828221682827731E-2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1.0285970619893381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19.424787010846661</v>
      </c>
      <c r="I220" s="6">
        <f>IF('Log_working_3-way'!$D220="","",'True_Odds_Calculator_3-way'!O221/'True_Odds_Calculator_3-way'!B221-1)</f>
        <v>6.7457593436071752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3.0218813076952289E-2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1.0278114739365445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8.9769664295159561</v>
      </c>
      <c r="I221" s="6">
        <f>IF('Log_working_3-way'!$D221="","",'True_Odds_Calculator_3-way'!O222/'True_Odds_Calculator_3-way'!B222-1)</f>
        <v>6.4112345480510458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2.9656347335905275E-2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1.0314845715116252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15.383733441736137</v>
      </c>
      <c r="I222" s="6">
        <f>IF('Log_working_3-way'!$D222="","",'True_Odds_Calculator_3-way'!O223/'True_Odds_Calculator_3-way'!B223-1)</f>
        <v>6.1827920320224923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3.3652547427903023E-2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1.0303303508904231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5.9291567276168733</v>
      </c>
      <c r="I223" s="6">
        <f>IF('Log_working_3-way'!$D223="","",'True_Odds_Calculator_3-way'!O224/'True_Odds_Calculator_3-way'!B224-1)</f>
        <v>7.0494209438840763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3.175459337520703E-2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1.0344278170614758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34.577890658423563</v>
      </c>
      <c r="I224" s="6">
        <f>IF('Log_working_3-way'!$D224="","",'True_Odds_Calculator_3-way'!O225/'True_Odds_Calculator_3-way'!B225-1)</f>
        <v>4.1188166107838899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3.2409317755839107E-2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1.0369603214631051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1.7330032060694074</v>
      </c>
      <c r="I225" s="6">
        <f>IF('Log_working_3-way'!$D225="","",'True_Odds_Calculator_3-way'!O226/'True_Odds_Calculator_3-way'!B226-1)</f>
        <v>4.232836452291628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3.3536758830703173E-2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1.0314449161878312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6.8124023064079102</v>
      </c>
      <c r="I226" s="6">
        <f>IF('Log_working_3-way'!$D226="","",'True_Odds_Calculator_3-way'!O227/'True_Odds_Calculator_3-way'!B227-1)</f>
        <v>6.6809196220842351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3.3070769562147717E-2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1.0515373305685169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58.950959725552067</v>
      </c>
      <c r="I227" s="6">
        <f>IF('Log_working_3-way'!$D227="","",'True_Odds_Calculator_3-way'!O228/'True_Odds_Calculator_3-way'!B228-1)</f>
        <v>1.6243768592489847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3.4180675073038902E-2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1.037215879026143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7.4667271923245675</v>
      </c>
      <c r="I228" s="6">
        <f>IF('Log_working_3-way'!$D228="","",'True_Odds_Calculator_3-way'!O229/'True_Odds_Calculator_3-way'!B229-1)</f>
        <v>13.334278566287161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3.9979148287753619E-2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1.0819427279668292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70.416087669217973</v>
      </c>
      <c r="I229" s="6">
        <f>IF('Log_working_3-way'!$D229="","",'True_Odds_Calculator_3-way'!O230/'True_Odds_Calculator_3-way'!B230-1)</f>
        <v>0.78369220143626617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4.0609931966754331E-2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1.0428022320104879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34.753566164394222</v>
      </c>
      <c r="I230" s="6">
        <f>IF('Log_working_3-way'!$D230="","",'True_Odds_Calculator_3-way'!O231/'True_Odds_Calculator_3-way'!B231-1)</f>
        <v>5.0707300040248162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3.990325553330587E-2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1.0371536323980375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11.446235877815514</v>
      </c>
      <c r="I231" s="6">
        <f>IF('Log_working_3-way'!$D231="","",'True_Odds_Calculator_3-way'!O232/'True_Odds_Calculator_3-way'!B232-1)</f>
        <v>6.1028391834615263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3.9614625956732485E-2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1.0457945372883952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0.59909348501732262</v>
      </c>
      <c r="I232" s="6">
        <f>IF('Log_working_3-way'!$D232="","",'True_Odds_Calculator_3-way'!O233/'True_Odds_Calculator_3-way'!B233-1)</f>
        <v>2.2148060319410425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3.5819561684366619E-2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1.0320632488573702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22.027457262625891</v>
      </c>
      <c r="I233" s="6">
        <f>IF('Log_working_3-way'!$D233="","",'True_Odds_Calculator_3-way'!O234/'True_Odds_Calculator_3-way'!B234-1)</f>
        <v>5.7371355773202133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3.3347261637914238E-2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1.0660583257643685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68.345106087879984</v>
      </c>
      <c r="I234" s="6">
        <f>IF('Log_working_3-way'!$D234="","",'True_Odds_Calculator_3-way'!O235/'True_Odds_Calculator_3-way'!B235-1)</f>
        <v>0.5829885142945872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3.5667071950858054E-2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1.0375023026275592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2.8462908417439539</v>
      </c>
      <c r="I235" s="6">
        <f>IF('Log_working_3-way'!$D235="","",'True_Odds_Calculator_3-way'!O236/'True_Odds_Calculator_3-way'!B236-1)</f>
        <v>4.7712642055497883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3.5815552240667126E-2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1.0322267532299645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15.923839491152162</v>
      </c>
      <c r="I236" s="6">
        <f>IF('Log_working_3-way'!$D236="","",'True_Odds_Calculator_3-way'!O237/'True_Odds_Calculator_3-way'!B237-1)</f>
        <v>6.5427314657322082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3.4439987479888412E-2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1.0305047514436814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16.687278981338228</v>
      </c>
      <c r="I237" s="6">
        <f>IF('Log_working_3-way'!$D237="","",'True_Odds_Calculator_3-way'!O238/'True_Odds_Calculator_3-way'!B238-1)</f>
        <v>6.3905302638972845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3.2540889694131936E-2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1.037468545087417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38.753316991556751</v>
      </c>
      <c r="I238" s="6">
        <f>IF('Log_working_3-way'!$D238="","",'True_Odds_Calculator_3-way'!O239/'True_Odds_Calculator_3-way'!B239-1)</f>
        <v>3.9519702826852701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3.3659335998574402E-2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1.0396395787231449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1.3950460180122515</v>
      </c>
      <c r="I239" s="6">
        <f>IF('Log_working_3-way'!$D239="","",'True_Odds_Calculator_3-way'!O240/'True_Odds_Calculator_3-way'!B240-1)</f>
        <v>4.4229601233855371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3.54727806308206E-2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1.0311292466863458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22.048887649438178</v>
      </c>
      <c r="I240" s="6">
        <f>IF('Log_working_3-way'!$D240="","",'True_Odds_Calculator_3-way'!O241/'True_Odds_Calculator_3-way'!B241-1)</f>
        <v>6.5577346483227688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3.2386476377248563E-2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1.0346468805603297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3.096688224849002</v>
      </c>
      <c r="I241" s="6">
        <f>IF('Log_working_3-way'!$D241="","",'True_Odds_Calculator_3-way'!O242/'True_Odds_Calculator_3-way'!B242-1)</f>
        <v>4.870206580822364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3.3462084428849126E-2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1.036736781750456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10.760518978823271</v>
      </c>
      <c r="I242" s="6">
        <f>IF('Log_working_3-way'!$D242="","",'True_Odds_Calculator_3-way'!O243/'True_Odds_Calculator_3-way'!B243-1)</f>
        <v>8.0515583047144066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3.95405783601257E-2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1.0374450676781932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16.562628941939284</v>
      </c>
      <c r="I243" s="6">
        <f>IF('Log_working_3-way'!$D243="","",'True_Odds_Calculator_3-way'!O244/'True_Odds_Calculator_3-way'!B244-1)</f>
        <v>9.4745646978490967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3.9869306356972167E-2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1.0360271555413807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8.4624014392779987</v>
      </c>
      <c r="I244" s="6">
        <f>IF('Log_working_3-way'!$D244="","",'True_Odds_Calculator_3-way'!O245/'True_Odds_Calculator_3-way'!B245-1)</f>
        <v>7.9502475541192812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3.8525739831829942E-2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1.0358326800369302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24.902524210301255</v>
      </c>
      <c r="I245" s="6">
        <f>IF('Log_working_3-way'!$D245="","",'True_Odds_Calculator_3-way'!O246/'True_Odds_Calculator_3-way'!B246-1)</f>
        <v>6.9670623952099966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3.6437919082077386E-2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1.0376465414240787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12.182037076995158</v>
      </c>
      <c r="I246" s="6">
        <f>IF('Log_working_3-way'!$D246="","",'True_Odds_Calculator_3-way'!O247/'True_Odds_Calculator_3-way'!B247-1)</f>
        <v>9.3983130941930746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4.0614667119068137E-2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1.0371638212922181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17.344532490048451</v>
      </c>
      <c r="I247" s="6">
        <f>IF('Log_working_3-way'!$D247="","",'True_Odds_Calculator_3-way'!O248/'True_Odds_Calculator_3-way'!B248-1)</f>
        <v>8.5732431242288332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3.9494957795715324E-2</v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1.0374921156055295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18.516617881896213</v>
      </c>
      <c r="I249" s="6">
        <f>IF('Log_working_3-way'!$D249="","",'True_Odds_Calculator_3-way'!O250/'True_Odds_Calculator_3-way'!B250-1)</f>
        <v>7.5707907836166015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3.9655587555622152E-2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1.0361198875387971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13.920104570372127</v>
      </c>
      <c r="I250" s="6">
        <f>IF('Log_working_3-way'!$D250="","",'True_Odds_Calculator_3-way'!O251/'True_Odds_Calculator_3-way'!B251-1)</f>
        <v>8.9521868721593894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3.8868791230959099E-2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1.0375204606978978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25.975755286501204</v>
      </c>
      <c r="I251" s="6">
        <f>IF('Log_working_3-way'!$D251="","",'True_Odds_Calculator_3-way'!O252/'True_Odds_Calculator_3-way'!B252-1)</f>
        <v>7.0957862179299234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3.7773982308279885E-2</v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2.91</v>
      </c>
      <c r="B185" s="4">
        <f>IF('True_Odds_Calculator_3-way'!B186="","",'True_Odds_Calculator_3-way'!B186)</f>
        <v>3.88</v>
      </c>
      <c r="C185" s="4">
        <f>IF('True_Odds_Calculator_3-way'!C186="","",'True_Odds_Calculator_3-way'!C186)</f>
        <v>2.3199999999999998</v>
      </c>
      <c r="D185" s="9">
        <f t="shared" si="39"/>
        <v>0.33260632146967944</v>
      </c>
      <c r="E185" s="9">
        <f t="shared" si="40"/>
        <v>0.24841051937455752</v>
      </c>
      <c r="F185" s="9">
        <f t="shared" si="41"/>
        <v>0.41898315915576295</v>
      </c>
      <c r="G185" s="9">
        <f t="shared" si="42"/>
        <v>1.0505536171281027</v>
      </c>
      <c r="H185" s="9">
        <f t="shared" si="43"/>
        <v>3.0065574087146762</v>
      </c>
      <c r="I185" s="9">
        <f t="shared" si="44"/>
        <v>4.0255944173289349</v>
      </c>
      <c r="J185" s="9">
        <f t="shared" si="45"/>
        <v>2.3867307746090956</v>
      </c>
      <c r="K185" s="11">
        <f t="shared" si="46"/>
        <v>0.3436426116838488</v>
      </c>
      <c r="L185" s="11">
        <f t="shared" si="47"/>
        <v>0.25773195876288663</v>
      </c>
      <c r="M185" s="11">
        <f t="shared" si="48"/>
        <v>0.43103448275862072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-0.27719608152136055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0.23325368349941306</v>
      </c>
      <c r="Q185" s="11">
        <f>2*'OddsRatio_working_3-way'!K185*'OddsRatio_working_3-way'!L185*'OddsRatio_working_3-way'!M185</f>
        <v>7.6351451227303788E-2</v>
      </c>
      <c r="R185" s="11">
        <f t="shared" si="49"/>
        <v>0</v>
      </c>
      <c r="S185" s="11">
        <f t="shared" si="50"/>
        <v>-0.84147539972147367</v>
      </c>
      <c r="T185" s="11">
        <f t="shared" si="51"/>
        <v>-0.27544202936873113</v>
      </c>
      <c r="U185" s="11">
        <f>'OddsRatio_working_3-way'!S185-'OddsRatio_working_3-way'!R185^2/3</f>
        <v>-0.84147539972147367</v>
      </c>
      <c r="V185" s="11">
        <f>'OddsRatio_working_3-way'!S185*'OddsRatio_working_3-way'!R185/3-2*'OddsRatio_working_3-way'!R185^3/27-'OddsRatio_working_3-way'!T185</f>
        <v>0.27544202936873113</v>
      </c>
      <c r="W185" s="11">
        <f>'OddsRatio_working_3-way'!V185^2+4*'OddsRatio_working_3-way'!U185^3/27</f>
        <v>-1.2403186959309739E-2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0.14855259885144612</v>
      </c>
      <c r="Y185" s="11">
        <f>IF('OddsRatio_working_3-way'!W185&gt;=0,IF('OddsRatio_working_3-way'!V185+SQRT('OddsRatio_working_3-way'!W185)&gt;0,0,PI()),ACOS('OddsRatio_working_3-way'!V185/(2*'OddsRatio_working_3-way'!X185)))</f>
        <v>0.38423392930978184</v>
      </c>
      <c r="Z185" s="11">
        <f>'OddsRatio_working_3-way'!X185^(1/3)*COS('OddsRatio_working_3-way'!Y185/3)</f>
        <v>0.52527680856405146</v>
      </c>
      <c r="AA185" s="11">
        <f>'OddsRatio_working_3-way'!X185^(1/3)*COS(('OddsRatio_working_3-way'!Y185+2*PI())/3)</f>
        <v>-0.32122215389693248</v>
      </c>
      <c r="AB185" s="11">
        <f>'OddsRatio_working_3-way'!X185^(1/3)*COS(('OddsRatio_working_3-way'!Y185+4*PI())/3)</f>
        <v>-0.20405465466711911</v>
      </c>
      <c r="AC185" s="11">
        <f>'OddsRatio_working_3-way'!X185^(1/3)*SIN('OddsRatio_working_3-way'!Y185/3)</f>
        <v>6.764668722060814E-2</v>
      </c>
      <c r="AD185" s="11">
        <f>'OddsRatio_working_3-way'!X185^(1/3)*SIN(('OddsRatio_working_3-way'!Y185+2*PI())/3)</f>
        <v>0.42107971662497995</v>
      </c>
      <c r="AE185" s="11">
        <f>'OddsRatio_working_3-way'!X185^(1/3)*SIN(('OddsRatio_working_3-way'!Y185+4*PI())/3)</f>
        <v>-0.48872640384558796</v>
      </c>
      <c r="AF185" s="11">
        <f>-'OddsRatio_working_3-way'!U185/(3*'OddsRatio_working_3-way'!X185^(1/3))*COS(('OddsRatio_working_3-way'!Y185)/3)</f>
        <v>0.52527680856405135</v>
      </c>
      <c r="AG185" s="11">
        <f>-'OddsRatio_working_3-way'!U185/(3*'OddsRatio_working_3-way'!X185^(1/3))*COS(('OddsRatio_working_3-way'!Y185+2*PI())/3)</f>
        <v>-0.32122215389693243</v>
      </c>
      <c r="AH185" s="11">
        <f>-'OddsRatio_working_3-way'!U185/(3*'OddsRatio_working_3-way'!X185^(1/3))*COS(('OddsRatio_working_3-way'!Y185+4*PI())/3)</f>
        <v>-0.20405465466711908</v>
      </c>
      <c r="AI185" s="11">
        <f>'OddsRatio_working_3-way'!U185/(3*'OddsRatio_working_3-way'!X185^(1/3))*SIN(('OddsRatio_working_3-way'!Y185)/3)</f>
        <v>-6.7646687220608126E-2</v>
      </c>
      <c r="AJ185" s="11">
        <f>'OddsRatio_working_3-way'!U185/(3*'OddsRatio_working_3-way'!X185^(1/3))*SIN(('OddsRatio_working_3-way'!Y185+2*PI())/3)</f>
        <v>-0.42107971662497984</v>
      </c>
      <c r="AK185" s="11">
        <f>'OddsRatio_working_3-way'!U185/(3*'OddsRatio_working_3-way'!X185^(1/3))*SIN(('OddsRatio_working_3-way'!Y185+4*PI())/3)</f>
        <v>0.48872640384558785</v>
      </c>
      <c r="AL185" s="11">
        <f>'OddsRatio_working_3-way'!Z185+'OddsRatio_working_3-way'!AF185</f>
        <v>1.0505536171281027</v>
      </c>
      <c r="AM185" s="11">
        <f>'OddsRatio_working_3-way'!AA185+'OddsRatio_working_3-way'!AG185</f>
        <v>-0.64244430779386485</v>
      </c>
      <c r="AN185" s="11">
        <f>'OddsRatio_working_3-way'!AB185+'OddsRatio_working_3-way'!AH185</f>
        <v>-0.40810930933423817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1.0505536171281027</v>
      </c>
      <c r="AS185" s="11">
        <f>IF(('OddsRatio_working_3-way'!X185=0),IF(Q185&gt;0,-Q185^(1/3),(-Q185)^(1/3)),'OddsRatio_working_3-way'!AM185-'OddsRatio_working_3-way'!R185/3)</f>
        <v>-0.64244430779386485</v>
      </c>
      <c r="AT185" s="11">
        <f>IF(('OddsRatio_working_3-way'!X185=0),IF(Q185&gt;0,-Q185^(1/3),(-Q185)^(1/3)),'OddsRatio_working_3-way'!AN185-'OddsRatio_working_3-way'!R185/3)</f>
        <v>-0.40810930933423817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2.65</v>
      </c>
      <c r="B186" s="4">
        <f>IF('True_Odds_Calculator_3-way'!B187="","",'True_Odds_Calculator_3-way'!B187)</f>
        <v>3.02</v>
      </c>
      <c r="C186" s="4">
        <f>IF('True_Odds_Calculator_3-way'!C187="","",'True_Odds_Calculator_3-way'!C187)</f>
        <v>3.03</v>
      </c>
      <c r="D186" s="9">
        <f t="shared" si="39"/>
        <v>0.36397836636021363</v>
      </c>
      <c r="E186" s="9">
        <f t="shared" si="40"/>
        <v>0.31854632354575219</v>
      </c>
      <c r="F186" s="9">
        <f t="shared" si="41"/>
        <v>0.31747531009403418</v>
      </c>
      <c r="G186" s="9">
        <f t="shared" si="42"/>
        <v>1.0590400209937343</v>
      </c>
      <c r="H186" s="9">
        <f t="shared" si="43"/>
        <v>2.7474160346396612</v>
      </c>
      <c r="I186" s="9">
        <f t="shared" si="44"/>
        <v>3.1392608424073427</v>
      </c>
      <c r="J186" s="9">
        <f t="shared" si="45"/>
        <v>3.1498512426172804</v>
      </c>
      <c r="K186" s="11">
        <f t="shared" si="46"/>
        <v>0.37735849056603776</v>
      </c>
      <c r="L186" s="11">
        <f t="shared" si="47"/>
        <v>0.33112582781456956</v>
      </c>
      <c r="M186" s="11">
        <f t="shared" si="48"/>
        <v>0.33003300330033003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-0.27902036736223901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0.23506036721378001</v>
      </c>
      <c r="Q186" s="11">
        <f>2*'OddsRatio_working_3-way'!K186*'OddsRatio_working_3-way'!L186*'OddsRatio_working_3-way'!M186</f>
        <v>8.2477321829396502E-2</v>
      </c>
      <c r="R186" s="11">
        <f t="shared" si="49"/>
        <v>0</v>
      </c>
      <c r="S186" s="11">
        <f t="shared" si="50"/>
        <v>-0.84244877689739472</v>
      </c>
      <c r="T186" s="11">
        <f t="shared" si="51"/>
        <v>-0.29559606206926131</v>
      </c>
      <c r="U186" s="11">
        <f>'OddsRatio_working_3-way'!S186-'OddsRatio_working_3-way'!R186^2/3</f>
        <v>-0.84244877689739472</v>
      </c>
      <c r="V186" s="11">
        <f>'OddsRatio_working_3-way'!S186*'OddsRatio_working_3-way'!R186/3-2*'OddsRatio_working_3-way'!R186^3/27-'OddsRatio_working_3-way'!T186</f>
        <v>0.29559606206926131</v>
      </c>
      <c r="W186" s="11">
        <f>'OddsRatio_working_3-way'!V186^2+4*'OddsRatio_working_3-way'!U186^3/27</f>
        <v>-1.20114539602173E-3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0.14881043083977372</v>
      </c>
      <c r="Y186" s="11">
        <f>IF('OddsRatio_working_3-way'!W186&gt;=0,IF('OddsRatio_working_3-way'!V186+SQRT('OddsRatio_working_3-way'!W186)&gt;0,0,PI()),ACOS('OddsRatio_working_3-way'!V186/(2*'OddsRatio_working_3-way'!X186)))</f>
        <v>0.11671343850261162</v>
      </c>
      <c r="Z186" s="11">
        <f>'OddsRatio_working_3-way'!X186^(1/3)*COS('OddsRatio_working_3-way'!Y186/3)</f>
        <v>0.52952001049686714</v>
      </c>
      <c r="AA186" s="11">
        <f>'OddsRatio_working_3-way'!X186^(1/3)*COS(('OddsRatio_working_3-way'!Y186+2*PI())/3)</f>
        <v>-0.2826097415741306</v>
      </c>
      <c r="AB186" s="11">
        <f>'OddsRatio_working_3-way'!X186^(1/3)*COS(('OddsRatio_working_3-way'!Y186+4*PI())/3)</f>
        <v>-0.24691026892273671</v>
      </c>
      <c r="AC186" s="11">
        <f>'OddsRatio_working_3-way'!X186^(1/3)*SIN('OddsRatio_working_3-way'!Y186/3)</f>
        <v>2.0611100145210084E-2</v>
      </c>
      <c r="AD186" s="11">
        <f>'OddsRatio_working_3-way'!X186^(1/3)*SIN(('OddsRatio_working_3-way'!Y186+2*PI())/3)</f>
        <v>0.4482722308298846</v>
      </c>
      <c r="AE186" s="11">
        <f>'OddsRatio_working_3-way'!X186^(1/3)*SIN(('OddsRatio_working_3-way'!Y186+4*PI())/3)</f>
        <v>-0.46888333097509449</v>
      </c>
      <c r="AF186" s="11">
        <f>-'OddsRatio_working_3-way'!U186/(3*'OddsRatio_working_3-way'!X186^(1/3))*COS(('OddsRatio_working_3-way'!Y186)/3)</f>
        <v>0.52952001049686725</v>
      </c>
      <c r="AG186" s="11">
        <f>-'OddsRatio_working_3-way'!U186/(3*'OddsRatio_working_3-way'!X186^(1/3))*COS(('OddsRatio_working_3-way'!Y186+2*PI())/3)</f>
        <v>-0.28260974157413066</v>
      </c>
      <c r="AH186" s="11">
        <f>-'OddsRatio_working_3-way'!U186/(3*'OddsRatio_working_3-way'!X186^(1/3))*COS(('OddsRatio_working_3-way'!Y186+4*PI())/3)</f>
        <v>-0.24691026892273676</v>
      </c>
      <c r="AI186" s="11">
        <f>'OddsRatio_working_3-way'!U186/(3*'OddsRatio_working_3-way'!X186^(1/3))*SIN(('OddsRatio_working_3-way'!Y186)/3)</f>
        <v>-2.0611100145210087E-2</v>
      </c>
      <c r="AJ186" s="11">
        <f>'OddsRatio_working_3-way'!U186/(3*'OddsRatio_working_3-way'!X186^(1/3))*SIN(('OddsRatio_working_3-way'!Y186+2*PI())/3)</f>
        <v>-0.44827223082988465</v>
      </c>
      <c r="AK186" s="11">
        <f>'OddsRatio_working_3-way'!U186/(3*'OddsRatio_working_3-way'!X186^(1/3))*SIN(('OddsRatio_working_3-way'!Y186+4*PI())/3)</f>
        <v>0.4688833309750946</v>
      </c>
      <c r="AL186" s="11">
        <f>'OddsRatio_working_3-way'!Z186+'OddsRatio_working_3-way'!AF186</f>
        <v>1.0590400209937343</v>
      </c>
      <c r="AM186" s="11">
        <f>'OddsRatio_working_3-way'!AA186+'OddsRatio_working_3-way'!AG186</f>
        <v>-0.56521948314826131</v>
      </c>
      <c r="AN186" s="11">
        <f>'OddsRatio_working_3-way'!AB186+'OddsRatio_working_3-way'!AH186</f>
        <v>-0.49382053784547347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1.0590400209937343</v>
      </c>
      <c r="AS186" s="11">
        <f>IF(('OddsRatio_working_3-way'!X186=0),IF(Q186&gt;0,-Q186^(1/3),(-Q186)^(1/3)),'OddsRatio_working_3-way'!AM186-'OddsRatio_working_3-way'!R186/3)</f>
        <v>-0.56521948314826131</v>
      </c>
      <c r="AT186" s="11">
        <f>IF(('OddsRatio_working_3-way'!X186=0),IF(Q186&gt;0,-Q186^(1/3),(-Q186)^(1/3)),'OddsRatio_working_3-way'!AN186-'OddsRatio_working_3-way'!R186/3)</f>
        <v>-0.49382053784547347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2.31</v>
      </c>
      <c r="B187" s="4">
        <f>IF('True_Odds_Calculator_3-way'!B188="","",'True_Odds_Calculator_3-way'!B188)</f>
        <v>3.14</v>
      </c>
      <c r="C187" s="4">
        <f>IF('True_Odds_Calculator_3-way'!C188="","",'True_Odds_Calculator_3-way'!C188)</f>
        <v>3.48</v>
      </c>
      <c r="D187" s="9">
        <f t="shared" si="39"/>
        <v>0.4185852466678654</v>
      </c>
      <c r="E187" s="9">
        <f t="shared" si="40"/>
        <v>0.30589900227738404</v>
      </c>
      <c r="F187" s="9">
        <f t="shared" si="41"/>
        <v>0.27551575105475062</v>
      </c>
      <c r="G187" s="9">
        <f t="shared" si="42"/>
        <v>1.0603050621392127</v>
      </c>
      <c r="H187" s="9">
        <f t="shared" si="43"/>
        <v>2.3889996314023687</v>
      </c>
      <c r="I187" s="9">
        <f t="shared" si="44"/>
        <v>3.2690528329779149</v>
      </c>
      <c r="J187" s="9">
        <f t="shared" si="45"/>
        <v>3.6295565541052479</v>
      </c>
      <c r="K187" s="11">
        <f t="shared" si="46"/>
        <v>0.4329004329004329</v>
      </c>
      <c r="L187" s="11">
        <f t="shared" si="47"/>
        <v>0.31847133757961782</v>
      </c>
      <c r="M187" s="11">
        <f t="shared" si="48"/>
        <v>0.28735632183908044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-0.27543294004967633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0.23492748069949915</v>
      </c>
      <c r="Q187" s="11">
        <f>2*'OddsRatio_working_3-way'!K187*'OddsRatio_working_3-way'!L187*'OddsRatio_working_3-way'!M187</f>
        <v>7.9233551669308303E-2</v>
      </c>
      <c r="R187" s="11">
        <f t="shared" si="49"/>
        <v>0</v>
      </c>
      <c r="S187" s="11">
        <f t="shared" si="50"/>
        <v>-0.85293894280447458</v>
      </c>
      <c r="T187" s="11">
        <f t="shared" si="51"/>
        <v>-0.28766912067604533</v>
      </c>
      <c r="U187" s="11">
        <f>'OddsRatio_working_3-way'!S187-'OddsRatio_working_3-way'!R187^2/3</f>
        <v>-0.85293894280447458</v>
      </c>
      <c r="V187" s="11">
        <f>'OddsRatio_working_3-way'!S187*'OddsRatio_working_3-way'!R187/3-2*'OddsRatio_working_3-way'!R187^3/27-'OddsRatio_working_3-way'!T187</f>
        <v>0.28766912067604533</v>
      </c>
      <c r="W187" s="11">
        <f>'OddsRatio_working_3-way'!V187^2+4*'OddsRatio_working_3-way'!U187^3/27</f>
        <v>-9.1749524531359039E-3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0.1515985450488106</v>
      </c>
      <c r="Y187" s="11">
        <f>IF('OddsRatio_working_3-way'!W187&gt;=0,IF('OddsRatio_working_3-way'!V187+SQRT('OddsRatio_working_3-way'!W187)&gt;0,0,PI()),ACOS('OddsRatio_working_3-way'!V187/(2*'OddsRatio_working_3-way'!X187)))</f>
        <v>0.32142597523780614</v>
      </c>
      <c r="Z187" s="11">
        <f>'OddsRatio_working_3-way'!X187^(1/3)*COS('OddsRatio_working_3-way'!Y187/3)</f>
        <v>0.53015253106960647</v>
      </c>
      <c r="AA187" s="11">
        <f>'OddsRatio_working_3-way'!X187^(1/3)*COS(('OddsRatio_working_3-way'!Y187+2*PI())/3)</f>
        <v>-0.31445699104067426</v>
      </c>
      <c r="AB187" s="11">
        <f>'OddsRatio_working_3-way'!X187^(1/3)*COS(('OddsRatio_working_3-way'!Y187+4*PI())/3)</f>
        <v>-0.21569554002893229</v>
      </c>
      <c r="AC187" s="11">
        <f>'OddsRatio_working_3-way'!X187^(1/3)*SIN('OddsRatio_working_3-way'!Y187/3)</f>
        <v>5.7019950327187381E-2</v>
      </c>
      <c r="AD187" s="11">
        <f>'OddsRatio_working_3-way'!X187^(1/3)*SIN(('OddsRatio_working_3-way'!Y187+2*PI())/3)</f>
        <v>0.43061558462330446</v>
      </c>
      <c r="AE187" s="11">
        <f>'OddsRatio_working_3-way'!X187^(1/3)*SIN(('OddsRatio_working_3-way'!Y187+4*PI())/3)</f>
        <v>-0.48763553495049172</v>
      </c>
      <c r="AF187" s="11">
        <f>-'OddsRatio_working_3-way'!U187/(3*'OddsRatio_working_3-way'!X187^(1/3))*COS(('OddsRatio_working_3-way'!Y187)/3)</f>
        <v>0.53015253106960625</v>
      </c>
      <c r="AG187" s="11">
        <f>-'OddsRatio_working_3-way'!U187/(3*'OddsRatio_working_3-way'!X187^(1/3))*COS(('OddsRatio_working_3-way'!Y187+2*PI())/3)</f>
        <v>-0.31445699104067415</v>
      </c>
      <c r="AH187" s="11">
        <f>-'OddsRatio_working_3-way'!U187/(3*'OddsRatio_working_3-way'!X187^(1/3))*COS(('OddsRatio_working_3-way'!Y187+4*PI())/3)</f>
        <v>-0.21569554002893221</v>
      </c>
      <c r="AI187" s="11">
        <f>'OddsRatio_working_3-way'!U187/(3*'OddsRatio_working_3-way'!X187^(1/3))*SIN(('OddsRatio_working_3-way'!Y187)/3)</f>
        <v>-5.701995032718736E-2</v>
      </c>
      <c r="AJ187" s="11">
        <f>'OddsRatio_working_3-way'!U187/(3*'OddsRatio_working_3-way'!X187^(1/3))*SIN(('OddsRatio_working_3-way'!Y187+2*PI())/3)</f>
        <v>-0.43061558462330424</v>
      </c>
      <c r="AK187" s="11">
        <f>'OddsRatio_working_3-way'!U187/(3*'OddsRatio_working_3-way'!X187^(1/3))*SIN(('OddsRatio_working_3-way'!Y187+4*PI())/3)</f>
        <v>0.4876355349504915</v>
      </c>
      <c r="AL187" s="11">
        <f>'OddsRatio_working_3-way'!Z187+'OddsRatio_working_3-way'!AF187</f>
        <v>1.0603050621392127</v>
      </c>
      <c r="AM187" s="11">
        <f>'OddsRatio_working_3-way'!AA187+'OddsRatio_working_3-way'!AG187</f>
        <v>-0.62891398208134841</v>
      </c>
      <c r="AN187" s="11">
        <f>'OddsRatio_working_3-way'!AB187+'OddsRatio_working_3-way'!AH187</f>
        <v>-0.43139108005786453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1.0603050621392127</v>
      </c>
      <c r="AS187" s="11">
        <f>IF(('OddsRatio_working_3-way'!X187=0),IF(Q187&gt;0,-Q187^(1/3),(-Q187)^(1/3)),'OddsRatio_working_3-way'!AM187-'OddsRatio_working_3-way'!R187/3)</f>
        <v>-0.62891398208134841</v>
      </c>
      <c r="AT187" s="11">
        <f>IF(('OddsRatio_working_3-way'!X187=0),IF(Q187&gt;0,-Q187^(1/3),(-Q187)^(1/3)),'OddsRatio_working_3-way'!AN187-'OddsRatio_working_3-way'!R187/3)</f>
        <v>-0.43139108005786453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2.4500000000000002</v>
      </c>
      <c r="B188" s="4">
        <f>IF('True_Odds_Calculator_3-way'!B189="","",'True_Odds_Calculator_3-way'!B189)</f>
        <v>3.04</v>
      </c>
      <c r="C188" s="4">
        <f>IF('True_Odds_Calculator_3-way'!C189="","",'True_Odds_Calculator_3-way'!C189)</f>
        <v>3.3</v>
      </c>
      <c r="D188" s="9">
        <f t="shared" si="39"/>
        <v>0.39371538333604317</v>
      </c>
      <c r="E188" s="9">
        <f t="shared" si="40"/>
        <v>0.31580727080466248</v>
      </c>
      <c r="F188" s="9">
        <f t="shared" si="41"/>
        <v>0.29047734585929436</v>
      </c>
      <c r="G188" s="9">
        <f t="shared" si="42"/>
        <v>1.062004025075983</v>
      </c>
      <c r="H188" s="9">
        <f t="shared" si="43"/>
        <v>2.5399058363601759</v>
      </c>
      <c r="I188" s="9">
        <f t="shared" si="44"/>
        <v>3.1664882111550052</v>
      </c>
      <c r="J188" s="9">
        <f t="shared" si="45"/>
        <v>3.4426092576747607</v>
      </c>
      <c r="K188" s="11">
        <f t="shared" si="46"/>
        <v>0.4081632653061224</v>
      </c>
      <c r="L188" s="11">
        <f t="shared" si="47"/>
        <v>0.32894736842105265</v>
      </c>
      <c r="M188" s="11">
        <f t="shared" si="48"/>
        <v>0.30303030303030304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-0.27680402304462459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0.235572697978713</v>
      </c>
      <c r="Q188" s="11">
        <f>2*'OddsRatio_working_3-way'!K188*'OddsRatio_working_3-way'!L188*'OddsRatio_working_3-way'!M188</f>
        <v>8.1372261823389649E-2</v>
      </c>
      <c r="R188" s="11">
        <f t="shared" si="49"/>
        <v>0</v>
      </c>
      <c r="S188" s="11">
        <f t="shared" si="50"/>
        <v>-0.85104506570244265</v>
      </c>
      <c r="T188" s="11">
        <f t="shared" si="51"/>
        <v>-0.29397066172795955</v>
      </c>
      <c r="U188" s="11">
        <f>'OddsRatio_working_3-way'!S188-'OddsRatio_working_3-way'!R188^2/3</f>
        <v>-0.85104506570244265</v>
      </c>
      <c r="V188" s="11">
        <f>'OddsRatio_working_3-way'!S188*'OddsRatio_working_3-way'!R188/3-2*'OddsRatio_working_3-way'!R188^3/27-'OddsRatio_working_3-way'!T188</f>
        <v>0.29397066172795955</v>
      </c>
      <c r="W188" s="11">
        <f>'OddsRatio_working_3-way'!V188^2+4*'OddsRatio_working_3-way'!U188^3/27</f>
        <v>-4.8987264973512079E-3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0.15109390826082766</v>
      </c>
      <c r="Y188" s="11">
        <f>IF('OddsRatio_working_3-way'!W188&gt;=0,IF('OddsRatio_working_3-way'!V188+SQRT('OddsRatio_working_3-way'!W188)&gt;0,0,PI()),ACOS('OddsRatio_working_3-way'!V188/(2*'OddsRatio_working_3-way'!X188)))</f>
        <v>0.23373638274687591</v>
      </c>
      <c r="Z188" s="11">
        <f>'OddsRatio_working_3-way'!X188^(1/3)*COS('OddsRatio_working_3-way'!Y188/3)</f>
        <v>0.53100201253799151</v>
      </c>
      <c r="AA188" s="11">
        <f>'OddsRatio_working_3-way'!X188^(1/3)*COS(('OddsRatio_working_3-way'!Y188+2*PI())/3)</f>
        <v>-0.30140244685377887</v>
      </c>
      <c r="AB188" s="11">
        <f>'OddsRatio_working_3-way'!X188^(1/3)*COS(('OddsRatio_working_3-way'!Y188+4*PI())/3)</f>
        <v>-0.22959956568421253</v>
      </c>
      <c r="AC188" s="11">
        <f>'OddsRatio_working_3-way'!X188^(1/3)*SIN('OddsRatio_working_3-way'!Y188/3)</f>
        <v>4.1455412771839763E-2</v>
      </c>
      <c r="AD188" s="11">
        <f>'OddsRatio_working_3-way'!X188^(1/3)*SIN(('OddsRatio_working_3-way'!Y188+2*PI())/3)</f>
        <v>0.43913352593264376</v>
      </c>
      <c r="AE188" s="11">
        <f>'OddsRatio_working_3-way'!X188^(1/3)*SIN(('OddsRatio_working_3-way'!Y188+4*PI())/3)</f>
        <v>-0.48058893870448355</v>
      </c>
      <c r="AF188" s="11">
        <f>-'OddsRatio_working_3-way'!U188/(3*'OddsRatio_working_3-way'!X188^(1/3))*COS(('OddsRatio_working_3-way'!Y188)/3)</f>
        <v>0.53100201253799151</v>
      </c>
      <c r="AG188" s="11">
        <f>-'OddsRatio_working_3-way'!U188/(3*'OddsRatio_working_3-way'!X188^(1/3))*COS(('OddsRatio_working_3-way'!Y188+2*PI())/3)</f>
        <v>-0.30140244685377887</v>
      </c>
      <c r="AH188" s="11">
        <f>-'OddsRatio_working_3-way'!U188/(3*'OddsRatio_working_3-way'!X188^(1/3))*COS(('OddsRatio_working_3-way'!Y188+4*PI())/3)</f>
        <v>-0.22959956568421253</v>
      </c>
      <c r="AI188" s="11">
        <f>'OddsRatio_working_3-way'!U188/(3*'OddsRatio_working_3-way'!X188^(1/3))*SIN(('OddsRatio_working_3-way'!Y188)/3)</f>
        <v>-4.1455412771839763E-2</v>
      </c>
      <c r="AJ188" s="11">
        <f>'OddsRatio_working_3-way'!U188/(3*'OddsRatio_working_3-way'!X188^(1/3))*SIN(('OddsRatio_working_3-way'!Y188+2*PI())/3)</f>
        <v>-0.43913352593264376</v>
      </c>
      <c r="AK188" s="11">
        <f>'OddsRatio_working_3-way'!U188/(3*'OddsRatio_working_3-way'!X188^(1/3))*SIN(('OddsRatio_working_3-way'!Y188+4*PI())/3)</f>
        <v>0.48058893870448355</v>
      </c>
      <c r="AL188" s="11">
        <f>'OddsRatio_working_3-way'!Z188+'OddsRatio_working_3-way'!AF188</f>
        <v>1.062004025075983</v>
      </c>
      <c r="AM188" s="11">
        <f>'OddsRatio_working_3-way'!AA188+'OddsRatio_working_3-way'!AG188</f>
        <v>-0.60280489370755774</v>
      </c>
      <c r="AN188" s="11">
        <f>'OddsRatio_working_3-way'!AB188+'OddsRatio_working_3-way'!AH188</f>
        <v>-0.45919913136842505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1.062004025075983</v>
      </c>
      <c r="AS188" s="11">
        <f>IF(('OddsRatio_working_3-way'!X188=0),IF(Q188&gt;0,-Q188^(1/3),(-Q188)^(1/3)),'OddsRatio_working_3-way'!AM188-'OddsRatio_working_3-way'!R188/3)</f>
        <v>-0.60280489370755774</v>
      </c>
      <c r="AT188" s="11">
        <f>IF(('OddsRatio_working_3-way'!X188=0),IF(Q188&gt;0,-Q188^(1/3),(-Q188)^(1/3)),'OddsRatio_working_3-way'!AN188-'OddsRatio_working_3-way'!R188/3)</f>
        <v>-0.45919913136842505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3.12</v>
      </c>
      <c r="B189" s="4">
        <f>IF('True_Odds_Calculator_3-way'!B190="","",'True_Odds_Calculator_3-way'!B190)</f>
        <v>2.82</v>
      </c>
      <c r="C189" s="4">
        <f>IF('True_Odds_Calculator_3-way'!C190="","",'True_Odds_Calculator_3-way'!C190)</f>
        <v>2.74</v>
      </c>
      <c r="D189" s="9">
        <f t="shared" si="39"/>
        <v>0.30766456256537528</v>
      </c>
      <c r="E189" s="9">
        <f t="shared" si="40"/>
        <v>0.34108094333485939</v>
      </c>
      <c r="F189" s="9">
        <f t="shared" si="41"/>
        <v>0.35125449409976528</v>
      </c>
      <c r="G189" s="9">
        <f t="shared" si="42"/>
        <v>1.0614590020429833</v>
      </c>
      <c r="H189" s="9">
        <f t="shared" si="43"/>
        <v>3.2502930843311248</v>
      </c>
      <c r="I189" s="9">
        <f t="shared" si="44"/>
        <v>2.9318553837182297</v>
      </c>
      <c r="J189" s="9">
        <f t="shared" si="45"/>
        <v>2.8469386635547909</v>
      </c>
      <c r="K189" s="11">
        <f t="shared" si="46"/>
        <v>0.32051282051282048</v>
      </c>
      <c r="L189" s="11">
        <f t="shared" si="47"/>
        <v>0.3546099290780142</v>
      </c>
      <c r="M189" s="11">
        <f t="shared" si="48"/>
        <v>0.36496350364963503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-0.27848527204017182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0.23561019057214114</v>
      </c>
      <c r="Q189" s="11">
        <f>2*'OddsRatio_working_3-way'!K189*'OddsRatio_working_3-way'!L189*'OddsRatio_working_3-way'!M189</f>
        <v>8.2961334708500409E-2</v>
      </c>
      <c r="R189" s="11">
        <f t="shared" si="49"/>
        <v>0</v>
      </c>
      <c r="S189" s="11">
        <f t="shared" si="50"/>
        <v>-0.84604183498132746</v>
      </c>
      <c r="T189" s="11">
        <f t="shared" si="51"/>
        <v>-0.29790205457088997</v>
      </c>
      <c r="U189" s="11">
        <f>'OddsRatio_working_3-way'!S189-'OddsRatio_working_3-way'!R189^2/3</f>
        <v>-0.84604183498132746</v>
      </c>
      <c r="V189" s="11">
        <f>'OddsRatio_working_3-way'!S189*'OddsRatio_working_3-way'!R189/3-2*'OddsRatio_working_3-way'!R189^3/27-'OddsRatio_working_3-way'!T189</f>
        <v>0.29790205457088997</v>
      </c>
      <c r="W189" s="11">
        <f>'OddsRatio_working_3-way'!V189^2+4*'OddsRatio_working_3-way'!U189^3/27</f>
        <v>-9.7074608073596802E-4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0.14976346366712198</v>
      </c>
      <c r="Y189" s="11">
        <f>IF('OddsRatio_working_3-way'!W189&gt;=0,IF('OddsRatio_working_3-way'!V189+SQRT('OddsRatio_working_3-way'!W189)&gt;0,0,PI()),ACOS('OddsRatio_working_3-way'!V189/(2*'OddsRatio_working_3-way'!X189)))</f>
        <v>0.10420852939837433</v>
      </c>
      <c r="Z189" s="11">
        <f>'OddsRatio_working_3-way'!X189^(1/3)*COS('OddsRatio_working_3-way'!Y189/3)</f>
        <v>0.53072950102149163</v>
      </c>
      <c r="AA189" s="11">
        <f>'OddsRatio_working_3-way'!X189^(1/3)*COS(('OddsRatio_working_3-way'!Y189+2*PI())/3)</f>
        <v>-0.28133679810774209</v>
      </c>
      <c r="AB189" s="11">
        <f>'OddsRatio_working_3-way'!X189^(1/3)*COS(('OddsRatio_working_3-way'!Y189+4*PI())/3)</f>
        <v>-0.24939270291374971</v>
      </c>
      <c r="AC189" s="11">
        <f>'OddsRatio_working_3-way'!X189^(1/3)*SIN('OddsRatio_working_3-way'!Y189/3)</f>
        <v>1.8442931959270631E-2</v>
      </c>
      <c r="AD189" s="11">
        <f>'OddsRatio_working_3-way'!X189^(1/3)*SIN(('OddsRatio_working_3-way'!Y189+2*PI())/3)</f>
        <v>0.45040376444281566</v>
      </c>
      <c r="AE189" s="11">
        <f>'OddsRatio_working_3-way'!X189^(1/3)*SIN(('OddsRatio_working_3-way'!Y189+4*PI())/3)</f>
        <v>-0.4688466964020862</v>
      </c>
      <c r="AF189" s="11">
        <f>-'OddsRatio_working_3-way'!U189/(3*'OddsRatio_working_3-way'!X189^(1/3))*COS(('OddsRatio_working_3-way'!Y189)/3)</f>
        <v>0.53072950102149163</v>
      </c>
      <c r="AG189" s="11">
        <f>-'OddsRatio_working_3-way'!U189/(3*'OddsRatio_working_3-way'!X189^(1/3))*COS(('OddsRatio_working_3-way'!Y189+2*PI())/3)</f>
        <v>-0.28133679810774209</v>
      </c>
      <c r="AH189" s="11">
        <f>-'OddsRatio_working_3-way'!U189/(3*'OddsRatio_working_3-way'!X189^(1/3))*COS(('OddsRatio_working_3-way'!Y189+4*PI())/3)</f>
        <v>-0.24939270291374971</v>
      </c>
      <c r="AI189" s="11">
        <f>'OddsRatio_working_3-way'!U189/(3*'OddsRatio_working_3-way'!X189^(1/3))*SIN(('OddsRatio_working_3-way'!Y189)/3)</f>
        <v>-1.8442931959270631E-2</v>
      </c>
      <c r="AJ189" s="11">
        <f>'OddsRatio_working_3-way'!U189/(3*'OddsRatio_working_3-way'!X189^(1/3))*SIN(('OddsRatio_working_3-way'!Y189+2*PI())/3)</f>
        <v>-0.45040376444281566</v>
      </c>
      <c r="AK189" s="11">
        <f>'OddsRatio_working_3-way'!U189/(3*'OddsRatio_working_3-way'!X189^(1/3))*SIN(('OddsRatio_working_3-way'!Y189+4*PI())/3)</f>
        <v>0.4688466964020862</v>
      </c>
      <c r="AL189" s="11">
        <f>'OddsRatio_working_3-way'!Z189+'OddsRatio_working_3-way'!AF189</f>
        <v>1.0614590020429833</v>
      </c>
      <c r="AM189" s="11">
        <f>'OddsRatio_working_3-way'!AA189+'OddsRatio_working_3-way'!AG189</f>
        <v>-0.56267359621548418</v>
      </c>
      <c r="AN189" s="11">
        <f>'OddsRatio_working_3-way'!AB189+'OddsRatio_working_3-way'!AH189</f>
        <v>-0.49878540582749942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1.0614590020429833</v>
      </c>
      <c r="AS189" s="11">
        <f>IF(('OddsRatio_working_3-way'!X189=0),IF(Q189&gt;0,-Q189^(1/3),(-Q189)^(1/3)),'OddsRatio_working_3-way'!AM189-'OddsRatio_working_3-way'!R189/3)</f>
        <v>-0.56267359621548418</v>
      </c>
      <c r="AT189" s="11">
        <f>IF(('OddsRatio_working_3-way'!X189=0),IF(Q189&gt;0,-Q189^(1/3),(-Q189)^(1/3)),'OddsRatio_working_3-way'!AN189-'OddsRatio_working_3-way'!R189/3)</f>
        <v>-0.49878540582749942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1.78</v>
      </c>
      <c r="B190" s="4">
        <f>IF('True_Odds_Calculator_3-way'!B191="","",'True_Odds_Calculator_3-way'!B191)</f>
        <v>3.59</v>
      </c>
      <c r="C190" s="4">
        <f>IF('True_Odds_Calculator_3-way'!C191="","",'True_Odds_Calculator_3-way'!C191)</f>
        <v>5.03</v>
      </c>
      <c r="D190" s="9">
        <f t="shared" si="39"/>
        <v>0.54570713033374774</v>
      </c>
      <c r="E190" s="9">
        <f t="shared" si="40"/>
        <v>0.26565531194071101</v>
      </c>
      <c r="F190" s="9">
        <f t="shared" si="41"/>
        <v>0.18863755772554133</v>
      </c>
      <c r="G190" s="9">
        <f t="shared" si="42"/>
        <v>1.0672881544101687</v>
      </c>
      <c r="H190" s="9">
        <f t="shared" si="43"/>
        <v>1.8324847604399312</v>
      </c>
      <c r="I190" s="9">
        <f t="shared" si="44"/>
        <v>3.7642763199223364</v>
      </c>
      <c r="J190" s="9">
        <f t="shared" si="45"/>
        <v>5.3011712622729794</v>
      </c>
      <c r="K190" s="11">
        <f t="shared" si="46"/>
        <v>0.5617977528089888</v>
      </c>
      <c r="L190" s="11">
        <f t="shared" si="47"/>
        <v>0.2785515320334262</v>
      </c>
      <c r="M190" s="11">
        <f t="shared" si="48"/>
        <v>0.19880715705765406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-0.25328937768960702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0.23022330478336211</v>
      </c>
      <c r="Q190" s="11">
        <f>2*'OddsRatio_working_3-way'!K190*'OddsRatio_working_3-way'!L190*'OddsRatio_working_3-way'!M190</f>
        <v>6.2222514806314064E-2</v>
      </c>
      <c r="R190" s="11">
        <f t="shared" si="49"/>
        <v>0</v>
      </c>
      <c r="S190" s="11">
        <f t="shared" si="50"/>
        <v>-0.90893391141530155</v>
      </c>
      <c r="T190" s="11">
        <f t="shared" si="51"/>
        <v>-0.24565781389602734</v>
      </c>
      <c r="U190" s="11">
        <f>'OddsRatio_working_3-way'!S190-'OddsRatio_working_3-way'!R190^2/3</f>
        <v>-0.90893391141530155</v>
      </c>
      <c r="V190" s="11">
        <f>'OddsRatio_working_3-way'!S190*'OddsRatio_working_3-way'!R190/3-2*'OddsRatio_working_3-way'!R190^3/27-'OddsRatio_working_3-way'!T190</f>
        <v>0.24565781389602734</v>
      </c>
      <c r="W190" s="11">
        <f>'OddsRatio_working_3-way'!V190^2+4*'OddsRatio_working_3-way'!U190^3/27</f>
        <v>-5.0900478128842928E-2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0.16676948136351127</v>
      </c>
      <c r="Y190" s="11">
        <f>IF('OddsRatio_working_3-way'!W190&gt;=0,IF('OddsRatio_working_3-way'!V190+SQRT('OddsRatio_working_3-way'!W190)&gt;0,0,PI()),ACOS('OddsRatio_working_3-way'!V190/(2*'OddsRatio_working_3-way'!X190)))</f>
        <v>0.74288659047055561</v>
      </c>
      <c r="Z190" s="11">
        <f>'OddsRatio_working_3-way'!X190^(1/3)*COS('OddsRatio_working_3-way'!Y190/3)</f>
        <v>0.53364407720508444</v>
      </c>
      <c r="AA190" s="11">
        <f>'OddsRatio_working_3-way'!X190^(1/3)*COS(('OddsRatio_working_3-way'!Y190+2*PI())/3)</f>
        <v>-0.38366157387111394</v>
      </c>
      <c r="AB190" s="11">
        <f>'OddsRatio_working_3-way'!X190^(1/3)*COS(('OddsRatio_working_3-way'!Y190+4*PI())/3)</f>
        <v>-0.14998250333397037</v>
      </c>
      <c r="AC190" s="11">
        <f>'OddsRatio_working_3-way'!X190^(1/3)*SIN('OddsRatio_working_3-way'!Y190/3)</f>
        <v>0.1349146742786014</v>
      </c>
      <c r="AD190" s="11">
        <f>'OddsRatio_working_3-way'!X190^(1/3)*SIN(('OddsRatio_working_3-way'!Y190+2*PI())/3)</f>
        <v>0.39469199029940671</v>
      </c>
      <c r="AE190" s="11">
        <f>'OddsRatio_working_3-way'!X190^(1/3)*SIN(('OddsRatio_working_3-way'!Y190+4*PI())/3)</f>
        <v>-0.52960666457800809</v>
      </c>
      <c r="AF190" s="11">
        <f>-'OddsRatio_working_3-way'!U190/(3*'OddsRatio_working_3-way'!X190^(1/3))*COS(('OddsRatio_working_3-way'!Y190)/3)</f>
        <v>0.53364407720508433</v>
      </c>
      <c r="AG190" s="11">
        <f>-'OddsRatio_working_3-way'!U190/(3*'OddsRatio_working_3-way'!X190^(1/3))*COS(('OddsRatio_working_3-way'!Y190+2*PI())/3)</f>
        <v>-0.38366157387111388</v>
      </c>
      <c r="AH190" s="11">
        <f>-'OddsRatio_working_3-way'!U190/(3*'OddsRatio_working_3-way'!X190^(1/3))*COS(('OddsRatio_working_3-way'!Y190+4*PI())/3)</f>
        <v>-0.14998250333397034</v>
      </c>
      <c r="AI190" s="11">
        <f>'OddsRatio_working_3-way'!U190/(3*'OddsRatio_working_3-way'!X190^(1/3))*SIN(('OddsRatio_working_3-way'!Y190)/3)</f>
        <v>-0.13491467427860138</v>
      </c>
      <c r="AJ190" s="11">
        <f>'OddsRatio_working_3-way'!U190/(3*'OddsRatio_working_3-way'!X190^(1/3))*SIN(('OddsRatio_working_3-way'!Y190+2*PI())/3)</f>
        <v>-0.39469199029940666</v>
      </c>
      <c r="AK190" s="11">
        <f>'OddsRatio_working_3-way'!U190/(3*'OddsRatio_working_3-way'!X190^(1/3))*SIN(('OddsRatio_working_3-way'!Y190+4*PI())/3)</f>
        <v>0.52960666457800809</v>
      </c>
      <c r="AL190" s="11">
        <f>'OddsRatio_working_3-way'!Z190+'OddsRatio_working_3-way'!AF190</f>
        <v>1.0672881544101687</v>
      </c>
      <c r="AM190" s="11">
        <f>'OddsRatio_working_3-way'!AA190+'OddsRatio_working_3-way'!AG190</f>
        <v>-0.76732314774222776</v>
      </c>
      <c r="AN190" s="11">
        <f>'OddsRatio_working_3-way'!AB190+'OddsRatio_working_3-way'!AH190</f>
        <v>-0.29996500666794068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1.0672881544101687</v>
      </c>
      <c r="AS190" s="11">
        <f>IF(('OddsRatio_working_3-way'!X190=0),IF(Q190&gt;0,-Q190^(1/3),(-Q190)^(1/3)),'OddsRatio_working_3-way'!AM190-'OddsRatio_working_3-way'!R190/3)</f>
        <v>-0.76732314774222776</v>
      </c>
      <c r="AT190" s="11">
        <f>IF(('OddsRatio_working_3-way'!X190=0),IF(Q190&gt;0,-Q190^(1/3),(-Q190)^(1/3)),'OddsRatio_working_3-way'!AN190-'OddsRatio_working_3-way'!R190/3)</f>
        <v>-0.29996500666794068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2.4500000000000002</v>
      </c>
      <c r="B191" s="4">
        <f>IF('True_Odds_Calculator_3-way'!B192="","",'True_Odds_Calculator_3-way'!B192)</f>
        <v>3.23</v>
      </c>
      <c r="C191" s="4">
        <f>IF('True_Odds_Calculator_3-way'!C192="","",'True_Odds_Calculator_3-way'!C192)</f>
        <v>3.11</v>
      </c>
      <c r="D191" s="9">
        <f t="shared" si="39"/>
        <v>0.39401631925943403</v>
      </c>
      <c r="E191" s="9">
        <f t="shared" si="40"/>
        <v>0.29715160368630594</v>
      </c>
      <c r="F191" s="9">
        <f t="shared" si="41"/>
        <v>0.30883207705426013</v>
      </c>
      <c r="G191" s="9">
        <f t="shared" si="42"/>
        <v>1.0606661688697896</v>
      </c>
      <c r="H191" s="9">
        <f t="shared" si="43"/>
        <v>2.5379659448611958</v>
      </c>
      <c r="I191" s="9">
        <f t="shared" si="44"/>
        <v>3.3652855565796309</v>
      </c>
      <c r="J191" s="9">
        <f t="shared" si="45"/>
        <v>3.2380056163152551</v>
      </c>
      <c r="K191" s="11">
        <f t="shared" si="46"/>
        <v>0.4081632653061224</v>
      </c>
      <c r="L191" s="11">
        <f t="shared" si="47"/>
        <v>0.30959752321981426</v>
      </c>
      <c r="M191" s="11">
        <f t="shared" si="48"/>
        <v>0.32154340836012862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-0.27722112706988367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0.23526079919190551</v>
      </c>
      <c r="Q191" s="11">
        <f>2*'OddsRatio_working_3-way'!K191*'OddsRatio_working_3-way'!L191*'OddsRatio_working_3-way'!M191</f>
        <v>8.1264524764043375E-2</v>
      </c>
      <c r="R191" s="11">
        <f t="shared" si="49"/>
        <v>0</v>
      </c>
      <c r="S191" s="11">
        <f t="shared" si="50"/>
        <v>-0.84863950189698012</v>
      </c>
      <c r="T191" s="11">
        <f t="shared" si="51"/>
        <v>-0.29313972431674623</v>
      </c>
      <c r="U191" s="11">
        <f>'OddsRatio_working_3-way'!S191-'OddsRatio_working_3-way'!R191^2/3</f>
        <v>-0.84863950189698012</v>
      </c>
      <c r="V191" s="11">
        <f>'OddsRatio_working_3-way'!S191*'OddsRatio_working_3-way'!R191/3-2*'OddsRatio_working_3-way'!R191^3/27-'OddsRatio_working_3-way'!T191</f>
        <v>0.29313972431674623</v>
      </c>
      <c r="W191" s="11">
        <f>'OddsRatio_working_3-way'!V191^2+4*'OddsRatio_working_3-way'!U191^3/27</f>
        <v>-4.6144113280885135E-3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0.15045373815610771</v>
      </c>
      <c r="Y191" s="11">
        <f>IF('OddsRatio_working_3-way'!W191&gt;=0,IF('OddsRatio_working_3-way'!V191+SQRT('OddsRatio_working_3-way'!W191)&gt;0,0,PI()),ACOS('OddsRatio_working_3-way'!V191/(2*'OddsRatio_working_3-way'!X191)))</f>
        <v>0.22771146245523055</v>
      </c>
      <c r="Z191" s="11">
        <f>'OddsRatio_working_3-way'!X191^(1/3)*COS('OddsRatio_working_3-way'!Y191/3)</f>
        <v>0.5303330844348948</v>
      </c>
      <c r="AA191" s="11">
        <f>'OddsRatio_working_3-way'!X191^(1/3)*COS(('OddsRatio_working_3-way'!Y191+2*PI())/3)</f>
        <v>-0.30009489945870699</v>
      </c>
      <c r="AB191" s="11">
        <f>'OddsRatio_working_3-way'!X191^(1/3)*COS(('OddsRatio_working_3-way'!Y191+4*PI())/3)</f>
        <v>-0.23023818497618773</v>
      </c>
      <c r="AC191" s="11">
        <f>'OddsRatio_working_3-way'!X191^(1/3)*SIN('OddsRatio_working_3-way'!Y191/3)</f>
        <v>4.0331792911185271E-2</v>
      </c>
      <c r="AD191" s="11">
        <f>'OddsRatio_working_3-way'!X191^(1/3)*SIN(('OddsRatio_working_3-way'!Y191+2*PI())/3)</f>
        <v>0.43911602713238401</v>
      </c>
      <c r="AE191" s="11">
        <f>'OddsRatio_working_3-way'!X191^(1/3)*SIN(('OddsRatio_working_3-way'!Y191+4*PI())/3)</f>
        <v>-0.47944782004356923</v>
      </c>
      <c r="AF191" s="11">
        <f>-'OddsRatio_working_3-way'!U191/(3*'OddsRatio_working_3-way'!X191^(1/3))*COS(('OddsRatio_working_3-way'!Y191)/3)</f>
        <v>0.5303330844348948</v>
      </c>
      <c r="AG191" s="11">
        <f>-'OddsRatio_working_3-way'!U191/(3*'OddsRatio_working_3-way'!X191^(1/3))*COS(('OddsRatio_working_3-way'!Y191+2*PI())/3)</f>
        <v>-0.30009489945870699</v>
      </c>
      <c r="AH191" s="11">
        <f>-'OddsRatio_working_3-way'!U191/(3*'OddsRatio_working_3-way'!X191^(1/3))*COS(('OddsRatio_working_3-way'!Y191+4*PI())/3)</f>
        <v>-0.23023818497618773</v>
      </c>
      <c r="AI191" s="11">
        <f>'OddsRatio_working_3-way'!U191/(3*'OddsRatio_working_3-way'!X191^(1/3))*SIN(('OddsRatio_working_3-way'!Y191)/3)</f>
        <v>-4.0331792911185271E-2</v>
      </c>
      <c r="AJ191" s="11">
        <f>'OddsRatio_working_3-way'!U191/(3*'OddsRatio_working_3-way'!X191^(1/3))*SIN(('OddsRatio_working_3-way'!Y191+2*PI())/3)</f>
        <v>-0.43911602713238401</v>
      </c>
      <c r="AK191" s="11">
        <f>'OddsRatio_working_3-way'!U191/(3*'OddsRatio_working_3-way'!X191^(1/3))*SIN(('OddsRatio_working_3-way'!Y191+4*PI())/3)</f>
        <v>0.47944782004356923</v>
      </c>
      <c r="AL191" s="11">
        <f>'OddsRatio_working_3-way'!Z191+'OddsRatio_working_3-way'!AF191</f>
        <v>1.0606661688697896</v>
      </c>
      <c r="AM191" s="11">
        <f>'OddsRatio_working_3-way'!AA191+'OddsRatio_working_3-way'!AG191</f>
        <v>-0.60018979891741397</v>
      </c>
      <c r="AN191" s="11">
        <f>'OddsRatio_working_3-way'!AB191+'OddsRatio_working_3-way'!AH191</f>
        <v>-0.46047636995237545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1.0606661688697896</v>
      </c>
      <c r="AS191" s="11">
        <f>IF(('OddsRatio_working_3-way'!X191=0),IF(Q191&gt;0,-Q191^(1/3),(-Q191)^(1/3)),'OddsRatio_working_3-way'!AM191-'OddsRatio_working_3-way'!R191/3)</f>
        <v>-0.60018979891741397</v>
      </c>
      <c r="AT191" s="11">
        <f>IF(('OddsRatio_working_3-way'!X191=0),IF(Q191&gt;0,-Q191^(1/3),(-Q191)^(1/3)),'OddsRatio_working_3-way'!AN191-'OddsRatio_working_3-way'!R191/3)</f>
        <v>-0.46047636995237545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2.37</v>
      </c>
      <c r="B192" s="4">
        <f>IF('True_Odds_Calculator_3-way'!B193="","",'True_Odds_Calculator_3-way'!B193)</f>
        <v>3.2</v>
      </c>
      <c r="C192" s="4">
        <f>IF('True_Odds_Calculator_3-way'!C193="","",'True_Odds_Calculator_3-way'!C193)</f>
        <v>3.29</v>
      </c>
      <c r="D192" s="9">
        <f t="shared" si="39"/>
        <v>0.40791321178993079</v>
      </c>
      <c r="E192" s="9">
        <f t="shared" si="40"/>
        <v>0.30022106092531692</v>
      </c>
      <c r="F192" s="9">
        <f t="shared" si="41"/>
        <v>0.29186572728475207</v>
      </c>
      <c r="G192" s="9">
        <f t="shared" si="42"/>
        <v>1.059490413372977</v>
      </c>
      <c r="H192" s="9">
        <f t="shared" si="43"/>
        <v>2.4515018663209789</v>
      </c>
      <c r="I192" s="9">
        <f t="shared" si="44"/>
        <v>3.3308789094205498</v>
      </c>
      <c r="J192" s="9">
        <f t="shared" si="45"/>
        <v>3.4262330466241178</v>
      </c>
      <c r="K192" s="11">
        <f t="shared" si="46"/>
        <v>0.42194092827004215</v>
      </c>
      <c r="L192" s="11">
        <f t="shared" si="47"/>
        <v>0.3125</v>
      </c>
      <c r="M192" s="11">
        <f t="shared" si="48"/>
        <v>0.303951367781155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-0.27662059302579101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0.23485693765790727</v>
      </c>
      <c r="Q192" s="11">
        <f>2*'OddsRatio_working_3-way'!K192*'OddsRatio_working_3-way'!L192*'OddsRatio_working_3-way'!M192</f>
        <v>8.0155951419080954E-2</v>
      </c>
      <c r="R192" s="11">
        <f t="shared" si="49"/>
        <v>0</v>
      </c>
      <c r="S192" s="11">
        <f t="shared" si="50"/>
        <v>-0.84902188621947661</v>
      </c>
      <c r="T192" s="11">
        <f t="shared" si="51"/>
        <v>-0.28976856184965061</v>
      </c>
      <c r="U192" s="11">
        <f>'OddsRatio_working_3-way'!S192-'OddsRatio_working_3-way'!R192^2/3</f>
        <v>-0.84902188621947661</v>
      </c>
      <c r="V192" s="11">
        <f>'OddsRatio_working_3-way'!S192*'OddsRatio_working_3-way'!R192/3-2*'OddsRatio_working_3-way'!R192^3/27-'OddsRatio_working_3-way'!T192</f>
        <v>0.28976856184965061</v>
      </c>
      <c r="W192" s="11">
        <f>'OddsRatio_working_3-way'!V192^2+4*'OddsRatio_working_3-way'!U192^3/27</f>
        <v>-6.7019401260585698E-3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0.15055543793107687</v>
      </c>
      <c r="Y192" s="11">
        <f>IF('OddsRatio_working_3-way'!W192&gt;=0,IF('OddsRatio_working_3-way'!V192+SQRT('OddsRatio_working_3-way'!W192)&gt;0,0,PI()),ACOS('OddsRatio_working_3-way'!V192/(2*'OddsRatio_working_3-way'!X192)))</f>
        <v>0.27534385098302994</v>
      </c>
      <c r="Z192" s="11">
        <f>'OddsRatio_working_3-way'!X192^(1/3)*COS('OddsRatio_working_3-way'!Y192/3)</f>
        <v>0.52974520668648839</v>
      </c>
      <c r="AA192" s="11">
        <f>'OddsRatio_working_3-way'!X192^(1/3)*COS(('OddsRatio_working_3-way'!Y192+2*PI())/3)</f>
        <v>-0.30709799320984471</v>
      </c>
      <c r="AB192" s="11">
        <f>'OddsRatio_working_3-way'!X192^(1/3)*COS(('OddsRatio_working_3-way'!Y192+4*PI())/3)</f>
        <v>-0.22264721347664376</v>
      </c>
      <c r="AC192" s="11">
        <f>'OddsRatio_working_3-way'!X192^(1/3)*SIN('OddsRatio_working_3-way'!Y192/3)</f>
        <v>4.8757680412237339E-2</v>
      </c>
      <c r="AD192" s="11">
        <f>'OddsRatio_working_3-way'!X192^(1/3)*SIN(('OddsRatio_working_3-way'!Y192+2*PI())/3)</f>
        <v>0.43439396631741828</v>
      </c>
      <c r="AE192" s="11">
        <f>'OddsRatio_working_3-way'!X192^(1/3)*SIN(('OddsRatio_working_3-way'!Y192+4*PI())/3)</f>
        <v>-0.48315164672965566</v>
      </c>
      <c r="AF192" s="11">
        <f>-'OddsRatio_working_3-way'!U192/(3*'OddsRatio_working_3-way'!X192^(1/3))*COS(('OddsRatio_working_3-way'!Y192)/3)</f>
        <v>0.5297452066864885</v>
      </c>
      <c r="AG192" s="11">
        <f>-'OddsRatio_working_3-way'!U192/(3*'OddsRatio_working_3-way'!X192^(1/3))*COS(('OddsRatio_working_3-way'!Y192+2*PI())/3)</f>
        <v>-0.30709799320984477</v>
      </c>
      <c r="AH192" s="11">
        <f>-'OddsRatio_working_3-way'!U192/(3*'OddsRatio_working_3-way'!X192^(1/3))*COS(('OddsRatio_working_3-way'!Y192+4*PI())/3)</f>
        <v>-0.22264721347664382</v>
      </c>
      <c r="AI192" s="11">
        <f>'OddsRatio_working_3-way'!U192/(3*'OddsRatio_working_3-way'!X192^(1/3))*SIN(('OddsRatio_working_3-way'!Y192)/3)</f>
        <v>-4.8757680412237353E-2</v>
      </c>
      <c r="AJ192" s="11">
        <f>'OddsRatio_working_3-way'!U192/(3*'OddsRatio_working_3-way'!X192^(1/3))*SIN(('OddsRatio_working_3-way'!Y192+2*PI())/3)</f>
        <v>-0.43439396631741839</v>
      </c>
      <c r="AK192" s="11">
        <f>'OddsRatio_working_3-way'!U192/(3*'OddsRatio_working_3-way'!X192^(1/3))*SIN(('OddsRatio_working_3-way'!Y192+4*PI())/3)</f>
        <v>0.48315164672965577</v>
      </c>
      <c r="AL192" s="11">
        <f>'OddsRatio_working_3-way'!Z192+'OddsRatio_working_3-way'!AF192</f>
        <v>1.059490413372977</v>
      </c>
      <c r="AM192" s="11">
        <f>'OddsRatio_working_3-way'!AA192+'OddsRatio_working_3-way'!AG192</f>
        <v>-0.61419598641968953</v>
      </c>
      <c r="AN192" s="11">
        <f>'OddsRatio_working_3-way'!AB192+'OddsRatio_working_3-way'!AH192</f>
        <v>-0.44529442695328758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1.059490413372977</v>
      </c>
      <c r="AS192" s="11">
        <f>IF(('OddsRatio_working_3-way'!X192=0),IF(Q192&gt;0,-Q192^(1/3),(-Q192)^(1/3)),'OddsRatio_working_3-way'!AM192-'OddsRatio_working_3-way'!R192/3)</f>
        <v>-0.61419598641968953</v>
      </c>
      <c r="AT192" s="11">
        <f>IF(('OddsRatio_working_3-way'!X192=0),IF(Q192&gt;0,-Q192^(1/3),(-Q192)^(1/3)),'OddsRatio_working_3-way'!AN192-'OddsRatio_working_3-way'!R192/3)</f>
        <v>-0.44529442695328758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2.17</v>
      </c>
      <c r="B193" s="4">
        <f>IF('True_Odds_Calculator_3-way'!B194="","",'True_Odds_Calculator_3-way'!B194)</f>
        <v>3.01</v>
      </c>
      <c r="C193" s="4">
        <f>IF('True_Odds_Calculator_3-way'!C194="","",'True_Odds_Calculator_3-way'!C194)</f>
        <v>4.0599999999999996</v>
      </c>
      <c r="D193" s="9">
        <f t="shared" si="39"/>
        <v>0.44582686219892415</v>
      </c>
      <c r="E193" s="9">
        <f t="shared" si="40"/>
        <v>0.31893347302304448</v>
      </c>
      <c r="F193" s="9">
        <f t="shared" si="41"/>
        <v>0.23523966477803121</v>
      </c>
      <c r="G193" s="9">
        <f t="shared" si="42"/>
        <v>1.0624130008556874</v>
      </c>
      <c r="H193" s="9">
        <f t="shared" si="43"/>
        <v>2.2430232110011543</v>
      </c>
      <c r="I193" s="9">
        <f t="shared" si="44"/>
        <v>3.1354501317199315</v>
      </c>
      <c r="J193" s="9">
        <f t="shared" si="45"/>
        <v>4.2509837826184018</v>
      </c>
      <c r="K193" s="11">
        <f t="shared" si="46"/>
        <v>0.46082949308755761</v>
      </c>
      <c r="L193" s="11">
        <f t="shared" si="47"/>
        <v>0.33222591362126247</v>
      </c>
      <c r="M193" s="11">
        <f t="shared" si="48"/>
        <v>0.24630541871921185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-0.2713632816568472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0.23530563449146194</v>
      </c>
      <c r="Q193" s="11">
        <f>2*'OddsRatio_working_3-way'!K193*'OddsRatio_working_3-way'!L193*'OddsRatio_working_3-way'!M193</f>
        <v>7.5418472593417288E-2</v>
      </c>
      <c r="R193" s="11">
        <f t="shared" si="49"/>
        <v>0</v>
      </c>
      <c r="S193" s="11">
        <f t="shared" si="50"/>
        <v>-0.86712407461602703</v>
      </c>
      <c r="T193" s="11">
        <f t="shared" si="51"/>
        <v>-0.27792438288975224</v>
      </c>
      <c r="U193" s="11">
        <f>'OddsRatio_working_3-way'!S193-'OddsRatio_working_3-way'!R193^2/3</f>
        <v>-0.86712407461602703</v>
      </c>
      <c r="V193" s="11">
        <f>'OddsRatio_working_3-way'!S193*'OddsRatio_working_3-way'!R193/3-2*'OddsRatio_working_3-way'!R193^3/27-'OddsRatio_working_3-way'!T193</f>
        <v>0.27792438288975224</v>
      </c>
      <c r="W193" s="11">
        <f>'OddsRatio_working_3-way'!V193^2+4*'OddsRatio_working_3-way'!U193^3/27</f>
        <v>-1.9349770671672123E-2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0.15539605310007212</v>
      </c>
      <c r="Y193" s="11">
        <f>IF('OddsRatio_working_3-way'!W193&gt;=0,IF('OddsRatio_working_3-way'!V193+SQRT('OddsRatio_working_3-way'!W193)&gt;0,0,PI()),ACOS('OddsRatio_working_3-way'!V193/(2*'OddsRatio_working_3-way'!X193)))</f>
        <v>0.46405414536356493</v>
      </c>
      <c r="Z193" s="11">
        <f>'OddsRatio_working_3-way'!X193^(1/3)*COS('OddsRatio_working_3-way'!Y193/3)</f>
        <v>0.53120650042784368</v>
      </c>
      <c r="AA193" s="11">
        <f>'OddsRatio_working_3-way'!X193^(1/3)*COS(('OddsRatio_working_3-way'!Y193+2*PI())/3)</f>
        <v>-0.33733719672050477</v>
      </c>
      <c r="AB193" s="11">
        <f>'OddsRatio_working_3-way'!X193^(1/3)*COS(('OddsRatio_working_3-way'!Y193+4*PI())/3)</f>
        <v>-0.19386930370733904</v>
      </c>
      <c r="AC193" s="11">
        <f>'OddsRatio_working_3-way'!X193^(1/3)*SIN('OddsRatio_working_3-way'!Y193/3)</f>
        <v>8.2831226651219739E-2</v>
      </c>
      <c r="AD193" s="11">
        <f>'OddsRatio_working_3-way'!X193^(1/3)*SIN(('OddsRatio_working_3-way'!Y193+2*PI())/3)</f>
        <v>0.41862271070033202</v>
      </c>
      <c r="AE193" s="11">
        <f>'OddsRatio_working_3-way'!X193^(1/3)*SIN(('OddsRatio_working_3-way'!Y193+4*PI())/3)</f>
        <v>-0.50145393735155175</v>
      </c>
      <c r="AF193" s="11">
        <f>-'OddsRatio_working_3-way'!U193/(3*'OddsRatio_working_3-way'!X193^(1/3))*COS(('OddsRatio_working_3-way'!Y193)/3)</f>
        <v>0.53120650042784356</v>
      </c>
      <c r="AG193" s="11">
        <f>-'OddsRatio_working_3-way'!U193/(3*'OddsRatio_working_3-way'!X193^(1/3))*COS(('OddsRatio_working_3-way'!Y193+2*PI())/3)</f>
        <v>-0.33733719672050466</v>
      </c>
      <c r="AH193" s="11">
        <f>-'OddsRatio_working_3-way'!U193/(3*'OddsRatio_working_3-way'!X193^(1/3))*COS(('OddsRatio_working_3-way'!Y193+4*PI())/3)</f>
        <v>-0.19386930370733899</v>
      </c>
      <c r="AI193" s="11">
        <f>'OddsRatio_working_3-way'!U193/(3*'OddsRatio_working_3-way'!X193^(1/3))*SIN(('OddsRatio_working_3-way'!Y193)/3)</f>
        <v>-8.2831226651219725E-2</v>
      </c>
      <c r="AJ193" s="11">
        <f>'OddsRatio_working_3-way'!U193/(3*'OddsRatio_working_3-way'!X193^(1/3))*SIN(('OddsRatio_working_3-way'!Y193+2*PI())/3)</f>
        <v>-0.41862271070033197</v>
      </c>
      <c r="AK193" s="11">
        <f>'OddsRatio_working_3-way'!U193/(3*'OddsRatio_working_3-way'!X193^(1/3))*SIN(('OddsRatio_working_3-way'!Y193+4*PI())/3)</f>
        <v>0.50145393735155164</v>
      </c>
      <c r="AL193" s="11">
        <f>'OddsRatio_working_3-way'!Z193+'OddsRatio_working_3-way'!AF193</f>
        <v>1.0624130008556874</v>
      </c>
      <c r="AM193" s="11">
        <f>'OddsRatio_working_3-way'!AA193+'OddsRatio_working_3-way'!AG193</f>
        <v>-0.67467439344100943</v>
      </c>
      <c r="AN193" s="11">
        <f>'OddsRatio_working_3-way'!AB193+'OddsRatio_working_3-way'!AH193</f>
        <v>-0.38773860741467803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1.0624130008556874</v>
      </c>
      <c r="AS193" s="11">
        <f>IF(('OddsRatio_working_3-way'!X193=0),IF(Q193&gt;0,-Q193^(1/3),(-Q193)^(1/3)),'OddsRatio_working_3-way'!AM193-'OddsRatio_working_3-way'!R193/3)</f>
        <v>-0.67467439344100943</v>
      </c>
      <c r="AT193" s="11">
        <f>IF(('OddsRatio_working_3-way'!X193=0),IF(Q193&gt;0,-Q193^(1/3),(-Q193)^(1/3)),'OddsRatio_working_3-way'!AN193-'OddsRatio_working_3-way'!R193/3)</f>
        <v>-0.38773860741467803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2.82</v>
      </c>
      <c r="B194" s="4">
        <f>IF('True_Odds_Calculator_3-way'!B195="","",'True_Odds_Calculator_3-way'!B195)</f>
        <v>2.99</v>
      </c>
      <c r="C194" s="4">
        <f>IF('True_Odds_Calculator_3-way'!C195="","",'True_Odds_Calculator_3-way'!C195)</f>
        <v>2.85</v>
      </c>
      <c r="D194" s="9">
        <f t="shared" si="39"/>
        <v>0.34114753844407653</v>
      </c>
      <c r="E194" s="9">
        <f t="shared" si="40"/>
        <v>0.32137005140839947</v>
      </c>
      <c r="F194" s="9">
        <f t="shared" si="41"/>
        <v>0.33748241014752389</v>
      </c>
      <c r="G194" s="9">
        <f t="shared" si="42"/>
        <v>1.0611445378143687</v>
      </c>
      <c r="H194" s="9">
        <f t="shared" si="43"/>
        <v>2.9312830588221512</v>
      </c>
      <c r="I194" s="9">
        <f t="shared" si="44"/>
        <v>3.1116776302505937</v>
      </c>
      <c r="J194" s="9">
        <f t="shared" si="45"/>
        <v>2.9631173949565826</v>
      </c>
      <c r="K194" s="11">
        <f t="shared" si="46"/>
        <v>0.3546099290780142</v>
      </c>
      <c r="L194" s="11">
        <f t="shared" si="47"/>
        <v>0.33444816053511706</v>
      </c>
      <c r="M194" s="11">
        <f t="shared" si="48"/>
        <v>0.35087719298245612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-0.27882456681327128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0.23553273468069713</v>
      </c>
      <c r="Q194" s="11">
        <f>2*'OddsRatio_working_3-way'!K194*'OddsRatio_working_3-way'!L194*'OddsRatio_working_3-way'!M194</f>
        <v>8.3227114728161508E-2</v>
      </c>
      <c r="R194" s="11">
        <f t="shared" si="49"/>
        <v>0</v>
      </c>
      <c r="S194" s="11">
        <f t="shared" si="50"/>
        <v>-0.8447345130762216</v>
      </c>
      <c r="T194" s="11">
        <f t="shared" si="51"/>
        <v>-0.29849276080431852</v>
      </c>
      <c r="U194" s="11">
        <f>'OddsRatio_working_3-way'!S194-'OddsRatio_working_3-way'!R194^2/3</f>
        <v>-0.8447345130762216</v>
      </c>
      <c r="V194" s="11">
        <f>'OddsRatio_working_3-way'!S194*'OddsRatio_working_3-way'!R194/3-2*'OddsRatio_working_3-way'!R194^3/27-'OddsRatio_working_3-way'!T194</f>
        <v>0.29849276080431852</v>
      </c>
      <c r="W194" s="11">
        <f>'OddsRatio_working_3-way'!V194^2+4*'OddsRatio_working_3-way'!U194^3/27</f>
        <v>-2.0319926655922027E-4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0.14941647124659929</v>
      </c>
      <c r="Y194" s="11">
        <f>IF('OddsRatio_working_3-way'!W194&gt;=0,IF('OddsRatio_working_3-way'!V194+SQRT('OddsRatio_working_3-way'!W194)&gt;0,0,PI()),ACOS('OddsRatio_working_3-way'!V194/(2*'OddsRatio_working_3-way'!X194)))</f>
        <v>4.7719670495648181E-2</v>
      </c>
      <c r="Z194" s="11">
        <f>'OddsRatio_working_3-way'!X194^(1/3)*COS('OddsRatio_working_3-way'!Y194/3)</f>
        <v>0.53057226890718434</v>
      </c>
      <c r="AA194" s="11">
        <f>'OddsRatio_working_3-way'!X194^(1/3)*COS(('OddsRatio_working_3-way'!Y194+2*PI())/3)</f>
        <v>-0.27259563984501733</v>
      </c>
      <c r="AB194" s="11">
        <f>'OddsRatio_working_3-way'!X194^(1/3)*COS(('OddsRatio_working_3-way'!Y194+4*PI())/3)</f>
        <v>-0.25797662906216706</v>
      </c>
      <c r="AC194" s="11">
        <f>'OddsRatio_working_3-way'!X194^(1/3)*SIN('OddsRatio_working_3-way'!Y194/3)</f>
        <v>8.4402898107646569E-3</v>
      </c>
      <c r="AD194" s="11">
        <f>'OddsRatio_working_3-way'!X194^(1/3)*SIN(('OddsRatio_working_3-way'!Y194+2*PI())/3)</f>
        <v>0.45526891851178769</v>
      </c>
      <c r="AE194" s="11">
        <f>'OddsRatio_working_3-way'!X194^(1/3)*SIN(('OddsRatio_working_3-way'!Y194+4*PI())/3)</f>
        <v>-0.46370920832255236</v>
      </c>
      <c r="AF194" s="11">
        <f>-'OddsRatio_working_3-way'!U194/(3*'OddsRatio_working_3-way'!X194^(1/3))*COS(('OddsRatio_working_3-way'!Y194)/3)</f>
        <v>0.53057226890718434</v>
      </c>
      <c r="AG194" s="11">
        <f>-'OddsRatio_working_3-way'!U194/(3*'OddsRatio_working_3-way'!X194^(1/3))*COS(('OddsRatio_working_3-way'!Y194+2*PI())/3)</f>
        <v>-0.27259563984501733</v>
      </c>
      <c r="AH194" s="11">
        <f>-'OddsRatio_working_3-way'!U194/(3*'OddsRatio_working_3-way'!X194^(1/3))*COS(('OddsRatio_working_3-way'!Y194+4*PI())/3)</f>
        <v>-0.25797662906216706</v>
      </c>
      <c r="AI194" s="11">
        <f>'OddsRatio_working_3-way'!U194/(3*'OddsRatio_working_3-way'!X194^(1/3))*SIN(('OddsRatio_working_3-way'!Y194)/3)</f>
        <v>-8.4402898107646569E-3</v>
      </c>
      <c r="AJ194" s="11">
        <f>'OddsRatio_working_3-way'!U194/(3*'OddsRatio_working_3-way'!X194^(1/3))*SIN(('OddsRatio_working_3-way'!Y194+2*PI())/3)</f>
        <v>-0.45526891851178769</v>
      </c>
      <c r="AK194" s="11">
        <f>'OddsRatio_working_3-way'!U194/(3*'OddsRatio_working_3-way'!X194^(1/3))*SIN(('OddsRatio_working_3-way'!Y194+4*PI())/3)</f>
        <v>0.46370920832255236</v>
      </c>
      <c r="AL194" s="11">
        <f>'OddsRatio_working_3-way'!Z194+'OddsRatio_working_3-way'!AF194</f>
        <v>1.0611445378143687</v>
      </c>
      <c r="AM194" s="11">
        <f>'OddsRatio_working_3-way'!AA194+'OddsRatio_working_3-way'!AG194</f>
        <v>-0.54519127969003467</v>
      </c>
      <c r="AN194" s="11">
        <f>'OddsRatio_working_3-way'!AB194+'OddsRatio_working_3-way'!AH194</f>
        <v>-0.51595325812433412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1.0611445378143687</v>
      </c>
      <c r="AS194" s="11">
        <f>IF(('OddsRatio_working_3-way'!X194=0),IF(Q194&gt;0,-Q194^(1/3),(-Q194)^(1/3)),'OddsRatio_working_3-way'!AM194-'OddsRatio_working_3-way'!R194/3)</f>
        <v>-0.54519127969003467</v>
      </c>
      <c r="AT194" s="11">
        <f>IF(('OddsRatio_working_3-way'!X194=0),IF(Q194&gt;0,-Q194^(1/3),(-Q194)^(1/3)),'OddsRatio_working_3-way'!AN194-'OddsRatio_working_3-way'!R194/3)</f>
        <v>-0.51595325812433412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3.22</v>
      </c>
      <c r="B195" s="4">
        <f>IF('True_Odds_Calculator_3-way'!B196="","",'True_Odds_Calculator_3-way'!B196)</f>
        <v>3.46</v>
      </c>
      <c r="C195" s="4">
        <f>IF('True_Odds_Calculator_3-way'!C196="","",'True_Odds_Calculator_3-way'!C196)</f>
        <v>2.27</v>
      </c>
      <c r="D195" s="9">
        <f t="shared" si="39"/>
        <v>0.29769917319061434</v>
      </c>
      <c r="E195" s="9">
        <f t="shared" si="40"/>
        <v>0.27669153092672333</v>
      </c>
      <c r="F195" s="9">
        <f t="shared" si="41"/>
        <v>0.42560929588266222</v>
      </c>
      <c r="G195" s="9">
        <f t="shared" si="42"/>
        <v>1.0626557017189098</v>
      </c>
      <c r="H195" s="9">
        <f t="shared" si="43"/>
        <v>3.3590956578159799</v>
      </c>
      <c r="I195" s="9">
        <f t="shared" si="44"/>
        <v>3.6141330262285174</v>
      </c>
      <c r="J195" s="9">
        <f t="shared" si="45"/>
        <v>2.3495727411830161</v>
      </c>
      <c r="K195" s="11">
        <f t="shared" si="46"/>
        <v>0.3105590062111801</v>
      </c>
      <c r="L195" s="11">
        <f t="shared" si="47"/>
        <v>0.28901734104046245</v>
      </c>
      <c r="M195" s="11">
        <f t="shared" si="48"/>
        <v>0.44052863436123346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-0.27424200463383042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0.23526598341734639</v>
      </c>
      <c r="Q195" s="11">
        <f>2*'OddsRatio_working_3-way'!K195*'OddsRatio_working_3-way'!L195*'OddsRatio_working_3-way'!M195</f>
        <v>7.9081002829360106E-2</v>
      </c>
      <c r="R195" s="11">
        <f t="shared" si="49"/>
        <v>0</v>
      </c>
      <c r="S195" s="11">
        <f t="shared" si="50"/>
        <v>-0.85787727423986326</v>
      </c>
      <c r="T195" s="11">
        <f t="shared" si="51"/>
        <v>-0.28836210898818926</v>
      </c>
      <c r="U195" s="11">
        <f>'OddsRatio_working_3-way'!S195-'OddsRatio_working_3-way'!R195^2/3</f>
        <v>-0.85787727423986326</v>
      </c>
      <c r="V195" s="11">
        <f>'OddsRatio_working_3-way'!S195*'OddsRatio_working_3-way'!R195/3-2*'OddsRatio_working_3-way'!R195^3/27-'OddsRatio_working_3-way'!T195</f>
        <v>0.28836210898818926</v>
      </c>
      <c r="W195" s="11">
        <f>'OddsRatio_working_3-way'!V195^2+4*'OddsRatio_working_3-way'!U195^3/27</f>
        <v>-1.0381769938000024E-2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0.1529170329280852</v>
      </c>
      <c r="Y195" s="11">
        <f>IF('OddsRatio_working_3-way'!W195&gt;=0,IF('OddsRatio_working_3-way'!V195+SQRT('OddsRatio_working_3-way'!W195)&gt;0,0,PI()),ACOS('OddsRatio_working_3-way'!V195/(2*'OddsRatio_working_3-way'!X195)))</f>
        <v>0.33965061746592484</v>
      </c>
      <c r="Z195" s="11">
        <f>'OddsRatio_working_3-way'!X195^(1/3)*COS('OddsRatio_working_3-way'!Y195/3)</f>
        <v>0.531327850859455</v>
      </c>
      <c r="AA195" s="11">
        <f>'OddsRatio_working_3-way'!X195^(1/3)*COS(('OddsRatio_working_3-way'!Y195+2*PI())/3)</f>
        <v>-0.31798366105377718</v>
      </c>
      <c r="AB195" s="11">
        <f>'OddsRatio_working_3-way'!X195^(1/3)*COS(('OddsRatio_working_3-way'!Y195+4*PI())/3)</f>
        <v>-0.21334418980567793</v>
      </c>
      <c r="AC195" s="11">
        <f>'OddsRatio_working_3-way'!X195^(1/3)*SIN('OddsRatio_working_3-way'!Y195/3)</f>
        <v>6.0413626892950323E-2</v>
      </c>
      <c r="AD195" s="11">
        <f>'OddsRatio_working_3-way'!X195^(1/3)*SIN(('OddsRatio_working_3-way'!Y195+2*PI())/3)</f>
        <v>0.4299366031360024</v>
      </c>
      <c r="AE195" s="11">
        <f>'OddsRatio_working_3-way'!X195^(1/3)*SIN(('OddsRatio_working_3-way'!Y195+4*PI())/3)</f>
        <v>-0.49035023002895262</v>
      </c>
      <c r="AF195" s="11">
        <f>-'OddsRatio_working_3-way'!U195/(3*'OddsRatio_working_3-way'!X195^(1/3))*COS(('OddsRatio_working_3-way'!Y195)/3)</f>
        <v>0.53132785085945478</v>
      </c>
      <c r="AG195" s="11">
        <f>-'OddsRatio_working_3-way'!U195/(3*'OddsRatio_working_3-way'!X195^(1/3))*COS(('OddsRatio_working_3-way'!Y195+2*PI())/3)</f>
        <v>-0.31798366105377707</v>
      </c>
      <c r="AH195" s="11">
        <f>-'OddsRatio_working_3-way'!U195/(3*'OddsRatio_working_3-way'!X195^(1/3))*COS(('OddsRatio_working_3-way'!Y195+4*PI())/3)</f>
        <v>-0.21334418980567785</v>
      </c>
      <c r="AI195" s="11">
        <f>'OddsRatio_working_3-way'!U195/(3*'OddsRatio_working_3-way'!X195^(1/3))*SIN(('OddsRatio_working_3-way'!Y195)/3)</f>
        <v>-6.0413626892950295E-2</v>
      </c>
      <c r="AJ195" s="11">
        <f>'OddsRatio_working_3-way'!U195/(3*'OddsRatio_working_3-way'!X195^(1/3))*SIN(('OddsRatio_working_3-way'!Y195+2*PI())/3)</f>
        <v>-0.42993660313600218</v>
      </c>
      <c r="AK195" s="11">
        <f>'OddsRatio_working_3-way'!U195/(3*'OddsRatio_working_3-way'!X195^(1/3))*SIN(('OddsRatio_working_3-way'!Y195+4*PI())/3)</f>
        <v>0.49035023002895239</v>
      </c>
      <c r="AL195" s="11">
        <f>'OddsRatio_working_3-way'!Z195+'OddsRatio_working_3-way'!AF195</f>
        <v>1.0626557017189098</v>
      </c>
      <c r="AM195" s="11">
        <f>'OddsRatio_working_3-way'!AA195+'OddsRatio_working_3-way'!AG195</f>
        <v>-0.63596732210755424</v>
      </c>
      <c r="AN195" s="11">
        <f>'OddsRatio_working_3-way'!AB195+'OddsRatio_working_3-way'!AH195</f>
        <v>-0.42668837961135575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1.0626557017189098</v>
      </c>
      <c r="AS195" s="11">
        <f>IF(('OddsRatio_working_3-way'!X195=0),IF(Q195&gt;0,-Q195^(1/3),(-Q195)^(1/3)),'OddsRatio_working_3-way'!AM195-'OddsRatio_working_3-way'!R195/3)</f>
        <v>-0.63596732210755424</v>
      </c>
      <c r="AT195" s="11">
        <f>IF(('OddsRatio_working_3-way'!X195=0),IF(Q195&gt;0,-Q195^(1/3),(-Q195)^(1/3)),'OddsRatio_working_3-way'!AN195-'OddsRatio_working_3-way'!R195/3)</f>
        <v>-0.42668837961135575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3.27</v>
      </c>
      <c r="C196" s="4">
        <f>IF('True_Odds_Calculator_3-way'!C197="","",'True_Odds_Calculator_3-way'!C197)</f>
        <v>2.9</v>
      </c>
      <c r="D196" s="9">
        <f t="shared" ref="D196:D259" si="52">(K196/(AR196+K196-(AR196*K196)))</f>
        <v>0.37509472671191213</v>
      </c>
      <c r="E196" s="9">
        <f t="shared" ref="E196:E259" si="53">(L196/(AR196+L196-(AR196*L196)))</f>
        <v>0.29335899038132002</v>
      </c>
      <c r="F196" s="9">
        <f t="shared" ref="F196:F259" si="54">(M196/(AR196+M196-(AR196*M196)))</f>
        <v>0.33154628290676802</v>
      </c>
      <c r="G196" s="9">
        <f t="shared" ref="G196:G259" si="55">AR196</f>
        <v>1.0611421812787314</v>
      </c>
      <c r="H196" s="9">
        <f t="shared" ref="H196:H259" si="56">IF(A196="","",1/D196)</f>
        <v>2.6659932246076079</v>
      </c>
      <c r="I196" s="9">
        <f t="shared" ref="I196:I259" si="57">IF(B196="","",1/E196)</f>
        <v>3.4087927515027205</v>
      </c>
      <c r="J196" s="9">
        <f t="shared" ref="J196:J259" si="58">IF(C196="","",1/F196)</f>
        <v>3.0161701444295894</v>
      </c>
      <c r="K196" s="11">
        <f t="shared" ref="K196:K259" si="59">1/A196</f>
        <v>0.38910505836575876</v>
      </c>
      <c r="L196" s="11">
        <f t="shared" ref="L196:L259" si="60">1/B196</f>
        <v>0.3058103975535168</v>
      </c>
      <c r="M196" s="11">
        <f t="shared" ref="M196:M259" si="61">1/C196</f>
        <v>0.34482758620689657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-0.27784349712838585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0.235522834020822</v>
      </c>
      <c r="Q196" s="11">
        <f>2*'OddsRatio_working_3-way'!K196*'OddsRatio_working_3-way'!L196*'OddsRatio_working_3-way'!M196</f>
        <v>8.2063705233735892E-2</v>
      </c>
      <c r="R196" s="11">
        <f t="shared" ref="R196:R259" si="62">O196/N196</f>
        <v>0</v>
      </c>
      <c r="S196" s="11">
        <f t="shared" ref="S196:S259" si="63">P196/N196</f>
        <v>-0.84768164975979865</v>
      </c>
      <c r="T196" s="11">
        <f t="shared" ref="T196:T259" si="64">Q196/N196</f>
        <v>-0.29535945984661977</v>
      </c>
      <c r="U196" s="11">
        <f>'OddsRatio_working_3-way'!S196-'OddsRatio_working_3-way'!R196^2/3</f>
        <v>-0.84768164975979865</v>
      </c>
      <c r="V196" s="11">
        <f>'OddsRatio_working_3-way'!S196*'OddsRatio_working_3-way'!R196/3-2*'OddsRatio_working_3-way'!R196^3/27-'OddsRatio_working_3-way'!T196</f>
        <v>0.29535945984661977</v>
      </c>
      <c r="W196" s="11">
        <f>'OddsRatio_working_3-way'!V196^2+4*'OddsRatio_working_3-way'!U196^3/27</f>
        <v>-3.0018515533053042E-3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0.15019908627734083</v>
      </c>
      <c r="Y196" s="11">
        <f>IF('OddsRatio_working_3-way'!W196&gt;=0,IF('OddsRatio_working_3-way'!V196+SQRT('OddsRatio_working_3-way'!W196)&gt;0,0,PI()),ACOS('OddsRatio_working_3-way'!V196/(2*'OddsRatio_working_3-way'!X196)))</f>
        <v>0.18341509700250369</v>
      </c>
      <c r="Z196" s="11">
        <f>'OddsRatio_working_3-way'!X196^(1/3)*COS('OddsRatio_working_3-way'!Y196/3)</f>
        <v>0.53057109063936569</v>
      </c>
      <c r="AA196" s="11">
        <f>'OddsRatio_working_3-way'!X196^(1/3)*COS(('OddsRatio_working_3-way'!Y196+2*PI())/3)</f>
        <v>-0.2934129478528914</v>
      </c>
      <c r="AB196" s="11">
        <f>'OddsRatio_working_3-way'!X196^(1/3)*COS(('OddsRatio_working_3-way'!Y196+4*PI())/3)</f>
        <v>-0.23715814278647437</v>
      </c>
      <c r="AC196" s="11">
        <f>'OddsRatio_working_3-way'!X196^(1/3)*SIN('OddsRatio_working_3-way'!Y196/3)</f>
        <v>3.2478726848305932E-2</v>
      </c>
      <c r="AD196" s="11">
        <f>'OddsRatio_working_3-way'!X196^(1/3)*SIN(('OddsRatio_working_3-way'!Y196+2*PI())/3)</f>
        <v>0.44324867958315373</v>
      </c>
      <c r="AE196" s="11">
        <f>'OddsRatio_working_3-way'!X196^(1/3)*SIN(('OddsRatio_working_3-way'!Y196+4*PI())/3)</f>
        <v>-0.4757274064314595</v>
      </c>
      <c r="AF196" s="11">
        <f>-'OddsRatio_working_3-way'!U196/(3*'OddsRatio_working_3-way'!X196^(1/3))*COS(('OddsRatio_working_3-way'!Y196)/3)</f>
        <v>0.53057109063936581</v>
      </c>
      <c r="AG196" s="11">
        <f>-'OddsRatio_working_3-way'!U196/(3*'OddsRatio_working_3-way'!X196^(1/3))*COS(('OddsRatio_working_3-way'!Y196+2*PI())/3)</f>
        <v>-0.29341294785289151</v>
      </c>
      <c r="AH196" s="11">
        <f>-'OddsRatio_working_3-way'!U196/(3*'OddsRatio_working_3-way'!X196^(1/3))*COS(('OddsRatio_working_3-way'!Y196+4*PI())/3)</f>
        <v>-0.23715814278647443</v>
      </c>
      <c r="AI196" s="11">
        <f>'OddsRatio_working_3-way'!U196/(3*'OddsRatio_working_3-way'!X196^(1/3))*SIN(('OddsRatio_working_3-way'!Y196)/3)</f>
        <v>-3.2478726848305939E-2</v>
      </c>
      <c r="AJ196" s="11">
        <f>'OddsRatio_working_3-way'!U196/(3*'OddsRatio_working_3-way'!X196^(1/3))*SIN(('OddsRatio_working_3-way'!Y196+2*PI())/3)</f>
        <v>-0.44324867958315384</v>
      </c>
      <c r="AK196" s="11">
        <f>'OddsRatio_working_3-way'!U196/(3*'OddsRatio_working_3-way'!X196^(1/3))*SIN(('OddsRatio_working_3-way'!Y196+4*PI())/3)</f>
        <v>0.47572740643145961</v>
      </c>
      <c r="AL196" s="11">
        <f>'OddsRatio_working_3-way'!Z196+'OddsRatio_working_3-way'!AF196</f>
        <v>1.0611421812787314</v>
      </c>
      <c r="AM196" s="11">
        <f>'OddsRatio_working_3-way'!AA196+'OddsRatio_working_3-way'!AG196</f>
        <v>-0.58682589570578292</v>
      </c>
      <c r="AN196" s="11">
        <f>'OddsRatio_working_3-way'!AB196+'OddsRatio_working_3-way'!AH196</f>
        <v>-0.4743162855729488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1.0611421812787314</v>
      </c>
      <c r="AS196" s="11">
        <f>IF(('OddsRatio_working_3-way'!X196=0),IF(Q196&gt;0,-Q196^(1/3),(-Q196)^(1/3)),'OddsRatio_working_3-way'!AM196-'OddsRatio_working_3-way'!R196/3)</f>
        <v>-0.58682589570578292</v>
      </c>
      <c r="AT196" s="11">
        <f>IF(('OddsRatio_working_3-way'!X196=0),IF(Q196&gt;0,-Q196^(1/3),(-Q196)^(1/3)),'OddsRatio_working_3-way'!AN196-'OddsRatio_working_3-way'!R196/3)</f>
        <v>-0.4743162855729488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3.19</v>
      </c>
      <c r="B197" s="4">
        <f>IF('True_Odds_Calculator_3-way'!B198="","",'True_Odds_Calculator_3-way'!B198)</f>
        <v>3.72</v>
      </c>
      <c r="C197" s="4">
        <f>IF('True_Odds_Calculator_3-way'!C198="","",'True_Odds_Calculator_3-way'!C198)</f>
        <v>2.19</v>
      </c>
      <c r="D197" s="9">
        <f t="shared" si="52"/>
        <v>0.30081775291014828</v>
      </c>
      <c r="E197" s="9">
        <f t="shared" si="53"/>
        <v>0.25728324395064645</v>
      </c>
      <c r="F197" s="9">
        <f t="shared" si="54"/>
        <v>0.44189900313920544</v>
      </c>
      <c r="G197" s="9">
        <f t="shared" si="55"/>
        <v>1.0613113652783279</v>
      </c>
      <c r="H197" s="9">
        <f t="shared" si="56"/>
        <v>3.324271889959538</v>
      </c>
      <c r="I197" s="9">
        <f t="shared" si="57"/>
        <v>3.8867669135570515</v>
      </c>
      <c r="J197" s="9">
        <f t="shared" si="58"/>
        <v>2.2629605246812101</v>
      </c>
      <c r="K197" s="11">
        <f t="shared" si="59"/>
        <v>0.31347962382445144</v>
      </c>
      <c r="L197" s="11">
        <f t="shared" si="60"/>
        <v>0.26881720430107525</v>
      </c>
      <c r="M197" s="11">
        <f t="shared" si="61"/>
        <v>0.45662100456621008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-0.27276098021370554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0.23472108132385155</v>
      </c>
      <c r="Q197" s="11">
        <f>2*'OddsRatio_working_3-way'!K197*'OddsRatio_working_3-way'!L197*'OddsRatio_working_3-way'!M197</f>
        <v>7.6957731581590666E-2</v>
      </c>
      <c r="R197" s="11">
        <f t="shared" si="62"/>
        <v>0</v>
      </c>
      <c r="S197" s="11">
        <f t="shared" si="63"/>
        <v>-0.86053760746845054</v>
      </c>
      <c r="T197" s="11">
        <f t="shared" si="64"/>
        <v>-0.28214347785850835</v>
      </c>
      <c r="U197" s="11">
        <f>'OddsRatio_working_3-way'!S197-'OddsRatio_working_3-way'!R197^2/3</f>
        <v>-0.86053760746845054</v>
      </c>
      <c r="V197" s="11">
        <f>'OddsRatio_working_3-way'!S197*'OddsRatio_working_3-way'!R197/3-2*'OddsRatio_working_3-way'!R197^3/27-'OddsRatio_working_3-way'!T197</f>
        <v>0.28214347785850835</v>
      </c>
      <c r="W197" s="11">
        <f>'OddsRatio_working_3-way'!V197^2+4*'OddsRatio_working_3-way'!U197^3/27</f>
        <v>-1.4802404462290142E-2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0.15362889259542353</v>
      </c>
      <c r="Y197" s="11">
        <f>IF('OddsRatio_working_3-way'!W197&gt;=0,IF('OddsRatio_working_3-way'!V197+SQRT('OddsRatio_working_3-way'!W197)&gt;0,0,PI()),ACOS('OddsRatio_working_3-way'!V197/(2*'OddsRatio_working_3-way'!X197)))</f>
        <v>0.40712489983197542</v>
      </c>
      <c r="Z197" s="11">
        <f>'OddsRatio_working_3-way'!X197^(1/3)*COS('OddsRatio_working_3-way'!Y197/3)</f>
        <v>0.53065568263916407</v>
      </c>
      <c r="AA197" s="11">
        <f>'OddsRatio_working_3-way'!X197^(1/3)*COS(('OddsRatio_working_3-way'!Y197+2*PI())/3)</f>
        <v>-0.32807982717807732</v>
      </c>
      <c r="AB197" s="11">
        <f>'OddsRatio_working_3-way'!X197^(1/3)*COS(('OddsRatio_working_3-way'!Y197+4*PI())/3)</f>
        <v>-0.20257585546108661</v>
      </c>
      <c r="AC197" s="11">
        <f>'OddsRatio_working_3-way'!X197^(1/3)*SIN('OddsRatio_working_3-way'!Y197/3)</f>
        <v>7.24597518551717E-2</v>
      </c>
      <c r="AD197" s="11">
        <f>'OddsRatio_working_3-way'!X197^(1/3)*SIN(('OddsRatio_working_3-way'!Y197+2*PI())/3)</f>
        <v>0.4233314259005031</v>
      </c>
      <c r="AE197" s="11">
        <f>'OddsRatio_working_3-way'!X197^(1/3)*SIN(('OddsRatio_working_3-way'!Y197+4*PI())/3)</f>
        <v>-0.49579117775567483</v>
      </c>
      <c r="AF197" s="11">
        <f>-'OddsRatio_working_3-way'!U197/(3*'OddsRatio_working_3-way'!X197^(1/3))*COS(('OddsRatio_working_3-way'!Y197)/3)</f>
        <v>0.53065568263916396</v>
      </c>
      <c r="AG197" s="11">
        <f>-'OddsRatio_working_3-way'!U197/(3*'OddsRatio_working_3-way'!X197^(1/3))*COS(('OddsRatio_working_3-way'!Y197+2*PI())/3)</f>
        <v>-0.32807982717807727</v>
      </c>
      <c r="AH197" s="11">
        <f>-'OddsRatio_working_3-way'!U197/(3*'OddsRatio_working_3-way'!X197^(1/3))*COS(('OddsRatio_working_3-way'!Y197+4*PI())/3)</f>
        <v>-0.20257585546108656</v>
      </c>
      <c r="AI197" s="11">
        <f>'OddsRatio_working_3-way'!U197/(3*'OddsRatio_working_3-way'!X197^(1/3))*SIN(('OddsRatio_working_3-way'!Y197)/3)</f>
        <v>-7.2459751855171686E-2</v>
      </c>
      <c r="AJ197" s="11">
        <f>'OddsRatio_working_3-way'!U197/(3*'OddsRatio_working_3-way'!X197^(1/3))*SIN(('OddsRatio_working_3-way'!Y197+2*PI())/3)</f>
        <v>-0.42333142590050304</v>
      </c>
      <c r="AK197" s="11">
        <f>'OddsRatio_working_3-way'!U197/(3*'OddsRatio_working_3-way'!X197^(1/3))*SIN(('OddsRatio_working_3-way'!Y197+4*PI())/3)</f>
        <v>0.49579117775567472</v>
      </c>
      <c r="AL197" s="11">
        <f>'OddsRatio_working_3-way'!Z197+'OddsRatio_working_3-way'!AF197</f>
        <v>1.0613113652783279</v>
      </c>
      <c r="AM197" s="11">
        <f>'OddsRatio_working_3-way'!AA197+'OddsRatio_working_3-way'!AG197</f>
        <v>-0.65615965435615453</v>
      </c>
      <c r="AN197" s="11">
        <f>'OddsRatio_working_3-way'!AB197+'OddsRatio_working_3-way'!AH197</f>
        <v>-0.40515171092217317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1.0613113652783279</v>
      </c>
      <c r="AS197" s="11">
        <f>IF(('OddsRatio_working_3-way'!X197=0),IF(Q197&gt;0,-Q197^(1/3),(-Q197)^(1/3)),'OddsRatio_working_3-way'!AM197-'OddsRatio_working_3-way'!R197/3)</f>
        <v>-0.65615965435615453</v>
      </c>
      <c r="AT197" s="11">
        <f>IF(('OddsRatio_working_3-way'!X197=0),IF(Q197&gt;0,-Q197^(1/3),(-Q197)^(1/3)),'OddsRatio_working_3-way'!AN197-'OddsRatio_working_3-way'!R197/3)</f>
        <v>-0.40515171092217317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3.52</v>
      </c>
      <c r="B198" s="4">
        <f>IF('True_Odds_Calculator_3-way'!B199="","",'True_Odds_Calculator_3-way'!B199)</f>
        <v>3.79</v>
      </c>
      <c r="C198" s="4">
        <f>IF('True_Odds_Calculator_3-way'!C199="","",'True_Odds_Calculator_3-way'!C199)</f>
        <v>2.06</v>
      </c>
      <c r="D198" s="9">
        <f t="shared" si="52"/>
        <v>0.27364339601111842</v>
      </c>
      <c r="E198" s="9">
        <f t="shared" si="53"/>
        <v>0.25388506458450094</v>
      </c>
      <c r="F198" s="9">
        <f t="shared" si="54"/>
        <v>0.47247153940438069</v>
      </c>
      <c r="G198" s="9">
        <f t="shared" si="55"/>
        <v>1.0533298147013357</v>
      </c>
      <c r="H198" s="9">
        <f t="shared" si="56"/>
        <v>3.6543911330473655</v>
      </c>
      <c r="I198" s="9">
        <f t="shared" si="57"/>
        <v>3.9387901830167271</v>
      </c>
      <c r="J198" s="9">
        <f t="shared" si="58"/>
        <v>2.1165296035834156</v>
      </c>
      <c r="K198" s="11">
        <f t="shared" si="59"/>
        <v>0.28409090909090912</v>
      </c>
      <c r="L198" s="11">
        <f t="shared" si="60"/>
        <v>0.26385224274406333</v>
      </c>
      <c r="M198" s="11">
        <f t="shared" si="61"/>
        <v>0.4854368932038835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-0.27118240969523089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0.23178767463036237</v>
      </c>
      <c r="Q198" s="11">
        <f>2*'OddsRatio_working_3-way'!K198*'OddsRatio_working_3-way'!L198*'OddsRatio_working_3-way'!M198</f>
        <v>7.2774780103724457E-2</v>
      </c>
      <c r="R198" s="11">
        <f t="shared" si="62"/>
        <v>0</v>
      </c>
      <c r="S198" s="11">
        <f t="shared" si="63"/>
        <v>-0.85472975511522886</v>
      </c>
      <c r="T198" s="11">
        <f t="shared" si="64"/>
        <v>-0.2683609906170264</v>
      </c>
      <c r="U198" s="11">
        <f>'OddsRatio_working_3-way'!S198-'OddsRatio_working_3-way'!R198^2/3</f>
        <v>-0.85472975511522886</v>
      </c>
      <c r="V198" s="11">
        <f>'OddsRatio_working_3-way'!S198*'OddsRatio_working_3-way'!R198/3-2*'OddsRatio_working_3-way'!R198^3/27-'OddsRatio_working_3-way'!T198</f>
        <v>0.2683609906170264</v>
      </c>
      <c r="W198" s="11">
        <f>'OddsRatio_working_3-way'!V198^2+4*'OddsRatio_working_3-way'!U198^3/27</f>
        <v>-2.0491103901335336E-2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0.15207623514728319</v>
      </c>
      <c r="Y198" s="11">
        <f>IF('OddsRatio_working_3-way'!W198&gt;=0,IF('OddsRatio_working_3-way'!V198+SQRT('OddsRatio_working_3-way'!W198)&gt;0,0,PI()),ACOS('OddsRatio_working_3-way'!V198/(2*'OddsRatio_working_3-way'!X198)))</f>
        <v>0.4900190573142178</v>
      </c>
      <c r="Z198" s="11">
        <f>'OddsRatio_working_3-way'!X198^(1/3)*COS('OddsRatio_working_3-way'!Y198/3)</f>
        <v>0.52666490735066784</v>
      </c>
      <c r="AA198" s="11">
        <f>'OddsRatio_working_3-way'!X198^(1/3)*COS(('OddsRatio_working_3-way'!Y198+2*PI())/3)</f>
        <v>-0.33850223020015496</v>
      </c>
      <c r="AB198" s="11">
        <f>'OddsRatio_working_3-way'!X198^(1/3)*COS(('OddsRatio_working_3-way'!Y198+4*PI())/3)</f>
        <v>-0.1881626771505128</v>
      </c>
      <c r="AC198" s="11">
        <f>'OddsRatio_working_3-way'!X198^(1/3)*SIN('OddsRatio_working_3-way'!Y198/3)</f>
        <v>8.6798581423058949E-2</v>
      </c>
      <c r="AD198" s="11">
        <f>'OddsRatio_working_3-way'!X198^(1/3)*SIN(('OddsRatio_working_3-way'!Y198+2*PI())/3)</f>
        <v>0.41270589833592664</v>
      </c>
      <c r="AE198" s="11">
        <f>'OddsRatio_working_3-way'!X198^(1/3)*SIN(('OddsRatio_working_3-way'!Y198+4*PI())/3)</f>
        <v>-0.4995044797589856</v>
      </c>
      <c r="AF198" s="11">
        <f>-'OddsRatio_working_3-way'!U198/(3*'OddsRatio_working_3-way'!X198^(1/3))*COS(('OddsRatio_working_3-way'!Y198)/3)</f>
        <v>0.52666490735066784</v>
      </c>
      <c r="AG198" s="11">
        <f>-'OddsRatio_working_3-way'!U198/(3*'OddsRatio_working_3-way'!X198^(1/3))*COS(('OddsRatio_working_3-way'!Y198+2*PI())/3)</f>
        <v>-0.33850223020015496</v>
      </c>
      <c r="AH198" s="11">
        <f>-'OddsRatio_working_3-way'!U198/(3*'OddsRatio_working_3-way'!X198^(1/3))*COS(('OddsRatio_working_3-way'!Y198+4*PI())/3)</f>
        <v>-0.1881626771505128</v>
      </c>
      <c r="AI198" s="11">
        <f>'OddsRatio_working_3-way'!U198/(3*'OddsRatio_working_3-way'!X198^(1/3))*SIN(('OddsRatio_working_3-way'!Y198)/3)</f>
        <v>-8.6798581423058949E-2</v>
      </c>
      <c r="AJ198" s="11">
        <f>'OddsRatio_working_3-way'!U198/(3*'OddsRatio_working_3-way'!X198^(1/3))*SIN(('OddsRatio_working_3-way'!Y198+2*PI())/3)</f>
        <v>-0.41270589833592664</v>
      </c>
      <c r="AK198" s="11">
        <f>'OddsRatio_working_3-way'!U198/(3*'OddsRatio_working_3-way'!X198^(1/3))*SIN(('OddsRatio_working_3-way'!Y198+4*PI())/3)</f>
        <v>0.4995044797589856</v>
      </c>
      <c r="AL198" s="11">
        <f>'OddsRatio_working_3-way'!Z198+'OddsRatio_working_3-way'!AF198</f>
        <v>1.0533298147013357</v>
      </c>
      <c r="AM198" s="11">
        <f>'OddsRatio_working_3-way'!AA198+'OddsRatio_working_3-way'!AG198</f>
        <v>-0.67700446040030993</v>
      </c>
      <c r="AN198" s="11">
        <f>'OddsRatio_working_3-way'!AB198+'OddsRatio_working_3-way'!AH198</f>
        <v>-0.37632535430102559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1.0533298147013357</v>
      </c>
      <c r="AS198" s="11">
        <f>IF(('OddsRatio_working_3-way'!X198=0),IF(Q198&gt;0,-Q198^(1/3),(-Q198)^(1/3)),'OddsRatio_working_3-way'!AM198-'OddsRatio_working_3-way'!R198/3)</f>
        <v>-0.67700446040030993</v>
      </c>
      <c r="AT198" s="11">
        <f>IF(('OddsRatio_working_3-way'!X198=0),IF(Q198&gt;0,-Q198^(1/3),(-Q198)^(1/3)),'OddsRatio_working_3-way'!AN198-'OddsRatio_working_3-way'!R198/3)</f>
        <v>-0.37632535430102559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5.19</v>
      </c>
      <c r="B199" s="4">
        <f>IF('True_Odds_Calculator_3-way'!B200="","",'True_Odds_Calculator_3-way'!B200)</f>
        <v>4.22</v>
      </c>
      <c r="C199" s="4">
        <f>IF('True_Odds_Calculator_3-way'!C200="","",'True_Odds_Calculator_3-way'!C200)</f>
        <v>1.65</v>
      </c>
      <c r="D199" s="9">
        <f t="shared" si="52"/>
        <v>0.18313217534452414</v>
      </c>
      <c r="E199" s="9">
        <f t="shared" si="53"/>
        <v>0.22584035357741725</v>
      </c>
      <c r="F199" s="9">
        <f t="shared" si="54"/>
        <v>0.59102747107805886</v>
      </c>
      <c r="G199" s="9">
        <f t="shared" si="55"/>
        <v>1.0645672778730395</v>
      </c>
      <c r="H199" s="9">
        <f t="shared" si="56"/>
        <v>5.4605368942880368</v>
      </c>
      <c r="I199" s="9">
        <f t="shared" si="57"/>
        <v>4.4279066347511877</v>
      </c>
      <c r="J199" s="9">
        <f t="shared" si="58"/>
        <v>1.6919687306174755</v>
      </c>
      <c r="K199" s="11">
        <f t="shared" si="59"/>
        <v>0.19267822736030826</v>
      </c>
      <c r="L199" s="11">
        <f t="shared" si="60"/>
        <v>0.23696682464454977</v>
      </c>
      <c r="M199" s="11">
        <f t="shared" si="61"/>
        <v>0.60606060606060608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-0.24267190437094299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0.22303411065978532</v>
      </c>
      <c r="Q199" s="11">
        <f>2*'OddsRatio_working_3-way'!K199*'OddsRatio_working_3-way'!L199*'OddsRatio_working_3-way'!M199</f>
        <v>5.5343451776621651E-2</v>
      </c>
      <c r="R199" s="11">
        <f t="shared" si="62"/>
        <v>0</v>
      </c>
      <c r="S199" s="11">
        <f t="shared" si="63"/>
        <v>-0.9190767725581459</v>
      </c>
      <c r="T199" s="11">
        <f t="shared" si="64"/>
        <v>-0.22805875249581778</v>
      </c>
      <c r="U199" s="11">
        <f>'OddsRatio_working_3-way'!S199-'OddsRatio_working_3-way'!R199^2/3</f>
        <v>-0.9190767725581459</v>
      </c>
      <c r="V199" s="11">
        <f>'OddsRatio_working_3-way'!S199*'OddsRatio_working_3-way'!R199/3-2*'OddsRatio_working_3-way'!R199^3/27-'OddsRatio_working_3-way'!T199</f>
        <v>0.22805875249581778</v>
      </c>
      <c r="W199" s="11">
        <f>'OddsRatio_working_3-way'!V199^2+4*'OddsRatio_working_3-way'!U199^3/27</f>
        <v>-6.3003441347195349E-2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0.16956874412546083</v>
      </c>
      <c r="Y199" s="11">
        <f>IF('OddsRatio_working_3-way'!W199&gt;=0,IF('OddsRatio_working_3-way'!V199+SQRT('OddsRatio_working_3-way'!W199)&gt;0,0,PI()),ACOS('OddsRatio_working_3-way'!V199/(2*'OddsRatio_working_3-way'!X199)))</f>
        <v>0.83325942103872874</v>
      </c>
      <c r="Z199" s="11">
        <f>'OddsRatio_working_3-way'!X199^(1/3)*COS('OddsRatio_working_3-way'!Y199/3)</f>
        <v>0.53228363893651987</v>
      </c>
      <c r="AA199" s="11">
        <f>'OddsRatio_working_3-way'!X199^(1/3)*COS(('OddsRatio_working_3-way'!Y199+2*PI())/3)</f>
        <v>-0.39757541079828829</v>
      </c>
      <c r="AB199" s="11">
        <f>'OddsRatio_working_3-way'!X199^(1/3)*COS(('OddsRatio_working_3-way'!Y199+4*PI())/3)</f>
        <v>-0.13470822813823149</v>
      </c>
      <c r="AC199" s="11">
        <f>'OddsRatio_working_3-way'!X199^(1/3)*SIN('OddsRatio_working_3-way'!Y199/3)</f>
        <v>0.15176643866990222</v>
      </c>
      <c r="AD199" s="11">
        <f>'OddsRatio_working_3-way'!X199^(1/3)*SIN(('OddsRatio_working_3-way'!Y199+2*PI())/3)</f>
        <v>0.38508793400289887</v>
      </c>
      <c r="AE199" s="11">
        <f>'OddsRatio_working_3-way'!X199^(1/3)*SIN(('OddsRatio_working_3-way'!Y199+4*PI())/3)</f>
        <v>-0.53685437267280112</v>
      </c>
      <c r="AF199" s="11">
        <f>-'OddsRatio_working_3-way'!U199/(3*'OddsRatio_working_3-way'!X199^(1/3))*COS(('OddsRatio_working_3-way'!Y199)/3)</f>
        <v>0.53228363893651975</v>
      </c>
      <c r="AG199" s="11">
        <f>-'OddsRatio_working_3-way'!U199/(3*'OddsRatio_working_3-way'!X199^(1/3))*COS(('OddsRatio_working_3-way'!Y199+2*PI())/3)</f>
        <v>-0.39757541079828823</v>
      </c>
      <c r="AH199" s="11">
        <f>-'OddsRatio_working_3-way'!U199/(3*'OddsRatio_working_3-way'!X199^(1/3))*COS(('OddsRatio_working_3-way'!Y199+4*PI())/3)</f>
        <v>-0.13470822813823147</v>
      </c>
      <c r="AI199" s="11">
        <f>'OddsRatio_working_3-way'!U199/(3*'OddsRatio_working_3-way'!X199^(1/3))*SIN(('OddsRatio_working_3-way'!Y199)/3)</f>
        <v>-0.15176643866990219</v>
      </c>
      <c r="AJ199" s="11">
        <f>'OddsRatio_working_3-way'!U199/(3*'OddsRatio_working_3-way'!X199^(1/3))*SIN(('OddsRatio_working_3-way'!Y199+2*PI())/3)</f>
        <v>-0.38508793400289881</v>
      </c>
      <c r="AK199" s="11">
        <f>'OddsRatio_working_3-way'!U199/(3*'OddsRatio_working_3-way'!X199^(1/3))*SIN(('OddsRatio_working_3-way'!Y199+4*PI())/3)</f>
        <v>0.53685437267280101</v>
      </c>
      <c r="AL199" s="11">
        <f>'OddsRatio_working_3-way'!Z199+'OddsRatio_working_3-way'!AF199</f>
        <v>1.0645672778730395</v>
      </c>
      <c r="AM199" s="11">
        <f>'OddsRatio_working_3-way'!AA199+'OddsRatio_working_3-way'!AG199</f>
        <v>-0.79515082159657657</v>
      </c>
      <c r="AN199" s="11">
        <f>'OddsRatio_working_3-way'!AB199+'OddsRatio_working_3-way'!AH199</f>
        <v>-0.26941645627646293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1.0645672778730395</v>
      </c>
      <c r="AS199" s="11">
        <f>IF(('OddsRatio_working_3-way'!X199=0),IF(Q199&gt;0,-Q199^(1/3),(-Q199)^(1/3)),'OddsRatio_working_3-way'!AM199-'OddsRatio_working_3-way'!R199/3)</f>
        <v>-0.79515082159657657</v>
      </c>
      <c r="AT199" s="11">
        <f>IF(('OddsRatio_working_3-way'!X199=0),IF(Q199&gt;0,-Q199^(1/3),(-Q199)^(1/3)),'OddsRatio_working_3-way'!AN199-'OddsRatio_working_3-way'!R199/3)</f>
        <v>-0.26941645627646293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1.59</v>
      </c>
      <c r="B200" s="4">
        <f>IF('True_Odds_Calculator_3-way'!B201="","",'True_Odds_Calculator_3-way'!B201)</f>
        <v>4.5199999999999996</v>
      </c>
      <c r="C200" s="4">
        <f>IF('True_Odds_Calculator_3-way'!C201="","",'True_Odds_Calculator_3-way'!C201)</f>
        <v>5.41</v>
      </c>
      <c r="D200" s="9">
        <f t="shared" si="52"/>
        <v>0.61401483607502749</v>
      </c>
      <c r="E200" s="9">
        <f t="shared" si="53"/>
        <v>0.21050674845113454</v>
      </c>
      <c r="F200" s="9">
        <f t="shared" si="54"/>
        <v>0.17547841547383797</v>
      </c>
      <c r="G200" s="9">
        <f t="shared" si="55"/>
        <v>1.0654663434969138</v>
      </c>
      <c r="H200" s="9">
        <f t="shared" si="56"/>
        <v>1.6286251426631788</v>
      </c>
      <c r="I200" s="9">
        <f t="shared" si="57"/>
        <v>4.7504415291091373</v>
      </c>
      <c r="J200" s="9">
        <f t="shared" si="58"/>
        <v>5.6987065748213901</v>
      </c>
      <c r="K200" s="11">
        <f t="shared" si="59"/>
        <v>0.62893081761006286</v>
      </c>
      <c r="L200" s="11">
        <f t="shared" si="60"/>
        <v>0.22123893805309736</v>
      </c>
      <c r="M200" s="11">
        <f t="shared" si="61"/>
        <v>0.18484288354898337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-0.23555940049054802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0.21913248842841573</v>
      </c>
      <c r="Q200" s="11">
        <f>2*'OddsRatio_working_3-way'!K200*'OddsRatio_working_3-way'!L200*'OddsRatio_working_3-way'!M200</f>
        <v>5.1439551274275998E-2</v>
      </c>
      <c r="R200" s="11">
        <f t="shared" si="62"/>
        <v>0</v>
      </c>
      <c r="S200" s="11">
        <f t="shared" si="63"/>
        <v>-0.93026424745553116</v>
      </c>
      <c r="T200" s="11">
        <f t="shared" si="64"/>
        <v>-0.21837188907406838</v>
      </c>
      <c r="U200" s="11">
        <f>'OddsRatio_working_3-way'!S200-'OddsRatio_working_3-way'!R200^2/3</f>
        <v>-0.93026424745553116</v>
      </c>
      <c r="V200" s="11">
        <f>'OddsRatio_working_3-way'!S200*'OddsRatio_working_3-way'!R200/3-2*'OddsRatio_working_3-way'!R200^3/27-'OddsRatio_working_3-way'!T200</f>
        <v>0.21837188907406838</v>
      </c>
      <c r="W200" s="11">
        <f>'OddsRatio_working_3-way'!V200^2+4*'OddsRatio_working_3-way'!U200^3/27</f>
        <v>-7.1579323648572529E-2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0.1726742638512973</v>
      </c>
      <c r="Y200" s="11">
        <f>IF('OddsRatio_working_3-way'!W200&gt;=0,IF('OddsRatio_working_3-way'!V200+SQRT('OddsRatio_working_3-way'!W200)&gt;0,0,PI()),ACOS('OddsRatio_working_3-way'!V200/(2*'OddsRatio_working_3-way'!X200)))</f>
        <v>0.88624794087958647</v>
      </c>
      <c r="Z200" s="11">
        <f>'OddsRatio_working_3-way'!X200^(1/3)*COS('OddsRatio_working_3-way'!Y200/3)</f>
        <v>0.53273317174845691</v>
      </c>
      <c r="AA200" s="11">
        <f>'OddsRatio_working_3-way'!X200^(1/3)*COS(('OddsRatio_working_3-way'!Y200+2*PI())/3)</f>
        <v>-0.40676810884675402</v>
      </c>
      <c r="AB200" s="11">
        <f>'OddsRatio_working_3-way'!X200^(1/3)*COS(('OddsRatio_working_3-way'!Y200+4*PI())/3)</f>
        <v>-0.12596506290170281</v>
      </c>
      <c r="AC200" s="11">
        <f>'OddsRatio_working_3-way'!X200^(1/3)*SIN('OddsRatio_working_3-way'!Y200/3)</f>
        <v>0.16212171416564214</v>
      </c>
      <c r="AD200" s="11">
        <f>'OddsRatio_working_3-way'!X200^(1/3)*SIN(('OddsRatio_working_3-way'!Y200+2*PI())/3)</f>
        <v>0.3802996030900011</v>
      </c>
      <c r="AE200" s="11">
        <f>'OddsRatio_working_3-way'!X200^(1/3)*SIN(('OddsRatio_working_3-way'!Y200+4*PI())/3)</f>
        <v>-0.54242131725564324</v>
      </c>
      <c r="AF200" s="11">
        <f>-'OddsRatio_working_3-way'!U200/(3*'OddsRatio_working_3-way'!X200^(1/3))*COS(('OddsRatio_working_3-way'!Y200)/3)</f>
        <v>0.5327331717484568</v>
      </c>
      <c r="AG200" s="11">
        <f>-'OddsRatio_working_3-way'!U200/(3*'OddsRatio_working_3-way'!X200^(1/3))*COS(('OddsRatio_working_3-way'!Y200+2*PI())/3)</f>
        <v>-0.40676810884675396</v>
      </c>
      <c r="AH200" s="11">
        <f>-'OddsRatio_working_3-way'!U200/(3*'OddsRatio_working_3-way'!X200^(1/3))*COS(('OddsRatio_working_3-way'!Y200+4*PI())/3)</f>
        <v>-0.12596506290170278</v>
      </c>
      <c r="AI200" s="11">
        <f>'OddsRatio_working_3-way'!U200/(3*'OddsRatio_working_3-way'!X200^(1/3))*SIN(('OddsRatio_working_3-way'!Y200)/3)</f>
        <v>-0.16212171416564211</v>
      </c>
      <c r="AJ200" s="11">
        <f>'OddsRatio_working_3-way'!U200/(3*'OddsRatio_working_3-way'!X200^(1/3))*SIN(('OddsRatio_working_3-way'!Y200+2*PI())/3)</f>
        <v>-0.38029960309000105</v>
      </c>
      <c r="AK200" s="11">
        <f>'OddsRatio_working_3-way'!U200/(3*'OddsRatio_working_3-way'!X200^(1/3))*SIN(('OddsRatio_working_3-way'!Y200+4*PI())/3)</f>
        <v>0.54242131725564313</v>
      </c>
      <c r="AL200" s="11">
        <f>'OddsRatio_working_3-way'!Z200+'OddsRatio_working_3-way'!AF200</f>
        <v>1.0654663434969138</v>
      </c>
      <c r="AM200" s="11">
        <f>'OddsRatio_working_3-way'!AA200+'OddsRatio_working_3-way'!AG200</f>
        <v>-0.81353621769350792</v>
      </c>
      <c r="AN200" s="11">
        <f>'OddsRatio_working_3-way'!AB200+'OddsRatio_working_3-way'!AH200</f>
        <v>-0.25193012580340557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1.0654663434969138</v>
      </c>
      <c r="AS200" s="11">
        <f>IF(('OddsRatio_working_3-way'!X200=0),IF(Q200&gt;0,-Q200^(1/3),(-Q200)^(1/3)),'OddsRatio_working_3-way'!AM200-'OddsRatio_working_3-way'!R200/3)</f>
        <v>-0.81353621769350792</v>
      </c>
      <c r="AT200" s="11">
        <f>IF(('OddsRatio_working_3-way'!X200=0),IF(Q200&gt;0,-Q200^(1/3),(-Q200)^(1/3)),'OddsRatio_working_3-way'!AN200-'OddsRatio_working_3-way'!R200/3)</f>
        <v>-0.25193012580340557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4.5199999999999996</v>
      </c>
      <c r="B201" s="4">
        <f>IF('True_Odds_Calculator_3-way'!B202="","",'True_Odds_Calculator_3-way'!B202)</f>
        <v>4.16</v>
      </c>
      <c r="C201" s="4">
        <f>IF('True_Odds_Calculator_3-way'!C202="","",'True_Odds_Calculator_3-way'!C202)</f>
        <v>1.72</v>
      </c>
      <c r="D201" s="9">
        <f t="shared" si="52"/>
        <v>0.20898623180471085</v>
      </c>
      <c r="E201" s="9">
        <f t="shared" si="53"/>
        <v>0.22738117202396096</v>
      </c>
      <c r="F201" s="9">
        <f t="shared" si="54"/>
        <v>0.56363259617132799</v>
      </c>
      <c r="G201" s="9">
        <f t="shared" si="55"/>
        <v>1.0752852882673003</v>
      </c>
      <c r="H201" s="9">
        <f t="shared" si="56"/>
        <v>4.7850042147008969</v>
      </c>
      <c r="I201" s="9">
        <f t="shared" si="57"/>
        <v>4.3979015109246689</v>
      </c>
      <c r="J201" s="9">
        <f t="shared" si="58"/>
        <v>1.7742054075524563</v>
      </c>
      <c r="K201" s="11">
        <f t="shared" si="59"/>
        <v>0.22123893805309736</v>
      </c>
      <c r="L201" s="11">
        <f t="shared" si="60"/>
        <v>0.24038461538461536</v>
      </c>
      <c r="M201" s="11">
        <f t="shared" si="61"/>
        <v>0.58139534883720934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-0.24762930010923412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0.22880815932369747</v>
      </c>
      <c r="Q201" s="11">
        <f>2*'OddsRatio_working_3-way'!K201*'OddsRatio_working_3-way'!L201*'OddsRatio_working_3-way'!M201</f>
        <v>6.1840043060458788E-2</v>
      </c>
      <c r="R201" s="11">
        <f t="shared" si="62"/>
        <v>0</v>
      </c>
      <c r="S201" s="11">
        <f t="shared" si="63"/>
        <v>-0.92399469377317511</v>
      </c>
      <c r="T201" s="11">
        <f t="shared" si="64"/>
        <v>-0.24972829561437171</v>
      </c>
      <c r="U201" s="11">
        <f>'OddsRatio_working_3-way'!S201-'OddsRatio_working_3-way'!R201^2/3</f>
        <v>-0.92399469377317511</v>
      </c>
      <c r="V201" s="11">
        <f>'OddsRatio_working_3-way'!S201*'OddsRatio_working_3-way'!R201/3-2*'OddsRatio_working_3-way'!R201^3/27-'OddsRatio_working_3-way'!T201</f>
        <v>0.24972829561437171</v>
      </c>
      <c r="W201" s="11">
        <f>'OddsRatio_working_3-way'!V201^2+4*'OddsRatio_working_3-way'!U201^3/27</f>
        <v>-5.4506212901497646E-2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0.17093159050622903</v>
      </c>
      <c r="Y201" s="11">
        <f>IF('OddsRatio_working_3-way'!W201&gt;=0,IF('OddsRatio_working_3-way'!V201+SQRT('OddsRatio_working_3-way'!W201)&gt;0,0,PI()),ACOS('OddsRatio_working_3-way'!V201/(2*'OddsRatio_working_3-way'!X201)))</f>
        <v>0.75175431843766205</v>
      </c>
      <c r="Z201" s="11">
        <f>'OddsRatio_working_3-way'!X201^(1/3)*COS('OddsRatio_working_3-way'!Y201/3)</f>
        <v>0.53764264413365015</v>
      </c>
      <c r="AA201" s="11">
        <f>'OddsRatio_working_3-way'!X201^(1/3)*COS(('OddsRatio_working_3-way'!Y201+2*PI())/3)</f>
        <v>-0.38800170572968612</v>
      </c>
      <c r="AB201" s="11">
        <f>'OddsRatio_working_3-way'!X201^(1/3)*COS(('OddsRatio_working_3-way'!Y201+4*PI())/3)</f>
        <v>-0.14964093840396414</v>
      </c>
      <c r="AC201" s="11">
        <f>'OddsRatio_working_3-way'!X201^(1/3)*SIN('OddsRatio_working_3-way'!Y201/3)</f>
        <v>0.13761765317975139</v>
      </c>
      <c r="AD201" s="11">
        <f>'OddsRatio_working_3-way'!X201^(1/3)*SIN(('OddsRatio_working_3-way'!Y201+2*PI())/3)</f>
        <v>0.39680336138770189</v>
      </c>
      <c r="AE201" s="11">
        <f>'OddsRatio_working_3-way'!X201^(1/3)*SIN(('OddsRatio_working_3-way'!Y201+4*PI())/3)</f>
        <v>-0.53442101456745328</v>
      </c>
      <c r="AF201" s="11">
        <f>-'OddsRatio_working_3-way'!U201/(3*'OddsRatio_working_3-way'!X201^(1/3))*COS(('OddsRatio_working_3-way'!Y201)/3)</f>
        <v>0.53764264413365004</v>
      </c>
      <c r="AG201" s="11">
        <f>-'OddsRatio_working_3-way'!U201/(3*'OddsRatio_working_3-way'!X201^(1/3))*COS(('OddsRatio_working_3-way'!Y201+2*PI())/3)</f>
        <v>-0.38800170572968606</v>
      </c>
      <c r="AH201" s="11">
        <f>-'OddsRatio_working_3-way'!U201/(3*'OddsRatio_working_3-way'!X201^(1/3))*COS(('OddsRatio_working_3-way'!Y201+4*PI())/3)</f>
        <v>-0.14964093840396411</v>
      </c>
      <c r="AI201" s="11">
        <f>'OddsRatio_working_3-way'!U201/(3*'OddsRatio_working_3-way'!X201^(1/3))*SIN(('OddsRatio_working_3-way'!Y201)/3)</f>
        <v>-0.13761765317975136</v>
      </c>
      <c r="AJ201" s="11">
        <f>'OddsRatio_working_3-way'!U201/(3*'OddsRatio_working_3-way'!X201^(1/3))*SIN(('OddsRatio_working_3-way'!Y201+2*PI())/3)</f>
        <v>-0.39680336138770184</v>
      </c>
      <c r="AK201" s="11">
        <f>'OddsRatio_working_3-way'!U201/(3*'OddsRatio_working_3-way'!X201^(1/3))*SIN(('OddsRatio_working_3-way'!Y201+4*PI())/3)</f>
        <v>0.53442101456745317</v>
      </c>
      <c r="AL201" s="11">
        <f>'OddsRatio_working_3-way'!Z201+'OddsRatio_working_3-way'!AF201</f>
        <v>1.0752852882673003</v>
      </c>
      <c r="AM201" s="11">
        <f>'OddsRatio_working_3-way'!AA201+'OddsRatio_working_3-way'!AG201</f>
        <v>-0.77600341145937213</v>
      </c>
      <c r="AN201" s="11">
        <f>'OddsRatio_working_3-way'!AB201+'OddsRatio_working_3-way'!AH201</f>
        <v>-0.29928187680792828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1.0752852882673003</v>
      </c>
      <c r="AS201" s="11">
        <f>IF(('OddsRatio_working_3-way'!X201=0),IF(Q201&gt;0,-Q201^(1/3),(-Q201)^(1/3)),'OddsRatio_working_3-way'!AM201-'OddsRatio_working_3-way'!R201/3)</f>
        <v>-0.77600341145937213</v>
      </c>
      <c r="AT201" s="11">
        <f>IF(('OddsRatio_working_3-way'!X201=0),IF(Q201&gt;0,-Q201^(1/3),(-Q201)^(1/3)),'OddsRatio_working_3-way'!AN201-'OddsRatio_working_3-way'!R201/3)</f>
        <v>-0.29928187680792828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3.79</v>
      </c>
      <c r="B202" s="4">
        <f>IF('True_Odds_Calculator_3-way'!B203="","",'True_Odds_Calculator_3-way'!B203)</f>
        <v>3.73</v>
      </c>
      <c r="C202" s="4">
        <f>IF('True_Odds_Calculator_3-way'!C203="","",'True_Odds_Calculator_3-way'!C203)</f>
        <v>1.98</v>
      </c>
      <c r="D202" s="9">
        <f t="shared" si="52"/>
        <v>0.25269287295658699</v>
      </c>
      <c r="E202" s="9">
        <f t="shared" si="53"/>
        <v>0.25682026247304435</v>
      </c>
      <c r="F202" s="9">
        <f t="shared" si="54"/>
        <v>0.49048686457036866</v>
      </c>
      <c r="G202" s="9">
        <f t="shared" si="55"/>
        <v>1.0599903896278695</v>
      </c>
      <c r="H202" s="9">
        <f t="shared" si="56"/>
        <v>3.9573731870617559</v>
      </c>
      <c r="I202" s="9">
        <f t="shared" si="57"/>
        <v>3.893773763684083</v>
      </c>
      <c r="J202" s="9">
        <f t="shared" si="58"/>
        <v>2.0387905818353125</v>
      </c>
      <c r="K202" s="11">
        <f t="shared" si="59"/>
        <v>0.26385224274406333</v>
      </c>
      <c r="L202" s="11">
        <f t="shared" si="60"/>
        <v>0.26809651474530832</v>
      </c>
      <c r="M202" s="11">
        <f t="shared" si="61"/>
        <v>0.50505050505050508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-0.26667339748186047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0.2322202694283873</v>
      </c>
      <c r="Q202" s="11">
        <f>2*'OddsRatio_working_3-way'!K202*'OddsRatio_working_3-way'!L202*'OddsRatio_working_3-way'!M202</f>
        <v>7.1452390593349943E-2</v>
      </c>
      <c r="R202" s="11">
        <f t="shared" si="62"/>
        <v>0</v>
      </c>
      <c r="S202" s="11">
        <f t="shared" si="63"/>
        <v>-0.87080403077769797</v>
      </c>
      <c r="T202" s="11">
        <f t="shared" si="64"/>
        <v>-0.26793970177775323</v>
      </c>
      <c r="U202" s="11">
        <f>'OddsRatio_working_3-way'!S202-'OddsRatio_working_3-way'!R202^2/3</f>
        <v>-0.87080403077769797</v>
      </c>
      <c r="V202" s="11">
        <f>'OddsRatio_working_3-way'!S202*'OddsRatio_working_3-way'!R202/3-2*'OddsRatio_working_3-way'!R202^3/27-'OddsRatio_working_3-way'!T202</f>
        <v>0.26793970177775323</v>
      </c>
      <c r="W202" s="11">
        <f>'OddsRatio_working_3-way'!V202^2+4*'OddsRatio_working_3-way'!U202^3/27</f>
        <v>-2.6035042208527134E-2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0.1563863213306062</v>
      </c>
      <c r="Y202" s="11">
        <f>IF('OddsRatio_working_3-way'!W202&gt;=0,IF('OddsRatio_working_3-way'!V202+SQRT('OddsRatio_working_3-way'!W202)&gt;0,0,PI()),ACOS('OddsRatio_working_3-way'!V202/(2*'OddsRatio_working_3-way'!X202)))</f>
        <v>0.54203692285301752</v>
      </c>
      <c r="Z202" s="11">
        <f>'OddsRatio_working_3-way'!X202^(1/3)*COS('OddsRatio_working_3-way'!Y202/3)</f>
        <v>0.52999519481393476</v>
      </c>
      <c r="AA202" s="11">
        <f>'OddsRatio_working_3-way'!X202^(1/3)*COS(('OddsRatio_working_3-way'!Y202+2*PI())/3)</f>
        <v>-0.34884166577217091</v>
      </c>
      <c r="AB202" s="11">
        <f>'OddsRatio_working_3-way'!X202^(1/3)*COS(('OddsRatio_working_3-way'!Y202+4*PI())/3)</f>
        <v>-0.18115352904176377</v>
      </c>
      <c r="AC202" s="11">
        <f>'OddsRatio_working_3-way'!X202^(1/3)*SIN('OddsRatio_working_3-way'!Y202/3)</f>
        <v>9.6814790881207313E-2</v>
      </c>
      <c r="AD202" s="11">
        <f>'OddsRatio_working_3-way'!X202^(1/3)*SIN(('OddsRatio_working_3-way'!Y202+2*PI())/3)</f>
        <v>0.41058190715194648</v>
      </c>
      <c r="AE202" s="11">
        <f>'OddsRatio_working_3-way'!X202^(1/3)*SIN(('OddsRatio_working_3-way'!Y202+4*PI())/3)</f>
        <v>-0.50739669803315379</v>
      </c>
      <c r="AF202" s="11">
        <f>-'OddsRatio_working_3-way'!U202/(3*'OddsRatio_working_3-way'!X202^(1/3))*COS(('OddsRatio_working_3-way'!Y202)/3)</f>
        <v>0.52999519481393487</v>
      </c>
      <c r="AG202" s="11">
        <f>-'OddsRatio_working_3-way'!U202/(3*'OddsRatio_working_3-way'!X202^(1/3))*COS(('OddsRatio_working_3-way'!Y202+2*PI())/3)</f>
        <v>-0.34884166577217096</v>
      </c>
      <c r="AH202" s="11">
        <f>-'OddsRatio_working_3-way'!U202/(3*'OddsRatio_working_3-way'!X202^(1/3))*COS(('OddsRatio_working_3-way'!Y202+4*PI())/3)</f>
        <v>-0.18115352904176382</v>
      </c>
      <c r="AI202" s="11">
        <f>'OddsRatio_working_3-way'!U202/(3*'OddsRatio_working_3-way'!X202^(1/3))*SIN(('OddsRatio_working_3-way'!Y202)/3)</f>
        <v>-9.6814790881207327E-2</v>
      </c>
      <c r="AJ202" s="11">
        <f>'OddsRatio_working_3-way'!U202/(3*'OddsRatio_working_3-way'!X202^(1/3))*SIN(('OddsRatio_working_3-way'!Y202+2*PI())/3)</f>
        <v>-0.41058190715194659</v>
      </c>
      <c r="AK202" s="11">
        <f>'OddsRatio_working_3-way'!U202/(3*'OddsRatio_working_3-way'!X202^(1/3))*SIN(('OddsRatio_working_3-way'!Y202+4*PI())/3)</f>
        <v>0.5073966980331539</v>
      </c>
      <c r="AL202" s="11">
        <f>'OddsRatio_working_3-way'!Z202+'OddsRatio_working_3-way'!AF202</f>
        <v>1.0599903896278695</v>
      </c>
      <c r="AM202" s="11">
        <f>'OddsRatio_working_3-way'!AA202+'OddsRatio_working_3-way'!AG202</f>
        <v>-0.69768333154434181</v>
      </c>
      <c r="AN202" s="11">
        <f>'OddsRatio_working_3-way'!AB202+'OddsRatio_working_3-way'!AH202</f>
        <v>-0.36230705808352759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1.0599903896278695</v>
      </c>
      <c r="AS202" s="11">
        <f>IF(('OddsRatio_working_3-way'!X202=0),IF(Q202&gt;0,-Q202^(1/3),(-Q202)^(1/3)),'OddsRatio_working_3-way'!AM202-'OddsRatio_working_3-way'!R202/3)</f>
        <v>-0.69768333154434181</v>
      </c>
      <c r="AT202" s="11">
        <f>IF(('OddsRatio_working_3-way'!X202=0),IF(Q202&gt;0,-Q202^(1/3),(-Q202)^(1/3)),'OddsRatio_working_3-way'!AN202-'OddsRatio_working_3-way'!R202/3)</f>
        <v>-0.36230705808352759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1.97</v>
      </c>
      <c r="B203" s="4">
        <f>IF('True_Odds_Calculator_3-way'!B204="","",'True_Odds_Calculator_3-way'!B204)</f>
        <v>3.64</v>
      </c>
      <c r="C203" s="4">
        <f>IF('True_Odds_Calculator_3-way'!C204="","",'True_Odds_Calculator_3-way'!C204)</f>
        <v>3.92</v>
      </c>
      <c r="D203" s="9">
        <f t="shared" si="52"/>
        <v>0.49284711983192314</v>
      </c>
      <c r="E203" s="9">
        <f t="shared" si="53"/>
        <v>0.26311287612083267</v>
      </c>
      <c r="F203" s="9">
        <f t="shared" si="54"/>
        <v>0.24404000404724424</v>
      </c>
      <c r="G203" s="9">
        <f t="shared" si="55"/>
        <v>1.0608523409249839</v>
      </c>
      <c r="H203" s="9">
        <f t="shared" si="56"/>
        <v>2.0290267706972345</v>
      </c>
      <c r="I203" s="9">
        <f t="shared" si="57"/>
        <v>3.8006501800419579</v>
      </c>
      <c r="J203" s="9">
        <f t="shared" si="58"/>
        <v>4.0976888355009526</v>
      </c>
      <c r="K203" s="11">
        <f t="shared" si="59"/>
        <v>0.50761421319796951</v>
      </c>
      <c r="L203" s="11">
        <f t="shared" si="60"/>
        <v>0.27472527472527469</v>
      </c>
      <c r="M203" s="11">
        <f t="shared" si="61"/>
        <v>0.25510204081632654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-0.26601420955507782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0.23230550657257382</v>
      </c>
      <c r="Q203" s="11">
        <f>2*'OddsRatio_working_3-way'!K203*'OddsRatio_working_3-way'!L203*'OddsRatio_working_3-way'!M203</f>
        <v>7.1150231722074658E-2</v>
      </c>
      <c r="R203" s="11">
        <f t="shared" si="62"/>
        <v>0</v>
      </c>
      <c r="S203" s="11">
        <f t="shared" si="63"/>
        <v>-0.87328232187715271</v>
      </c>
      <c r="T203" s="11">
        <f t="shared" si="64"/>
        <v>-0.2674677861798323</v>
      </c>
      <c r="U203" s="11">
        <f>'OddsRatio_working_3-way'!S203-'OddsRatio_working_3-way'!R203^2/3</f>
        <v>-0.87328232187715271</v>
      </c>
      <c r="V203" s="11">
        <f>'OddsRatio_working_3-way'!S203*'OddsRatio_working_3-way'!R203/3-2*'OddsRatio_working_3-way'!R203^3/27-'OddsRatio_working_3-way'!T203</f>
        <v>0.2674677861798323</v>
      </c>
      <c r="W203" s="11">
        <f>'OddsRatio_working_3-way'!V203^2+4*'OddsRatio_working_3-way'!U203^3/27</f>
        <v>-2.7125327480699138E-2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0.15705440468563722</v>
      </c>
      <c r="Y203" s="11">
        <f>IF('OddsRatio_working_3-way'!W203&gt;=0,IF('OddsRatio_working_3-way'!V203+SQRT('OddsRatio_working_3-way'!W203)&gt;0,0,PI()),ACOS('OddsRatio_working_3-way'!V203/(2*'OddsRatio_working_3-way'!X203)))</f>
        <v>0.55193187728514248</v>
      </c>
      <c r="Z203" s="11">
        <f>'OddsRatio_working_3-way'!X203^(1/3)*COS('OddsRatio_working_3-way'!Y203/3)</f>
        <v>0.53042617046249196</v>
      </c>
      <c r="AA203" s="11">
        <f>'OddsRatio_working_3-way'!X203^(1/3)*COS(('OddsRatio_working_3-way'!Y203+2*PI())/3)</f>
        <v>-0.35069196411755199</v>
      </c>
      <c r="AB203" s="11">
        <f>'OddsRatio_working_3-way'!X203^(1/3)*COS(('OddsRatio_working_3-way'!Y203+4*PI())/3)</f>
        <v>-0.17973420634494006</v>
      </c>
      <c r="AC203" s="11">
        <f>'OddsRatio_working_3-way'!X203^(1/3)*SIN('OddsRatio_working_3-way'!Y203/3)</f>
        <v>9.8702507470072587E-2</v>
      </c>
      <c r="AD203" s="11">
        <f>'OddsRatio_working_3-way'!X203^(1/3)*SIN(('OddsRatio_working_3-way'!Y203+2*PI())/3)</f>
        <v>0.41001128471757686</v>
      </c>
      <c r="AE203" s="11">
        <f>'OddsRatio_working_3-way'!X203^(1/3)*SIN(('OddsRatio_working_3-way'!Y203+4*PI())/3)</f>
        <v>-0.50871379218764923</v>
      </c>
      <c r="AF203" s="11">
        <f>-'OddsRatio_working_3-way'!U203/(3*'OddsRatio_working_3-way'!X203^(1/3))*COS(('OddsRatio_working_3-way'!Y203)/3)</f>
        <v>0.53042617046249196</v>
      </c>
      <c r="AG203" s="11">
        <f>-'OddsRatio_working_3-way'!U203/(3*'OddsRatio_working_3-way'!X203^(1/3))*COS(('OddsRatio_working_3-way'!Y203+2*PI())/3)</f>
        <v>-0.35069196411755199</v>
      </c>
      <c r="AH203" s="11">
        <f>-'OddsRatio_working_3-way'!U203/(3*'OddsRatio_working_3-way'!X203^(1/3))*COS(('OddsRatio_working_3-way'!Y203+4*PI())/3)</f>
        <v>-0.17973420634494006</v>
      </c>
      <c r="AI203" s="11">
        <f>'OddsRatio_working_3-way'!U203/(3*'OddsRatio_working_3-way'!X203^(1/3))*SIN(('OddsRatio_working_3-way'!Y203)/3)</f>
        <v>-9.8702507470072587E-2</v>
      </c>
      <c r="AJ203" s="11">
        <f>'OddsRatio_working_3-way'!U203/(3*'OddsRatio_working_3-way'!X203^(1/3))*SIN(('OddsRatio_working_3-way'!Y203+2*PI())/3)</f>
        <v>-0.41001128471757686</v>
      </c>
      <c r="AK203" s="11">
        <f>'OddsRatio_working_3-way'!U203/(3*'OddsRatio_working_3-way'!X203^(1/3))*SIN(('OddsRatio_working_3-way'!Y203+4*PI())/3)</f>
        <v>0.50871379218764923</v>
      </c>
      <c r="AL203" s="11">
        <f>'OddsRatio_working_3-way'!Z203+'OddsRatio_working_3-way'!AF203</f>
        <v>1.0608523409249839</v>
      </c>
      <c r="AM203" s="11">
        <f>'OddsRatio_working_3-way'!AA203+'OddsRatio_working_3-way'!AG203</f>
        <v>-0.70138392823510398</v>
      </c>
      <c r="AN203" s="11">
        <f>'OddsRatio_working_3-way'!AB203+'OddsRatio_working_3-way'!AH203</f>
        <v>-0.35946841268988011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1.0608523409249839</v>
      </c>
      <c r="AS203" s="11">
        <f>IF(('OddsRatio_working_3-way'!X203=0),IF(Q203&gt;0,-Q203^(1/3),(-Q203)^(1/3)),'OddsRatio_working_3-way'!AM203-'OddsRatio_working_3-way'!R203/3)</f>
        <v>-0.70138392823510398</v>
      </c>
      <c r="AT203" s="11">
        <f>IF(('OddsRatio_working_3-way'!X203=0),IF(Q203&gt;0,-Q203^(1/3),(-Q203)^(1/3)),'OddsRatio_working_3-way'!AN203-'OddsRatio_working_3-way'!R203/3)</f>
        <v>-0.35946841268988011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2.74</v>
      </c>
      <c r="B204" s="4">
        <f>IF('True_Odds_Calculator_3-way'!B205="","",'True_Odds_Calculator_3-way'!B205)</f>
        <v>3.72</v>
      </c>
      <c r="C204" s="4">
        <f>IF('True_Odds_Calculator_3-way'!C205="","",'True_Odds_Calculator_3-way'!C205)</f>
        <v>2.46</v>
      </c>
      <c r="D204" s="9">
        <f t="shared" si="52"/>
        <v>0.35100852091500118</v>
      </c>
      <c r="E204" s="9">
        <f t="shared" si="53"/>
        <v>0.25705043429386354</v>
      </c>
      <c r="F204" s="9">
        <f t="shared" si="54"/>
        <v>0.39194104479113523</v>
      </c>
      <c r="G204" s="9">
        <f t="shared" si="55"/>
        <v>1.062605567800047</v>
      </c>
      <c r="H204" s="9">
        <f t="shared" si="56"/>
        <v>2.8489336879720821</v>
      </c>
      <c r="I204" s="9">
        <f t="shared" si="57"/>
        <v>3.8902871444161282</v>
      </c>
      <c r="J204" s="9">
        <f t="shared" si="58"/>
        <v>2.5514041289880689</v>
      </c>
      <c r="K204" s="11">
        <f t="shared" si="59"/>
        <v>0.36496350364963503</v>
      </c>
      <c r="L204" s="11">
        <f t="shared" si="60"/>
        <v>0.26881720430107525</v>
      </c>
      <c r="M204" s="11">
        <f t="shared" si="61"/>
        <v>0.4065040650406504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-0.2755766385071432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0.23609842879686152</v>
      </c>
      <c r="Q204" s="11">
        <f>2*'OddsRatio_working_3-way'!K204*'OddsRatio_working_3-way'!L204*'OddsRatio_working_3-way'!M204</f>
        <v>7.9762982701642407E-2</v>
      </c>
      <c r="R204" s="11">
        <f t="shared" si="62"/>
        <v>0</v>
      </c>
      <c r="S204" s="11">
        <f t="shared" si="63"/>
        <v>-0.85674326414552604</v>
      </c>
      <c r="T204" s="11">
        <f t="shared" si="64"/>
        <v>-0.28944029194105608</v>
      </c>
      <c r="U204" s="11">
        <f>'OddsRatio_working_3-way'!S204-'OddsRatio_working_3-way'!R204^2/3</f>
        <v>-0.85674326414552604</v>
      </c>
      <c r="V204" s="11">
        <f>'OddsRatio_working_3-way'!S204*'OddsRatio_working_3-way'!R204/3-2*'OddsRatio_working_3-way'!R204^3/27-'OddsRatio_working_3-way'!T204</f>
        <v>0.28944029194105608</v>
      </c>
      <c r="W204" s="11">
        <f>'OddsRatio_working_3-way'!V204^2+4*'OddsRatio_working_3-way'!U204^3/27</f>
        <v>-9.3883595153609195E-3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0.15261392639130669</v>
      </c>
      <c r="Y204" s="11">
        <f>IF('OddsRatio_working_3-way'!W204&gt;=0,IF('OddsRatio_working_3-way'!V204+SQRT('OddsRatio_working_3-way'!W204)&gt;0,0,PI()),ACOS('OddsRatio_working_3-way'!V204/(2*'OddsRatio_working_3-way'!X204)))</f>
        <v>0.32303560500772166</v>
      </c>
      <c r="Z204" s="11">
        <f>'OddsRatio_working_3-way'!X204^(1/3)*COS('OddsRatio_working_3-way'!Y204/3)</f>
        <v>0.53130278390002361</v>
      </c>
      <c r="AA204" s="11">
        <f>'OddsRatio_working_3-way'!X204^(1/3)*COS(('OddsRatio_working_3-way'!Y204+2*PI())/3)</f>
        <v>-0.31538900248213492</v>
      </c>
      <c r="AB204" s="11">
        <f>'OddsRatio_working_3-way'!X204^(1/3)*COS(('OddsRatio_working_3-way'!Y204+4*PI())/3)</f>
        <v>-0.21591378141788883</v>
      </c>
      <c r="AC204" s="11">
        <f>'OddsRatio_working_3-way'!X204^(1/3)*SIN('OddsRatio_working_3-way'!Y204/3)</f>
        <v>5.7432045659140257E-2</v>
      </c>
      <c r="AD204" s="11">
        <f>'OddsRatio_working_3-way'!X204^(1/3)*SIN(('OddsRatio_working_3-way'!Y204+2*PI())/3)</f>
        <v>0.43140568512924421</v>
      </c>
      <c r="AE204" s="11">
        <f>'OddsRatio_working_3-way'!X204^(1/3)*SIN(('OddsRatio_working_3-way'!Y204+4*PI())/3)</f>
        <v>-0.48883773078838427</v>
      </c>
      <c r="AF204" s="11">
        <f>-'OddsRatio_working_3-way'!U204/(3*'OddsRatio_working_3-way'!X204^(1/3))*COS(('OddsRatio_working_3-way'!Y204)/3)</f>
        <v>0.5313027839000235</v>
      </c>
      <c r="AG204" s="11">
        <f>-'OddsRatio_working_3-way'!U204/(3*'OddsRatio_working_3-way'!X204^(1/3))*COS(('OddsRatio_working_3-way'!Y204+2*PI())/3)</f>
        <v>-0.31538900248213486</v>
      </c>
      <c r="AH204" s="11">
        <f>-'OddsRatio_working_3-way'!U204/(3*'OddsRatio_working_3-way'!X204^(1/3))*COS(('OddsRatio_working_3-way'!Y204+4*PI())/3)</f>
        <v>-0.21591378141788878</v>
      </c>
      <c r="AI204" s="11">
        <f>'OddsRatio_working_3-way'!U204/(3*'OddsRatio_working_3-way'!X204^(1/3))*SIN(('OddsRatio_working_3-way'!Y204)/3)</f>
        <v>-5.7432045659140243E-2</v>
      </c>
      <c r="AJ204" s="11">
        <f>'OddsRatio_working_3-way'!U204/(3*'OddsRatio_working_3-way'!X204^(1/3))*SIN(('OddsRatio_working_3-way'!Y204+2*PI())/3)</f>
        <v>-0.43140568512924415</v>
      </c>
      <c r="AK204" s="11">
        <f>'OddsRatio_working_3-way'!U204/(3*'OddsRatio_working_3-way'!X204^(1/3))*SIN(('OddsRatio_working_3-way'!Y204+4*PI())/3)</f>
        <v>0.48883773078838416</v>
      </c>
      <c r="AL204" s="11">
        <f>'OddsRatio_working_3-way'!Z204+'OddsRatio_working_3-way'!AF204</f>
        <v>1.062605567800047</v>
      </c>
      <c r="AM204" s="11">
        <f>'OddsRatio_working_3-way'!AA204+'OddsRatio_working_3-way'!AG204</f>
        <v>-0.63077800496426972</v>
      </c>
      <c r="AN204" s="11">
        <f>'OddsRatio_working_3-way'!AB204+'OddsRatio_working_3-way'!AH204</f>
        <v>-0.43182756283577761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1.062605567800047</v>
      </c>
      <c r="AS204" s="11">
        <f>IF(('OddsRatio_working_3-way'!X204=0),IF(Q204&gt;0,-Q204^(1/3),(-Q204)^(1/3)),'OddsRatio_working_3-way'!AM204-'OddsRatio_working_3-way'!R204/3)</f>
        <v>-0.63077800496426972</v>
      </c>
      <c r="AT204" s="11">
        <f>IF(('OddsRatio_working_3-way'!X204=0),IF(Q204&gt;0,-Q204^(1/3),(-Q204)^(1/3)),'OddsRatio_working_3-way'!AN204-'OddsRatio_working_3-way'!R204/3)</f>
        <v>-0.43182756283577761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>
        <f>IF('True_Odds_Calculator_3-way'!A207="","",'True_Odds_Calculator_3-way'!A207)</f>
        <v>2.5099999999999998</v>
      </c>
      <c r="B206" s="4">
        <f>IF('True_Odds_Calculator_3-way'!B207="","",'True_Odds_Calculator_3-way'!B207)</f>
        <v>3.37</v>
      </c>
      <c r="C206" s="4">
        <f>IF('True_Odds_Calculator_3-way'!C207="","",'True_Odds_Calculator_3-way'!C207)</f>
        <v>2.9</v>
      </c>
      <c r="D206" s="9">
        <f t="shared" si="52"/>
        <v>0.38415716399098015</v>
      </c>
      <c r="E206" s="9">
        <f t="shared" si="53"/>
        <v>0.28440392887152416</v>
      </c>
      <c r="F206" s="9">
        <f t="shared" si="54"/>
        <v>0.3314389071374958</v>
      </c>
      <c r="G206" s="9">
        <f t="shared" si="55"/>
        <v>1.0616564676739801</v>
      </c>
      <c r="H206" s="9">
        <f t="shared" si="56"/>
        <v>2.6031012661877093</v>
      </c>
      <c r="I206" s="9">
        <f t="shared" si="57"/>
        <v>3.5161258283873331</v>
      </c>
      <c r="J206" s="9">
        <f t="shared" si="58"/>
        <v>3.0171472885805617</v>
      </c>
      <c r="K206" s="11">
        <f t="shared" si="59"/>
        <v>0.39840637450199207</v>
      </c>
      <c r="L206" s="11">
        <f t="shared" si="60"/>
        <v>0.29673590504451036</v>
      </c>
      <c r="M206" s="11">
        <f t="shared" si="61"/>
        <v>0.34482758620689657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-0.27718981844034907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0.23562763170178186</v>
      </c>
      <c r="Q206" s="11">
        <f>2*'OddsRatio_working_3-way'!K206*'OddsRatio_working_3-way'!L206*'OddsRatio_working_3-way'!M206</f>
        <v>8.1532052491966045E-2</v>
      </c>
      <c r="R206" s="11">
        <f t="shared" si="62"/>
        <v>0</v>
      </c>
      <c r="S206" s="11">
        <f t="shared" si="63"/>
        <v>-0.850058754060942</v>
      </c>
      <c r="T206" s="11">
        <f t="shared" si="64"/>
        <v>-0.29413797718371698</v>
      </c>
      <c r="U206" s="11">
        <f>'OddsRatio_working_3-way'!S206-'OddsRatio_working_3-way'!R206^2/3</f>
        <v>-0.850058754060942</v>
      </c>
      <c r="V206" s="11">
        <f>'OddsRatio_working_3-way'!S206*'OddsRatio_working_3-way'!R206/3-2*'OddsRatio_working_3-way'!R206^3/27-'OddsRatio_working_3-way'!T206</f>
        <v>0.29413797718371698</v>
      </c>
      <c r="W206" s="11">
        <f>'OddsRatio_working_3-way'!V206^2+4*'OddsRatio_working_3-way'!U206^3/27</f>
        <v>-4.483199745677971E-3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0.15083132082512471</v>
      </c>
      <c r="Y206" s="11">
        <f>IF('OddsRatio_working_3-way'!W206&gt;=0,IF('OddsRatio_working_3-way'!V206+SQRT('OddsRatio_working_3-way'!W206)&gt;0,0,PI()),ACOS('OddsRatio_working_3-way'!V206/(2*'OddsRatio_working_3-way'!X206)))</f>
        <v>0.22382299965876973</v>
      </c>
      <c r="Z206" s="11">
        <f>'OddsRatio_working_3-way'!X206^(1/3)*COS('OddsRatio_working_3-way'!Y206/3)</f>
        <v>0.53082823383699007</v>
      </c>
      <c r="AA206" s="11">
        <f>'OddsRatio_working_3-way'!X206^(1/3)*COS(('OddsRatio_working_3-way'!Y206+2*PI())/3)</f>
        <v>-0.29977584179315697</v>
      </c>
      <c r="AB206" s="11">
        <f>'OddsRatio_working_3-way'!X206^(1/3)*COS(('OddsRatio_working_3-way'!Y206+4*PI())/3)</f>
        <v>-0.23105239204383318</v>
      </c>
      <c r="AC206" s="11">
        <f>'OddsRatio_working_3-way'!X206^(1/3)*SIN('OddsRatio_working_3-way'!Y206/3)</f>
        <v>3.9677502212411897E-2</v>
      </c>
      <c r="AD206" s="11">
        <f>'OddsRatio_working_3-way'!X206^(1/3)*SIN(('OddsRatio_working_3-way'!Y206+2*PI())/3)</f>
        <v>0.43987198444265374</v>
      </c>
      <c r="AE206" s="11">
        <f>'OddsRatio_working_3-way'!X206^(1/3)*SIN(('OddsRatio_working_3-way'!Y206+4*PI())/3)</f>
        <v>-0.47954948665506553</v>
      </c>
      <c r="AF206" s="11">
        <f>-'OddsRatio_working_3-way'!U206/(3*'OddsRatio_working_3-way'!X206^(1/3))*COS(('OddsRatio_working_3-way'!Y206)/3)</f>
        <v>0.53082823383698996</v>
      </c>
      <c r="AG206" s="11">
        <f>-'OddsRatio_working_3-way'!U206/(3*'OddsRatio_working_3-way'!X206^(1/3))*COS(('OddsRatio_working_3-way'!Y206+2*PI())/3)</f>
        <v>-0.29977584179315692</v>
      </c>
      <c r="AH206" s="11">
        <f>-'OddsRatio_working_3-way'!U206/(3*'OddsRatio_working_3-way'!X206^(1/3))*COS(('OddsRatio_working_3-way'!Y206+4*PI())/3)</f>
        <v>-0.23105239204383313</v>
      </c>
      <c r="AI206" s="11">
        <f>'OddsRatio_working_3-way'!U206/(3*'OddsRatio_working_3-way'!X206^(1/3))*SIN(('OddsRatio_working_3-way'!Y206)/3)</f>
        <v>-3.967750221241189E-2</v>
      </c>
      <c r="AJ206" s="11">
        <f>'OddsRatio_working_3-way'!U206/(3*'OddsRatio_working_3-way'!X206^(1/3))*SIN(('OddsRatio_working_3-way'!Y206+2*PI())/3)</f>
        <v>-0.43987198444265369</v>
      </c>
      <c r="AK206" s="11">
        <f>'OddsRatio_working_3-way'!U206/(3*'OddsRatio_working_3-way'!X206^(1/3))*SIN(('OddsRatio_working_3-way'!Y206+4*PI())/3)</f>
        <v>0.47954948665506547</v>
      </c>
      <c r="AL206" s="11">
        <f>'OddsRatio_working_3-way'!Z206+'OddsRatio_working_3-way'!AF206</f>
        <v>1.0616564676739801</v>
      </c>
      <c r="AM206" s="11">
        <f>'OddsRatio_working_3-way'!AA206+'OddsRatio_working_3-way'!AG206</f>
        <v>-0.59955168358631394</v>
      </c>
      <c r="AN206" s="11">
        <f>'OddsRatio_working_3-way'!AB206+'OddsRatio_working_3-way'!AH206</f>
        <v>-0.46210478408766631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1.0616564676739801</v>
      </c>
      <c r="AS206" s="11">
        <f>IF(('OddsRatio_working_3-way'!X206=0),IF(Q206&gt;0,-Q206^(1/3),(-Q206)^(1/3)),'OddsRatio_working_3-way'!AM206-'OddsRatio_working_3-way'!R206/3)</f>
        <v>-0.59955168358631394</v>
      </c>
      <c r="AT206" s="11">
        <f>IF(('OddsRatio_working_3-way'!X206=0),IF(Q206&gt;0,-Q206^(1/3),(-Q206)^(1/3)),'OddsRatio_working_3-way'!AN206-'OddsRatio_working_3-way'!R206/3)</f>
        <v>-0.46210478408766631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3.49</v>
      </c>
      <c r="B207" s="4">
        <f>IF('True_Odds_Calculator_3-way'!B208="","",'True_Odds_Calculator_3-way'!B208)</f>
        <v>4.55</v>
      </c>
      <c r="C207" s="4">
        <f>IF('True_Odds_Calculator_3-way'!C208="","",'True_Odds_Calculator_3-way'!C208)</f>
        <v>1.88</v>
      </c>
      <c r="D207" s="9">
        <f t="shared" si="52"/>
        <v>0.27408807187415163</v>
      </c>
      <c r="E207" s="9">
        <f t="shared" si="53"/>
        <v>0.20938373468616753</v>
      </c>
      <c r="F207" s="9">
        <f t="shared" si="54"/>
        <v>0.51652819343968059</v>
      </c>
      <c r="G207" s="9">
        <f t="shared" si="55"/>
        <v>1.0636394821424962</v>
      </c>
      <c r="H207" s="9">
        <f t="shared" si="56"/>
        <v>3.648462310534816</v>
      </c>
      <c r="I207" s="9">
        <f t="shared" si="57"/>
        <v>4.7759201616058613</v>
      </c>
      <c r="J207" s="9">
        <f t="shared" si="58"/>
        <v>1.9360027442853969</v>
      </c>
      <c r="K207" s="11">
        <f t="shared" si="59"/>
        <v>0.28653295128939826</v>
      </c>
      <c r="L207" s="11">
        <f t="shared" si="60"/>
        <v>0.21978021978021978</v>
      </c>
      <c r="M207" s="11">
        <f t="shared" si="61"/>
        <v>0.53191489361702127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-0.26056477205657225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0.23179892715953193</v>
      </c>
      <c r="Q207" s="11">
        <f>2*'OddsRatio_working_3-way'!K207*'OddsRatio_working_3-way'!L207*'OddsRatio_working_3-way'!M207</f>
        <v>6.6993909583679748E-2</v>
      </c>
      <c r="R207" s="11">
        <f t="shared" si="62"/>
        <v>0</v>
      </c>
      <c r="S207" s="11">
        <f t="shared" si="63"/>
        <v>-0.88960194169764883</v>
      </c>
      <c r="T207" s="11">
        <f t="shared" si="64"/>
        <v>-0.25711038777388695</v>
      </c>
      <c r="U207" s="11">
        <f>'OddsRatio_working_3-way'!S207-'OddsRatio_working_3-way'!R207^2/3</f>
        <v>-0.88960194169764883</v>
      </c>
      <c r="V207" s="11">
        <f>'OddsRatio_working_3-way'!S207*'OddsRatio_working_3-way'!R207/3-2*'OddsRatio_working_3-way'!R207^3/27-'OddsRatio_working_3-way'!T207</f>
        <v>0.25711038777388695</v>
      </c>
      <c r="W207" s="11">
        <f>'OddsRatio_working_3-way'!V207^2+4*'OddsRatio_working_3-way'!U207^3/27</f>
        <v>-3.8194028803302318E-2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0.16147738255289876</v>
      </c>
      <c r="Y207" s="11">
        <f>IF('OddsRatio_working_3-way'!W207&gt;=0,IF('OddsRatio_working_3-way'!V207+SQRT('OddsRatio_working_3-way'!W207)&gt;0,0,PI()),ACOS('OddsRatio_working_3-way'!V207/(2*'OddsRatio_working_3-way'!X207)))</f>
        <v>0.64994202012430102</v>
      </c>
      <c r="Z207" s="11">
        <f>'OddsRatio_working_3-way'!X207^(1/3)*COS('OddsRatio_working_3-way'!Y207/3)</f>
        <v>0.53181974107124808</v>
      </c>
      <c r="AA207" s="11">
        <f>'OddsRatio_working_3-way'!X207^(1/3)*COS(('OddsRatio_working_3-way'!Y207+2*PI())/3)</f>
        <v>-0.36728199530173111</v>
      </c>
      <c r="AB207" s="11">
        <f>'OddsRatio_working_3-way'!X207^(1/3)*COS(('OddsRatio_working_3-way'!Y207+4*PI())/3)</f>
        <v>-0.16453774576951685</v>
      </c>
      <c r="AC207" s="11">
        <f>'OddsRatio_working_3-way'!X207^(1/3)*SIN('OddsRatio_working_3-way'!Y207/3)</f>
        <v>0.1170544470440726</v>
      </c>
      <c r="AD207" s="11">
        <f>'OddsRatio_working_3-way'!X207^(1/3)*SIN(('OddsRatio_working_3-way'!Y207+2*PI())/3)</f>
        <v>0.40204218247972701</v>
      </c>
      <c r="AE207" s="11">
        <f>'OddsRatio_working_3-way'!X207^(1/3)*SIN(('OddsRatio_working_3-way'!Y207+4*PI())/3)</f>
        <v>-0.51909662952379954</v>
      </c>
      <c r="AF207" s="11">
        <f>-'OddsRatio_working_3-way'!U207/(3*'OddsRatio_working_3-way'!X207^(1/3))*COS(('OddsRatio_working_3-way'!Y207)/3)</f>
        <v>0.53181974107124808</v>
      </c>
      <c r="AG207" s="11">
        <f>-'OddsRatio_working_3-way'!U207/(3*'OddsRatio_working_3-way'!X207^(1/3))*COS(('OddsRatio_working_3-way'!Y207+2*PI())/3)</f>
        <v>-0.36728199530173111</v>
      </c>
      <c r="AH207" s="11">
        <f>-'OddsRatio_working_3-way'!U207/(3*'OddsRatio_working_3-way'!X207^(1/3))*COS(('OddsRatio_working_3-way'!Y207+4*PI())/3)</f>
        <v>-0.16453774576951685</v>
      </c>
      <c r="AI207" s="11">
        <f>'OddsRatio_working_3-way'!U207/(3*'OddsRatio_working_3-way'!X207^(1/3))*SIN(('OddsRatio_working_3-way'!Y207)/3)</f>
        <v>-0.1170544470440726</v>
      </c>
      <c r="AJ207" s="11">
        <f>'OddsRatio_working_3-way'!U207/(3*'OddsRatio_working_3-way'!X207^(1/3))*SIN(('OddsRatio_working_3-way'!Y207+2*PI())/3)</f>
        <v>-0.40204218247972701</v>
      </c>
      <c r="AK207" s="11">
        <f>'OddsRatio_working_3-way'!U207/(3*'OddsRatio_working_3-way'!X207^(1/3))*SIN(('OddsRatio_working_3-way'!Y207+4*PI())/3)</f>
        <v>0.51909662952379954</v>
      </c>
      <c r="AL207" s="11">
        <f>'OddsRatio_working_3-way'!Z207+'OddsRatio_working_3-way'!AF207</f>
        <v>1.0636394821424962</v>
      </c>
      <c r="AM207" s="11">
        <f>'OddsRatio_working_3-way'!AA207+'OddsRatio_working_3-way'!AG207</f>
        <v>-0.73456399060346222</v>
      </c>
      <c r="AN207" s="11">
        <f>'OddsRatio_working_3-way'!AB207+'OddsRatio_working_3-way'!AH207</f>
        <v>-0.3290754915390337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1.0636394821424962</v>
      </c>
      <c r="AS207" s="11">
        <f>IF(('OddsRatio_working_3-way'!X207=0),IF(Q207&gt;0,-Q207^(1/3),(-Q207)^(1/3)),'OddsRatio_working_3-way'!AM207-'OddsRatio_working_3-way'!R207/3)</f>
        <v>-0.73456399060346222</v>
      </c>
      <c r="AT207" s="11">
        <f>IF(('OddsRatio_working_3-way'!X207=0),IF(Q207&gt;0,-Q207^(1/3),(-Q207)^(1/3)),'OddsRatio_working_3-way'!AN207-'OddsRatio_working_3-way'!R207/3)</f>
        <v>-0.3290754915390337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4.3600000000000003</v>
      </c>
      <c r="B208" s="4">
        <f>IF('True_Odds_Calculator_3-way'!B209="","",'True_Odds_Calculator_3-way'!B209)</f>
        <v>4.1100000000000003</v>
      </c>
      <c r="C208" s="4">
        <f>IF('True_Odds_Calculator_3-way'!C209="","",'True_Odds_Calculator_3-way'!C209)</f>
        <v>1.76</v>
      </c>
      <c r="D208" s="9">
        <f t="shared" si="52"/>
        <v>0.2175614281318986</v>
      </c>
      <c r="E208" s="9">
        <f t="shared" si="53"/>
        <v>0.23101018396750278</v>
      </c>
      <c r="F208" s="9">
        <f t="shared" si="54"/>
        <v>0.55142838790059856</v>
      </c>
      <c r="G208" s="9">
        <f t="shared" si="55"/>
        <v>1.0703580344150589</v>
      </c>
      <c r="H208" s="9">
        <f t="shared" si="56"/>
        <v>4.5964029956345982</v>
      </c>
      <c r="I208" s="9">
        <f t="shared" si="57"/>
        <v>4.3288134870308337</v>
      </c>
      <c r="J208" s="9">
        <f t="shared" si="58"/>
        <v>1.8134721061554446</v>
      </c>
      <c r="K208" s="11">
        <f t="shared" si="59"/>
        <v>0.2293577981651376</v>
      </c>
      <c r="L208" s="11">
        <f t="shared" si="60"/>
        <v>0.24330900243309</v>
      </c>
      <c r="M208" s="11">
        <f t="shared" si="61"/>
        <v>0.56818181818181823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-0.25180959802268299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0.22924365194839985</v>
      </c>
      <c r="Q208" s="11">
        <f>2*'OddsRatio_working_3-way'!K208*'OddsRatio_working_3-way'!L208*'OddsRatio_working_3-way'!M208</f>
        <v>6.3414564854329128E-2</v>
      </c>
      <c r="R208" s="11">
        <f t="shared" si="62"/>
        <v>0</v>
      </c>
      <c r="S208" s="11">
        <f t="shared" si="63"/>
        <v>-0.91038488504218806</v>
      </c>
      <c r="T208" s="11">
        <f t="shared" si="64"/>
        <v>-0.25183537622190538</v>
      </c>
      <c r="U208" s="11">
        <f>'OddsRatio_working_3-way'!S208-'OddsRatio_working_3-way'!R208^2/3</f>
        <v>-0.91038488504218806</v>
      </c>
      <c r="V208" s="11">
        <f>'OddsRatio_working_3-way'!S208*'OddsRatio_working_3-way'!R208/3-2*'OddsRatio_working_3-way'!R208^3/27-'OddsRatio_working_3-way'!T208</f>
        <v>0.25183537622190538</v>
      </c>
      <c r="W208" s="11">
        <f>'OddsRatio_working_3-way'!V208^2+4*'OddsRatio_working_3-way'!U208^3/27</f>
        <v>-4.8360806154276043E-2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0.16716897355004656</v>
      </c>
      <c r="Y208" s="11">
        <f>IF('OddsRatio_working_3-way'!W208&gt;=0,IF('OddsRatio_working_3-way'!V208+SQRT('OddsRatio_working_3-way'!W208)&gt;0,0,PI()),ACOS('OddsRatio_working_3-way'!V208/(2*'OddsRatio_working_3-way'!X208)))</f>
        <v>0.71782821779438533</v>
      </c>
      <c r="Z208" s="11">
        <f>'OddsRatio_working_3-way'!X208^(1/3)*COS('OddsRatio_working_3-way'!Y208/3)</f>
        <v>0.53517901720752958</v>
      </c>
      <c r="AA208" s="11">
        <f>'OddsRatio_working_3-way'!X208^(1/3)*COS(('OddsRatio_working_3-way'!Y208+2*PI())/3)</f>
        <v>-0.38065491408278002</v>
      </c>
      <c r="AB208" s="11">
        <f>'OddsRatio_working_3-way'!X208^(1/3)*COS(('OddsRatio_working_3-way'!Y208+4*PI())/3)</f>
        <v>-0.15452410312474973</v>
      </c>
      <c r="AC208" s="11">
        <f>'OddsRatio_working_3-way'!X208^(1/3)*SIN('OddsRatio_working_3-way'!Y208/3)</f>
        <v>0.13055668457868724</v>
      </c>
      <c r="AD208" s="11">
        <f>'OddsRatio_working_3-way'!X208^(1/3)*SIN(('OddsRatio_working_3-way'!Y208+2*PI())/3)</f>
        <v>0.39820028218476627</v>
      </c>
      <c r="AE208" s="11">
        <f>'OddsRatio_working_3-way'!X208^(1/3)*SIN(('OddsRatio_working_3-way'!Y208+4*PI())/3)</f>
        <v>-0.52875696676345341</v>
      </c>
      <c r="AF208" s="11">
        <f>-'OddsRatio_working_3-way'!U208/(3*'OddsRatio_working_3-way'!X208^(1/3))*COS(('OddsRatio_working_3-way'!Y208)/3)</f>
        <v>0.53517901720752947</v>
      </c>
      <c r="AG208" s="11">
        <f>-'OddsRatio_working_3-way'!U208/(3*'OddsRatio_working_3-way'!X208^(1/3))*COS(('OddsRatio_working_3-way'!Y208+2*PI())/3)</f>
        <v>-0.3806549140827799</v>
      </c>
      <c r="AH208" s="11">
        <f>-'OddsRatio_working_3-way'!U208/(3*'OddsRatio_working_3-way'!X208^(1/3))*COS(('OddsRatio_working_3-way'!Y208+4*PI())/3)</f>
        <v>-0.15452410312474968</v>
      </c>
      <c r="AI208" s="11">
        <f>'OddsRatio_working_3-way'!U208/(3*'OddsRatio_working_3-way'!X208^(1/3))*SIN(('OddsRatio_working_3-way'!Y208)/3)</f>
        <v>-0.13055668457868719</v>
      </c>
      <c r="AJ208" s="11">
        <f>'OddsRatio_working_3-way'!U208/(3*'OddsRatio_working_3-way'!X208^(1/3))*SIN(('OddsRatio_working_3-way'!Y208+2*PI())/3)</f>
        <v>-0.39820028218476611</v>
      </c>
      <c r="AK208" s="11">
        <f>'OddsRatio_working_3-way'!U208/(3*'OddsRatio_working_3-way'!X208^(1/3))*SIN(('OddsRatio_working_3-way'!Y208+4*PI())/3)</f>
        <v>0.5287569667634533</v>
      </c>
      <c r="AL208" s="11">
        <f>'OddsRatio_working_3-way'!Z208+'OddsRatio_working_3-way'!AF208</f>
        <v>1.0703580344150589</v>
      </c>
      <c r="AM208" s="11">
        <f>'OddsRatio_working_3-way'!AA208+'OddsRatio_working_3-way'!AG208</f>
        <v>-0.76130982816555992</v>
      </c>
      <c r="AN208" s="11">
        <f>'OddsRatio_working_3-way'!AB208+'OddsRatio_working_3-way'!AH208</f>
        <v>-0.30904820624949941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1.0703580344150589</v>
      </c>
      <c r="AS208" s="11">
        <f>IF(('OddsRatio_working_3-way'!X208=0),IF(Q208&gt;0,-Q208^(1/3),(-Q208)^(1/3)),'OddsRatio_working_3-way'!AM208-'OddsRatio_working_3-way'!R208/3)</f>
        <v>-0.76130982816555992</v>
      </c>
      <c r="AT208" s="11">
        <f>IF(('OddsRatio_working_3-way'!X208=0),IF(Q208&gt;0,-Q208^(1/3),(-Q208)^(1/3)),'OddsRatio_working_3-way'!AN208-'OddsRatio_working_3-way'!R208/3)</f>
        <v>-0.30904820624949941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3.21</v>
      </c>
      <c r="B209" s="4">
        <f>IF('True_Odds_Calculator_3-way'!B210="","",'True_Odds_Calculator_3-way'!B210)</f>
        <v>3.67</v>
      </c>
      <c r="C209" s="4">
        <f>IF('True_Odds_Calculator_3-way'!C210="","",'True_Odds_Calculator_3-way'!C210)</f>
        <v>2.19</v>
      </c>
      <c r="D209" s="9">
        <f t="shared" si="52"/>
        <v>0.29837555153918854</v>
      </c>
      <c r="E209" s="9">
        <f t="shared" si="53"/>
        <v>0.26035364163044894</v>
      </c>
      <c r="F209" s="9">
        <f t="shared" si="54"/>
        <v>0.44127080683036268</v>
      </c>
      <c r="G209" s="9">
        <f t="shared" si="55"/>
        <v>1.0640185643985975</v>
      </c>
      <c r="H209" s="9">
        <f t="shared" si="56"/>
        <v>3.3514810273209008</v>
      </c>
      <c r="I209" s="9">
        <f t="shared" si="57"/>
        <v>3.8409295669442551</v>
      </c>
      <c r="J209" s="9">
        <f t="shared" si="58"/>
        <v>2.2661820916343305</v>
      </c>
      <c r="K209" s="11">
        <f t="shared" si="59"/>
        <v>0.3115264797507788</v>
      </c>
      <c r="L209" s="11">
        <f t="shared" si="60"/>
        <v>0.27247956403269757</v>
      </c>
      <c r="M209" s="11">
        <f t="shared" si="61"/>
        <v>0.45662100456621008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-0.27216688637824282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0.23527375263922307</v>
      </c>
      <c r="Q209" s="11">
        <f>2*'OddsRatio_working_3-way'!K209*'OddsRatio_working_3-way'!L209*'OddsRatio_working_3-way'!M209</f>
        <v>7.7520182088706119E-2</v>
      </c>
      <c r="R209" s="11">
        <f t="shared" si="62"/>
        <v>0</v>
      </c>
      <c r="S209" s="11">
        <f t="shared" si="63"/>
        <v>-0.86444664804759652</v>
      </c>
      <c r="T209" s="11">
        <f t="shared" si="64"/>
        <v>-0.28482591368948817</v>
      </c>
      <c r="U209" s="11">
        <f>'OddsRatio_working_3-way'!S209-'OddsRatio_working_3-way'!R209^2/3</f>
        <v>-0.86444664804759652</v>
      </c>
      <c r="V209" s="11">
        <f>'OddsRatio_working_3-way'!S209*'OddsRatio_working_3-way'!R209/3-2*'OddsRatio_working_3-way'!R209^3/27-'OddsRatio_working_3-way'!T209</f>
        <v>0.28482591368948817</v>
      </c>
      <c r="W209" s="11">
        <f>'OddsRatio_working_3-way'!V209^2+4*'OddsRatio_working_3-way'!U209^3/27</f>
        <v>-1.4573950612667891E-2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0.15467688234002491</v>
      </c>
      <c r="Y209" s="11">
        <f>IF('OddsRatio_working_3-way'!W209&gt;=0,IF('OddsRatio_working_3-way'!V209+SQRT('OddsRatio_working_3-way'!W209)&gt;0,0,PI()),ACOS('OddsRatio_working_3-way'!V209/(2*'OddsRatio_working_3-way'!X209)))</f>
        <v>0.40089366895986611</v>
      </c>
      <c r="Z209" s="11">
        <f>'OddsRatio_working_3-way'!X209^(1/3)*COS('OddsRatio_working_3-way'!Y209/3)</f>
        <v>0.53200928219929877</v>
      </c>
      <c r="AA209" s="11">
        <f>'OddsRatio_working_3-way'!X209^(1/3)*COS(('OddsRatio_working_3-way'!Y209+2*PI())/3)</f>
        <v>-0.32794214792902754</v>
      </c>
      <c r="AB209" s="11">
        <f>'OddsRatio_working_3-way'!X209^(1/3)*COS(('OddsRatio_working_3-way'!Y209+4*PI())/3)</f>
        <v>-0.20406713427027132</v>
      </c>
      <c r="AC209" s="11">
        <f>'OddsRatio_working_3-way'!X209^(1/3)*SIN('OddsRatio_working_3-way'!Y209/3)</f>
        <v>7.1519272481751509E-2</v>
      </c>
      <c r="AD209" s="11">
        <f>'OddsRatio_working_3-way'!X209^(1/3)*SIN(('OddsRatio_working_3-way'!Y209+2*PI())/3)</f>
        <v>0.42497391719284128</v>
      </c>
      <c r="AE209" s="11">
        <f>'OddsRatio_working_3-way'!X209^(1/3)*SIN(('OddsRatio_working_3-way'!Y209+4*PI())/3)</f>
        <v>-0.49649318967459283</v>
      </c>
      <c r="AF209" s="11">
        <f>-'OddsRatio_working_3-way'!U209/(3*'OddsRatio_working_3-way'!X209^(1/3))*COS(('OddsRatio_working_3-way'!Y209)/3)</f>
        <v>0.53200928219929888</v>
      </c>
      <c r="AG209" s="11">
        <f>-'OddsRatio_working_3-way'!U209/(3*'OddsRatio_working_3-way'!X209^(1/3))*COS(('OddsRatio_working_3-way'!Y209+2*PI())/3)</f>
        <v>-0.32794214792902759</v>
      </c>
      <c r="AH209" s="11">
        <f>-'OddsRatio_working_3-way'!U209/(3*'OddsRatio_working_3-way'!X209^(1/3))*COS(('OddsRatio_working_3-way'!Y209+4*PI())/3)</f>
        <v>-0.20406713427027137</v>
      </c>
      <c r="AI209" s="11">
        <f>'OddsRatio_working_3-way'!U209/(3*'OddsRatio_working_3-way'!X209^(1/3))*SIN(('OddsRatio_working_3-way'!Y209)/3)</f>
        <v>-7.1519272481751522E-2</v>
      </c>
      <c r="AJ209" s="11">
        <f>'OddsRatio_working_3-way'!U209/(3*'OddsRatio_working_3-way'!X209^(1/3))*SIN(('OddsRatio_working_3-way'!Y209+2*PI())/3)</f>
        <v>-0.42497391719284139</v>
      </c>
      <c r="AK209" s="11">
        <f>'OddsRatio_working_3-way'!U209/(3*'OddsRatio_working_3-way'!X209^(1/3))*SIN(('OddsRatio_working_3-way'!Y209+4*PI())/3)</f>
        <v>0.49649318967459288</v>
      </c>
      <c r="AL209" s="11">
        <f>'OddsRatio_working_3-way'!Z209+'OddsRatio_working_3-way'!AF209</f>
        <v>1.0640185643985975</v>
      </c>
      <c r="AM209" s="11">
        <f>'OddsRatio_working_3-way'!AA209+'OddsRatio_working_3-way'!AG209</f>
        <v>-0.65588429585805508</v>
      </c>
      <c r="AN209" s="11">
        <f>'OddsRatio_working_3-way'!AB209+'OddsRatio_working_3-way'!AH209</f>
        <v>-0.40813426854054269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1.0640185643985975</v>
      </c>
      <c r="AS209" s="11">
        <f>IF(('OddsRatio_working_3-way'!X209=0),IF(Q209&gt;0,-Q209^(1/3),(-Q209)^(1/3)),'OddsRatio_working_3-way'!AM209-'OddsRatio_working_3-way'!R209/3)</f>
        <v>-0.65588429585805508</v>
      </c>
      <c r="AT209" s="11">
        <f>IF(('OddsRatio_working_3-way'!X209=0),IF(Q209&gt;0,-Q209^(1/3),(-Q209)^(1/3)),'OddsRatio_working_3-way'!AN209-'OddsRatio_working_3-way'!R209/3)</f>
        <v>-0.40813426854054269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2.95</v>
      </c>
      <c r="B210" s="4">
        <f>IF('True_Odds_Calculator_3-way'!B211="","",'True_Odds_Calculator_3-way'!B211)</f>
        <v>3.61</v>
      </c>
      <c r="C210" s="4">
        <f>IF('True_Odds_Calculator_3-way'!C211="","",'True_Odds_Calculator_3-way'!C211)</f>
        <v>2.36</v>
      </c>
      <c r="D210" s="9">
        <f t="shared" si="52"/>
        <v>0.32567988091265693</v>
      </c>
      <c r="E210" s="9">
        <f t="shared" si="53"/>
        <v>0.26516165789633178</v>
      </c>
      <c r="F210" s="9">
        <f t="shared" si="54"/>
        <v>0.40915846119101129</v>
      </c>
      <c r="G210" s="9">
        <f t="shared" si="55"/>
        <v>1.0617947547343305</v>
      </c>
      <c r="H210" s="9">
        <f t="shared" si="56"/>
        <v>3.0704997717319444</v>
      </c>
      <c r="I210" s="9">
        <f t="shared" si="57"/>
        <v>3.7712843098566018</v>
      </c>
      <c r="J210" s="9">
        <f t="shared" si="58"/>
        <v>2.444040866438689</v>
      </c>
      <c r="K210" s="11">
        <f t="shared" si="59"/>
        <v>0.33898305084745761</v>
      </c>
      <c r="L210" s="11">
        <f t="shared" si="60"/>
        <v>0.2770083102493075</v>
      </c>
      <c r="M210" s="11">
        <f t="shared" si="61"/>
        <v>0.42372881355932207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-0.27540562499552379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0.23554857751736574</v>
      </c>
      <c r="Q210" s="11">
        <f>2*'OddsRatio_working_3-way'!K210*'OddsRatio_working_3-way'!L210*'OddsRatio_working_3-way'!M210</f>
        <v>7.9577222134245187E-2</v>
      </c>
      <c r="R210" s="11">
        <f t="shared" si="62"/>
        <v>0</v>
      </c>
      <c r="S210" s="11">
        <f t="shared" si="63"/>
        <v>-0.85527874574527718</v>
      </c>
      <c r="T210" s="11">
        <f t="shared" si="64"/>
        <v>-0.28894552221124231</v>
      </c>
      <c r="U210" s="11">
        <f>'OddsRatio_working_3-way'!S210-'OddsRatio_working_3-way'!R210^2/3</f>
        <v>-0.85527874574527718</v>
      </c>
      <c r="V210" s="11">
        <f>'OddsRatio_working_3-way'!S210*'OddsRatio_working_3-way'!R210/3-2*'OddsRatio_working_3-way'!R210^3/27-'OddsRatio_working_3-way'!T210</f>
        <v>0.28894552221124231</v>
      </c>
      <c r="W210" s="11">
        <f>'OddsRatio_working_3-way'!V210^2+4*'OddsRatio_working_3-way'!U210^3/27</f>
        <v>-9.1975792156140795E-3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0.15222277590881531</v>
      </c>
      <c r="Y210" s="11">
        <f>IF('OddsRatio_working_3-way'!W210&gt;=0,IF('OddsRatio_working_3-way'!V210+SQRT('OddsRatio_working_3-way'!W210)&gt;0,0,PI()),ACOS('OddsRatio_working_3-way'!V210/(2*'OddsRatio_working_3-way'!X210)))</f>
        <v>0.32046932631667158</v>
      </c>
      <c r="Z210" s="11">
        <f>'OddsRatio_working_3-way'!X210^(1/3)*COS('OddsRatio_working_3-way'!Y210/3)</f>
        <v>0.53089737736716525</v>
      </c>
      <c r="AA210" s="11">
        <f>'OddsRatio_working_3-way'!X210^(1/3)*COS(('OddsRatio_working_3-way'!Y210+2*PI())/3)</f>
        <v>-0.31475048849676035</v>
      </c>
      <c r="AB210" s="11">
        <f>'OddsRatio_working_3-way'!X210^(1/3)*COS(('OddsRatio_working_3-way'!Y210+4*PI())/3)</f>
        <v>-0.21614688887040479</v>
      </c>
      <c r="AC210" s="11">
        <f>'OddsRatio_working_3-way'!X210^(1/3)*SIN('OddsRatio_working_3-way'!Y210/3)</f>
        <v>5.6928814787342429E-2</v>
      </c>
      <c r="AD210" s="11">
        <f>'OddsRatio_working_3-way'!X210^(1/3)*SIN(('OddsRatio_working_3-way'!Y210+2*PI())/3)</f>
        <v>0.43130620820882754</v>
      </c>
      <c r="AE210" s="11">
        <f>'OddsRatio_working_3-way'!X210^(1/3)*SIN(('OddsRatio_working_3-way'!Y210+4*PI())/3)</f>
        <v>-0.48823502299617</v>
      </c>
      <c r="AF210" s="11">
        <f>-'OddsRatio_working_3-way'!U210/(3*'OddsRatio_working_3-way'!X210^(1/3))*COS(('OddsRatio_working_3-way'!Y210)/3)</f>
        <v>0.53089737736716514</v>
      </c>
      <c r="AG210" s="11">
        <f>-'OddsRatio_working_3-way'!U210/(3*'OddsRatio_working_3-way'!X210^(1/3))*COS(('OddsRatio_working_3-way'!Y210+2*PI())/3)</f>
        <v>-0.31475048849676029</v>
      </c>
      <c r="AH210" s="11">
        <f>-'OddsRatio_working_3-way'!U210/(3*'OddsRatio_working_3-way'!X210^(1/3))*COS(('OddsRatio_working_3-way'!Y210+4*PI())/3)</f>
        <v>-0.21614688887040476</v>
      </c>
      <c r="AI210" s="11">
        <f>'OddsRatio_working_3-way'!U210/(3*'OddsRatio_working_3-way'!X210^(1/3))*SIN(('OddsRatio_working_3-way'!Y210)/3)</f>
        <v>-5.6928814787342422E-2</v>
      </c>
      <c r="AJ210" s="11">
        <f>'OddsRatio_working_3-way'!U210/(3*'OddsRatio_working_3-way'!X210^(1/3))*SIN(('OddsRatio_working_3-way'!Y210+2*PI())/3)</f>
        <v>-0.43130620820882748</v>
      </c>
      <c r="AK210" s="11">
        <f>'OddsRatio_working_3-way'!U210/(3*'OddsRatio_working_3-way'!X210^(1/3))*SIN(('OddsRatio_working_3-way'!Y210+4*PI())/3)</f>
        <v>0.48823502299616989</v>
      </c>
      <c r="AL210" s="11">
        <f>'OddsRatio_working_3-way'!Z210+'OddsRatio_working_3-way'!AF210</f>
        <v>1.0617947547343305</v>
      </c>
      <c r="AM210" s="11">
        <f>'OddsRatio_working_3-way'!AA210+'OddsRatio_working_3-way'!AG210</f>
        <v>-0.6295009769935207</v>
      </c>
      <c r="AN210" s="11">
        <f>'OddsRatio_working_3-way'!AB210+'OddsRatio_working_3-way'!AH210</f>
        <v>-0.43229377774080957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1.0617947547343305</v>
      </c>
      <c r="AS210" s="11">
        <f>IF(('OddsRatio_working_3-way'!X210=0),IF(Q210&gt;0,-Q210^(1/3),(-Q210)^(1/3)),'OddsRatio_working_3-way'!AM210-'OddsRatio_working_3-way'!R210/3)</f>
        <v>-0.6295009769935207</v>
      </c>
      <c r="AT210" s="11">
        <f>IF(('OddsRatio_working_3-way'!X210=0),IF(Q210&gt;0,-Q210^(1/3),(-Q210)^(1/3)),'OddsRatio_working_3-way'!AN210-'OddsRatio_working_3-way'!R210/3)</f>
        <v>-0.43229377774080957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4.04</v>
      </c>
      <c r="C212" s="4">
        <f>IF('True_Odds_Calculator_3-way'!C213="","",'True_Odds_Calculator_3-way'!C213)</f>
        <v>3.79</v>
      </c>
      <c r="D212" s="9">
        <f t="shared" si="52"/>
        <v>0.50635518990910255</v>
      </c>
      <c r="E212" s="9">
        <f t="shared" si="53"/>
        <v>0.23884793259159162</v>
      </c>
      <c r="F212" s="9">
        <f t="shared" si="54"/>
        <v>0.25479687749930574</v>
      </c>
      <c r="G212" s="9">
        <f t="shared" si="55"/>
        <v>1.0482777339771452</v>
      </c>
      <c r="H212" s="9">
        <f t="shared" si="56"/>
        <v>1.9748982925987453</v>
      </c>
      <c r="I212" s="9">
        <f t="shared" si="57"/>
        <v>4.1867643112905215</v>
      </c>
      <c r="J212" s="9">
        <f t="shared" si="58"/>
        <v>3.9246948777962349</v>
      </c>
      <c r="K212" s="11">
        <f t="shared" si="59"/>
        <v>0.5181347150259068</v>
      </c>
      <c r="L212" s="11">
        <f t="shared" si="60"/>
        <v>0.24752475247524752</v>
      </c>
      <c r="M212" s="11">
        <f t="shared" si="61"/>
        <v>0.26385224274406333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-0.26692106644872315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0.22875406055377165</v>
      </c>
      <c r="Q212" s="11">
        <f>2*'OddsRatio_working_3-way'!K212*'OddsRatio_working_3-way'!L212*'OddsRatio_working_3-way'!M212</f>
        <v>6.7678716140169126E-2</v>
      </c>
      <c r="R212" s="11">
        <f t="shared" si="62"/>
        <v>0</v>
      </c>
      <c r="S212" s="11">
        <f t="shared" si="63"/>
        <v>-0.85701014010340926</v>
      </c>
      <c r="T212" s="11">
        <f t="shared" si="64"/>
        <v>-0.25355329588858261</v>
      </c>
      <c r="U212" s="11">
        <f>'OddsRatio_working_3-way'!S212-'OddsRatio_working_3-way'!R212^2/3</f>
        <v>-0.85701014010340926</v>
      </c>
      <c r="V212" s="11">
        <f>'OddsRatio_working_3-way'!S212*'OddsRatio_working_3-way'!R212/3-2*'OddsRatio_working_3-way'!R212^3/27-'OddsRatio_working_3-way'!T212</f>
        <v>0.25355329588858261</v>
      </c>
      <c r="W212" s="11">
        <f>'OddsRatio_working_3-way'!V212^2+4*'OddsRatio_working_3-way'!U212^3/27</f>
        <v>-2.8961857318967554E-2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0.1526852409165099</v>
      </c>
      <c r="Y212" s="11">
        <f>IF('OddsRatio_working_3-way'!W212&gt;=0,IF('OddsRatio_working_3-way'!V212+SQRT('OddsRatio_working_3-way'!W212)&gt;0,0,PI()),ACOS('OddsRatio_working_3-way'!V212/(2*'OddsRatio_working_3-way'!X212)))</f>
        <v>0.59112597464953531</v>
      </c>
      <c r="Z212" s="11">
        <f>'OddsRatio_working_3-way'!X212^(1/3)*COS('OddsRatio_working_3-way'!Y212/3)</f>
        <v>0.52413886698857259</v>
      </c>
      <c r="AA212" s="11">
        <f>'OddsRatio_working_3-way'!X212^(1/3)*COS(('OddsRatio_working_3-way'!Y212+2*PI())/3)</f>
        <v>-0.35268604957436228</v>
      </c>
      <c r="AB212" s="11">
        <f>'OddsRatio_working_3-way'!X212^(1/3)*COS(('OddsRatio_working_3-way'!Y212+4*PI())/3)</f>
        <v>-0.17145281741421045</v>
      </c>
      <c r="AC212" s="11">
        <f>'OddsRatio_working_3-way'!X212^(1/3)*SIN('OddsRatio_working_3-way'!Y212/3)</f>
        <v>0.10463505537376963</v>
      </c>
      <c r="AD212" s="11">
        <f>'OddsRatio_working_3-way'!X212^(1/3)*SIN(('OddsRatio_working_3-way'!Y212+2*PI())/3)</f>
        <v>0.40160004623601192</v>
      </c>
      <c r="AE212" s="11">
        <f>'OddsRatio_working_3-way'!X212^(1/3)*SIN(('OddsRatio_working_3-way'!Y212+4*PI())/3)</f>
        <v>-0.50623510160978158</v>
      </c>
      <c r="AF212" s="11">
        <f>-'OddsRatio_working_3-way'!U212/(3*'OddsRatio_working_3-way'!X212^(1/3))*COS(('OddsRatio_working_3-way'!Y212)/3)</f>
        <v>0.52413886698857259</v>
      </c>
      <c r="AG212" s="11">
        <f>-'OddsRatio_working_3-way'!U212/(3*'OddsRatio_working_3-way'!X212^(1/3))*COS(('OddsRatio_working_3-way'!Y212+2*PI())/3)</f>
        <v>-0.35268604957436228</v>
      </c>
      <c r="AH212" s="11">
        <f>-'OddsRatio_working_3-way'!U212/(3*'OddsRatio_working_3-way'!X212^(1/3))*COS(('OddsRatio_working_3-way'!Y212+4*PI())/3)</f>
        <v>-0.17145281741421045</v>
      </c>
      <c r="AI212" s="11">
        <f>'OddsRatio_working_3-way'!U212/(3*'OddsRatio_working_3-way'!X212^(1/3))*SIN(('OddsRatio_working_3-way'!Y212)/3)</f>
        <v>-0.10463505537376963</v>
      </c>
      <c r="AJ212" s="11">
        <f>'OddsRatio_working_3-way'!U212/(3*'OddsRatio_working_3-way'!X212^(1/3))*SIN(('OddsRatio_working_3-way'!Y212+2*PI())/3)</f>
        <v>-0.40160004623601192</v>
      </c>
      <c r="AK212" s="11">
        <f>'OddsRatio_working_3-way'!U212/(3*'OddsRatio_working_3-way'!X212^(1/3))*SIN(('OddsRatio_working_3-way'!Y212+4*PI())/3)</f>
        <v>0.50623510160978158</v>
      </c>
      <c r="AL212" s="11">
        <f>'OddsRatio_working_3-way'!Z212+'OddsRatio_working_3-way'!AF212</f>
        <v>1.0482777339771452</v>
      </c>
      <c r="AM212" s="11">
        <f>'OddsRatio_working_3-way'!AA212+'OddsRatio_working_3-way'!AG212</f>
        <v>-0.70537209914872456</v>
      </c>
      <c r="AN212" s="11">
        <f>'OddsRatio_working_3-way'!AB212+'OddsRatio_working_3-way'!AH212</f>
        <v>-0.3429056348284209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1.0482777339771452</v>
      </c>
      <c r="AS212" s="11">
        <f>IF(('OddsRatio_working_3-way'!X212=0),IF(Q212&gt;0,-Q212^(1/3),(-Q212)^(1/3)),'OddsRatio_working_3-way'!AM212-'OddsRatio_working_3-way'!R212/3)</f>
        <v>-0.70537209914872456</v>
      </c>
      <c r="AT212" s="11">
        <f>IF(('OddsRatio_working_3-way'!X212=0),IF(Q212&gt;0,-Q212^(1/3),(-Q212)^(1/3)),'OddsRatio_working_3-way'!AN212-'OddsRatio_working_3-way'!R212/3)</f>
        <v>-0.3429056348284209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2.34</v>
      </c>
      <c r="B213" s="4">
        <f>IF('True_Odds_Calculator_3-way'!B214="","",'True_Odds_Calculator_3-way'!B214)</f>
        <v>3.55</v>
      </c>
      <c r="C213" s="4">
        <f>IF('True_Odds_Calculator_3-way'!C214="","",'True_Odds_Calculator_3-way'!C214)</f>
        <v>3.11</v>
      </c>
      <c r="D213" s="9">
        <f t="shared" si="52"/>
        <v>0.41605816195244499</v>
      </c>
      <c r="E213" s="9">
        <f t="shared" si="53"/>
        <v>0.27241581740883364</v>
      </c>
      <c r="F213" s="9">
        <f t="shared" si="54"/>
        <v>0.3115260206387212</v>
      </c>
      <c r="G213" s="9">
        <f t="shared" si="55"/>
        <v>1.0473956069874526</v>
      </c>
      <c r="H213" s="9">
        <f t="shared" si="56"/>
        <v>2.4035101133631862</v>
      </c>
      <c r="I213" s="9">
        <f t="shared" si="57"/>
        <v>3.6708587978180041</v>
      </c>
      <c r="J213" s="9">
        <f t="shared" si="58"/>
        <v>3.2100047307435249</v>
      </c>
      <c r="K213" s="11">
        <f t="shared" si="59"/>
        <v>0.42735042735042739</v>
      </c>
      <c r="L213" s="11">
        <f t="shared" si="60"/>
        <v>0.28169014084507044</v>
      </c>
      <c r="M213" s="11">
        <f t="shared" si="61"/>
        <v>0.32154340836012862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-0.27907622169657387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0.23224514868915036</v>
      </c>
      <c r="Q213" s="11">
        <f>2*'OddsRatio_working_3-way'!K213*'OddsRatio_working_3-way'!L213*'OddsRatio_working_3-way'!M213</f>
        <v>7.741504956305012E-2</v>
      </c>
      <c r="R213" s="11">
        <f t="shared" si="62"/>
        <v>0</v>
      </c>
      <c r="S213" s="11">
        <f t="shared" si="63"/>
        <v>-0.83219253606514465</v>
      </c>
      <c r="T213" s="11">
        <f t="shared" si="64"/>
        <v>-0.27739751202171492</v>
      </c>
      <c r="U213" s="11">
        <f>'OddsRatio_working_3-way'!S213-'OddsRatio_working_3-way'!R213^2/3</f>
        <v>-0.83219253606514465</v>
      </c>
      <c r="V213" s="11">
        <f>'OddsRatio_working_3-way'!S213*'OddsRatio_working_3-way'!R213/3-2*'OddsRatio_working_3-way'!R213^3/27-'OddsRatio_working_3-way'!T213</f>
        <v>0.27739751202171492</v>
      </c>
      <c r="W213" s="11">
        <f>'OddsRatio_working_3-way'!V213^2+4*'OddsRatio_working_3-way'!U213^3/27</f>
        <v>-8.4328862189290144E-3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0.14610121995962805</v>
      </c>
      <c r="Y213" s="11">
        <f>IF('OddsRatio_working_3-way'!W213&gt;=0,IF('OddsRatio_working_3-way'!V213+SQRT('OddsRatio_working_3-way'!W213)&gt;0,0,PI()),ACOS('OddsRatio_working_3-way'!V213/(2*'OddsRatio_working_3-way'!X213)))</f>
        <v>0.31968862985000635</v>
      </c>
      <c r="Z213" s="11">
        <f>'OddsRatio_working_3-way'!X213^(1/3)*COS('OddsRatio_working_3-way'!Y213/3)</f>
        <v>0.5236978034937263</v>
      </c>
      <c r="AA213" s="11">
        <f>'OddsRatio_working_3-way'!X213^(1/3)*COS(('OddsRatio_working_3-way'!Y213+2*PI())/3)</f>
        <v>-0.31036273460070968</v>
      </c>
      <c r="AB213" s="11">
        <f>'OddsRatio_working_3-way'!X213^(1/3)*COS(('OddsRatio_working_3-way'!Y213+4*PI())/3)</f>
        <v>-0.21333506889301654</v>
      </c>
      <c r="AC213" s="11">
        <f>'OddsRatio_working_3-way'!X213^(1/3)*SIN('OddsRatio_working_3-way'!Y213/3)</f>
        <v>5.6018948915177703E-2</v>
      </c>
      <c r="AD213" s="11">
        <f>'OddsRatio_working_3-way'!X213^(1/3)*SIN(('OddsRatio_working_3-way'!Y213+2*PI())/3)</f>
        <v>0.42552612727408917</v>
      </c>
      <c r="AE213" s="11">
        <f>'OddsRatio_working_3-way'!X213^(1/3)*SIN(('OddsRatio_working_3-way'!Y213+4*PI())/3)</f>
        <v>-0.48154507618926684</v>
      </c>
      <c r="AF213" s="11">
        <f>-'OddsRatio_working_3-way'!U213/(3*'OddsRatio_working_3-way'!X213^(1/3))*COS(('OddsRatio_working_3-way'!Y213)/3)</f>
        <v>0.5236978034937263</v>
      </c>
      <c r="AG213" s="11">
        <f>-'OddsRatio_working_3-way'!U213/(3*'OddsRatio_working_3-way'!X213^(1/3))*COS(('OddsRatio_working_3-way'!Y213+2*PI())/3)</f>
        <v>-0.31036273460070968</v>
      </c>
      <c r="AH213" s="11">
        <f>-'OddsRatio_working_3-way'!U213/(3*'OddsRatio_working_3-way'!X213^(1/3))*COS(('OddsRatio_working_3-way'!Y213+4*PI())/3)</f>
        <v>-0.21333506889301654</v>
      </c>
      <c r="AI213" s="11">
        <f>'OddsRatio_working_3-way'!U213/(3*'OddsRatio_working_3-way'!X213^(1/3))*SIN(('OddsRatio_working_3-way'!Y213)/3)</f>
        <v>-5.6018948915177703E-2</v>
      </c>
      <c r="AJ213" s="11">
        <f>'OddsRatio_working_3-way'!U213/(3*'OddsRatio_working_3-way'!X213^(1/3))*SIN(('OddsRatio_working_3-way'!Y213+2*PI())/3)</f>
        <v>-0.42552612727408917</v>
      </c>
      <c r="AK213" s="11">
        <f>'OddsRatio_working_3-way'!U213/(3*'OddsRatio_working_3-way'!X213^(1/3))*SIN(('OddsRatio_working_3-way'!Y213+4*PI())/3)</f>
        <v>0.48154507618926684</v>
      </c>
      <c r="AL213" s="11">
        <f>'OddsRatio_working_3-way'!Z213+'OddsRatio_working_3-way'!AF213</f>
        <v>1.0473956069874526</v>
      </c>
      <c r="AM213" s="11">
        <f>'OddsRatio_working_3-way'!AA213+'OddsRatio_working_3-way'!AG213</f>
        <v>-0.62072546920141936</v>
      </c>
      <c r="AN213" s="11">
        <f>'OddsRatio_working_3-way'!AB213+'OddsRatio_working_3-way'!AH213</f>
        <v>-0.42667013778603308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1.0473956069874526</v>
      </c>
      <c r="AS213" s="11">
        <f>IF(('OddsRatio_working_3-way'!X213=0),IF(Q213&gt;0,-Q213^(1/3),(-Q213)^(1/3)),'OddsRatio_working_3-way'!AM213-'OddsRatio_working_3-way'!R213/3)</f>
        <v>-0.62072546920141936</v>
      </c>
      <c r="AT213" s="11">
        <f>IF(('OddsRatio_working_3-way'!X213=0),IF(Q213&gt;0,-Q213^(1/3),(-Q213)^(1/3)),'OddsRatio_working_3-way'!AN213-'OddsRatio_working_3-way'!R213/3)</f>
        <v>-0.42667013778603308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1.88</v>
      </c>
      <c r="B214" s="4">
        <f>IF('True_Odds_Calculator_3-way'!B215="","",'True_Odds_Calculator_3-way'!B215)</f>
        <v>3.81</v>
      </c>
      <c r="C214" s="4">
        <f>IF('True_Odds_Calculator_3-way'!C215="","",'True_Odds_Calculator_3-way'!C215)</f>
        <v>4.29</v>
      </c>
      <c r="D214" s="9">
        <f t="shared" si="52"/>
        <v>0.5208190093261913</v>
      </c>
      <c r="E214" s="9">
        <f t="shared" si="53"/>
        <v>0.25394272166727222</v>
      </c>
      <c r="F214" s="9">
        <f t="shared" si="54"/>
        <v>0.22523826900653632</v>
      </c>
      <c r="G214" s="9">
        <f t="shared" si="55"/>
        <v>1.0455145516729427</v>
      </c>
      <c r="H214" s="9">
        <f t="shared" si="56"/>
        <v>1.9200528054721895</v>
      </c>
      <c r="I214" s="9">
        <f t="shared" si="57"/>
        <v>3.9378958902009695</v>
      </c>
      <c r="J214" s="9">
        <f t="shared" si="58"/>
        <v>4.4397428750039829</v>
      </c>
      <c r="K214" s="11">
        <f t="shared" si="59"/>
        <v>0.53191489361702127</v>
      </c>
      <c r="L214" s="11">
        <f t="shared" si="60"/>
        <v>0.26246719160104987</v>
      </c>
      <c r="M214" s="11">
        <f t="shared" si="61"/>
        <v>0.23310023310023309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-0.26475536711757186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0.22715134124080349</v>
      </c>
      <c r="Q214" s="11">
        <f>2*'OddsRatio_working_3-way'!K214*'OddsRatio_working_3-way'!L214*'OddsRatio_working_3-way'!M214</f>
        <v>6.5086344195072615E-2</v>
      </c>
      <c r="R214" s="11">
        <f t="shared" si="62"/>
        <v>0</v>
      </c>
      <c r="S214" s="11">
        <f t="shared" si="63"/>
        <v>-0.85796689870287213</v>
      </c>
      <c r="T214" s="11">
        <f t="shared" si="64"/>
        <v>-0.24583578759394609</v>
      </c>
      <c r="U214" s="11">
        <f>'OddsRatio_working_3-way'!S214-'OddsRatio_working_3-way'!R214^2/3</f>
        <v>-0.85796689870287213</v>
      </c>
      <c r="V214" s="11">
        <f>'OddsRatio_working_3-way'!S214*'OddsRatio_working_3-way'!R214/3-2*'OddsRatio_working_3-way'!R214^3/27-'OddsRatio_working_3-way'!T214</f>
        <v>0.24583578759394609</v>
      </c>
      <c r="W214" s="11">
        <f>'OddsRatio_working_3-way'!V214^2+4*'OddsRatio_working_3-way'!U214^3/27</f>
        <v>-3.3128559741084716E-2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0.15294099695881128</v>
      </c>
      <c r="Y214" s="11">
        <f>IF('OddsRatio_working_3-way'!W214&gt;=0,IF('OddsRatio_working_3-way'!V214+SQRT('OddsRatio_working_3-way'!W214)&gt;0,0,PI()),ACOS('OddsRatio_working_3-way'!V214/(2*'OddsRatio_working_3-way'!X214)))</f>
        <v>0.63731747071083755</v>
      </c>
      <c r="Z214" s="11">
        <f>'OddsRatio_working_3-way'!X214^(1/3)*COS('OddsRatio_working_3-way'!Y214/3)</f>
        <v>0.52275727583647125</v>
      </c>
      <c r="AA214" s="11">
        <f>'OddsRatio_working_3-way'!X214^(1/3)*COS(('OddsRatio_working_3-way'!Y214+2*PI())/3)</f>
        <v>-0.35902774234700974</v>
      </c>
      <c r="AB214" s="11">
        <f>'OddsRatio_working_3-way'!X214^(1/3)*COS(('OddsRatio_working_3-way'!Y214+4*PI())/3)</f>
        <v>-0.16372953348946168</v>
      </c>
      <c r="AC214" s="11">
        <f>'OddsRatio_working_3-way'!X214^(1/3)*SIN('OddsRatio_working_3-way'!Y214/3)</f>
        <v>0.11275547345615729</v>
      </c>
      <c r="AD214" s="11">
        <f>'OddsRatio_working_3-way'!X214^(1/3)*SIN(('OddsRatio_working_3-way'!Y214+2*PI())/3)</f>
        <v>0.3963433441594546</v>
      </c>
      <c r="AE214" s="11">
        <f>'OddsRatio_working_3-way'!X214^(1/3)*SIN(('OddsRatio_working_3-way'!Y214+4*PI())/3)</f>
        <v>-0.50909881761561182</v>
      </c>
      <c r="AF214" s="11">
        <f>-'OddsRatio_working_3-way'!U214/(3*'OddsRatio_working_3-way'!X214^(1/3))*COS(('OddsRatio_working_3-way'!Y214)/3)</f>
        <v>0.52275727583647136</v>
      </c>
      <c r="AG214" s="11">
        <f>-'OddsRatio_working_3-way'!U214/(3*'OddsRatio_working_3-way'!X214^(1/3))*COS(('OddsRatio_working_3-way'!Y214+2*PI())/3)</f>
        <v>-0.35902774234700985</v>
      </c>
      <c r="AH214" s="11">
        <f>-'OddsRatio_working_3-way'!U214/(3*'OddsRatio_working_3-way'!X214^(1/3))*COS(('OddsRatio_working_3-way'!Y214+4*PI())/3)</f>
        <v>-0.1637295334894617</v>
      </c>
      <c r="AI214" s="11">
        <f>'OddsRatio_working_3-way'!U214/(3*'OddsRatio_working_3-way'!X214^(1/3))*SIN(('OddsRatio_working_3-way'!Y214)/3)</f>
        <v>-0.11275547345615732</v>
      </c>
      <c r="AJ214" s="11">
        <f>'OddsRatio_working_3-way'!U214/(3*'OddsRatio_working_3-way'!X214^(1/3))*SIN(('OddsRatio_working_3-way'!Y214+2*PI())/3)</f>
        <v>-0.39634334415945471</v>
      </c>
      <c r="AK214" s="11">
        <f>'OddsRatio_working_3-way'!U214/(3*'OddsRatio_working_3-way'!X214^(1/3))*SIN(('OddsRatio_working_3-way'!Y214+4*PI())/3)</f>
        <v>0.50909881761561182</v>
      </c>
      <c r="AL214" s="11">
        <f>'OddsRatio_working_3-way'!Z214+'OddsRatio_working_3-way'!AF214</f>
        <v>1.0455145516729427</v>
      </c>
      <c r="AM214" s="11">
        <f>'OddsRatio_working_3-way'!AA214+'OddsRatio_working_3-way'!AG214</f>
        <v>-0.71805548469401959</v>
      </c>
      <c r="AN214" s="11">
        <f>'OddsRatio_working_3-way'!AB214+'OddsRatio_working_3-way'!AH214</f>
        <v>-0.32745906697892335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1.0455145516729427</v>
      </c>
      <c r="AS214" s="11">
        <f>IF(('OddsRatio_working_3-way'!X214=0),IF(Q214&gt;0,-Q214^(1/3),(-Q214)^(1/3)),'OddsRatio_working_3-way'!AM214-'OddsRatio_working_3-way'!R214/3)</f>
        <v>-0.71805548469401959</v>
      </c>
      <c r="AT214" s="11">
        <f>IF(('OddsRatio_working_3-way'!X214=0),IF(Q214&gt;0,-Q214^(1/3),(-Q214)^(1/3)),'OddsRatio_working_3-way'!AN214-'OddsRatio_working_3-way'!R214/3)</f>
        <v>-0.32745906697892335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6.4</v>
      </c>
      <c r="B215" s="4">
        <f>IF('True_Odds_Calculator_3-way'!B216="","",'True_Odds_Calculator_3-way'!B216)</f>
        <v>4.2699999999999996</v>
      </c>
      <c r="C215" s="4">
        <f>IF('True_Odds_Calculator_3-way'!C216="","",'True_Odds_Calculator_3-way'!C216)</f>
        <v>1.56</v>
      </c>
      <c r="D215" s="9">
        <f t="shared" si="52"/>
        <v>0.14868899481123179</v>
      </c>
      <c r="E215" s="9">
        <f t="shared" si="53"/>
        <v>0.22386006073385295</v>
      </c>
      <c r="F215" s="9">
        <f t="shared" si="54"/>
        <v>0.62745094445491501</v>
      </c>
      <c r="G215" s="9">
        <f t="shared" si="55"/>
        <v>1.0602680201464345</v>
      </c>
      <c r="H215" s="9">
        <f t="shared" si="56"/>
        <v>6.7254473087907458</v>
      </c>
      <c r="I215" s="9">
        <f t="shared" si="57"/>
        <v>4.4670764258788402</v>
      </c>
      <c r="J215" s="9">
        <f t="shared" si="58"/>
        <v>1.5937500912820033</v>
      </c>
      <c r="K215" s="11">
        <f t="shared" si="59"/>
        <v>0.15625</v>
      </c>
      <c r="L215" s="11">
        <f t="shared" si="60"/>
        <v>0.23419203747072601</v>
      </c>
      <c r="M215" s="11">
        <f t="shared" si="61"/>
        <v>0.64102564102564097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-0.23195145018915497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0.21650565964090557</v>
      </c>
      <c r="Q215" s="11">
        <f>2*'OddsRatio_working_3-way'!K215*'OddsRatio_working_3-way'!L215*'OddsRatio_working_3-way'!M215</f>
        <v>4.6913469044616581E-2</v>
      </c>
      <c r="R215" s="11">
        <f t="shared" si="62"/>
        <v>0</v>
      </c>
      <c r="S215" s="11">
        <f t="shared" si="63"/>
        <v>-0.93340938142161445</v>
      </c>
      <c r="T215" s="11">
        <f t="shared" si="64"/>
        <v>-0.20225555393751121</v>
      </c>
      <c r="U215" s="11">
        <f>'OddsRatio_working_3-way'!S215-'OddsRatio_working_3-way'!R215^2/3</f>
        <v>-0.93340938142161445</v>
      </c>
      <c r="V215" s="11">
        <f>'OddsRatio_working_3-way'!S215*'OddsRatio_working_3-way'!R215/3-2*'OddsRatio_working_3-way'!R215^3/27-'OddsRatio_working_3-way'!T215</f>
        <v>0.20225555393751121</v>
      </c>
      <c r="W215" s="11">
        <f>'OddsRatio_working_3-way'!V215^2+4*'OddsRatio_working_3-way'!U215^3/27</f>
        <v>-7.9572067528806939E-2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0.17355069621538288</v>
      </c>
      <c r="Y215" s="11">
        <f>IF('OddsRatio_working_3-way'!W215&gt;=0,IF('OddsRatio_working_3-way'!V215+SQRT('OddsRatio_working_3-way'!W215)&gt;0,0,PI()),ACOS('OddsRatio_working_3-way'!V215/(2*'OddsRatio_working_3-way'!X215)))</f>
        <v>0.9487507820622717</v>
      </c>
      <c r="Z215" s="11">
        <f>'OddsRatio_working_3-way'!X215^(1/3)*COS('OddsRatio_working_3-way'!Y215/3)</f>
        <v>0.53013401007321725</v>
      </c>
      <c r="AA215" s="11">
        <f>'OddsRatio_working_3-way'!X215^(1/3)*COS(('OddsRatio_working_3-way'!Y215+2*PI())/3)</f>
        <v>-0.41530279930072916</v>
      </c>
      <c r="AB215" s="11">
        <f>'OddsRatio_working_3-way'!X215^(1/3)*COS(('OddsRatio_working_3-way'!Y215+4*PI())/3)</f>
        <v>-0.1148312107724882</v>
      </c>
      <c r="AC215" s="11">
        <f>'OddsRatio_working_3-way'!X215^(1/3)*SIN('OddsRatio_working_3-way'!Y215/3)</f>
        <v>0.17347735252061466</v>
      </c>
      <c r="AD215" s="11">
        <f>'OddsRatio_working_3-way'!X215^(1/3)*SIN(('OddsRatio_working_3-way'!Y215+2*PI())/3)</f>
        <v>0.37237084387321434</v>
      </c>
      <c r="AE215" s="11">
        <f>'OddsRatio_working_3-way'!X215^(1/3)*SIN(('OddsRatio_working_3-way'!Y215+4*PI())/3)</f>
        <v>-0.54584819639382887</v>
      </c>
      <c r="AF215" s="11">
        <f>-'OddsRatio_working_3-way'!U215/(3*'OddsRatio_working_3-way'!X215^(1/3))*COS(('OddsRatio_working_3-way'!Y215)/3)</f>
        <v>0.53013401007321714</v>
      </c>
      <c r="AG215" s="11">
        <f>-'OddsRatio_working_3-way'!U215/(3*'OddsRatio_working_3-way'!X215^(1/3))*COS(('OddsRatio_working_3-way'!Y215+2*PI())/3)</f>
        <v>-0.41530279930072911</v>
      </c>
      <c r="AH215" s="11">
        <f>-'OddsRatio_working_3-way'!U215/(3*'OddsRatio_working_3-way'!X215^(1/3))*COS(('OddsRatio_working_3-way'!Y215+4*PI())/3)</f>
        <v>-0.11483121077248817</v>
      </c>
      <c r="AI215" s="11">
        <f>'OddsRatio_working_3-way'!U215/(3*'OddsRatio_working_3-way'!X215^(1/3))*SIN(('OddsRatio_working_3-way'!Y215)/3)</f>
        <v>-0.17347735252061461</v>
      </c>
      <c r="AJ215" s="11">
        <f>'OddsRatio_working_3-way'!U215/(3*'OddsRatio_working_3-way'!X215^(1/3))*SIN(('OddsRatio_working_3-way'!Y215+2*PI())/3)</f>
        <v>-0.37237084387321429</v>
      </c>
      <c r="AK215" s="11">
        <f>'OddsRatio_working_3-way'!U215/(3*'OddsRatio_working_3-way'!X215^(1/3))*SIN(('OddsRatio_working_3-way'!Y215+4*PI())/3)</f>
        <v>0.54584819639382876</v>
      </c>
      <c r="AL215" s="11">
        <f>'OddsRatio_working_3-way'!Z215+'OddsRatio_working_3-way'!AF215</f>
        <v>1.0602680201464345</v>
      </c>
      <c r="AM215" s="11">
        <f>'OddsRatio_working_3-way'!AA215+'OddsRatio_working_3-way'!AG215</f>
        <v>-0.83060559860145822</v>
      </c>
      <c r="AN215" s="11">
        <f>'OddsRatio_working_3-way'!AB215+'OddsRatio_working_3-way'!AH215</f>
        <v>-0.22966242154497638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1.0602680201464345</v>
      </c>
      <c r="AS215" s="11">
        <f>IF(('OddsRatio_working_3-way'!X215=0),IF(Q215&gt;0,-Q215^(1/3),(-Q215)^(1/3)),'OddsRatio_working_3-way'!AM215-'OddsRatio_working_3-way'!R215/3)</f>
        <v>-0.83060559860145822</v>
      </c>
      <c r="AT215" s="11">
        <f>IF(('OddsRatio_working_3-way'!X215=0),IF(Q215&gt;0,-Q215^(1/3),(-Q215)^(1/3)),'OddsRatio_working_3-way'!AN215-'OddsRatio_working_3-way'!R215/3)</f>
        <v>-0.22966242154497638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2.2599999999999998</v>
      </c>
      <c r="B216" s="4">
        <f>IF('True_Odds_Calculator_3-way'!B217="","",'True_Odds_Calculator_3-way'!B217)</f>
        <v>3.87</v>
      </c>
      <c r="C216" s="4">
        <f>IF('True_Odds_Calculator_3-way'!C217="","",'True_Odds_Calculator_3-way'!C217)</f>
        <v>3.03</v>
      </c>
      <c r="D216" s="9">
        <f t="shared" si="52"/>
        <v>0.43086548709429195</v>
      </c>
      <c r="E216" s="9">
        <f t="shared" si="53"/>
        <v>0.24945498133195415</v>
      </c>
      <c r="F216" s="9">
        <f t="shared" si="54"/>
        <v>0.31967953157375378</v>
      </c>
      <c r="G216" s="9">
        <f t="shared" si="55"/>
        <v>1.0483412373264025</v>
      </c>
      <c r="H216" s="9">
        <f t="shared" si="56"/>
        <v>2.3209099590312667</v>
      </c>
      <c r="I216" s="9">
        <f t="shared" si="57"/>
        <v>4.0087393511267768</v>
      </c>
      <c r="J216" s="9">
        <f t="shared" si="58"/>
        <v>3.1281327117725972</v>
      </c>
      <c r="K216" s="11">
        <f t="shared" si="59"/>
        <v>0.44247787610619471</v>
      </c>
      <c r="L216" s="11">
        <f t="shared" si="60"/>
        <v>0.25839793281653745</v>
      </c>
      <c r="M216" s="11">
        <f t="shared" si="61"/>
        <v>0.33003300330033003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-0.27700425938868833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0.23244418151083132</v>
      </c>
      <c r="Q216" s="11">
        <f>2*'OddsRatio_working_3-way'!K216*'OddsRatio_working_3-way'!L216*'OddsRatio_working_3-way'!M216</f>
        <v>7.5468890100919256E-2</v>
      </c>
      <c r="R216" s="11">
        <f t="shared" si="62"/>
        <v>0</v>
      </c>
      <c r="S216" s="11">
        <f t="shared" si="63"/>
        <v>-0.83913576644563082</v>
      </c>
      <c r="T216" s="11">
        <f t="shared" si="64"/>
        <v>-0.27244667741741257</v>
      </c>
      <c r="U216" s="11">
        <f>'OddsRatio_working_3-way'!S216-'OddsRatio_working_3-way'!R216^2/3</f>
        <v>-0.83913576644563082</v>
      </c>
      <c r="V216" s="11">
        <f>'OddsRatio_working_3-way'!S216*'OddsRatio_working_3-way'!R216/3-2*'OddsRatio_working_3-way'!R216^3/27-'OddsRatio_working_3-way'!T216</f>
        <v>0.27244667741741257</v>
      </c>
      <c r="W216" s="11">
        <f>'OddsRatio_working_3-way'!V216^2+4*'OddsRatio_working_3-way'!U216^3/27</f>
        <v>-1.331006306846412E-2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0.1479334775365703</v>
      </c>
      <c r="Y216" s="11">
        <f>IF('OddsRatio_working_3-way'!W216&gt;=0,IF('OddsRatio_working_3-way'!V216+SQRT('OddsRatio_working_3-way'!W216)&gt;0,0,PI()),ACOS('OddsRatio_working_3-way'!V216/(2*'OddsRatio_working_3-way'!X216)))</f>
        <v>0.40056234567219162</v>
      </c>
      <c r="Z216" s="11">
        <f>'OddsRatio_working_3-way'!X216^(1/3)*COS('OddsRatio_working_3-way'!Y216/3)</f>
        <v>0.52417061866320125</v>
      </c>
      <c r="AA216" s="11">
        <f>'OddsRatio_working_3-way'!X216^(1/3)*COS(('OddsRatio_working_3-way'!Y216+2*PI())/3)</f>
        <v>-0.32305918495949038</v>
      </c>
      <c r="AB216" s="11">
        <f>'OddsRatio_working_3-way'!X216^(1/3)*COS(('OddsRatio_working_3-way'!Y216+4*PI())/3)</f>
        <v>-0.20111143370371096</v>
      </c>
      <c r="AC216" s="11">
        <f>'OddsRatio_working_3-way'!X216^(1/3)*SIN('OddsRatio_working_3-way'!Y216/3)</f>
        <v>7.0406567014593871E-2</v>
      </c>
      <c r="AD216" s="11">
        <f>'OddsRatio_working_3-way'!X216^(1/3)*SIN(('OddsRatio_working_3-way'!Y216+2*PI())/3)</f>
        <v>0.41874178817244095</v>
      </c>
      <c r="AE216" s="11">
        <f>'OddsRatio_working_3-way'!X216^(1/3)*SIN(('OddsRatio_working_3-way'!Y216+4*PI())/3)</f>
        <v>-0.48914835518703476</v>
      </c>
      <c r="AF216" s="11">
        <f>-'OddsRatio_working_3-way'!U216/(3*'OddsRatio_working_3-way'!X216^(1/3))*COS(('OddsRatio_working_3-way'!Y216)/3)</f>
        <v>0.52417061866320125</v>
      </c>
      <c r="AG216" s="11">
        <f>-'OddsRatio_working_3-way'!U216/(3*'OddsRatio_working_3-way'!X216^(1/3))*COS(('OddsRatio_working_3-way'!Y216+2*PI())/3)</f>
        <v>-0.32305918495949038</v>
      </c>
      <c r="AH216" s="11">
        <f>-'OddsRatio_working_3-way'!U216/(3*'OddsRatio_working_3-way'!X216^(1/3))*COS(('OddsRatio_working_3-way'!Y216+4*PI())/3)</f>
        <v>-0.20111143370371096</v>
      </c>
      <c r="AI216" s="11">
        <f>'OddsRatio_working_3-way'!U216/(3*'OddsRatio_working_3-way'!X216^(1/3))*SIN(('OddsRatio_working_3-way'!Y216)/3)</f>
        <v>-7.0406567014593871E-2</v>
      </c>
      <c r="AJ216" s="11">
        <f>'OddsRatio_working_3-way'!U216/(3*'OddsRatio_working_3-way'!X216^(1/3))*SIN(('OddsRatio_working_3-way'!Y216+2*PI())/3)</f>
        <v>-0.41874178817244095</v>
      </c>
      <c r="AK216" s="11">
        <f>'OddsRatio_working_3-way'!U216/(3*'OddsRatio_working_3-way'!X216^(1/3))*SIN(('OddsRatio_working_3-way'!Y216+4*PI())/3)</f>
        <v>0.48914835518703476</v>
      </c>
      <c r="AL216" s="11">
        <f>'OddsRatio_working_3-way'!Z216+'OddsRatio_working_3-way'!AF216</f>
        <v>1.0483412373264025</v>
      </c>
      <c r="AM216" s="11">
        <f>'OddsRatio_working_3-way'!AA216+'OddsRatio_working_3-way'!AG216</f>
        <v>-0.64611836991898075</v>
      </c>
      <c r="AN216" s="11">
        <f>'OddsRatio_working_3-way'!AB216+'OddsRatio_working_3-way'!AH216</f>
        <v>-0.40222286740742191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1.0483412373264025</v>
      </c>
      <c r="AS216" s="11">
        <f>IF(('OddsRatio_working_3-way'!X216=0),IF(Q216&gt;0,-Q216^(1/3),(-Q216)^(1/3)),'OddsRatio_working_3-way'!AM216-'OddsRatio_working_3-way'!R216/3)</f>
        <v>-0.64611836991898075</v>
      </c>
      <c r="AT216" s="11">
        <f>IF(('OddsRatio_working_3-way'!X216=0),IF(Q216&gt;0,-Q216^(1/3),(-Q216)^(1/3)),'OddsRatio_working_3-way'!AN216-'OddsRatio_working_3-way'!R216/3)</f>
        <v>-0.40222286740742191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3.25</v>
      </c>
      <c r="B217" s="4">
        <f>IF('True_Odds_Calculator_3-way'!B218="","",'True_Odds_Calculator_3-way'!B218)</f>
        <v>3.51</v>
      </c>
      <c r="C217" s="4">
        <f>IF('True_Odds_Calculator_3-way'!C218="","",'True_Odds_Calculator_3-way'!C218)</f>
        <v>2.2799999999999998</v>
      </c>
      <c r="D217" s="9">
        <f t="shared" si="52"/>
        <v>0.29769082575974426</v>
      </c>
      <c r="E217" s="9">
        <f t="shared" si="53"/>
        <v>0.27534500200128104</v>
      </c>
      <c r="F217" s="9">
        <f t="shared" si="54"/>
        <v>0.42696417223897493</v>
      </c>
      <c r="G217" s="9">
        <f t="shared" si="55"/>
        <v>1.0485288217291657</v>
      </c>
      <c r="H217" s="9">
        <f t="shared" si="56"/>
        <v>3.3591898488906224</v>
      </c>
      <c r="I217" s="9">
        <f t="shared" si="57"/>
        <v>3.6318073425402053</v>
      </c>
      <c r="J217" s="9">
        <f t="shared" si="58"/>
        <v>2.3421168918133319</v>
      </c>
      <c r="K217" s="11">
        <f t="shared" si="59"/>
        <v>0.30769230769230771</v>
      </c>
      <c r="L217" s="11">
        <f t="shared" si="60"/>
        <v>0.28490028490028491</v>
      </c>
      <c r="M217" s="11">
        <f t="shared" si="61"/>
        <v>0.43859649122807021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-0.27793349250839139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0.23222641306312025</v>
      </c>
      <c r="Q217" s="11">
        <f>2*'OddsRatio_working_3-way'!K217*'OddsRatio_working_3-way'!L217*'OddsRatio_working_3-way'!M217</f>
        <v>7.6896163265933862E-2</v>
      </c>
      <c r="R217" s="11">
        <f t="shared" si="62"/>
        <v>0</v>
      </c>
      <c r="S217" s="11">
        <f t="shared" si="63"/>
        <v>-0.83554670208056647</v>
      </c>
      <c r="T217" s="11">
        <f t="shared" si="64"/>
        <v>-0.27667109340416107</v>
      </c>
      <c r="U217" s="11">
        <f>'OddsRatio_working_3-way'!S217-'OddsRatio_working_3-way'!R217^2/3</f>
        <v>-0.83554670208056647</v>
      </c>
      <c r="V217" s="11">
        <f>'OddsRatio_working_3-way'!S217*'OddsRatio_working_3-way'!R217/3-2*'OddsRatio_working_3-way'!R217^3/27-'OddsRatio_working_3-way'!T217</f>
        <v>0.27667109340416107</v>
      </c>
      <c r="W217" s="11">
        <f>'OddsRatio_working_3-way'!V217^2+4*'OddsRatio_working_3-way'!U217^3/27</f>
        <v>-9.871942658264049E-3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0.14698540453367986</v>
      </c>
      <c r="Y217" s="11">
        <f>IF('OddsRatio_working_3-way'!W217&gt;=0,IF('OddsRatio_working_3-way'!V217+SQRT('OddsRatio_working_3-way'!W217)&gt;0,0,PI()),ACOS('OddsRatio_working_3-way'!V217/(2*'OddsRatio_working_3-way'!X217)))</f>
        <v>0.34477481157053091</v>
      </c>
      <c r="Z217" s="11">
        <f>'OddsRatio_working_3-way'!X217^(1/3)*COS('OddsRatio_working_3-way'!Y217/3)</f>
        <v>0.52426441086458286</v>
      </c>
      <c r="AA217" s="11">
        <f>'OddsRatio_working_3-way'!X217^(1/3)*COS(('OddsRatio_working_3-way'!Y217+2*PI())/3)</f>
        <v>-0.31454209138666539</v>
      </c>
      <c r="AB217" s="11">
        <f>'OddsRatio_working_3-way'!X217^(1/3)*COS(('OddsRatio_working_3-way'!Y217+4*PI())/3)</f>
        <v>-0.20972231947791758</v>
      </c>
      <c r="AC217" s="11">
        <f>'OddsRatio_working_3-way'!X217^(1/3)*SIN('OddsRatio_working_3-way'!Y217/3)</f>
        <v>6.0517723527910738E-2</v>
      </c>
      <c r="AD217" s="11">
        <f>'OddsRatio_working_3-way'!X217^(1/3)*SIN(('OddsRatio_working_3-way'!Y217+2*PI())/3)</f>
        <v>0.42376743634485586</v>
      </c>
      <c r="AE217" s="11">
        <f>'OddsRatio_working_3-way'!X217^(1/3)*SIN(('OddsRatio_working_3-way'!Y217+4*PI())/3)</f>
        <v>-0.48428515987276655</v>
      </c>
      <c r="AF217" s="11">
        <f>-'OddsRatio_working_3-way'!U217/(3*'OddsRatio_working_3-way'!X217^(1/3))*COS(('OddsRatio_working_3-way'!Y217)/3)</f>
        <v>0.52426441086458286</v>
      </c>
      <c r="AG217" s="11">
        <f>-'OddsRatio_working_3-way'!U217/(3*'OddsRatio_working_3-way'!X217^(1/3))*COS(('OddsRatio_working_3-way'!Y217+2*PI())/3)</f>
        <v>-0.31454209138666539</v>
      </c>
      <c r="AH217" s="11">
        <f>-'OddsRatio_working_3-way'!U217/(3*'OddsRatio_working_3-way'!X217^(1/3))*COS(('OddsRatio_working_3-way'!Y217+4*PI())/3)</f>
        <v>-0.20972231947791758</v>
      </c>
      <c r="AI217" s="11">
        <f>'OddsRatio_working_3-way'!U217/(3*'OddsRatio_working_3-way'!X217^(1/3))*SIN(('OddsRatio_working_3-way'!Y217)/3)</f>
        <v>-6.0517723527910738E-2</v>
      </c>
      <c r="AJ217" s="11">
        <f>'OddsRatio_working_3-way'!U217/(3*'OddsRatio_working_3-way'!X217^(1/3))*SIN(('OddsRatio_working_3-way'!Y217+2*PI())/3)</f>
        <v>-0.42376743634485586</v>
      </c>
      <c r="AK217" s="11">
        <f>'OddsRatio_working_3-way'!U217/(3*'OddsRatio_working_3-way'!X217^(1/3))*SIN(('OddsRatio_working_3-way'!Y217+4*PI())/3)</f>
        <v>0.48428515987276655</v>
      </c>
      <c r="AL217" s="11">
        <f>'OddsRatio_working_3-way'!Z217+'OddsRatio_working_3-way'!AF217</f>
        <v>1.0485288217291657</v>
      </c>
      <c r="AM217" s="11">
        <f>'OddsRatio_working_3-way'!AA217+'OddsRatio_working_3-way'!AG217</f>
        <v>-0.62908418277333078</v>
      </c>
      <c r="AN217" s="11">
        <f>'OddsRatio_working_3-way'!AB217+'OddsRatio_working_3-way'!AH217</f>
        <v>-0.41944463895583517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1.0485288217291657</v>
      </c>
      <c r="AS217" s="11">
        <f>IF(('OddsRatio_working_3-way'!X217=0),IF(Q217&gt;0,-Q217^(1/3),(-Q217)^(1/3)),'OddsRatio_working_3-way'!AM217-'OddsRatio_working_3-way'!R217/3)</f>
        <v>-0.62908418277333078</v>
      </c>
      <c r="AT217" s="11">
        <f>IF(('OddsRatio_working_3-way'!X217=0),IF(Q217&gt;0,-Q217^(1/3),(-Q217)^(1/3)),'OddsRatio_working_3-way'!AN217-'OddsRatio_working_3-way'!R217/3)</f>
        <v>-0.41944463895583517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1.08</v>
      </c>
      <c r="B218" s="4">
        <f>IF('True_Odds_Calculator_3-way'!B219="","",'True_Odds_Calculator_3-way'!B219)</f>
        <v>13.1</v>
      </c>
      <c r="C218" s="4">
        <f>IF('True_Odds_Calculator_3-way'!C219="","",'True_Odds_Calculator_3-way'!C219)</f>
        <v>30.22</v>
      </c>
      <c r="D218" s="9">
        <f t="shared" si="52"/>
        <v>0.91019692090108628</v>
      </c>
      <c r="E218" s="9">
        <f t="shared" si="53"/>
        <v>6.2802898482073627E-2</v>
      </c>
      <c r="F218" s="9">
        <f t="shared" si="54"/>
        <v>2.7000180616840331E-2</v>
      </c>
      <c r="G218" s="9">
        <f t="shared" si="55"/>
        <v>1.2332918986642134</v>
      </c>
      <c r="H218" s="9">
        <f t="shared" si="56"/>
        <v>1.098663351893137</v>
      </c>
      <c r="I218" s="9">
        <f t="shared" si="57"/>
        <v>15.922831973836981</v>
      </c>
      <c r="J218" s="9">
        <f t="shared" si="58"/>
        <v>37.036789278968314</v>
      </c>
      <c r="K218" s="11">
        <f t="shared" si="59"/>
        <v>0.92592592592592582</v>
      </c>
      <c r="L218" s="11">
        <f t="shared" si="60"/>
        <v>7.6335877862595422E-2</v>
      </c>
      <c r="M218" s="11">
        <f t="shared" si="61"/>
        <v>3.3090668431502317E-2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-6.6155515476272853E-2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9.68302002448541E-2</v>
      </c>
      <c r="Q218" s="11">
        <f>2*'OddsRatio_working_3-way'!K218*'OddsRatio_working_3-way'!L218*'OddsRatio_working_3-way'!M218</f>
        <v>4.6777874514422266E-3</v>
      </c>
      <c r="R218" s="11">
        <f t="shared" si="62"/>
        <v>0</v>
      </c>
      <c r="S218" s="11">
        <f t="shared" si="63"/>
        <v>-1.4636753949802257</v>
      </c>
      <c r="T218" s="11">
        <f t="shared" si="64"/>
        <v>-7.0708956279237942E-2</v>
      </c>
      <c r="U218" s="11">
        <f>'OddsRatio_working_3-way'!S218-'OddsRatio_working_3-way'!R218^2/3</f>
        <v>-1.4636753949802257</v>
      </c>
      <c r="V218" s="11">
        <f>'OddsRatio_working_3-way'!S218*'OddsRatio_working_3-way'!R218/3-2*'OddsRatio_working_3-way'!R218^3/27-'OddsRatio_working_3-way'!T218</f>
        <v>7.0708956279237942E-2</v>
      </c>
      <c r="W218" s="11">
        <f>'OddsRatio_working_3-way'!V218^2+4*'OddsRatio_working_3-way'!U218^3/27</f>
        <v>-0.45954818910523504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0.34078877094298976</v>
      </c>
      <c r="Y218" s="11">
        <f>IF('OddsRatio_working_3-way'!W218&gt;=0,IF('OddsRatio_working_3-way'!V218+SQRT('OddsRatio_working_3-way'!W218)&gt;0,0,PI()),ACOS('OddsRatio_working_3-way'!V218/(2*'OddsRatio_working_3-way'!X218)))</f>
        <v>1.4668662441971156</v>
      </c>
      <c r="Z218" s="11">
        <f>'OddsRatio_working_3-way'!X218^(1/3)*COS('OddsRatio_working_3-way'!Y218/3)</f>
        <v>0.6166459493321067</v>
      </c>
      <c r="AA218" s="11">
        <f>'OddsRatio_working_3-way'!X218^(1/3)*COS(('OddsRatio_working_3-way'!Y218+2*PI())/3)</f>
        <v>-0.5924526609437899</v>
      </c>
      <c r="AB218" s="11">
        <f>'OddsRatio_working_3-way'!X218^(1/3)*COS(('OddsRatio_working_3-way'!Y218+4*PI())/3)</f>
        <v>-2.4193288388317011E-2</v>
      </c>
      <c r="AC218" s="11">
        <f>'OddsRatio_working_3-way'!X218^(1/3)*SIN('OddsRatio_working_3-way'!Y218/3)</f>
        <v>0.32808470171443038</v>
      </c>
      <c r="AD218" s="11">
        <f>'OddsRatio_working_3-way'!X218^(1/3)*SIN(('OddsRatio_working_3-way'!Y218+2*PI())/3)</f>
        <v>0.36998870640516118</v>
      </c>
      <c r="AE218" s="11">
        <f>'OddsRatio_working_3-way'!X218^(1/3)*SIN(('OddsRatio_working_3-way'!Y218+4*PI())/3)</f>
        <v>-0.6980734081195914</v>
      </c>
      <c r="AF218" s="11">
        <f>-'OddsRatio_working_3-way'!U218/(3*'OddsRatio_working_3-way'!X218^(1/3))*COS(('OddsRatio_working_3-way'!Y218)/3)</f>
        <v>0.6166459493321067</v>
      </c>
      <c r="AG218" s="11">
        <f>-'OddsRatio_working_3-way'!U218/(3*'OddsRatio_working_3-way'!X218^(1/3))*COS(('OddsRatio_working_3-way'!Y218+2*PI())/3)</f>
        <v>-0.5924526609437899</v>
      </c>
      <c r="AH218" s="11">
        <f>-'OddsRatio_working_3-way'!U218/(3*'OddsRatio_working_3-way'!X218^(1/3))*COS(('OddsRatio_working_3-way'!Y218+4*PI())/3)</f>
        <v>-2.4193288388317011E-2</v>
      </c>
      <c r="AI218" s="11">
        <f>'OddsRatio_working_3-way'!U218/(3*'OddsRatio_working_3-way'!X218^(1/3))*SIN(('OddsRatio_working_3-way'!Y218)/3)</f>
        <v>-0.32808470171443038</v>
      </c>
      <c r="AJ218" s="11">
        <f>'OddsRatio_working_3-way'!U218/(3*'OddsRatio_working_3-way'!X218^(1/3))*SIN(('OddsRatio_working_3-way'!Y218+2*PI())/3)</f>
        <v>-0.36998870640516118</v>
      </c>
      <c r="AK218" s="11">
        <f>'OddsRatio_working_3-way'!U218/(3*'OddsRatio_working_3-way'!X218^(1/3))*SIN(('OddsRatio_working_3-way'!Y218+4*PI())/3)</f>
        <v>0.6980734081195914</v>
      </c>
      <c r="AL218" s="11">
        <f>'OddsRatio_working_3-way'!Z218+'OddsRatio_working_3-way'!AF218</f>
        <v>1.2332918986642134</v>
      </c>
      <c r="AM218" s="11">
        <f>'OddsRatio_working_3-way'!AA218+'OddsRatio_working_3-way'!AG218</f>
        <v>-1.1849053218875798</v>
      </c>
      <c r="AN218" s="11">
        <f>'OddsRatio_working_3-way'!AB218+'OddsRatio_working_3-way'!AH218</f>
        <v>-4.8386576776634022E-2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1.2332918986642134</v>
      </c>
      <c r="AS218" s="11">
        <f>IF(('OddsRatio_working_3-way'!X218=0),IF(Q218&gt;0,-Q218^(1/3),(-Q218)^(1/3)),'OddsRatio_working_3-way'!AM218-'OddsRatio_working_3-way'!R218/3)</f>
        <v>-1.1849053218875798</v>
      </c>
      <c r="AT218" s="11">
        <f>IF(('OddsRatio_working_3-way'!X218=0),IF(Q218&gt;0,-Q218^(1/3),(-Q218)^(1/3)),'OddsRatio_working_3-way'!AN218-'OddsRatio_working_3-way'!R218/3)</f>
        <v>-4.8386576776634022E-2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7.79</v>
      </c>
      <c r="B219" s="4">
        <f>IF('True_Odds_Calculator_3-way'!B220="","",'True_Odds_Calculator_3-way'!B220)</f>
        <v>5.07</v>
      </c>
      <c r="C219" s="4">
        <f>IF('True_Odds_Calculator_3-way'!C220="","",'True_Odds_Calculator_3-way'!C220)</f>
        <v>1.41</v>
      </c>
      <c r="D219" s="9">
        <f t="shared" si="52"/>
        <v>0.12035443122733995</v>
      </c>
      <c r="E219" s="9">
        <f t="shared" si="53"/>
        <v>0.18584010288790442</v>
      </c>
      <c r="F219" s="9">
        <f t="shared" si="54"/>
        <v>0.69380546588475556</v>
      </c>
      <c r="G219" s="9">
        <f t="shared" si="55"/>
        <v>1.0764053810301046</v>
      </c>
      <c r="H219" s="9">
        <f t="shared" si="56"/>
        <v>8.3087925371944102</v>
      </c>
      <c r="I219" s="9">
        <f t="shared" si="57"/>
        <v>5.3809699007925262</v>
      </c>
      <c r="J219" s="9">
        <f t="shared" si="58"/>
        <v>1.4413262062223431</v>
      </c>
      <c r="K219" s="11">
        <f t="shared" si="59"/>
        <v>0.12836970474967907</v>
      </c>
      <c r="L219" s="11">
        <f t="shared" si="60"/>
        <v>0.1972386587771203</v>
      </c>
      <c r="M219" s="11">
        <f t="shared" si="61"/>
        <v>0.70921985815602839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-0.20346209432263351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0.20237617644171432</v>
      </c>
      <c r="Q219" s="11">
        <f>2*'OddsRatio_working_3-way'!K219*'OddsRatio_working_3-way'!L219*'OddsRatio_working_3-way'!M219</f>
        <v>3.5914139563746991E-2</v>
      </c>
      <c r="R219" s="11">
        <f t="shared" si="62"/>
        <v>0</v>
      </c>
      <c r="S219" s="11">
        <f t="shared" si="63"/>
        <v>-0.99466280004374064</v>
      </c>
      <c r="T219" s="11">
        <f t="shared" si="64"/>
        <v>-0.17651513754103648</v>
      </c>
      <c r="U219" s="11">
        <f>'OddsRatio_working_3-way'!S219-'OddsRatio_working_3-way'!R219^2/3</f>
        <v>-0.99466280004374064</v>
      </c>
      <c r="V219" s="11">
        <f>'OddsRatio_working_3-way'!S219*'OddsRatio_working_3-way'!R219/3-2*'OddsRatio_working_3-way'!R219^3/27-'OddsRatio_working_3-way'!T219</f>
        <v>0.17651513754103648</v>
      </c>
      <c r="W219" s="11">
        <f>'OddsRatio_working_3-way'!V219^2+4*'OddsRatio_working_3-way'!U219^3/27</f>
        <v>-0.11463110328663881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0.19091143042505984</v>
      </c>
      <c r="Y219" s="11">
        <f>IF('OddsRatio_working_3-way'!W219&gt;=0,IF('OddsRatio_working_3-way'!V219+SQRT('OddsRatio_working_3-way'!W219)&gt;0,0,PI()),ACOS('OddsRatio_working_3-way'!V219/(2*'OddsRatio_working_3-way'!X219)))</f>
        <v>1.0902136985302064</v>
      </c>
      <c r="Z219" s="11">
        <f>'OddsRatio_working_3-way'!X219^(1/3)*COS('OddsRatio_working_3-way'!Y219/3)</f>
        <v>0.53820269051505243</v>
      </c>
      <c r="AA219" s="11">
        <f>'OddsRatio_working_3-way'!X219^(1/3)*COS(('OddsRatio_working_3-way'!Y219+2*PI())/3)</f>
        <v>-0.44635567652394187</v>
      </c>
      <c r="AB219" s="11">
        <f>'OddsRatio_working_3-way'!X219^(1/3)*COS(('OddsRatio_working_3-way'!Y219+4*PI())/3)</f>
        <v>-9.1847013991110657E-2</v>
      </c>
      <c r="AC219" s="11">
        <f>'OddsRatio_working_3-way'!X219^(1/3)*SIN('OddsRatio_working_3-way'!Y219/3)</f>
        <v>0.20467567174338433</v>
      </c>
      <c r="AD219" s="11">
        <f>'OddsRatio_working_3-way'!X219^(1/3)*SIN(('OddsRatio_working_3-way'!Y219+2*PI())/3)</f>
        <v>0.36375936649947732</v>
      </c>
      <c r="AE219" s="11">
        <f>'OddsRatio_working_3-way'!X219^(1/3)*SIN(('OddsRatio_working_3-way'!Y219+4*PI())/3)</f>
        <v>-0.56843503824286168</v>
      </c>
      <c r="AF219" s="11">
        <f>-'OddsRatio_working_3-way'!U219/(3*'OddsRatio_working_3-way'!X219^(1/3))*COS(('OddsRatio_working_3-way'!Y219)/3)</f>
        <v>0.53820269051505232</v>
      </c>
      <c r="AG219" s="11">
        <f>-'OddsRatio_working_3-way'!U219/(3*'OddsRatio_working_3-way'!X219^(1/3))*COS(('OddsRatio_working_3-way'!Y219+2*PI())/3)</f>
        <v>-0.44635567652394181</v>
      </c>
      <c r="AH219" s="11">
        <f>-'OddsRatio_working_3-way'!U219/(3*'OddsRatio_working_3-way'!X219^(1/3))*COS(('OddsRatio_working_3-way'!Y219+4*PI())/3)</f>
        <v>-9.1847013991110643E-2</v>
      </c>
      <c r="AI219" s="11">
        <f>'OddsRatio_working_3-way'!U219/(3*'OddsRatio_working_3-way'!X219^(1/3))*SIN(('OddsRatio_working_3-way'!Y219)/3)</f>
        <v>-0.2046756717433843</v>
      </c>
      <c r="AJ219" s="11">
        <f>'OddsRatio_working_3-way'!U219/(3*'OddsRatio_working_3-way'!X219^(1/3))*SIN(('OddsRatio_working_3-way'!Y219+2*PI())/3)</f>
        <v>-0.36375936649947727</v>
      </c>
      <c r="AK219" s="11">
        <f>'OddsRatio_working_3-way'!U219/(3*'OddsRatio_working_3-way'!X219^(1/3))*SIN(('OddsRatio_working_3-way'!Y219+4*PI())/3)</f>
        <v>0.56843503824286157</v>
      </c>
      <c r="AL219" s="11">
        <f>'OddsRatio_working_3-way'!Z219+'OddsRatio_working_3-way'!AF219</f>
        <v>1.0764053810301046</v>
      </c>
      <c r="AM219" s="11">
        <f>'OddsRatio_working_3-way'!AA219+'OddsRatio_working_3-way'!AG219</f>
        <v>-0.89271135304788363</v>
      </c>
      <c r="AN219" s="11">
        <f>'OddsRatio_working_3-way'!AB219+'OddsRatio_working_3-way'!AH219</f>
        <v>-0.18369402798222129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1.0764053810301046</v>
      </c>
      <c r="AS219" s="11">
        <f>IF(('OddsRatio_working_3-way'!X219=0),IF(Q219&gt;0,-Q219^(1/3),(-Q219)^(1/3)),'OddsRatio_working_3-way'!AM219-'OddsRatio_working_3-way'!R219/3)</f>
        <v>-0.89271135304788363</v>
      </c>
      <c r="AT219" s="11">
        <f>IF(('OddsRatio_working_3-way'!X219=0),IF(Q219&gt;0,-Q219^(1/3),(-Q219)^(1/3)),'OddsRatio_working_3-way'!AN219-'OddsRatio_working_3-way'!R219/3)</f>
        <v>-0.18369402798222129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2.1800000000000002</v>
      </c>
      <c r="B220" s="4">
        <f>IF('True_Odds_Calculator_3-way'!B221="","",'True_Odds_Calculator_3-way'!B221)</f>
        <v>3.54</v>
      </c>
      <c r="C220" s="4">
        <f>IF('True_Odds_Calculator_3-way'!C221="","",'True_Odds_Calculator_3-way'!C221)</f>
        <v>3.46</v>
      </c>
      <c r="D220" s="9">
        <f t="shared" si="52"/>
        <v>0.44722929073542866</v>
      </c>
      <c r="E220" s="9">
        <f t="shared" si="53"/>
        <v>0.27318524693522417</v>
      </c>
      <c r="F220" s="9">
        <f t="shared" si="54"/>
        <v>0.27958546232934722</v>
      </c>
      <c r="G220" s="9">
        <f t="shared" si="55"/>
        <v>1.047448732268228</v>
      </c>
      <c r="H220" s="9">
        <f t="shared" si="56"/>
        <v>2.235989504076509</v>
      </c>
      <c r="I220" s="9">
        <f t="shared" si="57"/>
        <v>3.6605197799612994</v>
      </c>
      <c r="J220" s="9">
        <f t="shared" si="58"/>
        <v>3.5767238813798405</v>
      </c>
      <c r="K220" s="11">
        <f t="shared" si="59"/>
        <v>0.4587155963302752</v>
      </c>
      <c r="L220" s="11">
        <f t="shared" si="60"/>
        <v>0.2824858757062147</v>
      </c>
      <c r="M220" s="11">
        <f t="shared" si="61"/>
        <v>0.28901734104046245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-0.27613087977939244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0.23144756746359532</v>
      </c>
      <c r="Q220" s="11">
        <f>2*'OddsRatio_working_3-way'!K220*'OddsRatio_working_3-way'!L220*'OddsRatio_working_3-way'!M220</f>
        <v>7.4902125392749291E-2</v>
      </c>
      <c r="R220" s="11">
        <f t="shared" si="62"/>
        <v>0</v>
      </c>
      <c r="S220" s="11">
        <f t="shared" si="63"/>
        <v>-0.83818067594795742</v>
      </c>
      <c r="T220" s="11">
        <f t="shared" si="64"/>
        <v>-0.27125588218380497</v>
      </c>
      <c r="U220" s="11">
        <f>'OddsRatio_working_3-way'!S220-'OddsRatio_working_3-way'!R220^2/3</f>
        <v>-0.83818067594795742</v>
      </c>
      <c r="V220" s="11">
        <f>'OddsRatio_working_3-way'!S220*'OddsRatio_working_3-way'!R220/3-2*'OddsRatio_working_3-way'!R220^3/27-'OddsRatio_working_3-way'!T220</f>
        <v>0.27125588218380497</v>
      </c>
      <c r="W220" s="11">
        <f>'OddsRatio_working_3-way'!V220^2+4*'OddsRatio_working_3-way'!U220^3/27</f>
        <v>-1.3658941176774422E-2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0.14768098624745901</v>
      </c>
      <c r="Y220" s="11">
        <f>IF('OddsRatio_working_3-way'!W220&gt;=0,IF('OddsRatio_working_3-way'!V220+SQRT('OddsRatio_working_3-way'!W220)&gt;0,0,PI()),ACOS('OddsRatio_working_3-way'!V220/(2*'OddsRatio_working_3-way'!X220)))</f>
        <v>0.40681792106974046</v>
      </c>
      <c r="Z220" s="11">
        <f>'OddsRatio_working_3-way'!X220^(1/3)*COS('OddsRatio_working_3-way'!Y220/3)</f>
        <v>0.52372436613411399</v>
      </c>
      <c r="AA220" s="11">
        <f>'OddsRatio_working_3-way'!X220^(1/3)*COS(('OddsRatio_working_3-way'!Y220+2*PI())/3)</f>
        <v>-0.3237472396239901</v>
      </c>
      <c r="AB220" s="11">
        <f>'OddsRatio_working_3-way'!X220^(1/3)*COS(('OddsRatio_working_3-way'!Y220+4*PI())/3)</f>
        <v>-0.19997712651012395</v>
      </c>
      <c r="AC220" s="11">
        <f>'OddsRatio_working_3-way'!X220^(1/3)*SIN('OddsRatio_working_3-way'!Y220/3)</f>
        <v>7.1458708123921202E-2</v>
      </c>
      <c r="AD220" s="11">
        <f>'OddsRatio_working_3-way'!X220^(1/3)*SIN(('OddsRatio_working_3-way'!Y220+2*PI())/3)</f>
        <v>0.41782925159108469</v>
      </c>
      <c r="AE220" s="11">
        <f>'OddsRatio_working_3-way'!X220^(1/3)*SIN(('OddsRatio_working_3-way'!Y220+4*PI())/3)</f>
        <v>-0.48928795971500572</v>
      </c>
      <c r="AF220" s="11">
        <f>-'OddsRatio_working_3-way'!U220/(3*'OddsRatio_working_3-way'!X220^(1/3))*COS(('OddsRatio_working_3-way'!Y220)/3)</f>
        <v>0.52372436613411388</v>
      </c>
      <c r="AG220" s="11">
        <f>-'OddsRatio_working_3-way'!U220/(3*'OddsRatio_working_3-way'!X220^(1/3))*COS(('OddsRatio_working_3-way'!Y220+2*PI())/3)</f>
        <v>-0.32374723962399005</v>
      </c>
      <c r="AH220" s="11">
        <f>-'OddsRatio_working_3-way'!U220/(3*'OddsRatio_working_3-way'!X220^(1/3))*COS(('OddsRatio_working_3-way'!Y220+4*PI())/3)</f>
        <v>-0.19997712651012392</v>
      </c>
      <c r="AI220" s="11">
        <f>'OddsRatio_working_3-way'!U220/(3*'OddsRatio_working_3-way'!X220^(1/3))*SIN(('OddsRatio_working_3-way'!Y220)/3)</f>
        <v>-7.1458708123921189E-2</v>
      </c>
      <c r="AJ220" s="11">
        <f>'OddsRatio_working_3-way'!U220/(3*'OddsRatio_working_3-way'!X220^(1/3))*SIN(('OddsRatio_working_3-way'!Y220+2*PI())/3)</f>
        <v>-0.41782925159108458</v>
      </c>
      <c r="AK220" s="11">
        <f>'OddsRatio_working_3-way'!U220/(3*'OddsRatio_working_3-way'!X220^(1/3))*SIN(('OddsRatio_working_3-way'!Y220+4*PI())/3)</f>
        <v>0.4892879597150056</v>
      </c>
      <c r="AL220" s="11">
        <f>'OddsRatio_working_3-way'!Z220+'OddsRatio_working_3-way'!AF220</f>
        <v>1.047448732268228</v>
      </c>
      <c r="AM220" s="11">
        <f>'OddsRatio_working_3-way'!AA220+'OddsRatio_working_3-way'!AG220</f>
        <v>-0.6474944792479802</v>
      </c>
      <c r="AN220" s="11">
        <f>'OddsRatio_working_3-way'!AB220+'OddsRatio_working_3-way'!AH220</f>
        <v>-0.3999542530202479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1.047448732268228</v>
      </c>
      <c r="AS220" s="11">
        <f>IF(('OddsRatio_working_3-way'!X220=0),IF(Q220&gt;0,-Q220^(1/3),(-Q220)^(1/3)),'OddsRatio_working_3-way'!AM220-'OddsRatio_working_3-way'!R220/3)</f>
        <v>-0.6474944792479802</v>
      </c>
      <c r="AT220" s="11">
        <f>IF(('OddsRatio_working_3-way'!X220=0),IF(Q220&gt;0,-Q220^(1/3),(-Q220)^(1/3)),'OddsRatio_working_3-way'!AN220-'OddsRatio_working_3-way'!R220/3)</f>
        <v>-0.3999542530202479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3.12</v>
      </c>
      <c r="B221" s="4">
        <f>IF('True_Odds_Calculator_3-way'!B222="","",'True_Odds_Calculator_3-way'!B222)</f>
        <v>3.62</v>
      </c>
      <c r="C221" s="4">
        <f>IF('True_Odds_Calculator_3-way'!C222="","",'True_Odds_Calculator_3-way'!C222)</f>
        <v>2.31</v>
      </c>
      <c r="D221" s="9">
        <f t="shared" si="52"/>
        <v>0.31078674075677798</v>
      </c>
      <c r="E221" s="9">
        <f t="shared" si="53"/>
        <v>0.26733186646727669</v>
      </c>
      <c r="F221" s="9">
        <f t="shared" si="54"/>
        <v>0.42188139277594555</v>
      </c>
      <c r="G221" s="9">
        <f t="shared" si="55"/>
        <v>1.0460568336699922</v>
      </c>
      <c r="H221" s="9">
        <f t="shared" si="56"/>
        <v>3.2176404873803834</v>
      </c>
      <c r="I221" s="9">
        <f t="shared" si="57"/>
        <v>3.7406689042153793</v>
      </c>
      <c r="J221" s="9">
        <f t="shared" si="58"/>
        <v>2.3703344521076897</v>
      </c>
      <c r="K221" s="11">
        <f t="shared" si="59"/>
        <v>0.32051282051282048</v>
      </c>
      <c r="L221" s="11">
        <f t="shared" si="60"/>
        <v>0.27624309392265195</v>
      </c>
      <c r="M221" s="11">
        <f t="shared" si="61"/>
        <v>0.4329004329004329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-0.27889023192890605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0.23188904404374011</v>
      </c>
      <c r="Q221" s="11">
        <f>2*'OddsRatio_working_3-way'!K221*'OddsRatio_working_3-way'!L221*'OddsRatio_working_3-way'!M221</f>
        <v>7.6657535221071132E-2</v>
      </c>
      <c r="R221" s="11">
        <f t="shared" si="62"/>
        <v>0</v>
      </c>
      <c r="S221" s="11">
        <f t="shared" si="63"/>
        <v>-0.83147065582007418</v>
      </c>
      <c r="T221" s="11">
        <f t="shared" si="64"/>
        <v>-0.27486633250250392</v>
      </c>
      <c r="U221" s="11">
        <f>'OddsRatio_working_3-way'!S221-'OddsRatio_working_3-way'!R221^2/3</f>
        <v>-0.83147065582007418</v>
      </c>
      <c r="V221" s="11">
        <f>'OddsRatio_working_3-way'!S221*'OddsRatio_working_3-way'!R221/3-2*'OddsRatio_working_3-way'!R221^3/27-'OddsRatio_working_3-way'!T221</f>
        <v>0.27486633250250392</v>
      </c>
      <c r="W221" s="11">
        <f>'OddsRatio_working_3-way'!V221^2+4*'OddsRatio_working_3-way'!U221^3/27</f>
        <v>-9.6087648873179193E-3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0.14591115929795687</v>
      </c>
      <c r="Y221" s="11">
        <f>IF('OddsRatio_working_3-way'!W221&gt;=0,IF('OddsRatio_working_3-way'!V221+SQRT('OddsRatio_working_3-way'!W221)&gt;0,0,PI()),ACOS('OddsRatio_working_3-way'!V221/(2*'OddsRatio_working_3-way'!X221)))</f>
        <v>0.34256491768245678</v>
      </c>
      <c r="Z221" s="11">
        <f>'OddsRatio_working_3-way'!X221^(1/3)*COS('OddsRatio_working_3-way'!Y221/3)</f>
        <v>0.52302841683499623</v>
      </c>
      <c r="AA221" s="11">
        <f>'OddsRatio_working_3-way'!X221^(1/3)*COS(('OddsRatio_working_3-way'!Y221+2*PI())/3)</f>
        <v>-0.31346245518605304</v>
      </c>
      <c r="AB221" s="11">
        <f>'OddsRatio_working_3-way'!X221^(1/3)*COS(('OddsRatio_working_3-way'!Y221+4*PI())/3)</f>
        <v>-0.20956596164894287</v>
      </c>
      <c r="AC221" s="11">
        <f>'OddsRatio_working_3-way'!X221^(1/3)*SIN('OddsRatio_working_3-way'!Y221/3)</f>
        <v>5.9984668511508722E-2</v>
      </c>
      <c r="AD221" s="11">
        <f>'OddsRatio_working_3-way'!X221^(1/3)*SIN(('OddsRatio_working_3-way'!Y221+2*PI())/3)</f>
        <v>0.42296356162450904</v>
      </c>
      <c r="AE221" s="11">
        <f>'OddsRatio_working_3-way'!X221^(1/3)*SIN(('OddsRatio_working_3-way'!Y221+4*PI())/3)</f>
        <v>-0.48294823013601768</v>
      </c>
      <c r="AF221" s="11">
        <f>-'OddsRatio_working_3-way'!U221/(3*'OddsRatio_working_3-way'!X221^(1/3))*COS(('OddsRatio_working_3-way'!Y221)/3)</f>
        <v>0.52302841683499612</v>
      </c>
      <c r="AG221" s="11">
        <f>-'OddsRatio_working_3-way'!U221/(3*'OddsRatio_working_3-way'!X221^(1/3))*COS(('OddsRatio_working_3-way'!Y221+2*PI())/3)</f>
        <v>-0.31346245518605292</v>
      </c>
      <c r="AH221" s="11">
        <f>-'OddsRatio_working_3-way'!U221/(3*'OddsRatio_working_3-way'!X221^(1/3))*COS(('OddsRatio_working_3-way'!Y221+4*PI())/3)</f>
        <v>-0.20956596164894284</v>
      </c>
      <c r="AI221" s="11">
        <f>'OddsRatio_working_3-way'!U221/(3*'OddsRatio_working_3-way'!X221^(1/3))*SIN(('OddsRatio_working_3-way'!Y221)/3)</f>
        <v>-5.9984668511508708E-2</v>
      </c>
      <c r="AJ221" s="11">
        <f>'OddsRatio_working_3-way'!U221/(3*'OddsRatio_working_3-way'!X221^(1/3))*SIN(('OddsRatio_working_3-way'!Y221+2*PI())/3)</f>
        <v>-0.42296356162450893</v>
      </c>
      <c r="AK221" s="11">
        <f>'OddsRatio_working_3-way'!U221/(3*'OddsRatio_working_3-way'!X221^(1/3))*SIN(('OddsRatio_working_3-way'!Y221+4*PI())/3)</f>
        <v>0.48294823013601756</v>
      </c>
      <c r="AL221" s="11">
        <f>'OddsRatio_working_3-way'!Z221+'OddsRatio_working_3-way'!AF221</f>
        <v>1.0460568336699922</v>
      </c>
      <c r="AM221" s="11">
        <f>'OddsRatio_working_3-way'!AA221+'OddsRatio_working_3-way'!AG221</f>
        <v>-0.62692491037210596</v>
      </c>
      <c r="AN221" s="11">
        <f>'OddsRatio_working_3-way'!AB221+'OddsRatio_working_3-way'!AH221</f>
        <v>-0.41913192329788573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1.0460568336699922</v>
      </c>
      <c r="AS221" s="11">
        <f>IF(('OddsRatio_working_3-way'!X221=0),IF(Q221&gt;0,-Q221^(1/3),(-Q221)^(1/3)),'OddsRatio_working_3-way'!AM221-'OddsRatio_working_3-way'!R221/3)</f>
        <v>-0.62692491037210596</v>
      </c>
      <c r="AT221" s="11">
        <f>IF(('OddsRatio_working_3-way'!X221=0),IF(Q221&gt;0,-Q221^(1/3),(-Q221)^(1/3)),'OddsRatio_working_3-way'!AN221-'OddsRatio_working_3-way'!R221/3)</f>
        <v>-0.41913192329788573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2.4300000000000002</v>
      </c>
      <c r="B222" s="4">
        <f>IF('True_Odds_Calculator_3-way'!B223="","",'True_Odds_Calculator_3-way'!B223)</f>
        <v>3.67</v>
      </c>
      <c r="C222" s="4">
        <f>IF('True_Odds_Calculator_3-way'!C223="","",'True_Odds_Calculator_3-way'!C223)</f>
        <v>2.86</v>
      </c>
      <c r="D222" s="9">
        <f t="shared" si="52"/>
        <v>0.39928049480864564</v>
      </c>
      <c r="E222" s="9">
        <f t="shared" si="53"/>
        <v>0.26252846515195721</v>
      </c>
      <c r="F222" s="9">
        <f t="shared" si="54"/>
        <v>0.33819104003939748</v>
      </c>
      <c r="G222" s="9">
        <f t="shared" si="55"/>
        <v>1.0521014062187244</v>
      </c>
      <c r="H222" s="9">
        <f t="shared" si="56"/>
        <v>2.504505010892776</v>
      </c>
      <c r="I222" s="9">
        <f t="shared" si="57"/>
        <v>3.8091107546039935</v>
      </c>
      <c r="J222" s="9">
        <f t="shared" si="58"/>
        <v>2.9569086155668267</v>
      </c>
      <c r="K222" s="11">
        <f t="shared" si="59"/>
        <v>0.41152263374485593</v>
      </c>
      <c r="L222" s="11">
        <f t="shared" si="60"/>
        <v>0.27247956403269757</v>
      </c>
      <c r="M222" s="11">
        <f t="shared" si="61"/>
        <v>0.34965034965034969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-0.27843374709859736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0.23367265268567117</v>
      </c>
      <c r="Q222" s="11">
        <f>2*'OddsRatio_working_3-way'!K222*'OddsRatio_working_3-way'!L222*'OddsRatio_working_3-way'!M222</f>
        <v>7.8413641840829246E-2</v>
      </c>
      <c r="R222" s="11">
        <f t="shared" si="62"/>
        <v>0</v>
      </c>
      <c r="S222" s="11">
        <f t="shared" si="63"/>
        <v>-0.83923969389717812</v>
      </c>
      <c r="T222" s="11">
        <f t="shared" si="64"/>
        <v>-0.28162405835475773</v>
      </c>
      <c r="U222" s="11">
        <f>'OddsRatio_working_3-way'!S222-'OddsRatio_working_3-way'!R222^2/3</f>
        <v>-0.83923969389717812</v>
      </c>
      <c r="V222" s="11">
        <f>'OddsRatio_working_3-way'!S222*'OddsRatio_working_3-way'!R222/3-2*'OddsRatio_working_3-way'!R222^3/27-'OddsRatio_working_3-way'!T222</f>
        <v>0.28162405835475773</v>
      </c>
      <c r="W222" s="11">
        <f>'OddsRatio_working_3-way'!V222^2+4*'OddsRatio_working_3-way'!U222^3/27</f>
        <v>-8.2576735079104291E-3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0.14796096085802027</v>
      </c>
      <c r="Y222" s="11">
        <f>IF('OddsRatio_working_3-way'!W222&gt;=0,IF('OddsRatio_working_3-way'!V222+SQRT('OddsRatio_working_3-way'!W222)&gt;0,0,PI()),ACOS('OddsRatio_working_3-way'!V222/(2*'OddsRatio_working_3-way'!X222)))</f>
        <v>0.31212339717876114</v>
      </c>
      <c r="Z222" s="11">
        <f>'OddsRatio_working_3-way'!X222^(1/3)*COS('OddsRatio_working_3-way'!Y222/3)</f>
        <v>0.52605070310936219</v>
      </c>
      <c r="AA222" s="11">
        <f>'OddsRatio_working_3-way'!X222^(1/3)*COS(('OddsRatio_working_3-way'!Y222+2*PI())/3)</f>
        <v>-0.3105954765587603</v>
      </c>
      <c r="AB222" s="11">
        <f>'OddsRatio_working_3-way'!X222^(1/3)*COS(('OddsRatio_working_3-way'!Y222+4*PI())/3)</f>
        <v>-0.21545522655060209</v>
      </c>
      <c r="AC222" s="11">
        <f>'OddsRatio_working_3-way'!X222^(1/3)*SIN('OddsRatio_working_3-way'!Y222/3)</f>
        <v>5.4929248952978682E-2</v>
      </c>
      <c r="AD222" s="11">
        <f>'OddsRatio_working_3-way'!X222^(1/3)*SIN(('OddsRatio_working_3-way'!Y222+2*PI())/3)</f>
        <v>0.42810864809488408</v>
      </c>
      <c r="AE222" s="11">
        <f>'OddsRatio_working_3-way'!X222^(1/3)*SIN(('OddsRatio_working_3-way'!Y222+4*PI())/3)</f>
        <v>-0.48303789704786249</v>
      </c>
      <c r="AF222" s="11">
        <f>-'OddsRatio_working_3-way'!U222/(3*'OddsRatio_working_3-way'!X222^(1/3))*COS(('OddsRatio_working_3-way'!Y222)/3)</f>
        <v>0.52605070310936219</v>
      </c>
      <c r="AG222" s="11">
        <f>-'OddsRatio_working_3-way'!U222/(3*'OddsRatio_working_3-way'!X222^(1/3))*COS(('OddsRatio_working_3-way'!Y222+2*PI())/3)</f>
        <v>-0.3105954765587603</v>
      </c>
      <c r="AH222" s="11">
        <f>-'OddsRatio_working_3-way'!U222/(3*'OddsRatio_working_3-way'!X222^(1/3))*COS(('OddsRatio_working_3-way'!Y222+4*PI())/3)</f>
        <v>-0.21545522655060209</v>
      </c>
      <c r="AI222" s="11">
        <f>'OddsRatio_working_3-way'!U222/(3*'OddsRatio_working_3-way'!X222^(1/3))*SIN(('OddsRatio_working_3-way'!Y222)/3)</f>
        <v>-5.4929248952978682E-2</v>
      </c>
      <c r="AJ222" s="11">
        <f>'OddsRatio_working_3-way'!U222/(3*'OddsRatio_working_3-way'!X222^(1/3))*SIN(('OddsRatio_working_3-way'!Y222+2*PI())/3)</f>
        <v>-0.42810864809488408</v>
      </c>
      <c r="AK222" s="11">
        <f>'OddsRatio_working_3-way'!U222/(3*'OddsRatio_working_3-way'!X222^(1/3))*SIN(('OddsRatio_working_3-way'!Y222+4*PI())/3)</f>
        <v>0.48303789704786249</v>
      </c>
      <c r="AL222" s="11">
        <f>'OddsRatio_working_3-way'!Z222+'OddsRatio_working_3-way'!AF222</f>
        <v>1.0521014062187244</v>
      </c>
      <c r="AM222" s="11">
        <f>'OddsRatio_working_3-way'!AA222+'OddsRatio_working_3-way'!AG222</f>
        <v>-0.62119095311752059</v>
      </c>
      <c r="AN222" s="11">
        <f>'OddsRatio_working_3-way'!AB222+'OddsRatio_working_3-way'!AH222</f>
        <v>-0.43091045310120418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1.0521014062187244</v>
      </c>
      <c r="AS222" s="11">
        <f>IF(('OddsRatio_working_3-way'!X222=0),IF(Q222&gt;0,-Q222^(1/3),(-Q222)^(1/3)),'OddsRatio_working_3-way'!AM222-'OddsRatio_working_3-way'!R222/3)</f>
        <v>-0.62119095311752059</v>
      </c>
      <c r="AT222" s="11">
        <f>IF(('OddsRatio_working_3-way'!X222=0),IF(Q222&gt;0,-Q222^(1/3),(-Q222)^(1/3)),'OddsRatio_working_3-way'!AN222-'OddsRatio_working_3-way'!R222/3)</f>
        <v>-0.43091045310120418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3.74</v>
      </c>
      <c r="B223" s="4">
        <f>IF('True_Odds_Calculator_3-way'!B224="","",'True_Odds_Calculator_3-way'!B224)</f>
        <v>3.47</v>
      </c>
      <c r="C223" s="4">
        <f>IF('True_Odds_Calculator_3-way'!C224="","",'True_Odds_Calculator_3-way'!C224)</f>
        <v>2.1</v>
      </c>
      <c r="D223" s="9">
        <f t="shared" si="52"/>
        <v>0.25785711266447464</v>
      </c>
      <c r="E223" s="9">
        <f t="shared" si="53"/>
        <v>0.27820228756141946</v>
      </c>
      <c r="F223" s="9">
        <f t="shared" si="54"/>
        <v>0.46394059977410596</v>
      </c>
      <c r="G223" s="9">
        <f t="shared" si="55"/>
        <v>1.0504075903582617</v>
      </c>
      <c r="H223" s="9">
        <f t="shared" si="56"/>
        <v>3.878116797581638</v>
      </c>
      <c r="I223" s="9">
        <f t="shared" si="57"/>
        <v>3.594506748184906</v>
      </c>
      <c r="J223" s="9">
        <f t="shared" si="58"/>
        <v>2.1554483493940881</v>
      </c>
      <c r="K223" s="11">
        <f t="shared" si="59"/>
        <v>0.26737967914438499</v>
      </c>
      <c r="L223" s="11">
        <f t="shared" si="60"/>
        <v>0.28818443804034583</v>
      </c>
      <c r="M223" s="11">
        <f t="shared" si="61"/>
        <v>0.47619047619047616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-0.27316171425342473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0.2315309146975531</v>
      </c>
      <c r="Q223" s="11">
        <f>2*'OddsRatio_working_3-way'!K223*'OddsRatio_working_3-way'!L223*'OddsRatio_working_3-way'!M223</f>
        <v>7.3385392931078625E-2</v>
      </c>
      <c r="R223" s="11">
        <f t="shared" si="62"/>
        <v>0</v>
      </c>
      <c r="S223" s="11">
        <f t="shared" si="63"/>
        <v>-0.8475965064516735</v>
      </c>
      <c r="T223" s="11">
        <f t="shared" si="64"/>
        <v>-0.26865182454886638</v>
      </c>
      <c r="U223" s="11">
        <f>'OddsRatio_working_3-way'!S223-'OddsRatio_working_3-way'!R223^2/3</f>
        <v>-0.8475965064516735</v>
      </c>
      <c r="V223" s="11">
        <f>'OddsRatio_working_3-way'!S223*'OddsRatio_working_3-way'!R223/3-2*'OddsRatio_working_3-way'!R223^3/27-'OddsRatio_working_3-way'!T223</f>
        <v>0.26865182454886638</v>
      </c>
      <c r="W223" s="11">
        <f>'OddsRatio_working_3-way'!V223^2+4*'OddsRatio_working_3-way'!U223^3/27</f>
        <v>-1.8038070446816934E-2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0.15017645727630866</v>
      </c>
      <c r="Y223" s="11">
        <f>IF('OddsRatio_working_3-way'!W223&gt;=0,IF('OddsRatio_working_3-way'!V223+SQRT('OddsRatio_working_3-way'!W223)&gt;0,0,PI()),ACOS('OddsRatio_working_3-way'!V223/(2*'OddsRatio_working_3-way'!X223)))</f>
        <v>0.46358796605092989</v>
      </c>
      <c r="Z223" s="11">
        <f>'OddsRatio_working_3-way'!X223^(1/3)*COS('OddsRatio_working_3-way'!Y223/3)</f>
        <v>0.52520379517913096</v>
      </c>
      <c r="AA223" s="11">
        <f>'OddsRatio_working_3-way'!X223^(1/3)*COS(('OddsRatio_working_3-way'!Y223+2*PI())/3)</f>
        <v>-0.33345284507791217</v>
      </c>
      <c r="AB223" s="11">
        <f>'OddsRatio_working_3-way'!X223^(1/3)*COS(('OddsRatio_working_3-way'!Y223+4*PI())/3)</f>
        <v>-0.19175095010121895</v>
      </c>
      <c r="AC223" s="11">
        <f>'OddsRatio_working_3-way'!X223^(1/3)*SIN('OddsRatio_working_3-way'!Y223/3)</f>
        <v>8.1811627209474033E-2</v>
      </c>
      <c r="AD223" s="11">
        <f>'OddsRatio_working_3-way'!X223^(1/3)*SIN(('OddsRatio_working_3-way'!Y223+2*PI())/3)</f>
        <v>0.4139340151843896</v>
      </c>
      <c r="AE223" s="11">
        <f>'OddsRatio_working_3-way'!X223^(1/3)*SIN(('OddsRatio_working_3-way'!Y223+4*PI())/3)</f>
        <v>-0.49574564239386354</v>
      </c>
      <c r="AF223" s="11">
        <f>-'OddsRatio_working_3-way'!U223/(3*'OddsRatio_working_3-way'!X223^(1/3))*COS(('OddsRatio_working_3-way'!Y223)/3)</f>
        <v>0.52520379517913085</v>
      </c>
      <c r="AG223" s="11">
        <f>-'OddsRatio_working_3-way'!U223/(3*'OddsRatio_working_3-way'!X223^(1/3))*COS(('OddsRatio_working_3-way'!Y223+2*PI())/3)</f>
        <v>-0.33345284507791212</v>
      </c>
      <c r="AH223" s="11">
        <f>-'OddsRatio_working_3-way'!U223/(3*'OddsRatio_working_3-way'!X223^(1/3))*COS(('OddsRatio_working_3-way'!Y223+4*PI())/3)</f>
        <v>-0.19175095010121893</v>
      </c>
      <c r="AI223" s="11">
        <f>'OddsRatio_working_3-way'!U223/(3*'OddsRatio_working_3-way'!X223^(1/3))*SIN(('OddsRatio_working_3-way'!Y223)/3)</f>
        <v>-8.1811627209474019E-2</v>
      </c>
      <c r="AJ223" s="11">
        <f>'OddsRatio_working_3-way'!U223/(3*'OddsRatio_working_3-way'!X223^(1/3))*SIN(('OddsRatio_working_3-way'!Y223+2*PI())/3)</f>
        <v>-0.41393401518438949</v>
      </c>
      <c r="AK223" s="11">
        <f>'OddsRatio_working_3-way'!U223/(3*'OddsRatio_working_3-way'!X223^(1/3))*SIN(('OddsRatio_working_3-way'!Y223+4*PI())/3)</f>
        <v>0.49574564239386343</v>
      </c>
      <c r="AL223" s="11">
        <f>'OddsRatio_working_3-way'!Z223+'OddsRatio_working_3-way'!AF223</f>
        <v>1.0504075903582617</v>
      </c>
      <c r="AM223" s="11">
        <f>'OddsRatio_working_3-way'!AA223+'OddsRatio_working_3-way'!AG223</f>
        <v>-0.66690569015582435</v>
      </c>
      <c r="AN223" s="11">
        <f>'OddsRatio_working_3-way'!AB223+'OddsRatio_working_3-way'!AH223</f>
        <v>-0.38350190020243791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1.0504075903582617</v>
      </c>
      <c r="AS223" s="11">
        <f>IF(('OddsRatio_working_3-way'!X223=0),IF(Q223&gt;0,-Q223^(1/3),(-Q223)^(1/3)),'OddsRatio_working_3-way'!AM223-'OddsRatio_working_3-way'!R223/3)</f>
        <v>-0.66690569015582435</v>
      </c>
      <c r="AT223" s="11">
        <f>IF(('OddsRatio_working_3-way'!X223=0),IF(Q223&gt;0,-Q223^(1/3),(-Q223)^(1/3)),'OddsRatio_working_3-way'!AN223-'OddsRatio_working_3-way'!R223/3)</f>
        <v>-0.38350190020243791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1.65</v>
      </c>
      <c r="B224" s="4">
        <f>IF('True_Odds_Calculator_3-way'!B225="","",'True_Odds_Calculator_3-way'!B225)</f>
        <v>4.3499999999999996</v>
      </c>
      <c r="C224" s="4">
        <f>IF('True_Odds_Calculator_3-way'!C225="","",'True_Odds_Calculator_3-way'!C225)</f>
        <v>5.09</v>
      </c>
      <c r="D224" s="9">
        <f t="shared" si="52"/>
        <v>0.59239708435071492</v>
      </c>
      <c r="E224" s="9">
        <f t="shared" si="53"/>
        <v>0.2199668516744975</v>
      </c>
      <c r="F224" s="9">
        <f t="shared" si="54"/>
        <v>0.18763606397478771</v>
      </c>
      <c r="G224" s="9">
        <f t="shared" si="55"/>
        <v>1.0585491138574865</v>
      </c>
      <c r="H224" s="9">
        <f t="shared" si="56"/>
        <v>1.688056924007366</v>
      </c>
      <c r="I224" s="9">
        <f t="shared" si="57"/>
        <v>4.546139531422579</v>
      </c>
      <c r="J224" s="9">
        <f t="shared" si="58"/>
        <v>5.3294658756771192</v>
      </c>
      <c r="K224" s="11">
        <f t="shared" si="59"/>
        <v>0.60606060606060608</v>
      </c>
      <c r="L224" s="11">
        <f t="shared" si="60"/>
        <v>0.22988505747126439</v>
      </c>
      <c r="M224" s="11">
        <f t="shared" si="61"/>
        <v>0.19646365422396858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-0.24377574265793223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0.22144074715038747</v>
      </c>
      <c r="Q224" s="11">
        <f>2*'OddsRatio_working_3-way'!K224*'OddsRatio_working_3-way'!L224*'OddsRatio_working_3-way'!M224</f>
        <v>5.4744313263383804E-2</v>
      </c>
      <c r="R224" s="11">
        <f t="shared" si="62"/>
        <v>0</v>
      </c>
      <c r="S224" s="11">
        <f t="shared" si="63"/>
        <v>-0.90837892538436293</v>
      </c>
      <c r="T224" s="11">
        <f t="shared" si="64"/>
        <v>-0.22456833754866823</v>
      </c>
      <c r="U224" s="11">
        <f>'OddsRatio_working_3-way'!S224-'OddsRatio_working_3-way'!R224^2/3</f>
        <v>-0.90837892538436293</v>
      </c>
      <c r="V224" s="11">
        <f>'OddsRatio_working_3-way'!S224*'OddsRatio_working_3-way'!R224/3-2*'OddsRatio_working_3-way'!R224^3/27-'OddsRatio_working_3-way'!T224</f>
        <v>0.22456833754866823</v>
      </c>
      <c r="W224" s="11">
        <f>'OddsRatio_working_3-way'!V224^2+4*'OddsRatio_working_3-way'!U224^3/27</f>
        <v>-6.0613644613993552E-2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0.16661676299472852</v>
      </c>
      <c r="Y224" s="11">
        <f>IF('OddsRatio_working_3-way'!W224&gt;=0,IF('OddsRatio_working_3-way'!V224+SQRT('OddsRatio_working_3-way'!W224)&gt;0,0,PI()),ACOS('OddsRatio_working_3-way'!V224/(2*'OddsRatio_working_3-way'!X224)))</f>
        <v>0.83131229554816466</v>
      </c>
      <c r="Z224" s="11">
        <f>'OddsRatio_working_3-way'!X224^(1/3)*COS('OddsRatio_working_3-way'!Y224/3)</f>
        <v>0.52927455692874326</v>
      </c>
      <c r="AA224" s="11">
        <f>'OddsRatio_working_3-way'!X224^(1/3)*COS(('OddsRatio_working_3-way'!Y224+2*PI())/3)</f>
        <v>-0.39500623139029856</v>
      </c>
      <c r="AB224" s="11">
        <f>'OddsRatio_working_3-way'!X224^(1/3)*COS(('OddsRatio_working_3-way'!Y224+4*PI())/3)</f>
        <v>-0.13426832553844473</v>
      </c>
      <c r="AC224" s="11">
        <f>'OddsRatio_working_3-way'!X224^(1/3)*SIN('OddsRatio_working_3-way'!Y224/3)</f>
        <v>0.15053710013150717</v>
      </c>
      <c r="AD224" s="11">
        <f>'OddsRatio_working_3-way'!X224^(1/3)*SIN(('OddsRatio_working_3-way'!Y224+2*PI())/3)</f>
        <v>0.38309666181129132</v>
      </c>
      <c r="AE224" s="11">
        <f>'OddsRatio_working_3-way'!X224^(1/3)*SIN(('OddsRatio_working_3-way'!Y224+4*PI())/3)</f>
        <v>-0.53363376194279843</v>
      </c>
      <c r="AF224" s="11">
        <f>-'OddsRatio_working_3-way'!U224/(3*'OddsRatio_working_3-way'!X224^(1/3))*COS(('OddsRatio_working_3-way'!Y224)/3)</f>
        <v>0.52927455692874326</v>
      </c>
      <c r="AG224" s="11">
        <f>-'OddsRatio_working_3-way'!U224/(3*'OddsRatio_working_3-way'!X224^(1/3))*COS(('OddsRatio_working_3-way'!Y224+2*PI())/3)</f>
        <v>-0.39500623139029856</v>
      </c>
      <c r="AH224" s="11">
        <f>-'OddsRatio_working_3-way'!U224/(3*'OddsRatio_working_3-way'!X224^(1/3))*COS(('OddsRatio_working_3-way'!Y224+4*PI())/3)</f>
        <v>-0.13426832553844473</v>
      </c>
      <c r="AI224" s="11">
        <f>'OddsRatio_working_3-way'!U224/(3*'OddsRatio_working_3-way'!X224^(1/3))*SIN(('OddsRatio_working_3-way'!Y224)/3)</f>
        <v>-0.15053710013150717</v>
      </c>
      <c r="AJ224" s="11">
        <f>'OddsRatio_working_3-way'!U224/(3*'OddsRatio_working_3-way'!X224^(1/3))*SIN(('OddsRatio_working_3-way'!Y224+2*PI())/3)</f>
        <v>-0.38309666181129132</v>
      </c>
      <c r="AK224" s="11">
        <f>'OddsRatio_working_3-way'!U224/(3*'OddsRatio_working_3-way'!X224^(1/3))*SIN(('OddsRatio_working_3-way'!Y224+4*PI())/3)</f>
        <v>0.53363376194279843</v>
      </c>
      <c r="AL224" s="11">
        <f>'OddsRatio_working_3-way'!Z224+'OddsRatio_working_3-way'!AF224</f>
        <v>1.0585491138574865</v>
      </c>
      <c r="AM224" s="11">
        <f>'OddsRatio_working_3-way'!AA224+'OddsRatio_working_3-way'!AG224</f>
        <v>-0.79001246278059711</v>
      </c>
      <c r="AN224" s="11">
        <f>'OddsRatio_working_3-way'!AB224+'OddsRatio_working_3-way'!AH224</f>
        <v>-0.26853665107688945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1.0585491138574865</v>
      </c>
      <c r="AS224" s="11">
        <f>IF(('OddsRatio_working_3-way'!X224=0),IF(Q224&gt;0,-Q224^(1/3),(-Q224)^(1/3)),'OddsRatio_working_3-way'!AM224-'OddsRatio_working_3-way'!R224/3)</f>
        <v>-0.79001246278059711</v>
      </c>
      <c r="AT224" s="11">
        <f>IF(('OddsRatio_working_3-way'!X224=0),IF(Q224&gt;0,-Q224^(1/3),(-Q224)^(1/3)),'OddsRatio_working_3-way'!AN224-'OddsRatio_working_3-way'!R224/3)</f>
        <v>-0.26853665107688945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5.95</v>
      </c>
      <c r="B225" s="4">
        <f>IF('True_Odds_Calculator_3-way'!B226="","",'True_Odds_Calculator_3-way'!B226)</f>
        <v>4.3</v>
      </c>
      <c r="C225" s="4">
        <f>IF('True_Odds_Calculator_3-way'!C226="","",'True_Odds_Calculator_3-way'!C226)</f>
        <v>1.58</v>
      </c>
      <c r="D225" s="9">
        <f t="shared" si="52"/>
        <v>0.15966379643271425</v>
      </c>
      <c r="E225" s="9">
        <f t="shared" si="53"/>
        <v>0.22178979436027516</v>
      </c>
      <c r="F225" s="9">
        <f t="shared" si="54"/>
        <v>0.61854640920701054</v>
      </c>
      <c r="G225" s="9">
        <f t="shared" si="55"/>
        <v>1.0632647688613317</v>
      </c>
      <c r="H225" s="9">
        <f t="shared" si="56"/>
        <v>6.2631606058635931</v>
      </c>
      <c r="I225" s="9">
        <f t="shared" si="57"/>
        <v>4.5087737372423948</v>
      </c>
      <c r="J225" s="9">
        <f t="shared" si="58"/>
        <v>1.6166935659395727</v>
      </c>
      <c r="K225" s="11">
        <f t="shared" si="59"/>
        <v>0.16806722689075629</v>
      </c>
      <c r="L225" s="11">
        <f t="shared" si="60"/>
        <v>0.23255813953488372</v>
      </c>
      <c r="M225" s="11">
        <f t="shared" si="61"/>
        <v>0.63291139240506322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-0.23437140531808853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0.21843297224689109</v>
      </c>
      <c r="Q225" s="11">
        <f>2*'OddsRatio_working_3-way'!K225*'OddsRatio_working_3-way'!L225*'OddsRatio_working_3-way'!M225</f>
        <v>4.9475191901900584E-2</v>
      </c>
      <c r="R225" s="11">
        <f t="shared" si="62"/>
        <v>0</v>
      </c>
      <c r="S225" s="11">
        <f t="shared" si="63"/>
        <v>-0.93199497588212254</v>
      </c>
      <c r="T225" s="11">
        <f t="shared" si="64"/>
        <v>-0.21109738978077519</v>
      </c>
      <c r="U225" s="11">
        <f>'OddsRatio_working_3-way'!S225-'OddsRatio_working_3-way'!R225^2/3</f>
        <v>-0.93199497588212254</v>
      </c>
      <c r="V225" s="11">
        <f>'OddsRatio_working_3-way'!S225*'OddsRatio_working_3-way'!R225/3-2*'OddsRatio_working_3-way'!R225^3/27-'OddsRatio_working_3-way'!T225</f>
        <v>0.21109738978077519</v>
      </c>
      <c r="W225" s="11">
        <f>'OddsRatio_working_3-way'!V225^2+4*'OddsRatio_working_3-way'!U225^3/27</f>
        <v>-7.5370406970332246E-2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0.17315637076251972</v>
      </c>
      <c r="Y225" s="11">
        <f>IF('OddsRatio_working_3-way'!W225&gt;=0,IF('OddsRatio_working_3-way'!V225+SQRT('OddsRatio_working_3-way'!W225)&gt;0,0,PI()),ACOS('OddsRatio_working_3-way'!V225/(2*'OddsRatio_working_3-way'!X225)))</f>
        <v>0.91529455190544795</v>
      </c>
      <c r="Z225" s="11">
        <f>'OddsRatio_working_3-way'!X225^(1/3)*COS('OddsRatio_working_3-way'!Y225/3)</f>
        <v>0.53163238443066585</v>
      </c>
      <c r="AA225" s="11">
        <f>'OddsRatio_working_3-way'!X225^(1/3)*COS(('OddsRatio_working_3-way'!Y225+2*PI())/3)</f>
        <v>-0.41081274334312434</v>
      </c>
      <c r="AB225" s="11">
        <f>'OddsRatio_working_3-way'!X225^(1/3)*COS(('OddsRatio_working_3-way'!Y225+4*PI())/3)</f>
        <v>-0.1208196410875414</v>
      </c>
      <c r="AC225" s="11">
        <f>'OddsRatio_working_3-way'!X225^(1/3)*SIN('OddsRatio_working_3-way'!Y225/3)</f>
        <v>0.1674275956503955</v>
      </c>
      <c r="AD225" s="11">
        <f>'OddsRatio_working_3-way'!X225^(1/3)*SIN(('OddsRatio_working_3-way'!Y225+2*PI())/3)</f>
        <v>0.37669335256625358</v>
      </c>
      <c r="AE225" s="11">
        <f>'OddsRatio_working_3-way'!X225^(1/3)*SIN(('OddsRatio_working_3-way'!Y225+4*PI())/3)</f>
        <v>-0.54412094821664914</v>
      </c>
      <c r="AF225" s="11">
        <f>-'OddsRatio_working_3-way'!U225/(3*'OddsRatio_working_3-way'!X225^(1/3))*COS(('OddsRatio_working_3-way'!Y225)/3)</f>
        <v>0.53163238443066574</v>
      </c>
      <c r="AG225" s="11">
        <f>-'OddsRatio_working_3-way'!U225/(3*'OddsRatio_working_3-way'!X225^(1/3))*COS(('OddsRatio_working_3-way'!Y225+2*PI())/3)</f>
        <v>-0.41081274334312429</v>
      </c>
      <c r="AH225" s="11">
        <f>-'OddsRatio_working_3-way'!U225/(3*'OddsRatio_working_3-way'!X225^(1/3))*COS(('OddsRatio_working_3-way'!Y225+4*PI())/3)</f>
        <v>-0.12081964108754137</v>
      </c>
      <c r="AI225" s="11">
        <f>'OddsRatio_working_3-way'!U225/(3*'OddsRatio_working_3-way'!X225^(1/3))*SIN(('OddsRatio_working_3-way'!Y225)/3)</f>
        <v>-0.16742759565039544</v>
      </c>
      <c r="AJ225" s="11">
        <f>'OddsRatio_working_3-way'!U225/(3*'OddsRatio_working_3-way'!X225^(1/3))*SIN(('OddsRatio_working_3-way'!Y225+2*PI())/3)</f>
        <v>-0.37669335256625353</v>
      </c>
      <c r="AK225" s="11">
        <f>'OddsRatio_working_3-way'!U225/(3*'OddsRatio_working_3-way'!X225^(1/3))*SIN(('OddsRatio_working_3-way'!Y225+4*PI())/3)</f>
        <v>0.54412094821664903</v>
      </c>
      <c r="AL225" s="11">
        <f>'OddsRatio_working_3-way'!Z225+'OddsRatio_working_3-way'!AF225</f>
        <v>1.0632647688613317</v>
      </c>
      <c r="AM225" s="11">
        <f>'OddsRatio_working_3-way'!AA225+'OddsRatio_working_3-way'!AG225</f>
        <v>-0.82162548668624868</v>
      </c>
      <c r="AN225" s="11">
        <f>'OddsRatio_working_3-way'!AB225+'OddsRatio_working_3-way'!AH225</f>
        <v>-0.24163928217508276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1.0632647688613317</v>
      </c>
      <c r="AS225" s="11">
        <f>IF(('OddsRatio_working_3-way'!X225=0),IF(Q225&gt;0,-Q225^(1/3),(-Q225)^(1/3)),'OddsRatio_working_3-way'!AM225-'OddsRatio_working_3-way'!R225/3)</f>
        <v>-0.82162548668624868</v>
      </c>
      <c r="AT225" s="11">
        <f>IF(('OddsRatio_working_3-way'!X225=0),IF(Q225&gt;0,-Q225^(1/3),(-Q225)^(1/3)),'OddsRatio_working_3-way'!AN225-'OddsRatio_working_3-way'!R225/3)</f>
        <v>-0.24163928217508276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3.52</v>
      </c>
      <c r="B226" s="4">
        <f>IF('True_Odds_Calculator_3-way'!B227="","",'True_Odds_Calculator_3-way'!B227)</f>
        <v>3.55</v>
      </c>
      <c r="C226" s="4">
        <f>IF('True_Odds_Calculator_3-way'!C227="","",'True_Odds_Calculator_3-way'!C227)</f>
        <v>2.14</v>
      </c>
      <c r="D226" s="9">
        <f t="shared" si="52"/>
        <v>0.27385257336092356</v>
      </c>
      <c r="E226" s="9">
        <f t="shared" si="53"/>
        <v>0.27150551348077606</v>
      </c>
      <c r="F226" s="9">
        <f t="shared" si="54"/>
        <v>0.45464191315830027</v>
      </c>
      <c r="G226" s="9">
        <f t="shared" si="55"/>
        <v>1.0522221397935176</v>
      </c>
      <c r="H226" s="9">
        <f t="shared" si="56"/>
        <v>3.6515997922796641</v>
      </c>
      <c r="I226" s="9">
        <f t="shared" si="57"/>
        <v>3.6831664564734705</v>
      </c>
      <c r="J226" s="9">
        <f t="shared" si="58"/>
        <v>2.1995332393646101</v>
      </c>
      <c r="K226" s="11">
        <f t="shared" si="59"/>
        <v>0.28409090909090912</v>
      </c>
      <c r="L226" s="11">
        <f t="shared" si="60"/>
        <v>0.28169014084507044</v>
      </c>
      <c r="M226" s="11">
        <f t="shared" si="61"/>
        <v>0.46728971962616822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-0.27394336281067888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0.23222384434046928</v>
      </c>
      <c r="Q226" s="11">
        <f>2*'OddsRatio_working_3-way'!K226*'OddsRatio_working_3-way'!L226*'OddsRatio_working_3-way'!M226</f>
        <v>7.479028803235728E-2</v>
      </c>
      <c r="R226" s="11">
        <f t="shared" si="62"/>
        <v>0</v>
      </c>
      <c r="S226" s="11">
        <f t="shared" si="63"/>
        <v>-0.84770750405425299</v>
      </c>
      <c r="T226" s="11">
        <f t="shared" si="64"/>
        <v>-0.2730136889063618</v>
      </c>
      <c r="U226" s="11">
        <f>'OddsRatio_working_3-way'!S226-'OddsRatio_working_3-way'!R226^2/3</f>
        <v>-0.84770750405425299</v>
      </c>
      <c r="V226" s="11">
        <f>'OddsRatio_working_3-way'!S226*'OddsRatio_working_3-way'!R226/3-2*'OddsRatio_working_3-way'!R226^3/27-'OddsRatio_working_3-way'!T226</f>
        <v>0.2730136889063618</v>
      </c>
      <c r="W226" s="11">
        <f>'OddsRatio_working_3-way'!V226^2+4*'OddsRatio_working_3-way'!U226^3/27</f>
        <v>-1.5710844871270793E-2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0.15020595793903324</v>
      </c>
      <c r="Y226" s="11">
        <f>IF('OddsRatio_working_3-way'!W226&gt;=0,IF('OddsRatio_working_3-way'!V226+SQRT('OddsRatio_working_3-way'!W226)&gt;0,0,PI()),ACOS('OddsRatio_working_3-way'!V226/(2*'OddsRatio_working_3-way'!X226)))</f>
        <v>0.43040269975894829</v>
      </c>
      <c r="Z226" s="11">
        <f>'OddsRatio_working_3-way'!X226^(1/3)*COS('OddsRatio_working_3-way'!Y226/3)</f>
        <v>0.52611106989675882</v>
      </c>
      <c r="AA226" s="11">
        <f>'OddsRatio_working_3-way'!X226^(1/3)*COS(('OddsRatio_working_3-way'!Y226+2*PI())/3)</f>
        <v>-0.32887523270390812</v>
      </c>
      <c r="AB226" s="11">
        <f>'OddsRatio_working_3-way'!X226^(1/3)*COS(('OddsRatio_working_3-way'!Y226+4*PI())/3)</f>
        <v>-0.19723583719285057</v>
      </c>
      <c r="AC226" s="11">
        <f>'OddsRatio_working_3-way'!X226^(1/3)*SIN('OddsRatio_working_3-way'!Y226/3)</f>
        <v>7.6002040434268642E-2</v>
      </c>
      <c r="AD226" s="11">
        <f>'OddsRatio_working_3-way'!X226^(1/3)*SIN(('OddsRatio_working_3-way'!Y226+2*PI())/3)</f>
        <v>0.41762453152566925</v>
      </c>
      <c r="AE226" s="11">
        <f>'OddsRatio_working_3-way'!X226^(1/3)*SIN(('OddsRatio_working_3-way'!Y226+4*PI())/3)</f>
        <v>-0.49362657195993798</v>
      </c>
      <c r="AF226" s="11">
        <f>-'OddsRatio_working_3-way'!U226/(3*'OddsRatio_working_3-way'!X226^(1/3))*COS(('OddsRatio_working_3-way'!Y226)/3)</f>
        <v>0.52611106989675871</v>
      </c>
      <c r="AG226" s="11">
        <f>-'OddsRatio_working_3-way'!U226/(3*'OddsRatio_working_3-way'!X226^(1/3))*COS(('OddsRatio_working_3-way'!Y226+2*PI())/3)</f>
        <v>-0.32887523270390806</v>
      </c>
      <c r="AH226" s="11">
        <f>-'OddsRatio_working_3-way'!U226/(3*'OddsRatio_working_3-way'!X226^(1/3))*COS(('OddsRatio_working_3-way'!Y226+4*PI())/3)</f>
        <v>-0.19723583719285051</v>
      </c>
      <c r="AI226" s="11">
        <f>'OddsRatio_working_3-way'!U226/(3*'OddsRatio_working_3-way'!X226^(1/3))*SIN(('OddsRatio_working_3-way'!Y226)/3)</f>
        <v>-7.6002040434268628E-2</v>
      </c>
      <c r="AJ226" s="11">
        <f>'OddsRatio_working_3-way'!U226/(3*'OddsRatio_working_3-way'!X226^(1/3))*SIN(('OddsRatio_working_3-way'!Y226+2*PI())/3)</f>
        <v>-0.41762453152566914</v>
      </c>
      <c r="AK226" s="11">
        <f>'OddsRatio_working_3-way'!U226/(3*'OddsRatio_working_3-way'!X226^(1/3))*SIN(('OddsRatio_working_3-way'!Y226+4*PI())/3)</f>
        <v>0.49362657195993787</v>
      </c>
      <c r="AL226" s="11">
        <f>'OddsRatio_working_3-way'!Z226+'OddsRatio_working_3-way'!AF226</f>
        <v>1.0522221397935176</v>
      </c>
      <c r="AM226" s="11">
        <f>'OddsRatio_working_3-way'!AA226+'OddsRatio_working_3-way'!AG226</f>
        <v>-0.65775046540781612</v>
      </c>
      <c r="AN226" s="11">
        <f>'OddsRatio_working_3-way'!AB226+'OddsRatio_working_3-way'!AH226</f>
        <v>-0.39447167438570108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1.0522221397935176</v>
      </c>
      <c r="AS226" s="11">
        <f>IF(('OddsRatio_working_3-way'!X226=0),IF(Q226&gt;0,-Q226^(1/3),(-Q226)^(1/3)),'OddsRatio_working_3-way'!AM226-'OddsRatio_working_3-way'!R226/3)</f>
        <v>-0.65775046540781612</v>
      </c>
      <c r="AT226" s="11">
        <f>IF(('OddsRatio_working_3-way'!X226=0),IF(Q226&gt;0,-Q226^(1/3),(-Q226)^(1/3)),'OddsRatio_working_3-way'!AN226-'OddsRatio_working_3-way'!R226/3)</f>
        <v>-0.39447167438570108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1.27</v>
      </c>
      <c r="B227" s="4">
        <f>IF('True_Odds_Calculator_3-way'!B228="","",'True_Odds_Calculator_3-way'!B228)</f>
        <v>6.07</v>
      </c>
      <c r="C227" s="4">
        <f>IF('True_Odds_Calculator_3-way'!C228="","",'True_Odds_Calculator_3-way'!C228)</f>
        <v>12.19</v>
      </c>
      <c r="D227" s="9">
        <f t="shared" si="52"/>
        <v>0.77185983454462881</v>
      </c>
      <c r="E227" s="9">
        <f t="shared" si="53"/>
        <v>0.152667430055519</v>
      </c>
      <c r="F227" s="9">
        <f t="shared" si="54"/>
        <v>7.5472735399852164E-2</v>
      </c>
      <c r="G227" s="9">
        <f t="shared" si="55"/>
        <v>1.0947111612034253</v>
      </c>
      <c r="H227" s="9">
        <f t="shared" si="56"/>
        <v>1.2955720135249247</v>
      </c>
      <c r="I227" s="9">
        <f t="shared" si="57"/>
        <v>6.5501855873013666</v>
      </c>
      <c r="J227" s="9">
        <f t="shared" si="58"/>
        <v>13.24981789386633</v>
      </c>
      <c r="K227" s="11">
        <f t="shared" si="59"/>
        <v>0.78740157480314954</v>
      </c>
      <c r="L227" s="11">
        <f t="shared" si="60"/>
        <v>0.16474464579901152</v>
      </c>
      <c r="M227" s="11">
        <f t="shared" si="61"/>
        <v>8.2034454470877774E-2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-0.16300678894197806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0.17590441339278096</v>
      </c>
      <c r="Q227" s="11">
        <f>2*'OddsRatio_working_3-way'!K227*'OddsRatio_working_3-way'!L227*'OddsRatio_working_3-way'!M227</f>
        <v>2.1283050622236056E-2</v>
      </c>
      <c r="R227" s="11">
        <f t="shared" si="62"/>
        <v>0</v>
      </c>
      <c r="S227" s="11">
        <f t="shared" si="63"/>
        <v>-1.0791232348941846</v>
      </c>
      <c r="T227" s="11">
        <f t="shared" si="64"/>
        <v>-0.13056542466959284</v>
      </c>
      <c r="U227" s="11">
        <f>'OddsRatio_working_3-way'!S227-'OddsRatio_working_3-way'!R227^2/3</f>
        <v>-1.0791232348941846</v>
      </c>
      <c r="V227" s="11">
        <f>'OddsRatio_working_3-way'!S227*'OddsRatio_working_3-way'!R227/3-2*'OddsRatio_working_3-way'!R227^3/27-'OddsRatio_working_3-way'!T227</f>
        <v>0.13056542466959284</v>
      </c>
      <c r="W227" s="11">
        <f>'OddsRatio_working_3-way'!V227^2+4*'OddsRatio_working_3-way'!U227^3/27</f>
        <v>-0.16912252373432901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0.21573702385860902</v>
      </c>
      <c r="Y227" s="11">
        <f>IF('OddsRatio_working_3-way'!W227&gt;=0,IF('OddsRatio_working_3-way'!V227+SQRT('OddsRatio_working_3-way'!W227)&gt;0,0,PI()),ACOS('OddsRatio_working_3-way'!V227/(2*'OddsRatio_working_3-way'!X227)))</f>
        <v>1.2633736093462931</v>
      </c>
      <c r="Z227" s="11">
        <f>'OddsRatio_working_3-way'!X227^(1/3)*COS('OddsRatio_working_3-way'!Y227/3)</f>
        <v>0.54735558060171263</v>
      </c>
      <c r="AA227" s="11">
        <f>'OddsRatio_working_3-way'!X227^(1/3)*COS(('OddsRatio_working_3-way'!Y227+2*PI())/3)</f>
        <v>-0.48600350709387147</v>
      </c>
      <c r="AB227" s="11">
        <f>'OddsRatio_working_3-way'!X227^(1/3)*COS(('OddsRatio_working_3-way'!Y227+4*PI())/3)</f>
        <v>-6.1352073507841415E-2</v>
      </c>
      <c r="AC227" s="11">
        <f>'OddsRatio_working_3-way'!X227^(1/3)*SIN('OddsRatio_working_3-way'!Y227/3)</f>
        <v>0.24517261949265512</v>
      </c>
      <c r="AD227" s="11">
        <f>'OddsRatio_working_3-way'!X227^(1/3)*SIN(('OddsRatio_working_3-way'!Y227+2*PI())/3)</f>
        <v>0.35143752795793665</v>
      </c>
      <c r="AE227" s="11">
        <f>'OddsRatio_working_3-way'!X227^(1/3)*SIN(('OddsRatio_working_3-way'!Y227+4*PI())/3)</f>
        <v>-0.5966101474505916</v>
      </c>
      <c r="AF227" s="11">
        <f>-'OddsRatio_working_3-way'!U227/(3*'OddsRatio_working_3-way'!X227^(1/3))*COS(('OddsRatio_working_3-way'!Y227)/3)</f>
        <v>0.54735558060171263</v>
      </c>
      <c r="AG227" s="11">
        <f>-'OddsRatio_working_3-way'!U227/(3*'OddsRatio_working_3-way'!X227^(1/3))*COS(('OddsRatio_working_3-way'!Y227+2*PI())/3)</f>
        <v>-0.48600350709387147</v>
      </c>
      <c r="AH227" s="11">
        <f>-'OddsRatio_working_3-way'!U227/(3*'OddsRatio_working_3-way'!X227^(1/3))*COS(('OddsRatio_working_3-way'!Y227+4*PI())/3)</f>
        <v>-6.1352073507841415E-2</v>
      </c>
      <c r="AI227" s="11">
        <f>'OddsRatio_working_3-way'!U227/(3*'OddsRatio_working_3-way'!X227^(1/3))*SIN(('OddsRatio_working_3-way'!Y227)/3)</f>
        <v>-0.24517261949265512</v>
      </c>
      <c r="AJ227" s="11">
        <f>'OddsRatio_working_3-way'!U227/(3*'OddsRatio_working_3-way'!X227^(1/3))*SIN(('OddsRatio_working_3-way'!Y227+2*PI())/3)</f>
        <v>-0.35143752795793665</v>
      </c>
      <c r="AK227" s="11">
        <f>'OddsRatio_working_3-way'!U227/(3*'OddsRatio_working_3-way'!X227^(1/3))*SIN(('OddsRatio_working_3-way'!Y227+4*PI())/3)</f>
        <v>0.5966101474505916</v>
      </c>
      <c r="AL227" s="11">
        <f>'OddsRatio_working_3-way'!Z227+'OddsRatio_working_3-way'!AF227</f>
        <v>1.0947111612034253</v>
      </c>
      <c r="AM227" s="11">
        <f>'OddsRatio_working_3-way'!AA227+'OddsRatio_working_3-way'!AG227</f>
        <v>-0.97200701418774293</v>
      </c>
      <c r="AN227" s="11">
        <f>'OddsRatio_working_3-way'!AB227+'OddsRatio_working_3-way'!AH227</f>
        <v>-0.12270414701568283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1.0947111612034253</v>
      </c>
      <c r="AS227" s="11">
        <f>IF(('OddsRatio_working_3-way'!X227=0),IF(Q227&gt;0,-Q227^(1/3),(-Q227)^(1/3)),'OddsRatio_working_3-way'!AM227-'OddsRatio_working_3-way'!R227/3)</f>
        <v>-0.97200701418774293</v>
      </c>
      <c r="AT227" s="11">
        <f>IF(('OddsRatio_working_3-way'!X227=0),IF(Q227&gt;0,-Q227^(1/3),(-Q227)^(1/3)),'OddsRatio_working_3-way'!AN227-'OddsRatio_working_3-way'!R227/3)</f>
        <v>-0.12270414701568283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3.37</v>
      </c>
      <c r="B228" s="4">
        <f>IF('True_Odds_Calculator_3-way'!B229="","",'True_Odds_Calculator_3-way'!B229)</f>
        <v>2.59</v>
      </c>
      <c r="C228" s="4">
        <f>IF('True_Odds_Calculator_3-way'!C229="","",'True_Odds_Calculator_3-way'!C229)</f>
        <v>2.8</v>
      </c>
      <c r="D228" s="9">
        <f t="shared" si="52"/>
        <v>0.28441934933263008</v>
      </c>
      <c r="E228" s="9">
        <f t="shared" si="53"/>
        <v>0.37203683507082597</v>
      </c>
      <c r="F228" s="9">
        <f t="shared" si="54"/>
        <v>0.34354381559654396</v>
      </c>
      <c r="G228" s="9">
        <f t="shared" si="55"/>
        <v>1.0615760309667213</v>
      </c>
      <c r="H228" s="9">
        <f t="shared" si="56"/>
        <v>3.5159351933911296</v>
      </c>
      <c r="I228" s="9">
        <f t="shared" si="57"/>
        <v>2.6879058892370873</v>
      </c>
      <c r="J228" s="9">
        <f t="shared" si="58"/>
        <v>2.9108368557400977</v>
      </c>
      <c r="K228" s="11">
        <f t="shared" si="59"/>
        <v>0.29673590504451036</v>
      </c>
      <c r="L228" s="11">
        <f t="shared" si="60"/>
        <v>0.38610038610038611</v>
      </c>
      <c r="M228" s="11">
        <f t="shared" si="61"/>
        <v>0.35714285714285715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-0.27754300051883773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0.23568654344406781</v>
      </c>
      <c r="Q228" s="11">
        <f>2*'OddsRatio_working_3-way'!K228*'OddsRatio_working_3-way'!L228*'OddsRatio_working_3-way'!M228</f>
        <v>8.1835605362523545E-2</v>
      </c>
      <c r="R228" s="11">
        <f t="shared" si="62"/>
        <v>0</v>
      </c>
      <c r="S228" s="11">
        <f t="shared" si="63"/>
        <v>-0.84918928960008488</v>
      </c>
      <c r="T228" s="11">
        <f t="shared" si="64"/>
        <v>-0.29485739222225171</v>
      </c>
      <c r="U228" s="11">
        <f>'OddsRatio_working_3-way'!S228-'OddsRatio_working_3-way'!R228^2/3</f>
        <v>-0.84918928960008488</v>
      </c>
      <c r="V228" s="11">
        <f>'OddsRatio_working_3-way'!S228*'OddsRatio_working_3-way'!R228/3-2*'OddsRatio_working_3-way'!R228^3/27-'OddsRatio_working_3-way'!T228</f>
        <v>0.29485739222225171</v>
      </c>
      <c r="W228" s="11">
        <f>'OddsRatio_working_3-way'!V228^2+4*'OddsRatio_working_3-way'!U228^3/27</f>
        <v>-3.7805198320847028E-3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0.15059996811104534</v>
      </c>
      <c r="Y228" s="11">
        <f>IF('OddsRatio_working_3-way'!W228&gt;=0,IF('OddsRatio_working_3-way'!V228+SQRT('OddsRatio_working_3-way'!W228)&gt;0,0,PI()),ACOS('OddsRatio_working_3-way'!V228/(2*'OddsRatio_working_3-way'!X228)))</f>
        <v>0.20558165749953727</v>
      </c>
      <c r="Z228" s="11">
        <f>'OddsRatio_working_3-way'!X228^(1/3)*COS('OddsRatio_working_3-way'!Y228/3)</f>
        <v>0.53078801548336074</v>
      </c>
      <c r="AA228" s="11">
        <f>'OddsRatio_working_3-way'!X228^(1/3)*COS(('OddsRatio_working_3-way'!Y228+2*PI())/3)</f>
        <v>-0.29694372033067229</v>
      </c>
      <c r="AB228" s="11">
        <f>'OddsRatio_working_3-way'!X228^(1/3)*COS(('OddsRatio_working_3-way'!Y228+4*PI())/3)</f>
        <v>-0.23384429515268829</v>
      </c>
      <c r="AC228" s="11">
        <f>'OddsRatio_working_3-way'!X228^(1/3)*SIN('OddsRatio_working_3-way'!Y228/3)</f>
        <v>3.6430470112219733E-2</v>
      </c>
      <c r="AD228" s="11">
        <f>'OddsRatio_working_3-way'!X228^(1/3)*SIN(('OddsRatio_working_3-way'!Y228+2*PI())/3)</f>
        <v>0.44146067037680847</v>
      </c>
      <c r="AE228" s="11">
        <f>'OddsRatio_working_3-way'!X228^(1/3)*SIN(('OddsRatio_working_3-way'!Y228+4*PI())/3)</f>
        <v>-0.47789114048902814</v>
      </c>
      <c r="AF228" s="11">
        <f>-'OddsRatio_working_3-way'!U228/(3*'OddsRatio_working_3-way'!X228^(1/3))*COS(('OddsRatio_working_3-way'!Y228)/3)</f>
        <v>0.53078801548336063</v>
      </c>
      <c r="AG228" s="11">
        <f>-'OddsRatio_working_3-way'!U228/(3*'OddsRatio_working_3-way'!X228^(1/3))*COS(('OddsRatio_working_3-way'!Y228+2*PI())/3)</f>
        <v>-0.29694372033067223</v>
      </c>
      <c r="AH228" s="11">
        <f>-'OddsRatio_working_3-way'!U228/(3*'OddsRatio_working_3-way'!X228^(1/3))*COS(('OddsRatio_working_3-way'!Y228+4*PI())/3)</f>
        <v>-0.23384429515268826</v>
      </c>
      <c r="AI228" s="11">
        <f>'OddsRatio_working_3-way'!U228/(3*'OddsRatio_working_3-way'!X228^(1/3))*SIN(('OddsRatio_working_3-way'!Y228)/3)</f>
        <v>-3.6430470112219726E-2</v>
      </c>
      <c r="AJ228" s="11">
        <f>'OddsRatio_working_3-way'!U228/(3*'OddsRatio_working_3-way'!X228^(1/3))*SIN(('OddsRatio_working_3-way'!Y228+2*PI())/3)</f>
        <v>-0.44146067037680836</v>
      </c>
      <c r="AK228" s="11">
        <f>'OddsRatio_working_3-way'!U228/(3*'OddsRatio_working_3-way'!X228^(1/3))*SIN(('OddsRatio_working_3-way'!Y228+4*PI())/3)</f>
        <v>0.47789114048902803</v>
      </c>
      <c r="AL228" s="11">
        <f>'OddsRatio_working_3-way'!Z228+'OddsRatio_working_3-way'!AF228</f>
        <v>1.0615760309667213</v>
      </c>
      <c r="AM228" s="11">
        <f>'OddsRatio_working_3-way'!AA228+'OddsRatio_working_3-way'!AG228</f>
        <v>-0.59388744066134458</v>
      </c>
      <c r="AN228" s="11">
        <f>'OddsRatio_working_3-way'!AB228+'OddsRatio_working_3-way'!AH228</f>
        <v>-0.46768859030537657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1.0615760309667213</v>
      </c>
      <c r="AS228" s="11">
        <f>IF(('OddsRatio_working_3-way'!X228=0),IF(Q228&gt;0,-Q228^(1/3),(-Q228)^(1/3)),'OddsRatio_working_3-way'!AM228-'OddsRatio_working_3-way'!R228/3)</f>
        <v>-0.59388744066134458</v>
      </c>
      <c r="AT228" s="11">
        <f>IF(('OddsRatio_working_3-way'!X228=0),IF(Q228&gt;0,-Q228^(1/3),(-Q228)^(1/3)),'OddsRatio_working_3-way'!AN228-'OddsRatio_working_3-way'!R228/3)</f>
        <v>-0.46768859030537657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1.1599999999999999</v>
      </c>
      <c r="B229" s="4">
        <f>IF('True_Odds_Calculator_3-way'!B230="","",'True_Odds_Calculator_3-way'!B230)</f>
        <v>7.34</v>
      </c>
      <c r="C229" s="4">
        <f>IF('True_Odds_Calculator_3-way'!C230="","",'True_Odds_Calculator_3-way'!C230)</f>
        <v>23.64</v>
      </c>
      <c r="D229" s="9">
        <f t="shared" si="52"/>
        <v>0.84353573858957076</v>
      </c>
      <c r="E229" s="9">
        <f t="shared" si="53"/>
        <v>0.11976203177304864</v>
      </c>
      <c r="F229" s="9">
        <f t="shared" si="54"/>
        <v>3.6702229637380734E-2</v>
      </c>
      <c r="G229" s="9">
        <f t="shared" si="55"/>
        <v>1.159288918155714</v>
      </c>
      <c r="H229" s="9">
        <f t="shared" si="56"/>
        <v>1.1854862269049138</v>
      </c>
      <c r="I229" s="9">
        <f t="shared" si="57"/>
        <v>8.3498917411072249</v>
      </c>
      <c r="J229" s="9">
        <f t="shared" si="58"/>
        <v>27.246301107045369</v>
      </c>
      <c r="K229" s="11">
        <f t="shared" si="59"/>
        <v>0.86206896551724144</v>
      </c>
      <c r="L229" s="11">
        <f t="shared" si="60"/>
        <v>0.13623978201634879</v>
      </c>
      <c r="M229" s="11">
        <f t="shared" si="61"/>
        <v>4.2301184433164128E-2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-0.11409960519954399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0.14477315070731969</v>
      </c>
      <c r="Q229" s="11">
        <f>2*'OddsRatio_working_3-way'!K229*'OddsRatio_working_3-way'!L229*'OddsRatio_working_3-way'!M229</f>
        <v>9.9363864589787024E-3</v>
      </c>
      <c r="R229" s="11">
        <f t="shared" si="62"/>
        <v>0</v>
      </c>
      <c r="S229" s="11">
        <f t="shared" si="63"/>
        <v>-1.2688313027387959</v>
      </c>
      <c r="T229" s="11">
        <f t="shared" si="64"/>
        <v>-8.708519579538751E-2</v>
      </c>
      <c r="U229" s="11">
        <f>'OddsRatio_working_3-way'!S229-'OddsRatio_working_3-way'!R229^2/3</f>
        <v>-1.2688313027387959</v>
      </c>
      <c r="V229" s="11">
        <f>'OddsRatio_working_3-way'!S229*'OddsRatio_working_3-way'!R229/3-2*'OddsRatio_working_3-way'!R229^3/27-'OddsRatio_working_3-way'!T229</f>
        <v>8.708519579538751E-2</v>
      </c>
      <c r="W229" s="11">
        <f>'OddsRatio_working_3-way'!V229^2+4*'OddsRatio_working_3-way'!U229^3/27</f>
        <v>-0.29504331339431178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0.27505778698349587</v>
      </c>
      <c r="Y229" s="11">
        <f>IF('OddsRatio_working_3-way'!W229&gt;=0,IF('OddsRatio_working_3-way'!V229+SQRT('OddsRatio_working_3-way'!W229)&gt;0,0,PI()),ACOS('OddsRatio_working_3-way'!V229/(2*'OddsRatio_working_3-way'!X229)))</f>
        <v>1.4118241225699553</v>
      </c>
      <c r="Z229" s="11">
        <f>'OddsRatio_working_3-way'!X229^(1/3)*COS('OddsRatio_working_3-way'!Y229/3)</f>
        <v>0.579644459077857</v>
      </c>
      <c r="AA229" s="11">
        <f>'OddsRatio_working_3-way'!X229^(1/3)*COS(('OddsRatio_working_3-way'!Y229+2*PI())/3)</f>
        <v>-0.54519852342689457</v>
      </c>
      <c r="AB229" s="11">
        <f>'OddsRatio_working_3-way'!X229^(1/3)*COS(('OddsRatio_working_3-way'!Y229+4*PI())/3)</f>
        <v>-3.4445935650962635E-2</v>
      </c>
      <c r="AC229" s="11">
        <f>'OddsRatio_working_3-way'!X229^(1/3)*SIN('OddsRatio_working_3-way'!Y229/3)</f>
        <v>0.29488314404173249</v>
      </c>
      <c r="AD229" s="11">
        <f>'OddsRatio_working_3-way'!X229^(1/3)*SIN(('OddsRatio_working_3-way'!Y229+2*PI())/3)</f>
        <v>0.35454525470344755</v>
      </c>
      <c r="AE229" s="11">
        <f>'OddsRatio_working_3-way'!X229^(1/3)*SIN(('OddsRatio_working_3-way'!Y229+4*PI())/3)</f>
        <v>-0.64942839874517988</v>
      </c>
      <c r="AF229" s="11">
        <f>-'OddsRatio_working_3-way'!U229/(3*'OddsRatio_working_3-way'!X229^(1/3))*COS(('OddsRatio_working_3-way'!Y229)/3)</f>
        <v>0.579644459077857</v>
      </c>
      <c r="AG229" s="11">
        <f>-'OddsRatio_working_3-way'!U229/(3*'OddsRatio_working_3-way'!X229^(1/3))*COS(('OddsRatio_working_3-way'!Y229+2*PI())/3)</f>
        <v>-0.54519852342689457</v>
      </c>
      <c r="AH229" s="11">
        <f>-'OddsRatio_working_3-way'!U229/(3*'OddsRatio_working_3-way'!X229^(1/3))*COS(('OddsRatio_working_3-way'!Y229+4*PI())/3)</f>
        <v>-3.4445935650962635E-2</v>
      </c>
      <c r="AI229" s="11">
        <f>'OddsRatio_working_3-way'!U229/(3*'OddsRatio_working_3-way'!X229^(1/3))*SIN(('OddsRatio_working_3-way'!Y229)/3)</f>
        <v>-0.29488314404173249</v>
      </c>
      <c r="AJ229" s="11">
        <f>'OddsRatio_working_3-way'!U229/(3*'OddsRatio_working_3-way'!X229^(1/3))*SIN(('OddsRatio_working_3-way'!Y229+2*PI())/3)</f>
        <v>-0.35454525470344755</v>
      </c>
      <c r="AK229" s="11">
        <f>'OddsRatio_working_3-way'!U229/(3*'OddsRatio_working_3-way'!X229^(1/3))*SIN(('OddsRatio_working_3-way'!Y229+4*PI())/3)</f>
        <v>0.64942839874517988</v>
      </c>
      <c r="AL229" s="11">
        <f>'OddsRatio_working_3-way'!Z229+'OddsRatio_working_3-way'!AF229</f>
        <v>1.159288918155714</v>
      </c>
      <c r="AM229" s="11">
        <f>'OddsRatio_working_3-way'!AA229+'OddsRatio_working_3-way'!AG229</f>
        <v>-1.0903970468537891</v>
      </c>
      <c r="AN229" s="11">
        <f>'OddsRatio_working_3-way'!AB229+'OddsRatio_working_3-way'!AH229</f>
        <v>-6.889187130192527E-2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1.159288918155714</v>
      </c>
      <c r="AS229" s="11">
        <f>IF(('OddsRatio_working_3-way'!X229=0),IF(Q229&gt;0,-Q229^(1/3),(-Q229)^(1/3)),'OddsRatio_working_3-way'!AM229-'OddsRatio_working_3-way'!R229/3)</f>
        <v>-1.0903970468537891</v>
      </c>
      <c r="AT229" s="11">
        <f>IF(('OddsRatio_working_3-way'!X229=0),IF(Q229&gt;0,-Q229^(1/3),(-Q229)^(1/3)),'OddsRatio_working_3-way'!AN229-'OddsRatio_working_3-way'!R229/3)</f>
        <v>-6.889187130192527E-2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1.64</v>
      </c>
      <c r="B230" s="4">
        <f>IF('True_Odds_Calculator_3-way'!B231="","",'True_Odds_Calculator_3-way'!B231)</f>
        <v>3.98</v>
      </c>
      <c r="C230" s="4">
        <f>IF('True_Odds_Calculator_3-way'!C231="","",'True_Odds_Calculator_3-way'!C231)</f>
        <v>5.59</v>
      </c>
      <c r="D230" s="9">
        <f t="shared" si="52"/>
        <v>0.59291986878690173</v>
      </c>
      <c r="E230" s="9">
        <f t="shared" si="53"/>
        <v>0.23827480740783935</v>
      </c>
      <c r="F230" s="9">
        <f t="shared" si="54"/>
        <v>0.16880532380525887</v>
      </c>
      <c r="G230" s="9">
        <f t="shared" si="55"/>
        <v>1.0727633505043999</v>
      </c>
      <c r="H230" s="9">
        <f t="shared" si="56"/>
        <v>1.6865685443228162</v>
      </c>
      <c r="I230" s="9">
        <f t="shared" si="57"/>
        <v>4.1968347845031122</v>
      </c>
      <c r="J230" s="9">
        <f t="shared" si="58"/>
        <v>5.9239837788151952</v>
      </c>
      <c r="K230" s="11">
        <f t="shared" si="59"/>
        <v>0.6097560975609756</v>
      </c>
      <c r="L230" s="11">
        <f t="shared" si="60"/>
        <v>0.25125628140703515</v>
      </c>
      <c r="M230" s="11">
        <f t="shared" si="61"/>
        <v>0.17889087656529518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-0.23992206768823832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0.22501135197344546</v>
      </c>
      <c r="Q230" s="11">
        <f>2*'OddsRatio_working_3-way'!K230*'OddsRatio_working_3-way'!L230*'OddsRatio_working_3-way'!M230</f>
        <v>5.4813971248098774E-2</v>
      </c>
      <c r="R230" s="11">
        <f t="shared" si="62"/>
        <v>0</v>
      </c>
      <c r="S230" s="11">
        <f t="shared" si="63"/>
        <v>-0.93785183723004473</v>
      </c>
      <c r="T230" s="11">
        <f t="shared" si="64"/>
        <v>-0.2284657337953824</v>
      </c>
      <c r="U230" s="11">
        <f>'OddsRatio_working_3-way'!S230-'OddsRatio_working_3-way'!R230^2/3</f>
        <v>-0.93785183723004473</v>
      </c>
      <c r="V230" s="11">
        <f>'OddsRatio_working_3-way'!S230*'OddsRatio_working_3-way'!R230/3-2*'OddsRatio_working_3-way'!R230^3/27-'OddsRatio_working_3-way'!T230</f>
        <v>0.2284657337953824</v>
      </c>
      <c r="W230" s="11">
        <f>'OddsRatio_working_3-way'!V230^2+4*'OddsRatio_working_3-way'!U230^3/27</f>
        <v>-7.0011208984707946E-2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0.17479116146373827</v>
      </c>
      <c r="Y230" s="11">
        <f>IF('OddsRatio_working_3-way'!W230&gt;=0,IF('OddsRatio_working_3-way'!V230+SQRT('OddsRatio_working_3-way'!W230)&gt;0,0,PI()),ACOS('OddsRatio_working_3-way'!V230/(2*'OddsRatio_working_3-way'!X230)))</f>
        <v>0.85854538208080577</v>
      </c>
      <c r="Z230" s="11">
        <f>'OddsRatio_working_3-way'!X230^(1/3)*COS('OddsRatio_working_3-way'!Y230/3)</f>
        <v>0.53638167525220004</v>
      </c>
      <c r="AA230" s="11">
        <f>'OddsRatio_working_3-way'!X230^(1/3)*COS(('OddsRatio_working_3-way'!Y230+2*PI())/3)</f>
        <v>-0.4048802049804916</v>
      </c>
      <c r="AB230" s="11">
        <f>'OddsRatio_working_3-way'!X230^(1/3)*COS(('OddsRatio_working_3-way'!Y230+4*PI())/3)</f>
        <v>-0.1315014702717083</v>
      </c>
      <c r="AC230" s="11">
        <f>'OddsRatio_working_3-way'!X230^(1/3)*SIN('OddsRatio_working_3-way'!Y230/3)</f>
        <v>0.15783528607483535</v>
      </c>
      <c r="AD230" s="11">
        <f>'OddsRatio_working_3-way'!X230^(1/3)*SIN(('OddsRatio_working_3-way'!Y230+2*PI())/3)</f>
        <v>0.38560251385544259</v>
      </c>
      <c r="AE230" s="11">
        <f>'OddsRatio_working_3-way'!X230^(1/3)*SIN(('OddsRatio_working_3-way'!Y230+4*PI())/3)</f>
        <v>-0.54343779993027785</v>
      </c>
      <c r="AF230" s="11">
        <f>-'OddsRatio_working_3-way'!U230/(3*'OddsRatio_working_3-way'!X230^(1/3))*COS(('OddsRatio_working_3-way'!Y230)/3)</f>
        <v>0.53638167525219993</v>
      </c>
      <c r="AG230" s="11">
        <f>-'OddsRatio_working_3-way'!U230/(3*'OddsRatio_working_3-way'!X230^(1/3))*COS(('OddsRatio_working_3-way'!Y230+2*PI())/3)</f>
        <v>-0.40488020498049154</v>
      </c>
      <c r="AH230" s="11">
        <f>-'OddsRatio_working_3-way'!U230/(3*'OddsRatio_working_3-way'!X230^(1/3))*COS(('OddsRatio_working_3-way'!Y230+4*PI())/3)</f>
        <v>-0.13150147027170828</v>
      </c>
      <c r="AI230" s="11">
        <f>'OddsRatio_working_3-way'!U230/(3*'OddsRatio_working_3-way'!X230^(1/3))*SIN(('OddsRatio_working_3-way'!Y230)/3)</f>
        <v>-0.15783528607483532</v>
      </c>
      <c r="AJ230" s="11">
        <f>'OddsRatio_working_3-way'!U230/(3*'OddsRatio_working_3-way'!X230^(1/3))*SIN(('OddsRatio_working_3-way'!Y230+2*PI())/3)</f>
        <v>-0.38560251385544247</v>
      </c>
      <c r="AK230" s="11">
        <f>'OddsRatio_working_3-way'!U230/(3*'OddsRatio_working_3-way'!X230^(1/3))*SIN(('OddsRatio_working_3-way'!Y230+4*PI())/3)</f>
        <v>0.54343779993027774</v>
      </c>
      <c r="AL230" s="11">
        <f>'OddsRatio_working_3-way'!Z230+'OddsRatio_working_3-way'!AF230</f>
        <v>1.0727633505043999</v>
      </c>
      <c r="AM230" s="11">
        <f>'OddsRatio_working_3-way'!AA230+'OddsRatio_working_3-way'!AG230</f>
        <v>-0.8097604099609832</v>
      </c>
      <c r="AN230" s="11">
        <f>'OddsRatio_working_3-way'!AB230+'OddsRatio_working_3-way'!AH230</f>
        <v>-0.26300294054341655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1.0727633505043999</v>
      </c>
      <c r="AS230" s="11">
        <f>IF(('OddsRatio_working_3-way'!X230=0),IF(Q230&gt;0,-Q230^(1/3),(-Q230)^(1/3)),'OddsRatio_working_3-way'!AM230-'OddsRatio_working_3-way'!R230/3)</f>
        <v>-0.8097604099609832</v>
      </c>
      <c r="AT230" s="11">
        <f>IF(('OddsRatio_working_3-way'!X230=0),IF(Q230&gt;0,-Q230^(1/3),(-Q230)^(1/3)),'OddsRatio_working_3-way'!AN230-'OddsRatio_working_3-way'!R230/3)</f>
        <v>-0.26300294054341655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2.78</v>
      </c>
      <c r="B231" s="4">
        <f>IF('True_Odds_Calculator_3-way'!B232="","",'True_Odds_Calculator_3-way'!B232)</f>
        <v>3.68</v>
      </c>
      <c r="C231" s="4">
        <f>IF('True_Odds_Calculator_3-way'!C232="","",'True_Odds_Calculator_3-way'!C232)</f>
        <v>2.4500000000000002</v>
      </c>
      <c r="D231" s="9">
        <f t="shared" si="52"/>
        <v>0.3460831514169066</v>
      </c>
      <c r="E231" s="9">
        <f t="shared" si="53"/>
        <v>0.26008928212243154</v>
      </c>
      <c r="F231" s="9">
        <f t="shared" si="54"/>
        <v>0.39382756646066186</v>
      </c>
      <c r="G231" s="9">
        <f t="shared" si="55"/>
        <v>1.0615050589832651</v>
      </c>
      <c r="H231" s="9">
        <f t="shared" si="56"/>
        <v>2.8894790049902115</v>
      </c>
      <c r="I231" s="9">
        <f t="shared" si="57"/>
        <v>3.84483355807515</v>
      </c>
      <c r="J231" s="9">
        <f t="shared" si="58"/>
        <v>2.539182335525735</v>
      </c>
      <c r="K231" s="11">
        <f t="shared" si="59"/>
        <v>0.35971223021582738</v>
      </c>
      <c r="L231" s="11">
        <f t="shared" si="60"/>
        <v>0.27173913043478259</v>
      </c>
      <c r="M231" s="11">
        <f t="shared" si="61"/>
        <v>0.4081632653061224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-0.27597141452765017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0.23579184567164369</v>
      </c>
      <c r="Q231" s="11">
        <f>2*'OddsRatio_working_3-way'!K231*'OddsRatio_working_3-way'!L231*'OddsRatio_working_3-way'!M231</f>
        <v>7.9794194812738972E-2</v>
      </c>
      <c r="R231" s="11">
        <f t="shared" si="62"/>
        <v>0</v>
      </c>
      <c r="S231" s="11">
        <f t="shared" si="63"/>
        <v>-0.85440677280008359</v>
      </c>
      <c r="T231" s="11">
        <f t="shared" si="64"/>
        <v>-0.28913934781728712</v>
      </c>
      <c r="U231" s="11">
        <f>'OddsRatio_working_3-way'!S231-'OddsRatio_working_3-way'!R231^2/3</f>
        <v>-0.85440677280008359</v>
      </c>
      <c r="V231" s="11">
        <f>'OddsRatio_working_3-way'!S231*'OddsRatio_working_3-way'!R231/3-2*'OddsRatio_working_3-way'!R231^3/27-'OddsRatio_working_3-way'!T231</f>
        <v>0.28913934781728712</v>
      </c>
      <c r="W231" s="11">
        <f>'OddsRatio_working_3-way'!V231^2+4*'OddsRatio_working_3-way'!U231^3/27</f>
        <v>-8.8023317246465616E-3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0.15199004423057838</v>
      </c>
      <c r="Y231" s="11">
        <f>IF('OddsRatio_working_3-way'!W231&gt;=0,IF('OddsRatio_working_3-way'!V231+SQRT('OddsRatio_working_3-way'!W231)&gt;0,0,PI()),ACOS('OddsRatio_working_3-way'!V231/(2*'OddsRatio_working_3-way'!X231)))</f>
        <v>0.31376402994596142</v>
      </c>
      <c r="Z231" s="11">
        <f>'OddsRatio_working_3-way'!X231^(1/3)*COS('OddsRatio_working_3-way'!Y231/3)</f>
        <v>0.53075252949163265</v>
      </c>
      <c r="AA231" s="11">
        <f>'OddsRatio_working_3-way'!X231^(1/3)*COS(('OddsRatio_working_3-way'!Y231+2*PI())/3)</f>
        <v>-0.31362569509163601</v>
      </c>
      <c r="AB231" s="11">
        <f>'OddsRatio_working_3-way'!X231^(1/3)*COS(('OddsRatio_working_3-way'!Y231+4*PI())/3)</f>
        <v>-0.21712683439999683</v>
      </c>
      <c r="AC231" s="11">
        <f>'OddsRatio_working_3-way'!X231^(1/3)*SIN('OddsRatio_working_3-way'!Y231/3)</f>
        <v>5.5713643196810152E-2</v>
      </c>
      <c r="AD231" s="11">
        <f>'OddsRatio_working_3-way'!X231^(1/3)*SIN(('OddsRatio_working_3-way'!Y231+2*PI())/3)</f>
        <v>0.4317883520641983</v>
      </c>
      <c r="AE231" s="11">
        <f>'OddsRatio_working_3-way'!X231^(1/3)*SIN(('OddsRatio_working_3-way'!Y231+4*PI())/3)</f>
        <v>-0.4875019952610084</v>
      </c>
      <c r="AF231" s="11">
        <f>-'OddsRatio_working_3-way'!U231/(3*'OddsRatio_working_3-way'!X231^(1/3))*COS(('OddsRatio_working_3-way'!Y231)/3)</f>
        <v>0.53075252949163243</v>
      </c>
      <c r="AG231" s="11">
        <f>-'OddsRatio_working_3-way'!U231/(3*'OddsRatio_working_3-way'!X231^(1/3))*COS(('OddsRatio_working_3-way'!Y231+2*PI())/3)</f>
        <v>-0.3136256950916359</v>
      </c>
      <c r="AH231" s="11">
        <f>-'OddsRatio_working_3-way'!U231/(3*'OddsRatio_working_3-way'!X231^(1/3))*COS(('OddsRatio_working_3-way'!Y231+4*PI())/3)</f>
        <v>-0.21712683439999672</v>
      </c>
      <c r="AI231" s="11">
        <f>'OddsRatio_working_3-way'!U231/(3*'OddsRatio_working_3-way'!X231^(1/3))*SIN(('OddsRatio_working_3-way'!Y231)/3)</f>
        <v>-5.5713643196810131E-2</v>
      </c>
      <c r="AJ231" s="11">
        <f>'OddsRatio_working_3-way'!U231/(3*'OddsRatio_working_3-way'!X231^(1/3))*SIN(('OddsRatio_working_3-way'!Y231+2*PI())/3)</f>
        <v>-0.43178835206419813</v>
      </c>
      <c r="AK231" s="11">
        <f>'OddsRatio_working_3-way'!U231/(3*'OddsRatio_working_3-way'!X231^(1/3))*SIN(('OddsRatio_working_3-way'!Y231+4*PI())/3)</f>
        <v>0.48750199526100824</v>
      </c>
      <c r="AL231" s="11">
        <f>'OddsRatio_working_3-way'!Z231+'OddsRatio_working_3-way'!AF231</f>
        <v>1.0615050589832651</v>
      </c>
      <c r="AM231" s="11">
        <f>'OddsRatio_working_3-way'!AA231+'OddsRatio_working_3-way'!AG231</f>
        <v>-0.62725139018327192</v>
      </c>
      <c r="AN231" s="11">
        <f>'OddsRatio_working_3-way'!AB231+'OddsRatio_working_3-way'!AH231</f>
        <v>-0.43425366879999355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1.0615050589832651</v>
      </c>
      <c r="AS231" s="11">
        <f>IF(('OddsRatio_working_3-way'!X231=0),IF(Q231&gt;0,-Q231^(1/3),(-Q231)^(1/3)),'OddsRatio_working_3-way'!AM231-'OddsRatio_working_3-way'!R231/3)</f>
        <v>-0.62725139018327192</v>
      </c>
      <c r="AT231" s="11">
        <f>IF(('OddsRatio_working_3-way'!X231=0),IF(Q231&gt;0,-Q231^(1/3),(-Q231)^(1/3)),'OddsRatio_working_3-way'!AN231-'OddsRatio_working_3-way'!R231/3)</f>
        <v>-0.43425366879999355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7.77</v>
      </c>
      <c r="B232" s="4">
        <f>IF('True_Odds_Calculator_3-way'!B233="","",'True_Odds_Calculator_3-way'!B233)</f>
        <v>5.48</v>
      </c>
      <c r="C232" s="4">
        <f>IF('True_Odds_Calculator_3-way'!C233="","",'True_Odds_Calculator_3-way'!C233)</f>
        <v>1.38</v>
      </c>
      <c r="D232" s="9">
        <f t="shared" si="52"/>
        <v>0.12017112024906168</v>
      </c>
      <c r="E232" s="9">
        <f t="shared" si="53"/>
        <v>0.17108846648457685</v>
      </c>
      <c r="F232" s="9">
        <f t="shared" si="54"/>
        <v>0.70874041326636161</v>
      </c>
      <c r="G232" s="9">
        <f t="shared" si="55"/>
        <v>1.0814574452373031</v>
      </c>
      <c r="H232" s="9">
        <f t="shared" si="56"/>
        <v>8.3214669042565426</v>
      </c>
      <c r="I232" s="9">
        <f t="shared" si="57"/>
        <v>5.8449293546631162</v>
      </c>
      <c r="J232" s="9">
        <f t="shared" si="58"/>
        <v>1.4109538291901749</v>
      </c>
      <c r="K232" s="11">
        <f t="shared" si="59"/>
        <v>0.1287001287001287</v>
      </c>
      <c r="L232" s="11">
        <f t="shared" si="60"/>
        <v>0.18248175182481752</v>
      </c>
      <c r="M232" s="11">
        <f t="shared" si="61"/>
        <v>0.7246376811594204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-0.19614155570994662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0.19792426964753213</v>
      </c>
      <c r="Q232" s="11">
        <f>2*'OddsRatio_working_3-way'!K232*'OddsRatio_working_3-way'!L232*'OddsRatio_working_3-way'!M232</f>
        <v>3.4036847746781104E-2</v>
      </c>
      <c r="R232" s="11">
        <f t="shared" si="62"/>
        <v>0</v>
      </c>
      <c r="S232" s="11">
        <f t="shared" si="63"/>
        <v>-1.009088915049811</v>
      </c>
      <c r="T232" s="11">
        <f t="shared" si="64"/>
        <v>-0.17353205761819623</v>
      </c>
      <c r="U232" s="11">
        <f>'OddsRatio_working_3-way'!S232-'OddsRatio_working_3-way'!R232^2/3</f>
        <v>-1.009088915049811</v>
      </c>
      <c r="V232" s="11">
        <f>'OddsRatio_working_3-way'!S232*'OddsRatio_working_3-way'!R232/3-2*'OddsRatio_working_3-way'!R232^3/27-'OddsRatio_working_3-way'!T232</f>
        <v>0.17353205761819623</v>
      </c>
      <c r="W232" s="11">
        <f>'OddsRatio_working_3-way'!V232^2+4*'OddsRatio_working_3-way'!U232^3/27</f>
        <v>-0.12211111699365429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0.1950797862509461</v>
      </c>
      <c r="Y232" s="11">
        <f>IF('OddsRatio_working_3-way'!W232&gt;=0,IF('OddsRatio_working_3-way'!V232+SQRT('OddsRatio_working_3-way'!W232)&gt;0,0,PI()),ACOS('OddsRatio_working_3-way'!V232/(2*'OddsRatio_working_3-way'!X232)))</f>
        <v>1.1098766354080927</v>
      </c>
      <c r="Z232" s="11">
        <f>'OddsRatio_working_3-way'!X232^(1/3)*COS('OddsRatio_working_3-way'!Y232/3)</f>
        <v>0.54072872261865157</v>
      </c>
      <c r="AA232" s="11">
        <f>'OddsRatio_working_3-way'!X232^(1/3)*COS(('OddsRatio_working_3-way'!Y232+2*PI())/3)</f>
        <v>-0.451972635250393</v>
      </c>
      <c r="AB232" s="11">
        <f>'OddsRatio_working_3-way'!X232^(1/3)*COS(('OddsRatio_working_3-way'!Y232+4*PI())/3)</f>
        <v>-8.8756087368258768E-2</v>
      </c>
      <c r="AC232" s="11">
        <f>'OddsRatio_working_3-way'!X232^(1/3)*SIN('OddsRatio_working_3-way'!Y232/3)</f>
        <v>0.20970317169387689</v>
      </c>
      <c r="AD232" s="11">
        <f>'OddsRatio_working_3-way'!X232^(1/3)*SIN(('OddsRatio_working_3-way'!Y232+2*PI())/3)</f>
        <v>0.36343322449672311</v>
      </c>
      <c r="AE232" s="11">
        <f>'OddsRatio_working_3-way'!X232^(1/3)*SIN(('OddsRatio_working_3-way'!Y232+4*PI())/3)</f>
        <v>-0.57313639619059997</v>
      </c>
      <c r="AF232" s="11">
        <f>-'OddsRatio_working_3-way'!U232/(3*'OddsRatio_working_3-way'!X232^(1/3))*COS(('OddsRatio_working_3-way'!Y232)/3)</f>
        <v>0.54072872261865157</v>
      </c>
      <c r="AG232" s="11">
        <f>-'OddsRatio_working_3-way'!U232/(3*'OddsRatio_working_3-way'!X232^(1/3))*COS(('OddsRatio_working_3-way'!Y232+2*PI())/3)</f>
        <v>-0.451972635250393</v>
      </c>
      <c r="AH232" s="11">
        <f>-'OddsRatio_working_3-way'!U232/(3*'OddsRatio_working_3-way'!X232^(1/3))*COS(('OddsRatio_working_3-way'!Y232+4*PI())/3)</f>
        <v>-8.8756087368258768E-2</v>
      </c>
      <c r="AI232" s="11">
        <f>'OddsRatio_working_3-way'!U232/(3*'OddsRatio_working_3-way'!X232^(1/3))*SIN(('OddsRatio_working_3-way'!Y232)/3)</f>
        <v>-0.20970317169387689</v>
      </c>
      <c r="AJ232" s="11">
        <f>'OddsRatio_working_3-way'!U232/(3*'OddsRatio_working_3-way'!X232^(1/3))*SIN(('OddsRatio_working_3-way'!Y232+2*PI())/3)</f>
        <v>-0.36343322449672311</v>
      </c>
      <c r="AK232" s="11">
        <f>'OddsRatio_working_3-way'!U232/(3*'OddsRatio_working_3-way'!X232^(1/3))*SIN(('OddsRatio_working_3-way'!Y232+4*PI())/3)</f>
        <v>0.57313639619059997</v>
      </c>
      <c r="AL232" s="11">
        <f>'OddsRatio_working_3-way'!Z232+'OddsRatio_working_3-way'!AF232</f>
        <v>1.0814574452373031</v>
      </c>
      <c r="AM232" s="11">
        <f>'OddsRatio_working_3-way'!AA232+'OddsRatio_working_3-way'!AG232</f>
        <v>-0.90394527050078599</v>
      </c>
      <c r="AN232" s="11">
        <f>'OddsRatio_working_3-way'!AB232+'OddsRatio_working_3-way'!AH232</f>
        <v>-0.17751217473651754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1.0814574452373031</v>
      </c>
      <c r="AS232" s="11">
        <f>IF(('OddsRatio_working_3-way'!X232=0),IF(Q232&gt;0,-Q232^(1/3),(-Q232)^(1/3)),'OddsRatio_working_3-way'!AM232-'OddsRatio_working_3-way'!R232/3)</f>
        <v>-0.90394527050078599</v>
      </c>
      <c r="AT232" s="11">
        <f>IF(('OddsRatio_working_3-way'!X232=0),IF(Q232&gt;0,-Q232^(1/3),(-Q232)^(1/3)),'OddsRatio_working_3-way'!AN232-'OddsRatio_working_3-way'!R232/3)</f>
        <v>-0.17751217473651754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2.0499999999999998</v>
      </c>
      <c r="B233" s="4">
        <f>IF('True_Odds_Calculator_3-way'!B234="","",'True_Odds_Calculator_3-way'!B234)</f>
        <v>3.79</v>
      </c>
      <c r="C233" s="4">
        <f>IF('True_Odds_Calculator_3-way'!C234="","",'True_Odds_Calculator_3-way'!C234)</f>
        <v>3.55</v>
      </c>
      <c r="D233" s="9">
        <f t="shared" si="52"/>
        <v>0.47482791622413156</v>
      </c>
      <c r="E233" s="9">
        <f t="shared" si="53"/>
        <v>0.25387995611611286</v>
      </c>
      <c r="F233" s="9">
        <f t="shared" si="54"/>
        <v>0.27129212765975586</v>
      </c>
      <c r="G233" s="9">
        <f t="shared" si="55"/>
        <v>1.0533582214114392</v>
      </c>
      <c r="H233" s="9">
        <f t="shared" si="56"/>
        <v>2.1060261324820106</v>
      </c>
      <c r="I233" s="9">
        <f t="shared" si="57"/>
        <v>3.9388694377379152</v>
      </c>
      <c r="J233" s="9">
        <f t="shared" si="58"/>
        <v>3.6860634645991701</v>
      </c>
      <c r="K233" s="11">
        <f t="shared" si="59"/>
        <v>0.48780487804878053</v>
      </c>
      <c r="L233" s="11">
        <f t="shared" si="60"/>
        <v>0.26385224274406333</v>
      </c>
      <c r="M233" s="11">
        <f t="shared" si="61"/>
        <v>0.28169014084507044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-0.27083965923088571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0.23167513997039707</v>
      </c>
      <c r="Q233" s="11">
        <f>2*'OddsRatio_working_3-way'!K233*'OddsRatio_working_3-way'!L233*'OddsRatio_working_3-way'!M233</f>
        <v>7.251178089840285E-2</v>
      </c>
      <c r="R233" s="11">
        <f t="shared" si="62"/>
        <v>0</v>
      </c>
      <c r="S233" s="11">
        <f t="shared" si="63"/>
        <v>-0.8553959218095839</v>
      </c>
      <c r="T233" s="11">
        <f t="shared" si="64"/>
        <v>-0.26772955299204509</v>
      </c>
      <c r="U233" s="11">
        <f>'OddsRatio_working_3-way'!S233-'OddsRatio_working_3-way'!R233^2/3</f>
        <v>-0.8553959218095839</v>
      </c>
      <c r="V233" s="11">
        <f>'OddsRatio_working_3-way'!S233*'OddsRatio_working_3-way'!R233/3-2*'OddsRatio_working_3-way'!R233^3/27-'OddsRatio_working_3-way'!T233</f>
        <v>0.26772955299204509</v>
      </c>
      <c r="W233" s="11">
        <f>'OddsRatio_working_3-way'!V233^2+4*'OddsRatio_working_3-way'!U233^3/27</f>
        <v>-2.1046081026358104E-2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0.15225405952853802</v>
      </c>
      <c r="Y233" s="11">
        <f>IF('OddsRatio_working_3-way'!W233&gt;=0,IF('OddsRatio_working_3-way'!V233+SQRT('OddsRatio_working_3-way'!W233)&gt;0,0,PI()),ACOS('OddsRatio_working_3-way'!V233/(2*'OddsRatio_working_3-way'!X233)))</f>
        <v>0.49657435270970929</v>
      </c>
      <c r="Z233" s="11">
        <f>'OddsRatio_working_3-way'!X233^(1/3)*COS('OddsRatio_working_3-way'!Y233/3)</f>
        <v>0.52667911070571971</v>
      </c>
      <c r="AA233" s="11">
        <f>'OddsRatio_working_3-way'!X233^(1/3)*COS(('OddsRatio_working_3-way'!Y233+2*PI())/3)</f>
        <v>-0.33953546214627073</v>
      </c>
      <c r="AB233" s="11">
        <f>'OddsRatio_working_3-way'!X233^(1/3)*COS(('OddsRatio_working_3-way'!Y233+4*PI())/3)</f>
        <v>-0.1871436485594489</v>
      </c>
      <c r="AC233" s="11">
        <f>'OddsRatio_working_3-way'!X233^(1/3)*SIN('OddsRatio_working_3-way'!Y233/3)</f>
        <v>8.7983454596646832E-2</v>
      </c>
      <c r="AD233" s="11">
        <f>'OddsRatio_working_3-way'!X233^(1/3)*SIN(('OddsRatio_working_3-way'!Y233+2*PI())/3)</f>
        <v>0.41212576221542657</v>
      </c>
      <c r="AE233" s="11">
        <f>'OddsRatio_working_3-way'!X233^(1/3)*SIN(('OddsRatio_working_3-way'!Y233+4*PI())/3)</f>
        <v>-0.50010921681207343</v>
      </c>
      <c r="AF233" s="11">
        <f>-'OddsRatio_working_3-way'!U233/(3*'OddsRatio_working_3-way'!X233^(1/3))*COS(('OddsRatio_working_3-way'!Y233)/3)</f>
        <v>0.5266791107057196</v>
      </c>
      <c r="AG233" s="11">
        <f>-'OddsRatio_working_3-way'!U233/(3*'OddsRatio_working_3-way'!X233^(1/3))*COS(('OddsRatio_working_3-way'!Y233+2*PI())/3)</f>
        <v>-0.33953546214627062</v>
      </c>
      <c r="AH233" s="11">
        <f>-'OddsRatio_working_3-way'!U233/(3*'OddsRatio_working_3-way'!X233^(1/3))*COS(('OddsRatio_working_3-way'!Y233+4*PI())/3)</f>
        <v>-0.18714364855944884</v>
      </c>
      <c r="AI233" s="11">
        <f>'OddsRatio_working_3-way'!U233/(3*'OddsRatio_working_3-way'!X233^(1/3))*SIN(('OddsRatio_working_3-way'!Y233)/3)</f>
        <v>-8.7983454596646818E-2</v>
      </c>
      <c r="AJ233" s="11">
        <f>'OddsRatio_working_3-way'!U233/(3*'OddsRatio_working_3-way'!X233^(1/3))*SIN(('OddsRatio_working_3-way'!Y233+2*PI())/3)</f>
        <v>-0.41212576221542652</v>
      </c>
      <c r="AK233" s="11">
        <f>'OddsRatio_working_3-way'!U233/(3*'OddsRatio_working_3-way'!X233^(1/3))*SIN(('OddsRatio_working_3-way'!Y233+4*PI())/3)</f>
        <v>0.50010921681207332</v>
      </c>
      <c r="AL233" s="11">
        <f>'OddsRatio_working_3-way'!Z233+'OddsRatio_working_3-way'!AF233</f>
        <v>1.0533582214114392</v>
      </c>
      <c r="AM233" s="11">
        <f>'OddsRatio_working_3-way'!AA233+'OddsRatio_working_3-way'!AG233</f>
        <v>-0.67907092429254134</v>
      </c>
      <c r="AN233" s="11">
        <f>'OddsRatio_working_3-way'!AB233+'OddsRatio_working_3-way'!AH233</f>
        <v>-0.37428729711889774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1.0533582214114392</v>
      </c>
      <c r="AS233" s="11">
        <f>IF(('OddsRatio_working_3-way'!X233=0),IF(Q233&gt;0,-Q233^(1/3),(-Q233)^(1/3)),'OddsRatio_working_3-way'!AM233-'OddsRatio_working_3-way'!R233/3)</f>
        <v>-0.67907092429254134</v>
      </c>
      <c r="AT233" s="11">
        <f>IF(('OddsRatio_working_3-way'!X233=0),IF(Q233&gt;0,-Q233^(1/3),(-Q233)^(1/3)),'OddsRatio_working_3-way'!AN233-'OddsRatio_working_3-way'!R233/3)</f>
        <v>-0.37428729711889774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1.18</v>
      </c>
      <c r="B234" s="4">
        <f>IF('True_Odds_Calculator_3-way'!B235="","",'True_Odds_Calculator_3-way'!B235)</f>
        <v>7.81</v>
      </c>
      <c r="C234" s="4">
        <f>IF('True_Odds_Calculator_3-way'!C235="","",'True_Odds_Calculator_3-way'!C235)</f>
        <v>16.62</v>
      </c>
      <c r="D234" s="9">
        <f t="shared" si="52"/>
        <v>0.83117001367640531</v>
      </c>
      <c r="E234" s="9">
        <f t="shared" si="53"/>
        <v>0.115143287351107</v>
      </c>
      <c r="F234" s="9">
        <f t="shared" si="54"/>
        <v>5.368669897248754E-2</v>
      </c>
      <c r="G234" s="9">
        <f t="shared" si="55"/>
        <v>1.1284627128398541</v>
      </c>
      <c r="H234" s="9">
        <f t="shared" si="56"/>
        <v>1.2031232883111738</v>
      </c>
      <c r="I234" s="9">
        <f t="shared" si="57"/>
        <v>8.6848310744394066</v>
      </c>
      <c r="J234" s="9">
        <f t="shared" si="58"/>
        <v>18.626587574558517</v>
      </c>
      <c r="K234" s="11">
        <f t="shared" si="59"/>
        <v>0.84745762711864414</v>
      </c>
      <c r="L234" s="11">
        <f t="shared" si="60"/>
        <v>0.12804097311139565</v>
      </c>
      <c r="M234" s="11">
        <f t="shared" si="61"/>
        <v>6.0168471720818288E-2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-0.12500764853454061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0.14761704307902748</v>
      </c>
      <c r="Q234" s="11">
        <f>2*'OddsRatio_working_3-way'!K234*'OddsRatio_working_3-way'!L234*'OddsRatio_working_3-way'!M234</f>
        <v>1.3057677406371294E-2</v>
      </c>
      <c r="R234" s="11">
        <f t="shared" si="62"/>
        <v>0</v>
      </c>
      <c r="S234" s="11">
        <f t="shared" si="63"/>
        <v>-1.1808640895940037</v>
      </c>
      <c r="T234" s="11">
        <f t="shared" si="64"/>
        <v>-0.1044550278278641</v>
      </c>
      <c r="U234" s="11">
        <f>'OddsRatio_working_3-way'!S234-'OddsRatio_working_3-way'!R234^2/3</f>
        <v>-1.1808640895940037</v>
      </c>
      <c r="V234" s="11">
        <f>'OddsRatio_working_3-way'!S234*'OddsRatio_working_3-way'!R234/3-2*'OddsRatio_working_3-way'!R234^3/27-'OddsRatio_working_3-way'!T234</f>
        <v>0.1044550278278641</v>
      </c>
      <c r="W234" s="11">
        <f>'OddsRatio_working_3-way'!V234^2+4*'OddsRatio_working_3-way'!U234^3/27</f>
        <v>-0.23303642402683883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0.24695509554641645</v>
      </c>
      <c r="Y234" s="11">
        <f>IF('OddsRatio_working_3-way'!W234&gt;=0,IF('OddsRatio_working_3-way'!V234+SQRT('OddsRatio_working_3-way'!W234)&gt;0,0,PI()),ACOS('OddsRatio_working_3-way'!V234/(2*'OddsRatio_working_3-way'!X234)))</f>
        <v>1.3577013569929266</v>
      </c>
      <c r="Z234" s="11">
        <f>'OddsRatio_working_3-way'!X234^(1/3)*COS('OddsRatio_working_3-way'!Y234/3)</f>
        <v>0.56423135641992717</v>
      </c>
      <c r="AA234" s="11">
        <f>'OddsRatio_working_3-way'!X234^(1/3)*COS(('OddsRatio_working_3-way'!Y234+2*PI())/3)</f>
        <v>-0.51970409274842078</v>
      </c>
      <c r="AB234" s="11">
        <f>'OddsRatio_working_3-way'!X234^(1/3)*COS(('OddsRatio_working_3-way'!Y234+4*PI())/3)</f>
        <v>-4.4527263671506674E-2</v>
      </c>
      <c r="AC234" s="11">
        <f>'OddsRatio_working_3-way'!X234^(1/3)*SIN('OddsRatio_working_3-way'!Y234/3)</f>
        <v>0.27434347018022937</v>
      </c>
      <c r="AD234" s="11">
        <f>'OddsRatio_working_3-way'!X234^(1/3)*SIN(('OddsRatio_working_3-way'!Y234+2*PI())/3)</f>
        <v>0.35146695318129439</v>
      </c>
      <c r="AE234" s="11">
        <f>'OddsRatio_working_3-way'!X234^(1/3)*SIN(('OddsRatio_working_3-way'!Y234+4*PI())/3)</f>
        <v>-0.62581042336152359</v>
      </c>
      <c r="AF234" s="11">
        <f>-'OddsRatio_working_3-way'!U234/(3*'OddsRatio_working_3-way'!X234^(1/3))*COS(('OddsRatio_working_3-way'!Y234)/3)</f>
        <v>0.56423135641992705</v>
      </c>
      <c r="AG234" s="11">
        <f>-'OddsRatio_working_3-way'!U234/(3*'OddsRatio_working_3-way'!X234^(1/3))*COS(('OddsRatio_working_3-way'!Y234+2*PI())/3)</f>
        <v>-0.51970409274842067</v>
      </c>
      <c r="AH234" s="11">
        <f>-'OddsRatio_working_3-way'!U234/(3*'OddsRatio_working_3-way'!X234^(1/3))*COS(('OddsRatio_working_3-way'!Y234+4*PI())/3)</f>
        <v>-4.4527263671506667E-2</v>
      </c>
      <c r="AI234" s="11">
        <f>'OddsRatio_working_3-way'!U234/(3*'OddsRatio_working_3-way'!X234^(1/3))*SIN(('OddsRatio_working_3-way'!Y234)/3)</f>
        <v>-0.27434347018022931</v>
      </c>
      <c r="AJ234" s="11">
        <f>'OddsRatio_working_3-way'!U234/(3*'OddsRatio_working_3-way'!X234^(1/3))*SIN(('OddsRatio_working_3-way'!Y234+2*PI())/3)</f>
        <v>-0.35146695318129434</v>
      </c>
      <c r="AK234" s="11">
        <f>'OddsRatio_working_3-way'!U234/(3*'OddsRatio_working_3-way'!X234^(1/3))*SIN(('OddsRatio_working_3-way'!Y234+4*PI())/3)</f>
        <v>0.62581042336152348</v>
      </c>
      <c r="AL234" s="11">
        <f>'OddsRatio_working_3-way'!Z234+'OddsRatio_working_3-way'!AF234</f>
        <v>1.1284627128398541</v>
      </c>
      <c r="AM234" s="11">
        <f>'OddsRatio_working_3-way'!AA234+'OddsRatio_working_3-way'!AG234</f>
        <v>-1.0394081854968413</v>
      </c>
      <c r="AN234" s="11">
        <f>'OddsRatio_working_3-way'!AB234+'OddsRatio_working_3-way'!AH234</f>
        <v>-8.9054527343013334E-2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1.1284627128398541</v>
      </c>
      <c r="AS234" s="11">
        <f>IF(('OddsRatio_working_3-way'!X234=0),IF(Q234&gt;0,-Q234^(1/3),(-Q234)^(1/3)),'OddsRatio_working_3-way'!AM234-'OddsRatio_working_3-way'!R234/3)</f>
        <v>-1.0394081854968413</v>
      </c>
      <c r="AT234" s="11">
        <f>IF(('OddsRatio_working_3-way'!X234=0),IF(Q234&gt;0,-Q234^(1/3),(-Q234)^(1/3)),'OddsRatio_working_3-way'!AN234-'OddsRatio_working_3-way'!R234/3)</f>
        <v>-8.9054527343013334E-2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5.01</v>
      </c>
      <c r="B235" s="4">
        <f>IF('True_Odds_Calculator_3-way'!B236="","",'True_Odds_Calculator_3-way'!B236)</f>
        <v>4.09</v>
      </c>
      <c r="C235" s="4">
        <f>IF('True_Odds_Calculator_3-way'!C236="","",'True_Odds_Calculator_3-way'!C236)</f>
        <v>1.69</v>
      </c>
      <c r="D235" s="9">
        <f t="shared" si="52"/>
        <v>0.18994253830983823</v>
      </c>
      <c r="E235" s="9">
        <f t="shared" si="53"/>
        <v>0.23330124725426266</v>
      </c>
      <c r="F235" s="9">
        <f t="shared" si="54"/>
        <v>0.57675621443589886</v>
      </c>
      <c r="G235" s="9">
        <f t="shared" si="55"/>
        <v>1.0635287064441046</v>
      </c>
      <c r="H235" s="9">
        <f t="shared" si="56"/>
        <v>5.2647501128408587</v>
      </c>
      <c r="I235" s="9">
        <f t="shared" si="57"/>
        <v>4.2863037029122824</v>
      </c>
      <c r="J235" s="9">
        <f t="shared" si="58"/>
        <v>1.7338348074464325</v>
      </c>
      <c r="K235" s="11">
        <f t="shared" si="59"/>
        <v>0.19960079840319361</v>
      </c>
      <c r="L235" s="11">
        <f t="shared" si="60"/>
        <v>0.24449877750611249</v>
      </c>
      <c r="M235" s="11">
        <f t="shared" si="61"/>
        <v>0.59171597633136097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-0.24689040056199263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0.22495192771529324</v>
      </c>
      <c r="Q235" s="11">
        <f>2*'OddsRatio_working_3-way'!K235*'OddsRatio_working_3-way'!L235*'OddsRatio_working_3-way'!M235</f>
        <v>5.7754025087366684E-2</v>
      </c>
      <c r="R235" s="11">
        <f t="shared" si="62"/>
        <v>0</v>
      </c>
      <c r="S235" s="11">
        <f t="shared" si="63"/>
        <v>-0.91114084307546506</v>
      </c>
      <c r="T235" s="11">
        <f t="shared" si="64"/>
        <v>-0.23392576202194224</v>
      </c>
      <c r="U235" s="11">
        <f>'OddsRatio_working_3-way'!S235-'OddsRatio_working_3-way'!R235^2/3</f>
        <v>-0.91114084307546506</v>
      </c>
      <c r="V235" s="11">
        <f>'OddsRatio_working_3-way'!S235*'OddsRatio_working_3-way'!R235/3-2*'OddsRatio_working_3-way'!R235^3/27-'OddsRatio_working_3-way'!T235</f>
        <v>0.23392576202194224</v>
      </c>
      <c r="W235" s="11">
        <f>'OddsRatio_working_3-way'!V235^2+4*'OddsRatio_working_3-way'!U235^3/27</f>
        <v>-5.7339293580200422E-2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0.16737723539787808</v>
      </c>
      <c r="Y235" s="11">
        <f>IF('OddsRatio_working_3-way'!W235&gt;=0,IF('OddsRatio_working_3-way'!V235+SQRT('OddsRatio_working_3-way'!W235)&gt;0,0,PI()),ACOS('OddsRatio_working_3-way'!V235/(2*'OddsRatio_working_3-way'!X235)))</f>
        <v>0.7970805508522838</v>
      </c>
      <c r="Z235" s="11">
        <f>'OddsRatio_working_3-way'!X235^(1/3)*COS('OddsRatio_working_3-way'!Y235/3)</f>
        <v>0.53176435322205229</v>
      </c>
      <c r="AA235" s="11">
        <f>'OddsRatio_working_3-way'!X235^(1/3)*COS(('OddsRatio_working_3-way'!Y235+2*PI())/3)</f>
        <v>-0.39120262686003981</v>
      </c>
      <c r="AB235" s="11">
        <f>'OddsRatio_working_3-way'!X235^(1/3)*COS(('OddsRatio_working_3-way'!Y235+4*PI())/3)</f>
        <v>-0.14056172636201236</v>
      </c>
      <c r="AC235" s="11">
        <f>'OddsRatio_working_3-way'!X235^(1/3)*SIN('OddsRatio_working_3-way'!Y235/3)</f>
        <v>0.14470759137246633</v>
      </c>
      <c r="AD235" s="11">
        <f>'OddsRatio_working_3-way'!X235^(1/3)*SIN(('OddsRatio_working_3-way'!Y235+2*PI())/3)</f>
        <v>0.38816764303106555</v>
      </c>
      <c r="AE235" s="11">
        <f>'OddsRatio_working_3-way'!X235^(1/3)*SIN(('OddsRatio_working_3-way'!Y235+4*PI())/3)</f>
        <v>-0.53287523440353191</v>
      </c>
      <c r="AF235" s="11">
        <f>-'OddsRatio_working_3-way'!U235/(3*'OddsRatio_working_3-way'!X235^(1/3))*COS(('OddsRatio_working_3-way'!Y235)/3)</f>
        <v>0.53176435322205229</v>
      </c>
      <c r="AG235" s="11">
        <f>-'OddsRatio_working_3-way'!U235/(3*'OddsRatio_working_3-way'!X235^(1/3))*COS(('OddsRatio_working_3-way'!Y235+2*PI())/3)</f>
        <v>-0.39120262686003981</v>
      </c>
      <c r="AH235" s="11">
        <f>-'OddsRatio_working_3-way'!U235/(3*'OddsRatio_working_3-way'!X235^(1/3))*COS(('OddsRatio_working_3-way'!Y235+4*PI())/3)</f>
        <v>-0.14056172636201236</v>
      </c>
      <c r="AI235" s="11">
        <f>'OddsRatio_working_3-way'!U235/(3*'OddsRatio_working_3-way'!X235^(1/3))*SIN(('OddsRatio_working_3-way'!Y235)/3)</f>
        <v>-0.14470759137246633</v>
      </c>
      <c r="AJ235" s="11">
        <f>'OddsRatio_working_3-way'!U235/(3*'OddsRatio_working_3-way'!X235^(1/3))*SIN(('OddsRatio_working_3-way'!Y235+2*PI())/3)</f>
        <v>-0.38816764303106555</v>
      </c>
      <c r="AK235" s="11">
        <f>'OddsRatio_working_3-way'!U235/(3*'OddsRatio_working_3-way'!X235^(1/3))*SIN(('OddsRatio_working_3-way'!Y235+4*PI())/3)</f>
        <v>0.53287523440353191</v>
      </c>
      <c r="AL235" s="11">
        <f>'OddsRatio_working_3-way'!Z235+'OddsRatio_working_3-way'!AF235</f>
        <v>1.0635287064441046</v>
      </c>
      <c r="AM235" s="11">
        <f>'OddsRatio_working_3-way'!AA235+'OddsRatio_working_3-way'!AG235</f>
        <v>-0.78240525372007963</v>
      </c>
      <c r="AN235" s="11">
        <f>'OddsRatio_working_3-way'!AB235+'OddsRatio_working_3-way'!AH235</f>
        <v>-0.28112345272402472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1.0635287064441046</v>
      </c>
      <c r="AS235" s="11">
        <f>IF(('OddsRatio_working_3-way'!X235=0),IF(Q235&gt;0,-Q235^(1/3),(-Q235)^(1/3)),'OddsRatio_working_3-way'!AM235-'OddsRatio_working_3-way'!R235/3)</f>
        <v>-0.78240525372007963</v>
      </c>
      <c r="AT235" s="11">
        <f>IF(('OddsRatio_working_3-way'!X235=0),IF(Q235&gt;0,-Q235^(1/3),(-Q235)^(1/3)),'OddsRatio_working_3-way'!AN235-'OddsRatio_working_3-way'!R235/3)</f>
        <v>-0.28112345272402472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2.39</v>
      </c>
      <c r="B236" s="4">
        <f>IF('True_Odds_Calculator_3-way'!B237="","",'True_Odds_Calculator_3-way'!B237)</f>
        <v>3.58</v>
      </c>
      <c r="C236" s="4">
        <f>IF('True_Odds_Calculator_3-way'!C237="","",'True_Odds_Calculator_3-way'!C237)</f>
        <v>2.97</v>
      </c>
      <c r="D236" s="9">
        <f t="shared" si="52"/>
        <v>0.40581884075190355</v>
      </c>
      <c r="E236" s="9">
        <f t="shared" si="53"/>
        <v>0.2689880108079995</v>
      </c>
      <c r="F236" s="9">
        <f t="shared" si="54"/>
        <v>0.32519314844009667</v>
      </c>
      <c r="G236" s="9">
        <f t="shared" si="55"/>
        <v>1.0533479892128734</v>
      </c>
      <c r="H236" s="9">
        <f t="shared" si="56"/>
        <v>2.4641537050058941</v>
      </c>
      <c r="I236" s="9">
        <f t="shared" si="57"/>
        <v>3.7176378121692135</v>
      </c>
      <c r="J236" s="9">
        <f t="shared" si="58"/>
        <v>3.0750955387493608</v>
      </c>
      <c r="K236" s="11">
        <f t="shared" si="59"/>
        <v>0.41841004184100417</v>
      </c>
      <c r="L236" s="11">
        <f t="shared" si="60"/>
        <v>0.27932960893854747</v>
      </c>
      <c r="M236" s="11">
        <f t="shared" si="61"/>
        <v>0.33670033670033667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-0.27801188056909043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0.23374862672681795</v>
      </c>
      <c r="Q236" s="11">
        <f>2*'OddsRatio_working_3-way'!K236*'OddsRatio_working_3-way'!L236*'OddsRatio_working_3-way'!M236</f>
        <v>7.8703241322160916E-2</v>
      </c>
      <c r="R236" s="11">
        <f t="shared" si="62"/>
        <v>0</v>
      </c>
      <c r="S236" s="11">
        <f t="shared" si="63"/>
        <v>-0.84078646656514977</v>
      </c>
      <c r="T236" s="11">
        <f t="shared" si="64"/>
        <v>-0.28309308638557229</v>
      </c>
      <c r="U236" s="11">
        <f>'OddsRatio_working_3-way'!S236-'OddsRatio_working_3-way'!R236^2/3</f>
        <v>-0.84078646656514977</v>
      </c>
      <c r="V236" s="11">
        <f>'OddsRatio_working_3-way'!S236*'OddsRatio_working_3-way'!R236/3-2*'OddsRatio_working_3-way'!R236^3/27-'OddsRatio_working_3-way'!T236</f>
        <v>0.28309308638557229</v>
      </c>
      <c r="W236" s="11">
        <f>'OddsRatio_working_3-way'!V236^2+4*'OddsRatio_working_3-way'!U236^3/27</f>
        <v>-7.9131713453279989E-3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0.14837020161123754</v>
      </c>
      <c r="Y236" s="11">
        <f>IF('OddsRatio_working_3-way'!W236&gt;=0,IF('OddsRatio_working_3-way'!V236+SQRT('OddsRatio_working_3-way'!W236)&gt;0,0,PI()),ACOS('OddsRatio_working_3-way'!V236/(2*'OddsRatio_working_3-way'!X236)))</f>
        <v>0.30445910725976733</v>
      </c>
      <c r="Z236" s="11">
        <f>'OddsRatio_working_3-way'!X236^(1/3)*COS('OddsRatio_working_3-way'!Y236/3)</f>
        <v>0.52667399460643671</v>
      </c>
      <c r="AA236" s="11">
        <f>'OddsRatio_working_3-way'!X236^(1/3)*COS(('OddsRatio_working_3-way'!Y236+2*PI())/3)</f>
        <v>-0.30978583146794036</v>
      </c>
      <c r="AB236" s="11">
        <f>'OddsRatio_working_3-way'!X236^(1/3)*COS(('OddsRatio_working_3-way'!Y236+4*PI())/3)</f>
        <v>-0.21688816313849638</v>
      </c>
      <c r="AC236" s="11">
        <f>'OddsRatio_working_3-way'!X236^(1/3)*SIN('OddsRatio_working_3-way'!Y236/3)</f>
        <v>5.363449381709319E-2</v>
      </c>
      <c r="AD236" s="11">
        <f>'OddsRatio_working_3-way'!X236^(1/3)*SIN(('OddsRatio_working_3-way'!Y236+2*PI())/3)</f>
        <v>0.429295811933256</v>
      </c>
      <c r="AE236" s="11">
        <f>'OddsRatio_working_3-way'!X236^(1/3)*SIN(('OddsRatio_working_3-way'!Y236+4*PI())/3)</f>
        <v>-0.48293030575034912</v>
      </c>
      <c r="AF236" s="11">
        <f>-'OddsRatio_working_3-way'!U236/(3*'OddsRatio_working_3-way'!X236^(1/3))*COS(('OddsRatio_working_3-way'!Y236)/3)</f>
        <v>0.5266739946064366</v>
      </c>
      <c r="AG236" s="11">
        <f>-'OddsRatio_working_3-way'!U236/(3*'OddsRatio_working_3-way'!X236^(1/3))*COS(('OddsRatio_working_3-way'!Y236+2*PI())/3)</f>
        <v>-0.30978583146794031</v>
      </c>
      <c r="AH236" s="11">
        <f>-'OddsRatio_working_3-way'!U236/(3*'OddsRatio_working_3-way'!X236^(1/3))*COS(('OddsRatio_working_3-way'!Y236+4*PI())/3)</f>
        <v>-0.21688816313849632</v>
      </c>
      <c r="AI236" s="11">
        <f>'OddsRatio_working_3-way'!U236/(3*'OddsRatio_working_3-way'!X236^(1/3))*SIN(('OddsRatio_working_3-way'!Y236)/3)</f>
        <v>-5.3634493817093176E-2</v>
      </c>
      <c r="AJ236" s="11">
        <f>'OddsRatio_working_3-way'!U236/(3*'OddsRatio_working_3-way'!X236^(1/3))*SIN(('OddsRatio_working_3-way'!Y236+2*PI())/3)</f>
        <v>-0.42929581193325589</v>
      </c>
      <c r="AK236" s="11">
        <f>'OddsRatio_working_3-way'!U236/(3*'OddsRatio_working_3-way'!X236^(1/3))*SIN(('OddsRatio_working_3-way'!Y236+4*PI())/3)</f>
        <v>0.48293030575034901</v>
      </c>
      <c r="AL236" s="11">
        <f>'OddsRatio_working_3-way'!Z236+'OddsRatio_working_3-way'!AF236</f>
        <v>1.0533479892128734</v>
      </c>
      <c r="AM236" s="11">
        <f>'OddsRatio_working_3-way'!AA236+'OddsRatio_working_3-way'!AG236</f>
        <v>-0.61957166293588073</v>
      </c>
      <c r="AN236" s="11">
        <f>'OddsRatio_working_3-way'!AB236+'OddsRatio_working_3-way'!AH236</f>
        <v>-0.4337763262769927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1.0533479892128734</v>
      </c>
      <c r="AS236" s="11">
        <f>IF(('OddsRatio_working_3-way'!X236=0),IF(Q236&gt;0,-Q236^(1/3),(-Q236)^(1/3)),'OddsRatio_working_3-way'!AM236-'OddsRatio_working_3-way'!R236/3)</f>
        <v>-0.61957166293588073</v>
      </c>
      <c r="AT236" s="11">
        <f>IF(('OddsRatio_working_3-way'!X236=0),IF(Q236&gt;0,-Q236^(1/3),(-Q236)^(1/3)),'OddsRatio_working_3-way'!AN236-'OddsRatio_working_3-way'!R236/3)</f>
        <v>-0.4337763262769927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2.34</v>
      </c>
      <c r="B237" s="4">
        <f>IF('True_Odds_Calculator_3-way'!B238="","",'True_Odds_Calculator_3-way'!B238)</f>
        <v>3.62</v>
      </c>
      <c r="C237" s="4">
        <f>IF('True_Odds_Calculator_3-way'!C238="","",'True_Odds_Calculator_3-way'!C238)</f>
        <v>3.04</v>
      </c>
      <c r="D237" s="9">
        <f t="shared" si="52"/>
        <v>0.41533666390250201</v>
      </c>
      <c r="E237" s="9">
        <f t="shared" si="53"/>
        <v>0.26650036986746511</v>
      </c>
      <c r="F237" s="9">
        <f t="shared" si="54"/>
        <v>0.31816296623003287</v>
      </c>
      <c r="G237" s="9">
        <f t="shared" si="55"/>
        <v>1.0505114534344173</v>
      </c>
      <c r="H237" s="9">
        <f t="shared" si="56"/>
        <v>2.4076853476021189</v>
      </c>
      <c r="I237" s="9">
        <f t="shared" si="57"/>
        <v>3.7523400079981726</v>
      </c>
      <c r="J237" s="9">
        <f t="shared" si="58"/>
        <v>3.1430433650062111</v>
      </c>
      <c r="K237" s="11">
        <f t="shared" si="59"/>
        <v>0.42735042735042739</v>
      </c>
      <c r="L237" s="11">
        <f t="shared" si="60"/>
        <v>0.27624309392265195</v>
      </c>
      <c r="M237" s="11">
        <f t="shared" si="61"/>
        <v>0.32894736842105265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-0.27812385830705111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0.23299856100088726</v>
      </c>
      <c r="Q237" s="11">
        <f>2*'OddsRatio_working_3-way'!K237*'OddsRatio_working_3-way'!L237*'OddsRatio_working_3-way'!M237</f>
        <v>7.7666187000295761E-2</v>
      </c>
      <c r="R237" s="11">
        <f t="shared" si="62"/>
        <v>0</v>
      </c>
      <c r="S237" s="11">
        <f t="shared" si="63"/>
        <v>-0.83775107399687676</v>
      </c>
      <c r="T237" s="11">
        <f t="shared" si="64"/>
        <v>-0.27925035799895898</v>
      </c>
      <c r="U237" s="11">
        <f>'OddsRatio_working_3-way'!S237-'OddsRatio_working_3-way'!R237^2/3</f>
        <v>-0.83775107399687676</v>
      </c>
      <c r="V237" s="11">
        <f>'OddsRatio_working_3-way'!S237*'OddsRatio_working_3-way'!R237/3-2*'OddsRatio_working_3-way'!R237^3/27-'OddsRatio_working_3-way'!T237</f>
        <v>0.27925035799895898</v>
      </c>
      <c r="W237" s="11">
        <f>'OddsRatio_working_3-way'!V237^2+4*'OddsRatio_working_3-way'!U237^3/27</f>
        <v>-9.1238608739050153E-3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0.14756746195931181</v>
      </c>
      <c r="Y237" s="11">
        <f>IF('OddsRatio_working_3-way'!W237&gt;=0,IF('OddsRatio_working_3-way'!V237+SQRT('OddsRatio_working_3-way'!W237)&gt;0,0,PI()),ACOS('OddsRatio_working_3-way'!V237/(2*'OddsRatio_working_3-way'!X237)))</f>
        <v>0.3295791598393405</v>
      </c>
      <c r="Z237" s="11">
        <f>'OddsRatio_working_3-way'!X237^(1/3)*COS('OddsRatio_working_3-way'!Y237/3)</f>
        <v>0.52525572671720866</v>
      </c>
      <c r="AA237" s="11">
        <f>'OddsRatio_working_3-way'!X237^(1/3)*COS(('OddsRatio_working_3-way'!Y237+2*PI())/3)</f>
        <v>-0.31280340184402611</v>
      </c>
      <c r="AB237" s="11">
        <f>'OddsRatio_working_3-way'!X237^(1/3)*COS(('OddsRatio_working_3-way'!Y237+4*PI())/3)</f>
        <v>-0.21245232487318244</v>
      </c>
      <c r="AC237" s="11">
        <f>'OddsRatio_working_3-way'!X237^(1/3)*SIN('OddsRatio_working_3-way'!Y237/3)</f>
        <v>5.7937721302585385E-2</v>
      </c>
      <c r="AD237" s="11">
        <f>'OddsRatio_working_3-way'!X237^(1/3)*SIN(('OddsRatio_working_3-way'!Y237+2*PI())/3)</f>
        <v>0.42591594216906664</v>
      </c>
      <c r="AE237" s="11">
        <f>'OddsRatio_working_3-way'!X237^(1/3)*SIN(('OddsRatio_working_3-way'!Y237+4*PI())/3)</f>
        <v>-0.4838536634716521</v>
      </c>
      <c r="AF237" s="11">
        <f>-'OddsRatio_working_3-way'!U237/(3*'OddsRatio_working_3-way'!X237^(1/3))*COS(('OddsRatio_working_3-way'!Y237)/3)</f>
        <v>0.52525572671720855</v>
      </c>
      <c r="AG237" s="11">
        <f>-'OddsRatio_working_3-way'!U237/(3*'OddsRatio_working_3-way'!X237^(1/3))*COS(('OddsRatio_working_3-way'!Y237+2*PI())/3)</f>
        <v>-0.31280340184402605</v>
      </c>
      <c r="AH237" s="11">
        <f>-'OddsRatio_working_3-way'!U237/(3*'OddsRatio_working_3-way'!X237^(1/3))*COS(('OddsRatio_working_3-way'!Y237+4*PI())/3)</f>
        <v>-0.21245232487318239</v>
      </c>
      <c r="AI237" s="11">
        <f>'OddsRatio_working_3-way'!U237/(3*'OddsRatio_working_3-way'!X237^(1/3))*SIN(('OddsRatio_working_3-way'!Y237)/3)</f>
        <v>-5.7937721302585378E-2</v>
      </c>
      <c r="AJ237" s="11">
        <f>'OddsRatio_working_3-way'!U237/(3*'OddsRatio_working_3-way'!X237^(1/3))*SIN(('OddsRatio_working_3-way'!Y237+2*PI())/3)</f>
        <v>-0.42591594216906659</v>
      </c>
      <c r="AK237" s="11">
        <f>'OddsRatio_working_3-way'!U237/(3*'OddsRatio_working_3-way'!X237^(1/3))*SIN(('OddsRatio_working_3-way'!Y237+4*PI())/3)</f>
        <v>0.48385366347165198</v>
      </c>
      <c r="AL237" s="11">
        <f>'OddsRatio_working_3-way'!Z237+'OddsRatio_working_3-way'!AF237</f>
        <v>1.0505114534344173</v>
      </c>
      <c r="AM237" s="11">
        <f>'OddsRatio_working_3-way'!AA237+'OddsRatio_working_3-way'!AG237</f>
        <v>-0.62560680368805222</v>
      </c>
      <c r="AN237" s="11">
        <f>'OddsRatio_working_3-way'!AB237+'OddsRatio_working_3-way'!AH237</f>
        <v>-0.42490464974636483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1.0505114534344173</v>
      </c>
      <c r="AS237" s="11">
        <f>IF(('OddsRatio_working_3-way'!X237=0),IF(Q237&gt;0,-Q237^(1/3),(-Q237)^(1/3)),'OddsRatio_working_3-way'!AM237-'OddsRatio_working_3-way'!R237/3)</f>
        <v>-0.62560680368805222</v>
      </c>
      <c r="AT237" s="11">
        <f>IF(('OddsRatio_working_3-way'!X237=0),IF(Q237&gt;0,-Q237^(1/3),(-Q237)^(1/3)),'OddsRatio_working_3-way'!AN237-'OddsRatio_working_3-way'!R237/3)</f>
        <v>-0.42490464974636483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1.56</v>
      </c>
      <c r="B238" s="4">
        <f>IF('True_Odds_Calculator_3-way'!B239="","",'True_Odds_Calculator_3-way'!B239)</f>
        <v>4.42</v>
      </c>
      <c r="C238" s="4">
        <f>IF('True_Odds_Calculator_3-way'!C239="","",'True_Odds_Calculator_3-way'!C239)</f>
        <v>6.01</v>
      </c>
      <c r="D238" s="9">
        <f t="shared" si="52"/>
        <v>0.62655921534287762</v>
      </c>
      <c r="E238" s="9">
        <f t="shared" si="53"/>
        <v>0.21551867384846751</v>
      </c>
      <c r="F238" s="9">
        <f t="shared" si="54"/>
        <v>0.15792211080865509</v>
      </c>
      <c r="G238" s="9">
        <f t="shared" si="55"/>
        <v>1.0643184677535142</v>
      </c>
      <c r="H238" s="9">
        <f t="shared" si="56"/>
        <v>1.596018341941968</v>
      </c>
      <c r="I238" s="9">
        <f t="shared" si="57"/>
        <v>4.639969159717019</v>
      </c>
      <c r="J238" s="9">
        <f t="shared" si="58"/>
        <v>6.3322355234451058</v>
      </c>
      <c r="K238" s="11">
        <f t="shared" si="59"/>
        <v>0.64102564102564097</v>
      </c>
      <c r="L238" s="11">
        <f t="shared" si="60"/>
        <v>0.22624434389140272</v>
      </c>
      <c r="M238" s="11">
        <f t="shared" si="61"/>
        <v>0.1663893510815308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-0.23154239395647014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0.21693935871663791</v>
      </c>
      <c r="Q238" s="11">
        <f>2*'OddsRatio_working_3-way'!K238*'OddsRatio_working_3-way'!L238*'OddsRatio_working_3-way'!M238</f>
        <v>4.8262371238406661E-2</v>
      </c>
      <c r="R238" s="11">
        <f t="shared" si="62"/>
        <v>0</v>
      </c>
      <c r="S238" s="11">
        <f t="shared" si="63"/>
        <v>-0.93693148373261792</v>
      </c>
      <c r="T238" s="11">
        <f t="shared" si="64"/>
        <v>-0.20843859482371926</v>
      </c>
      <c r="U238" s="11">
        <f>'OddsRatio_working_3-way'!S238-'OddsRatio_working_3-way'!R238^2/3</f>
        <v>-0.93693148373261792</v>
      </c>
      <c r="V238" s="11">
        <f>'OddsRatio_working_3-way'!S238*'OddsRatio_working_3-way'!R238/3-2*'OddsRatio_working_3-way'!R238^3/27-'OddsRatio_working_3-way'!T238</f>
        <v>0.20843859482371926</v>
      </c>
      <c r="W238" s="11">
        <f>'OddsRatio_working_3-way'!V238^2+4*'OddsRatio_working_3-way'!U238^3/27</f>
        <v>-7.8401722664889234E-2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0.17453392970779052</v>
      </c>
      <c r="Y238" s="11">
        <f>IF('OddsRatio_working_3-way'!W238&gt;=0,IF('OddsRatio_working_3-way'!V238+SQRT('OddsRatio_working_3-way'!W238)&gt;0,0,PI()),ACOS('OddsRatio_working_3-way'!V238/(2*'OddsRatio_working_3-way'!X238)))</f>
        <v>0.93087896966274808</v>
      </c>
      <c r="Z238" s="11">
        <f>'OddsRatio_working_3-way'!X238^(1/3)*COS('OddsRatio_working_3-way'!Y238/3)</f>
        <v>0.53215923387675723</v>
      </c>
      <c r="AA238" s="11">
        <f>'OddsRatio_working_3-way'!X238^(1/3)*COS(('OddsRatio_working_3-way'!Y238+2*PI())/3)</f>
        <v>-0.41385574248960427</v>
      </c>
      <c r="AB238" s="11">
        <f>'OddsRatio_working_3-way'!X238^(1/3)*COS(('OddsRatio_working_3-way'!Y238+4*PI())/3)</f>
        <v>-0.11830349138715307</v>
      </c>
      <c r="AC238" s="11">
        <f>'OddsRatio_working_3-way'!X238^(1/3)*SIN('OddsRatio_working_3-way'!Y238/3)</f>
        <v>0.17063717173360007</v>
      </c>
      <c r="AD238" s="11">
        <f>'OddsRatio_working_3-way'!X238^(1/3)*SIN(('OddsRatio_working_3-way'!Y238+2*PI())/3)</f>
        <v>0.37554482952893614</v>
      </c>
      <c r="AE238" s="11">
        <f>'OddsRatio_working_3-way'!X238^(1/3)*SIN(('OddsRatio_working_3-way'!Y238+4*PI())/3)</f>
        <v>-0.54618200126253624</v>
      </c>
      <c r="AF238" s="11">
        <f>-'OddsRatio_working_3-way'!U238/(3*'OddsRatio_working_3-way'!X238^(1/3))*COS(('OddsRatio_working_3-way'!Y238)/3)</f>
        <v>0.53215923387675712</v>
      </c>
      <c r="AG238" s="11">
        <f>-'OddsRatio_working_3-way'!U238/(3*'OddsRatio_working_3-way'!X238^(1/3))*COS(('OddsRatio_working_3-way'!Y238+2*PI())/3)</f>
        <v>-0.41385574248960422</v>
      </c>
      <c r="AH238" s="11">
        <f>-'OddsRatio_working_3-way'!U238/(3*'OddsRatio_working_3-way'!X238^(1/3))*COS(('OddsRatio_working_3-way'!Y238+4*PI())/3)</f>
        <v>-0.11830349138715306</v>
      </c>
      <c r="AI238" s="11">
        <f>'OddsRatio_working_3-way'!U238/(3*'OddsRatio_working_3-way'!X238^(1/3))*SIN(('OddsRatio_working_3-way'!Y238)/3)</f>
        <v>-0.17063717173360005</v>
      </c>
      <c r="AJ238" s="11">
        <f>'OddsRatio_working_3-way'!U238/(3*'OddsRatio_working_3-way'!X238^(1/3))*SIN(('OddsRatio_working_3-way'!Y238+2*PI())/3)</f>
        <v>-0.37554482952893603</v>
      </c>
      <c r="AK238" s="11">
        <f>'OddsRatio_working_3-way'!U238/(3*'OddsRatio_working_3-way'!X238^(1/3))*SIN(('OddsRatio_working_3-way'!Y238+4*PI())/3)</f>
        <v>0.54618200126253613</v>
      </c>
      <c r="AL238" s="11">
        <f>'OddsRatio_working_3-way'!Z238+'OddsRatio_working_3-way'!AF238</f>
        <v>1.0643184677535142</v>
      </c>
      <c r="AM238" s="11">
        <f>'OddsRatio_working_3-way'!AA238+'OddsRatio_working_3-way'!AG238</f>
        <v>-0.82771148497920843</v>
      </c>
      <c r="AN238" s="11">
        <f>'OddsRatio_working_3-way'!AB238+'OddsRatio_working_3-way'!AH238</f>
        <v>-0.23660698277430614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1.0643184677535142</v>
      </c>
      <c r="AS238" s="11">
        <f>IF(('OddsRatio_working_3-way'!X238=0),IF(Q238&gt;0,-Q238^(1/3),(-Q238)^(1/3)),'OddsRatio_working_3-way'!AM238-'OddsRatio_working_3-way'!R238/3)</f>
        <v>-0.82771148497920843</v>
      </c>
      <c r="AT238" s="11">
        <f>IF(('OddsRatio_working_3-way'!X238=0),IF(Q238&gt;0,-Q238^(1/3),(-Q238)^(1/3)),'OddsRatio_working_3-way'!AN238-'OddsRatio_working_3-way'!R238/3)</f>
        <v>-0.23660698277430614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6.35</v>
      </c>
      <c r="B239" s="4">
        <f>IF('True_Odds_Calculator_3-way'!B240="","",'True_Odds_Calculator_3-way'!B240)</f>
        <v>4.22</v>
      </c>
      <c r="C239" s="4">
        <f>IF('True_Odds_Calculator_3-way'!C240="","",'True_Odds_Calculator_3-way'!C240)</f>
        <v>1.56</v>
      </c>
      <c r="D239" s="9">
        <f t="shared" si="52"/>
        <v>0.14895266466932808</v>
      </c>
      <c r="E239" s="9">
        <f t="shared" si="53"/>
        <v>0.22528586782285703</v>
      </c>
      <c r="F239" s="9">
        <f t="shared" si="54"/>
        <v>0.62576146750781514</v>
      </c>
      <c r="G239" s="9">
        <f t="shared" si="55"/>
        <v>1.0679518130088415</v>
      </c>
      <c r="H239" s="9">
        <f t="shared" si="56"/>
        <v>6.7135421995973008</v>
      </c>
      <c r="I239" s="9">
        <f t="shared" si="57"/>
        <v>4.438804837888469</v>
      </c>
      <c r="J239" s="9">
        <f t="shared" si="58"/>
        <v>1.5980530152849513</v>
      </c>
      <c r="K239" s="11">
        <f t="shared" si="59"/>
        <v>0.15748031496062992</v>
      </c>
      <c r="L239" s="11">
        <f t="shared" si="60"/>
        <v>0.23696682464454977</v>
      </c>
      <c r="M239" s="11">
        <f t="shared" si="61"/>
        <v>0.64102564102564097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-0.23077401507822837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0.21840370573437706</v>
      </c>
      <c r="Q239" s="11">
        <f>2*'OddsRatio_working_3-way'!K239*'OddsRatio_working_3-way'!L239*'OddsRatio_working_3-way'!M239</f>
        <v>4.7843089974671862E-2</v>
      </c>
      <c r="R239" s="11">
        <f t="shared" si="62"/>
        <v>0</v>
      </c>
      <c r="S239" s="11">
        <f t="shared" si="63"/>
        <v>-0.94639643748600555</v>
      </c>
      <c r="T239" s="11">
        <f t="shared" si="64"/>
        <v>-0.20731575848543385</v>
      </c>
      <c r="U239" s="11">
        <f>'OddsRatio_working_3-way'!S239-'OddsRatio_working_3-way'!R239^2/3</f>
        <v>-0.94639643748600555</v>
      </c>
      <c r="V239" s="11">
        <f>'OddsRatio_working_3-way'!S239*'OddsRatio_working_3-way'!R239/3-2*'OddsRatio_working_3-way'!R239^3/27-'OddsRatio_working_3-way'!T239</f>
        <v>0.20731575848543385</v>
      </c>
      <c r="W239" s="11">
        <f>'OddsRatio_working_3-way'!V239^2+4*'OddsRatio_working_3-way'!U239^3/27</f>
        <v>-8.2598741741041912E-2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0.17718533055633631</v>
      </c>
      <c r="Y239" s="11">
        <f>IF('OddsRatio_working_3-way'!W239&gt;=0,IF('OddsRatio_working_3-way'!V239+SQRT('OddsRatio_working_3-way'!W239)&gt;0,0,PI()),ACOS('OddsRatio_working_3-way'!V239/(2*'OddsRatio_working_3-way'!X239)))</f>
        <v>0.94588522646010542</v>
      </c>
      <c r="Z239" s="11">
        <f>'OddsRatio_working_3-way'!X239^(1/3)*COS('OddsRatio_working_3-way'!Y239/3)</f>
        <v>0.53397590650442073</v>
      </c>
      <c r="AA239" s="11">
        <f>'OddsRatio_working_3-way'!X239^(1/3)*COS(('OddsRatio_working_3-way'!Y239+2*PI())/3)</f>
        <v>-0.41782365136803434</v>
      </c>
      <c r="AB239" s="11">
        <f>'OddsRatio_working_3-way'!X239^(1/3)*COS(('OddsRatio_working_3-way'!Y239+4*PI())/3)</f>
        <v>-0.11615225513638659</v>
      </c>
      <c r="AC239" s="11">
        <f>'OddsRatio_working_3-way'!X239^(1/3)*SIN('OddsRatio_working_3-way'!Y239/3)</f>
        <v>0.17417006182115211</v>
      </c>
      <c r="AD239" s="11">
        <f>'OddsRatio_working_3-way'!X239^(1/3)*SIN(('OddsRatio_working_3-way'!Y239+2*PI())/3)</f>
        <v>0.37535166913107665</v>
      </c>
      <c r="AE239" s="11">
        <f>'OddsRatio_working_3-way'!X239^(1/3)*SIN(('OddsRatio_working_3-way'!Y239+4*PI())/3)</f>
        <v>-0.54952173095222867</v>
      </c>
      <c r="AF239" s="11">
        <f>-'OddsRatio_working_3-way'!U239/(3*'OddsRatio_working_3-way'!X239^(1/3))*COS(('OddsRatio_working_3-way'!Y239)/3)</f>
        <v>0.53397590650442062</v>
      </c>
      <c r="AG239" s="11">
        <f>-'OddsRatio_working_3-way'!U239/(3*'OddsRatio_working_3-way'!X239^(1/3))*COS(('OddsRatio_working_3-way'!Y239+2*PI())/3)</f>
        <v>-0.41782365136803423</v>
      </c>
      <c r="AH239" s="11">
        <f>-'OddsRatio_working_3-way'!U239/(3*'OddsRatio_working_3-way'!X239^(1/3))*COS(('OddsRatio_working_3-way'!Y239+4*PI())/3)</f>
        <v>-0.11615225513638658</v>
      </c>
      <c r="AI239" s="11">
        <f>'OddsRatio_working_3-way'!U239/(3*'OddsRatio_working_3-way'!X239^(1/3))*SIN(('OddsRatio_working_3-way'!Y239)/3)</f>
        <v>-0.17417006182115208</v>
      </c>
      <c r="AJ239" s="11">
        <f>'OddsRatio_working_3-way'!U239/(3*'OddsRatio_working_3-way'!X239^(1/3))*SIN(('OddsRatio_working_3-way'!Y239+2*PI())/3)</f>
        <v>-0.37535166913107654</v>
      </c>
      <c r="AK239" s="11">
        <f>'OddsRatio_working_3-way'!U239/(3*'OddsRatio_working_3-way'!X239^(1/3))*SIN(('OddsRatio_working_3-way'!Y239+4*PI())/3)</f>
        <v>0.54952173095222856</v>
      </c>
      <c r="AL239" s="11">
        <f>'OddsRatio_working_3-way'!Z239+'OddsRatio_working_3-way'!AF239</f>
        <v>1.0679518130088415</v>
      </c>
      <c r="AM239" s="11">
        <f>'OddsRatio_working_3-way'!AA239+'OddsRatio_working_3-way'!AG239</f>
        <v>-0.83564730273606858</v>
      </c>
      <c r="AN239" s="11">
        <f>'OddsRatio_working_3-way'!AB239+'OddsRatio_working_3-way'!AH239</f>
        <v>-0.23230451027277316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1.0679518130088415</v>
      </c>
      <c r="AS239" s="11">
        <f>IF(('OddsRatio_working_3-way'!X239=0),IF(Q239&gt;0,-Q239^(1/3),(-Q239)^(1/3)),'OddsRatio_working_3-way'!AM239-'OddsRatio_working_3-way'!R239/3)</f>
        <v>-0.83564730273606858</v>
      </c>
      <c r="AT239" s="11">
        <f>IF(('OddsRatio_working_3-way'!X239=0),IF(Q239&gt;0,-Q239^(1/3),(-Q239)^(1/3)),'OddsRatio_working_3-way'!AN239-'OddsRatio_working_3-way'!R239/3)</f>
        <v>-0.23230451027277316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2.0499999999999998</v>
      </c>
      <c r="B240" s="4">
        <f>IF('True_Odds_Calculator_3-way'!B241="","",'True_Odds_Calculator_3-way'!B241)</f>
        <v>3.58</v>
      </c>
      <c r="C240" s="4">
        <f>IF('True_Odds_Calculator_3-way'!C241="","",'True_Odds_Calculator_3-way'!C241)</f>
        <v>3.77</v>
      </c>
      <c r="D240" s="9">
        <f t="shared" si="52"/>
        <v>0.47519668107310858</v>
      </c>
      <c r="E240" s="9">
        <f t="shared" si="53"/>
        <v>0.26927697099835507</v>
      </c>
      <c r="F240" s="9">
        <f t="shared" si="54"/>
        <v>0.25552634792853618</v>
      </c>
      <c r="G240" s="9">
        <f t="shared" si="55"/>
        <v>1.0518017162148108</v>
      </c>
      <c r="H240" s="9">
        <f t="shared" si="56"/>
        <v>2.104391802025551</v>
      </c>
      <c r="I240" s="9">
        <f t="shared" si="57"/>
        <v>3.7136484278342121</v>
      </c>
      <c r="J240" s="9">
        <f t="shared" si="58"/>
        <v>3.913490753915025</v>
      </c>
      <c r="K240" s="11">
        <f t="shared" si="59"/>
        <v>0.48780487804878053</v>
      </c>
      <c r="L240" s="11">
        <f t="shared" si="60"/>
        <v>0.27932960893854747</v>
      </c>
      <c r="M240" s="11">
        <f t="shared" si="61"/>
        <v>0.26525198938992045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-0.27121302094872657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0.23131390272455249</v>
      </c>
      <c r="Q240" s="11">
        <f>2*'OddsRatio_working_3-way'!K240*'OddsRatio_working_3-way'!L240*'OddsRatio_working_3-way'!M240</f>
        <v>7.228559460142267E-2</v>
      </c>
      <c r="R240" s="11">
        <f t="shared" si="62"/>
        <v>0</v>
      </c>
      <c r="S240" s="11">
        <f t="shared" si="63"/>
        <v>-0.85288642084880906</v>
      </c>
      <c r="T240" s="11">
        <f t="shared" si="64"/>
        <v>-0.26652700651525291</v>
      </c>
      <c r="U240" s="11">
        <f>'OddsRatio_working_3-way'!S240-'OddsRatio_working_3-way'!R240^2/3</f>
        <v>-0.85288642084880906</v>
      </c>
      <c r="V240" s="11">
        <f>'OddsRatio_working_3-way'!S240*'OddsRatio_working_3-way'!R240/3-2*'OddsRatio_working_3-way'!R240^3/27-'OddsRatio_working_3-way'!T240</f>
        <v>0.26652700651525291</v>
      </c>
      <c r="W240" s="11">
        <f>'OddsRatio_working_3-way'!V240^2+4*'OddsRatio_working_3-way'!U240^3/27</f>
        <v>-2.0874849075403559E-2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0.15158454264649251</v>
      </c>
      <c r="Y240" s="11">
        <f>IF('OddsRatio_working_3-way'!W240&gt;=0,IF('OddsRatio_working_3-way'!V240+SQRT('OddsRatio_working_3-way'!W240)&gt;0,0,PI()),ACOS('OddsRatio_working_3-way'!V240/(2*'OddsRatio_working_3-way'!X240)))</f>
        <v>0.49674908542269769</v>
      </c>
      <c r="Z240" s="11">
        <f>'OddsRatio_working_3-way'!X240^(1/3)*COS('OddsRatio_working_3-way'!Y240/3)</f>
        <v>0.52590085810740539</v>
      </c>
      <c r="AA240" s="11">
        <f>'OddsRatio_working_3-way'!X240^(1/3)*COS(('OddsRatio_working_3-way'!Y240+2*PI())/3)</f>
        <v>-0.33906101171881786</v>
      </c>
      <c r="AB240" s="11">
        <f>'OddsRatio_working_3-way'!X240^(1/3)*COS(('OddsRatio_working_3-way'!Y240+4*PI())/3)</f>
        <v>-0.18683984638858769</v>
      </c>
      <c r="AC240" s="11">
        <f>'OddsRatio_working_3-way'!X240^(1/3)*SIN('OddsRatio_working_3-way'!Y240/3)</f>
        <v>8.7884930779767098E-2</v>
      </c>
      <c r="AD240" s="11">
        <f>'OddsRatio_working_3-way'!X240^(1/3)*SIN(('OddsRatio_working_3-way'!Y240+2*PI())/3)</f>
        <v>0.41150103760316509</v>
      </c>
      <c r="AE240" s="11">
        <f>'OddsRatio_working_3-way'!X240^(1/3)*SIN(('OddsRatio_working_3-way'!Y240+4*PI())/3)</f>
        <v>-0.49938596838293198</v>
      </c>
      <c r="AF240" s="11">
        <f>-'OddsRatio_working_3-way'!U240/(3*'OddsRatio_working_3-way'!X240^(1/3))*COS(('OddsRatio_working_3-way'!Y240)/3)</f>
        <v>0.52590085810740528</v>
      </c>
      <c r="AG240" s="11">
        <f>-'OddsRatio_working_3-way'!U240/(3*'OddsRatio_working_3-way'!X240^(1/3))*COS(('OddsRatio_working_3-way'!Y240+2*PI())/3)</f>
        <v>-0.33906101171881781</v>
      </c>
      <c r="AH240" s="11">
        <f>-'OddsRatio_working_3-way'!U240/(3*'OddsRatio_working_3-way'!X240^(1/3))*COS(('OddsRatio_working_3-way'!Y240+4*PI())/3)</f>
        <v>-0.18683984638858767</v>
      </c>
      <c r="AI240" s="11">
        <f>'OddsRatio_working_3-way'!U240/(3*'OddsRatio_working_3-way'!X240^(1/3))*SIN(('OddsRatio_working_3-way'!Y240)/3)</f>
        <v>-8.788493077976707E-2</v>
      </c>
      <c r="AJ240" s="11">
        <f>'OddsRatio_working_3-way'!U240/(3*'OddsRatio_working_3-way'!X240^(1/3))*SIN(('OddsRatio_working_3-way'!Y240+2*PI())/3)</f>
        <v>-0.41150103760316498</v>
      </c>
      <c r="AK240" s="11">
        <f>'OddsRatio_working_3-way'!U240/(3*'OddsRatio_working_3-way'!X240^(1/3))*SIN(('OddsRatio_working_3-way'!Y240+4*PI())/3)</f>
        <v>0.49938596838293187</v>
      </c>
      <c r="AL240" s="11">
        <f>'OddsRatio_working_3-way'!Z240+'OddsRatio_working_3-way'!AF240</f>
        <v>1.0518017162148108</v>
      </c>
      <c r="AM240" s="11">
        <f>'OddsRatio_working_3-way'!AA240+'OddsRatio_working_3-way'!AG240</f>
        <v>-0.67812202343763572</v>
      </c>
      <c r="AN240" s="11">
        <f>'OddsRatio_working_3-way'!AB240+'OddsRatio_working_3-way'!AH240</f>
        <v>-0.37367969277717539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1.0518017162148108</v>
      </c>
      <c r="AS240" s="11">
        <f>IF(('OddsRatio_working_3-way'!X240=0),IF(Q240&gt;0,-Q240^(1/3),(-Q240)^(1/3)),'OddsRatio_working_3-way'!AM240-'OddsRatio_working_3-way'!R240/3)</f>
        <v>-0.67812202343763572</v>
      </c>
      <c r="AT240" s="11">
        <f>IF(('OddsRatio_working_3-way'!X240=0),IF(Q240&gt;0,-Q240^(1/3),(-Q240)^(1/3)),'OddsRatio_working_3-way'!AN240-'OddsRatio_working_3-way'!R240/3)</f>
        <v>-0.37367969277717539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4.8600000000000003</v>
      </c>
      <c r="B241" s="4">
        <f>IF('True_Odds_Calculator_3-way'!B242="","",'True_Odds_Calculator_3-way'!B242)</f>
        <v>4.0599999999999996</v>
      </c>
      <c r="C241" s="4">
        <f>IF('True_Odds_Calculator_3-way'!C242="","",'True_Odds_Calculator_3-way'!C242)</f>
        <v>1.72</v>
      </c>
      <c r="D241" s="9">
        <f t="shared" si="52"/>
        <v>0.19661796431114845</v>
      </c>
      <c r="E241" s="9">
        <f t="shared" si="53"/>
        <v>0.23589552419452364</v>
      </c>
      <c r="F241" s="9">
        <f t="shared" si="54"/>
        <v>0.56748651149432805</v>
      </c>
      <c r="G241" s="9">
        <f t="shared" si="55"/>
        <v>1.0585505845738572</v>
      </c>
      <c r="H241" s="9">
        <f t="shared" si="56"/>
        <v>5.0860052564550884</v>
      </c>
      <c r="I241" s="9">
        <f t="shared" si="57"/>
        <v>4.2391647887960024</v>
      </c>
      <c r="J241" s="9">
        <f t="shared" si="58"/>
        <v>1.7621564208931773</v>
      </c>
      <c r="K241" s="11">
        <f t="shared" si="59"/>
        <v>0.20576131687242796</v>
      </c>
      <c r="L241" s="11">
        <f t="shared" si="60"/>
        <v>0.24630541871921185</v>
      </c>
      <c r="M241" s="11">
        <f t="shared" si="61"/>
        <v>0.58139534883720934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-0.25058235002100282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0.22511405385859634</v>
      </c>
      <c r="Q241" s="11">
        <f>2*'OddsRatio_working_3-way'!K241*'OddsRatio_working_3-way'!L241*'OddsRatio_working_3-way'!M241</f>
        <v>5.8930380591255591E-2</v>
      </c>
      <c r="R241" s="11">
        <f t="shared" si="62"/>
        <v>0</v>
      </c>
      <c r="S241" s="11">
        <f t="shared" si="63"/>
        <v>-0.89836356726532485</v>
      </c>
      <c r="T241" s="11">
        <f t="shared" si="64"/>
        <v>-0.23517370870820023</v>
      </c>
      <c r="U241" s="11">
        <f>'OddsRatio_working_3-way'!S241-'OddsRatio_working_3-way'!R241^2/3</f>
        <v>-0.89836356726532485</v>
      </c>
      <c r="V241" s="11">
        <f>'OddsRatio_working_3-way'!S241*'OddsRatio_working_3-way'!R241/3-2*'OddsRatio_working_3-way'!R241^3/27-'OddsRatio_working_3-way'!T241</f>
        <v>0.23517370870820023</v>
      </c>
      <c r="W241" s="11">
        <f>'OddsRatio_working_3-way'!V241^2+4*'OddsRatio_working_3-way'!U241^3/27</f>
        <v>-5.2105281463567354E-2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0.16386881546769108</v>
      </c>
      <c r="Y241" s="11">
        <f>IF('OddsRatio_working_3-way'!W241&gt;=0,IF('OddsRatio_working_3-way'!V241+SQRT('OddsRatio_working_3-way'!W241)&gt;0,0,PI()),ACOS('OddsRatio_working_3-way'!V241/(2*'OddsRatio_working_3-way'!X241)))</f>
        <v>0.77049355626332661</v>
      </c>
      <c r="Z241" s="11">
        <f>'OddsRatio_working_3-way'!X241^(1/3)*COS('OddsRatio_working_3-way'!Y241/3)</f>
        <v>0.52927529228692871</v>
      </c>
      <c r="AA241" s="11">
        <f>'OddsRatio_working_3-way'!X241^(1/3)*COS(('OddsRatio_working_3-way'!Y241+2*PI())/3)</f>
        <v>-0.38501887618897801</v>
      </c>
      <c r="AB241" s="11">
        <f>'OddsRatio_working_3-way'!X241^(1/3)*COS(('OddsRatio_working_3-way'!Y241+4*PI())/3)</f>
        <v>-0.14425641609795056</v>
      </c>
      <c r="AC241" s="11">
        <f>'OddsRatio_working_3-way'!X241^(1/3)*SIN('OddsRatio_working_3-way'!Y241/3)</f>
        <v>0.13900427114431113</v>
      </c>
      <c r="AD241" s="11">
        <f>'OddsRatio_working_3-way'!X241^(1/3)*SIN(('OddsRatio_working_3-way'!Y241+2*PI())/3)</f>
        <v>0.38886371314375867</v>
      </c>
      <c r="AE241" s="11">
        <f>'OddsRatio_working_3-way'!X241^(1/3)*SIN(('OddsRatio_working_3-way'!Y241+4*PI())/3)</f>
        <v>-0.5278679842880698</v>
      </c>
      <c r="AF241" s="11">
        <f>-'OddsRatio_working_3-way'!U241/(3*'OddsRatio_working_3-way'!X241^(1/3))*COS(('OddsRatio_working_3-way'!Y241)/3)</f>
        <v>0.5292752922869286</v>
      </c>
      <c r="AG241" s="11">
        <f>-'OddsRatio_working_3-way'!U241/(3*'OddsRatio_working_3-way'!X241^(1/3))*COS(('OddsRatio_working_3-way'!Y241+2*PI())/3)</f>
        <v>-0.38501887618897795</v>
      </c>
      <c r="AH241" s="11">
        <f>-'OddsRatio_working_3-way'!U241/(3*'OddsRatio_working_3-way'!X241^(1/3))*COS(('OddsRatio_working_3-way'!Y241+4*PI())/3)</f>
        <v>-0.14425641609795053</v>
      </c>
      <c r="AI241" s="11">
        <f>'OddsRatio_working_3-way'!U241/(3*'OddsRatio_working_3-way'!X241^(1/3))*SIN(('OddsRatio_working_3-way'!Y241)/3)</f>
        <v>-0.1390042711443111</v>
      </c>
      <c r="AJ241" s="11">
        <f>'OddsRatio_working_3-way'!U241/(3*'OddsRatio_working_3-way'!X241^(1/3))*SIN(('OddsRatio_working_3-way'!Y241+2*PI())/3)</f>
        <v>-0.38886371314375856</v>
      </c>
      <c r="AK241" s="11">
        <f>'OddsRatio_working_3-way'!U241/(3*'OddsRatio_working_3-way'!X241^(1/3))*SIN(('OddsRatio_working_3-way'!Y241+4*PI())/3)</f>
        <v>0.52786798428806969</v>
      </c>
      <c r="AL241" s="11">
        <f>'OddsRatio_working_3-way'!Z241+'OddsRatio_working_3-way'!AF241</f>
        <v>1.0585505845738572</v>
      </c>
      <c r="AM241" s="11">
        <f>'OddsRatio_working_3-way'!AA241+'OddsRatio_working_3-way'!AG241</f>
        <v>-0.77003775237795602</v>
      </c>
      <c r="AN241" s="11">
        <f>'OddsRatio_working_3-way'!AB241+'OddsRatio_working_3-way'!AH241</f>
        <v>-0.28851283219590107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1.0585505845738572</v>
      </c>
      <c r="AS241" s="11">
        <f>IF(('OddsRatio_working_3-way'!X241=0),IF(Q241&gt;0,-Q241^(1/3),(-Q241)^(1/3)),'OddsRatio_working_3-way'!AM241-'OddsRatio_working_3-way'!R241/3)</f>
        <v>-0.77003775237795602</v>
      </c>
      <c r="AT241" s="11">
        <f>IF(('OddsRatio_working_3-way'!X241=0),IF(Q241&gt;0,-Q241^(1/3),(-Q241)^(1/3)),'OddsRatio_working_3-way'!AN241-'OddsRatio_working_3-way'!R241/3)</f>
        <v>-0.28851283219590107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2.86</v>
      </c>
      <c r="B242" s="4">
        <f>IF('True_Odds_Calculator_3-way'!B243="","",'True_Odds_Calculator_3-way'!B243)</f>
        <v>3.26</v>
      </c>
      <c r="C242" s="4">
        <f>IF('True_Odds_Calculator_3-way'!C243="","",'True_Odds_Calculator_3-way'!C243)</f>
        <v>2.61</v>
      </c>
      <c r="D242" s="9">
        <f t="shared" si="52"/>
        <v>0.33635595082563763</v>
      </c>
      <c r="E242" s="9">
        <f t="shared" si="53"/>
        <v>0.29434699743996562</v>
      </c>
      <c r="F242" s="9">
        <f t="shared" si="54"/>
        <v>0.36929705173439675</v>
      </c>
      <c r="G242" s="9">
        <f t="shared" si="55"/>
        <v>1.0607746793965722</v>
      </c>
      <c r="H242" s="9">
        <f t="shared" si="56"/>
        <v>2.9730409036776235</v>
      </c>
      <c r="I242" s="9">
        <f t="shared" si="57"/>
        <v>3.3973507754362533</v>
      </c>
      <c r="J242" s="9">
        <f t="shared" si="58"/>
        <v>2.707847233828482</v>
      </c>
      <c r="K242" s="11">
        <f t="shared" si="59"/>
        <v>0.34965034965034969</v>
      </c>
      <c r="L242" s="11">
        <f t="shared" si="60"/>
        <v>0.30674846625766872</v>
      </c>
      <c r="M242" s="11">
        <f t="shared" si="61"/>
        <v>0.38314176245210729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-0.27811417128108473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0.23546723356327756</v>
      </c>
      <c r="Q242" s="11">
        <f>2*'OddsRatio_working_3-way'!K242*'OddsRatio_working_3-way'!L242*'OddsRatio_working_3-way'!M242</f>
        <v>8.2187516077932843E-2</v>
      </c>
      <c r="R242" s="11">
        <f t="shared" si="62"/>
        <v>0</v>
      </c>
      <c r="S242" s="11">
        <f t="shared" si="63"/>
        <v>-0.84665672546867554</v>
      </c>
      <c r="T242" s="11">
        <f t="shared" si="64"/>
        <v>-0.29551718166445923</v>
      </c>
      <c r="U242" s="11">
        <f>'OddsRatio_working_3-way'!S242-'OddsRatio_working_3-way'!R242^2/3</f>
        <v>-0.84665672546867554</v>
      </c>
      <c r="V242" s="11">
        <f>'OddsRatio_working_3-way'!S242*'OddsRatio_working_3-way'!R242/3-2*'OddsRatio_working_3-way'!R242^3/27-'OddsRatio_working_3-way'!T242</f>
        <v>0.29551718166445923</v>
      </c>
      <c r="W242" s="11">
        <f>'OddsRatio_working_3-way'!V242^2+4*'OddsRatio_working_3-way'!U242^3/27</f>
        <v>-2.5817312921563168E-3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0.14992676207990796</v>
      </c>
      <c r="Y242" s="11">
        <f>IF('OddsRatio_working_3-way'!W242&gt;=0,IF('OddsRatio_working_3-way'!V242+SQRT('OddsRatio_working_3-way'!W242)&gt;0,0,PI()),ACOS('OddsRatio_working_3-way'!V242/(2*'OddsRatio_working_3-way'!X242)))</f>
        <v>0.17027346781151675</v>
      </c>
      <c r="Z242" s="11">
        <f>'OddsRatio_working_3-way'!X242^(1/3)*COS('OddsRatio_working_3-way'!Y242/3)</f>
        <v>0.53038733969828611</v>
      </c>
      <c r="AA242" s="11">
        <f>'OddsRatio_working_3-way'!X242^(1/3)*COS(('OddsRatio_working_3-way'!Y242+2*PI())/3)</f>
        <v>-0.29129220971251507</v>
      </c>
      <c r="AB242" s="11">
        <f>'OddsRatio_working_3-way'!X242^(1/3)*COS(('OddsRatio_working_3-way'!Y242+4*PI())/3)</f>
        <v>-0.23909512998577098</v>
      </c>
      <c r="AC242" s="11">
        <f>'OddsRatio_working_3-way'!X242^(1/3)*SIN('OddsRatio_working_3-way'!Y242/3)</f>
        <v>3.013599803114805E-2</v>
      </c>
      <c r="AD242" s="11">
        <f>'OddsRatio_working_3-way'!X242^(1/3)*SIN(('OddsRatio_working_3-way'!Y242+2*PI())/3)</f>
        <v>0.44426091100878845</v>
      </c>
      <c r="AE242" s="11">
        <f>'OddsRatio_working_3-way'!X242^(1/3)*SIN(('OddsRatio_working_3-way'!Y242+4*PI())/3)</f>
        <v>-0.47439690903993653</v>
      </c>
      <c r="AF242" s="11">
        <f>-'OddsRatio_working_3-way'!U242/(3*'OddsRatio_working_3-way'!X242^(1/3))*COS(('OddsRatio_working_3-way'!Y242)/3)</f>
        <v>0.53038733969828611</v>
      </c>
      <c r="AG242" s="11">
        <f>-'OddsRatio_working_3-way'!U242/(3*'OddsRatio_working_3-way'!X242^(1/3))*COS(('OddsRatio_working_3-way'!Y242+2*PI())/3)</f>
        <v>-0.29129220971251507</v>
      </c>
      <c r="AH242" s="11">
        <f>-'OddsRatio_working_3-way'!U242/(3*'OddsRatio_working_3-way'!X242^(1/3))*COS(('OddsRatio_working_3-way'!Y242+4*PI())/3)</f>
        <v>-0.23909512998577098</v>
      </c>
      <c r="AI242" s="11">
        <f>'OddsRatio_working_3-way'!U242/(3*'OddsRatio_working_3-way'!X242^(1/3))*SIN(('OddsRatio_working_3-way'!Y242)/3)</f>
        <v>-3.013599803114805E-2</v>
      </c>
      <c r="AJ242" s="11">
        <f>'OddsRatio_working_3-way'!U242/(3*'OddsRatio_working_3-way'!X242^(1/3))*SIN(('OddsRatio_working_3-way'!Y242+2*PI())/3)</f>
        <v>-0.44426091100878845</v>
      </c>
      <c r="AK242" s="11">
        <f>'OddsRatio_working_3-way'!U242/(3*'OddsRatio_working_3-way'!X242^(1/3))*SIN(('OddsRatio_working_3-way'!Y242+4*PI())/3)</f>
        <v>0.47439690903993653</v>
      </c>
      <c r="AL242" s="11">
        <f>'OddsRatio_working_3-way'!Z242+'OddsRatio_working_3-way'!AF242</f>
        <v>1.0607746793965722</v>
      </c>
      <c r="AM242" s="11">
        <f>'OddsRatio_working_3-way'!AA242+'OddsRatio_working_3-way'!AG242</f>
        <v>-0.58258441942503014</v>
      </c>
      <c r="AN242" s="11">
        <f>'OddsRatio_working_3-way'!AB242+'OddsRatio_working_3-way'!AH242</f>
        <v>-0.47819025997154196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1.0607746793965722</v>
      </c>
      <c r="AS242" s="11">
        <f>IF(('OddsRatio_working_3-way'!X242=0),IF(Q242&gt;0,-Q242^(1/3),(-Q242)^(1/3)),'OddsRatio_working_3-way'!AM242-'OddsRatio_working_3-way'!R242/3)</f>
        <v>-0.58258441942503014</v>
      </c>
      <c r="AT242" s="11">
        <f>IF(('OddsRatio_working_3-way'!X242=0),IF(Q242&gt;0,-Q242^(1/3),(-Q242)^(1/3)),'OddsRatio_working_3-way'!AN242-'OddsRatio_working_3-way'!R242/3)</f>
        <v>-0.47819025997154196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2.34</v>
      </c>
      <c r="B243" s="4">
        <f>IF('True_Odds_Calculator_3-way'!B244="","",'True_Odds_Calculator_3-way'!B244)</f>
        <v>3.03</v>
      </c>
      <c r="C243" s="4">
        <f>IF('True_Odds_Calculator_3-way'!C244="","",'True_Odds_Calculator_3-way'!C244)</f>
        <v>3.54</v>
      </c>
      <c r="D243" s="9">
        <f t="shared" si="52"/>
        <v>0.41268931961468508</v>
      </c>
      <c r="E243" s="9">
        <f t="shared" si="53"/>
        <v>0.3168631842960335</v>
      </c>
      <c r="F243" s="9">
        <f t="shared" si="54"/>
        <v>0.27044749608928143</v>
      </c>
      <c r="G243" s="9">
        <f t="shared" si="55"/>
        <v>1.0620375466357439</v>
      </c>
      <c r="H243" s="9">
        <f t="shared" si="56"/>
        <v>2.4231303124918964</v>
      </c>
      <c r="I243" s="9">
        <f t="shared" si="57"/>
        <v>3.1559362196705605</v>
      </c>
      <c r="J243" s="9">
        <f t="shared" si="58"/>
        <v>3.6975753684547894</v>
      </c>
      <c r="K243" s="11">
        <f t="shared" si="59"/>
        <v>0.42735042735042739</v>
      </c>
      <c r="L243" s="11">
        <f t="shared" si="60"/>
        <v>0.33003300330033003</v>
      </c>
      <c r="M243" s="11">
        <f t="shared" si="61"/>
        <v>0.2824858757062147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-0.27527882442017915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0.23546465902565916</v>
      </c>
      <c r="Q243" s="11">
        <f>2*'OddsRatio_working_3-way'!K243*'OddsRatio_working_3-way'!L243*'OddsRatio_working_3-way'!M243</f>
        <v>7.9683471751492124E-2</v>
      </c>
      <c r="R243" s="11">
        <f t="shared" si="62"/>
        <v>0</v>
      </c>
      <c r="S243" s="11">
        <f t="shared" si="63"/>
        <v>-0.85536786028354805</v>
      </c>
      <c r="T243" s="11">
        <f t="shared" si="64"/>
        <v>-0.28946458892844273</v>
      </c>
      <c r="U243" s="11">
        <f>'OddsRatio_working_3-way'!S243-'OddsRatio_working_3-way'!R243^2/3</f>
        <v>-0.85536786028354805</v>
      </c>
      <c r="V243" s="11">
        <f>'OddsRatio_working_3-way'!S243*'OddsRatio_working_3-way'!R243/3-2*'OddsRatio_working_3-way'!R243^3/27-'OddsRatio_working_3-way'!T243</f>
        <v>0.28946458892844273</v>
      </c>
      <c r="W243" s="11">
        <f>'OddsRatio_working_3-way'!V243^2+4*'OddsRatio_working_3-way'!U243^3/27</f>
        <v>-8.9263209920386472E-3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0.15224656747817911</v>
      </c>
      <c r="Y243" s="11">
        <f>IF('OddsRatio_working_3-way'!W243&gt;=0,IF('OddsRatio_working_3-way'!V243+SQRT('OddsRatio_working_3-way'!W243)&gt;0,0,PI()),ACOS('OddsRatio_working_3-way'!V243/(2*'OddsRatio_working_3-way'!X243)))</f>
        <v>0.31549128403002125</v>
      </c>
      <c r="Z243" s="11">
        <f>'OddsRatio_working_3-way'!X243^(1/3)*COS('OddsRatio_working_3-way'!Y243/3)</f>
        <v>0.53101877331787195</v>
      </c>
      <c r="AA243" s="11">
        <f>'OddsRatio_working_3-way'!X243^(1/3)*COS(('OddsRatio_working_3-way'!Y243+2*PI())/3)</f>
        <v>-0.31405072840876691</v>
      </c>
      <c r="AB243" s="11">
        <f>'OddsRatio_working_3-way'!X243^(1/3)*COS(('OddsRatio_working_3-way'!Y243+4*PI())/3)</f>
        <v>-0.21696804490910515</v>
      </c>
      <c r="AC243" s="11">
        <f>'OddsRatio_working_3-way'!X243^(1/3)*SIN('OddsRatio_working_3-way'!Y243/3)</f>
        <v>5.6050713452181121E-2</v>
      </c>
      <c r="AD243" s="11">
        <f>'OddsRatio_working_3-way'!X243^(1/3)*SIN(('OddsRatio_working_3-way'!Y243+2*PI())/3)</f>
        <v>0.43185039085363686</v>
      </c>
      <c r="AE243" s="11">
        <f>'OddsRatio_working_3-way'!X243^(1/3)*SIN(('OddsRatio_working_3-way'!Y243+4*PI())/3)</f>
        <v>-0.48790110430581785</v>
      </c>
      <c r="AF243" s="11">
        <f>-'OddsRatio_working_3-way'!U243/(3*'OddsRatio_working_3-way'!X243^(1/3))*COS(('OddsRatio_working_3-way'!Y243)/3)</f>
        <v>0.53101877331787195</v>
      </c>
      <c r="AG243" s="11">
        <f>-'OddsRatio_working_3-way'!U243/(3*'OddsRatio_working_3-way'!X243^(1/3))*COS(('OddsRatio_working_3-way'!Y243+2*PI())/3)</f>
        <v>-0.31405072840876691</v>
      </c>
      <c r="AH243" s="11">
        <f>-'OddsRatio_working_3-way'!U243/(3*'OddsRatio_working_3-way'!X243^(1/3))*COS(('OddsRatio_working_3-way'!Y243+4*PI())/3)</f>
        <v>-0.21696804490910515</v>
      </c>
      <c r="AI243" s="11">
        <f>'OddsRatio_working_3-way'!U243/(3*'OddsRatio_working_3-way'!X243^(1/3))*SIN(('OddsRatio_working_3-way'!Y243)/3)</f>
        <v>-5.6050713452181121E-2</v>
      </c>
      <c r="AJ243" s="11">
        <f>'OddsRatio_working_3-way'!U243/(3*'OddsRatio_working_3-way'!X243^(1/3))*SIN(('OddsRatio_working_3-way'!Y243+2*PI())/3)</f>
        <v>-0.43185039085363686</v>
      </c>
      <c r="AK243" s="11">
        <f>'OddsRatio_working_3-way'!U243/(3*'OddsRatio_working_3-way'!X243^(1/3))*SIN(('OddsRatio_working_3-way'!Y243+4*PI())/3)</f>
        <v>0.48790110430581785</v>
      </c>
      <c r="AL243" s="11">
        <f>'OddsRatio_working_3-way'!Z243+'OddsRatio_working_3-way'!AF243</f>
        <v>1.0620375466357439</v>
      </c>
      <c r="AM243" s="11">
        <f>'OddsRatio_working_3-way'!AA243+'OddsRatio_working_3-way'!AG243</f>
        <v>-0.62810145681753382</v>
      </c>
      <c r="AN243" s="11">
        <f>'OddsRatio_working_3-way'!AB243+'OddsRatio_working_3-way'!AH243</f>
        <v>-0.4339360898182103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1.0620375466357439</v>
      </c>
      <c r="AS243" s="11">
        <f>IF(('OddsRatio_working_3-way'!X243=0),IF(Q243&gt;0,-Q243^(1/3),(-Q243)^(1/3)),'OddsRatio_working_3-way'!AM243-'OddsRatio_working_3-way'!R243/3)</f>
        <v>-0.62810145681753382</v>
      </c>
      <c r="AT243" s="11">
        <f>IF(('OddsRatio_working_3-way'!X243=0),IF(Q243&gt;0,-Q243^(1/3),(-Q243)^(1/3)),'OddsRatio_working_3-way'!AN243-'OddsRatio_working_3-way'!R243/3)</f>
        <v>-0.4339360898182103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3.19</v>
      </c>
      <c r="B244" s="4">
        <f>IF('True_Odds_Calculator_3-way'!B245="","",'True_Odds_Calculator_3-way'!B245)</f>
        <v>3.28</v>
      </c>
      <c r="C244" s="4">
        <f>IF('True_Odds_Calculator_3-way'!C245="","",'True_Odds_Calculator_3-way'!C245)</f>
        <v>2.38</v>
      </c>
      <c r="D244" s="9">
        <f t="shared" si="52"/>
        <v>0.30114455005253671</v>
      </c>
      <c r="E244" s="9">
        <f t="shared" si="53"/>
        <v>0.29273711465612595</v>
      </c>
      <c r="F244" s="9">
        <f t="shared" si="54"/>
        <v>0.40611833529133728</v>
      </c>
      <c r="G244" s="9">
        <f t="shared" si="55"/>
        <v>1.0596641298868272</v>
      </c>
      <c r="H244" s="9">
        <f t="shared" si="56"/>
        <v>3.3206644444521518</v>
      </c>
      <c r="I244" s="9">
        <f t="shared" si="57"/>
        <v>3.4160342161419659</v>
      </c>
      <c r="J244" s="9">
        <f t="shared" si="58"/>
        <v>2.4623364992438215</v>
      </c>
      <c r="K244" s="11">
        <f t="shared" si="59"/>
        <v>0.31347962382445144</v>
      </c>
      <c r="L244" s="11">
        <f t="shared" si="60"/>
        <v>0.3048780487804878</v>
      </c>
      <c r="M244" s="11">
        <f t="shared" si="61"/>
        <v>0.42016806722689076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-0.27670471812855424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0.23491696548640104</v>
      </c>
      <c r="Q244" s="11">
        <f>2*'OddsRatio_working_3-way'!K244*'OddsRatio_working_3-way'!L244*'OddsRatio_working_3-way'!M244</f>
        <v>8.0313492473983256E-2</v>
      </c>
      <c r="R244" s="11">
        <f t="shared" si="62"/>
        <v>0</v>
      </c>
      <c r="S244" s="11">
        <f t="shared" si="63"/>
        <v>-0.84898070070948684</v>
      </c>
      <c r="T244" s="11">
        <f t="shared" si="64"/>
        <v>-0.29024981220837159</v>
      </c>
      <c r="U244" s="11">
        <f>'OddsRatio_working_3-way'!S244-'OddsRatio_working_3-way'!R244^2/3</f>
        <v>-0.84898070070948684</v>
      </c>
      <c r="V244" s="11">
        <f>'OddsRatio_working_3-way'!S244*'OddsRatio_working_3-way'!R244/3-2*'OddsRatio_working_3-way'!R244^3/27-'OddsRatio_working_3-way'!T244</f>
        <v>0.29024981220837159</v>
      </c>
      <c r="W244" s="11">
        <f>'OddsRatio_working_3-way'!V244^2+4*'OddsRatio_working_3-way'!U244^3/27</f>
        <v>-6.4096120100348986E-3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0.15054448304158299</v>
      </c>
      <c r="Y244" s="11">
        <f>IF('OddsRatio_working_3-way'!W244&gt;=0,IF('OddsRatio_working_3-way'!V244+SQRT('OddsRatio_working_3-way'!W244)&gt;0,0,PI()),ACOS('OddsRatio_working_3-way'!V244/(2*'OddsRatio_working_3-way'!X244)))</f>
        <v>0.269139122031268</v>
      </c>
      <c r="Z244" s="11">
        <f>'OddsRatio_working_3-way'!X244^(1/3)*COS('OddsRatio_working_3-way'!Y244/3)</f>
        <v>0.52983206494341362</v>
      </c>
      <c r="AA244" s="11">
        <f>'OddsRatio_working_3-way'!X244^(1/3)*COS(('OddsRatio_working_3-way'!Y244+2*PI())/3)</f>
        <v>-0.30619147790504481</v>
      </c>
      <c r="AB244" s="11">
        <f>'OddsRatio_working_3-way'!X244^(1/3)*COS(('OddsRatio_working_3-way'!Y244+4*PI())/3)</f>
        <v>-0.22364058703836875</v>
      </c>
      <c r="AC244" s="11">
        <f>'OddsRatio_working_3-way'!X244^(1/3)*SIN('OddsRatio_working_3-way'!Y244/3)</f>
        <v>4.7660779063718829E-2</v>
      </c>
      <c r="AD244" s="11">
        <f>'OddsRatio_working_3-way'!X244^(1/3)*SIN(('OddsRatio_working_3-way'!Y244+2*PI())/3)</f>
        <v>0.43501763844870339</v>
      </c>
      <c r="AE244" s="11">
        <f>'OddsRatio_working_3-way'!X244^(1/3)*SIN(('OddsRatio_working_3-way'!Y244+4*PI())/3)</f>
        <v>-0.48267841751242213</v>
      </c>
      <c r="AF244" s="11">
        <f>-'OddsRatio_working_3-way'!U244/(3*'OddsRatio_working_3-way'!X244^(1/3))*COS(('OddsRatio_working_3-way'!Y244)/3)</f>
        <v>0.52983206494341351</v>
      </c>
      <c r="AG244" s="11">
        <f>-'OddsRatio_working_3-way'!U244/(3*'OddsRatio_working_3-way'!X244^(1/3))*COS(('OddsRatio_working_3-way'!Y244+2*PI())/3)</f>
        <v>-0.30619147790504475</v>
      </c>
      <c r="AH244" s="11">
        <f>-'OddsRatio_working_3-way'!U244/(3*'OddsRatio_working_3-way'!X244^(1/3))*COS(('OddsRatio_working_3-way'!Y244+4*PI())/3)</f>
        <v>-0.22364058703836873</v>
      </c>
      <c r="AI244" s="11">
        <f>'OddsRatio_working_3-way'!U244/(3*'OddsRatio_working_3-way'!X244^(1/3))*SIN(('OddsRatio_working_3-way'!Y244)/3)</f>
        <v>-4.7660779063718815E-2</v>
      </c>
      <c r="AJ244" s="11">
        <f>'OddsRatio_working_3-way'!U244/(3*'OddsRatio_working_3-way'!X244^(1/3))*SIN(('OddsRatio_working_3-way'!Y244+2*PI())/3)</f>
        <v>-0.43501763844870328</v>
      </c>
      <c r="AK244" s="11">
        <f>'OddsRatio_working_3-way'!U244/(3*'OddsRatio_working_3-way'!X244^(1/3))*SIN(('OddsRatio_working_3-way'!Y244+4*PI())/3)</f>
        <v>0.48267841751242202</v>
      </c>
      <c r="AL244" s="11">
        <f>'OddsRatio_working_3-way'!Z244+'OddsRatio_working_3-way'!AF244</f>
        <v>1.0596641298868272</v>
      </c>
      <c r="AM244" s="11">
        <f>'OddsRatio_working_3-way'!AA244+'OddsRatio_working_3-way'!AG244</f>
        <v>-0.6123829558100895</v>
      </c>
      <c r="AN244" s="11">
        <f>'OddsRatio_working_3-way'!AB244+'OddsRatio_working_3-way'!AH244</f>
        <v>-0.44728117407673751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1.0596641298868272</v>
      </c>
      <c r="AS244" s="11">
        <f>IF(('OddsRatio_working_3-way'!X244=0),IF(Q244&gt;0,-Q244^(1/3),(-Q244)^(1/3)),'OddsRatio_working_3-way'!AM244-'OddsRatio_working_3-way'!R244/3)</f>
        <v>-0.6123829558100895</v>
      </c>
      <c r="AT244" s="11">
        <f>IF(('OddsRatio_working_3-way'!X244=0),IF(Q244&gt;0,-Q244^(1/3),(-Q244)^(1/3)),'OddsRatio_working_3-way'!AN244-'OddsRatio_working_3-way'!R244/3)</f>
        <v>-0.44728117407673751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1.93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4.33</v>
      </c>
      <c r="D245" s="9">
        <f t="shared" si="52"/>
        <v>0.50361202888719592</v>
      </c>
      <c r="E245" s="9">
        <f t="shared" si="53"/>
        <v>0.27560245578545156</v>
      </c>
      <c r="F245" s="9">
        <f t="shared" si="54"/>
        <v>0.22078551532735236</v>
      </c>
      <c r="G245" s="9">
        <f t="shared" si="55"/>
        <v>1.0598446342759269</v>
      </c>
      <c r="H245" s="9">
        <f t="shared" si="56"/>
        <v>1.985655509876612</v>
      </c>
      <c r="I245" s="9">
        <f t="shared" si="57"/>
        <v>3.6284146930042986</v>
      </c>
      <c r="J245" s="9">
        <f t="shared" si="58"/>
        <v>4.5292826321388366</v>
      </c>
      <c r="K245" s="11">
        <f t="shared" si="59"/>
        <v>0.5181347150259068</v>
      </c>
      <c r="L245" s="11">
        <f t="shared" si="60"/>
        <v>0.28735632183908044</v>
      </c>
      <c r="M245" s="11">
        <f t="shared" si="61"/>
        <v>0.23094688221709006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-0.26409149408232124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0.2317583804036667</v>
      </c>
      <c r="Q245" s="11">
        <f>2*'OddsRatio_working_3-way'!K245*'OddsRatio_working_3-way'!L245*'OddsRatio_working_3-way'!M245</f>
        <v>6.8771032760731959E-2</v>
      </c>
      <c r="R245" s="11">
        <f t="shared" si="62"/>
        <v>0</v>
      </c>
      <c r="S245" s="11">
        <f t="shared" si="63"/>
        <v>-0.87756851544572723</v>
      </c>
      <c r="T245" s="11">
        <f t="shared" si="64"/>
        <v>-0.26040608766935525</v>
      </c>
      <c r="U245" s="11">
        <f>'OddsRatio_working_3-way'!S245-'OddsRatio_working_3-way'!R245^2/3</f>
        <v>-0.87756851544572723</v>
      </c>
      <c r="V245" s="11">
        <f>'OddsRatio_working_3-way'!S245*'OddsRatio_working_3-way'!R245/3-2*'OddsRatio_working_3-way'!R245^3/27-'OddsRatio_working_3-way'!T245</f>
        <v>0.26040608766935525</v>
      </c>
      <c r="W245" s="11">
        <f>'OddsRatio_working_3-way'!V245^2+4*'OddsRatio_working_3-way'!U245^3/27</f>
        <v>-3.231293153400458E-2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0.15821209026909458</v>
      </c>
      <c r="Y245" s="11">
        <f>IF('OddsRatio_working_3-way'!W245&gt;=0,IF('OddsRatio_working_3-way'!V245+SQRT('OddsRatio_working_3-way'!W245)&gt;0,0,PI()),ACOS('OddsRatio_working_3-way'!V245/(2*'OddsRatio_working_3-way'!X245)))</f>
        <v>0.60418529886556371</v>
      </c>
      <c r="Z245" s="11">
        <f>'OddsRatio_working_3-way'!X245^(1/3)*COS('OddsRatio_working_3-way'!Y245/3)</f>
        <v>0.52992231713796345</v>
      </c>
      <c r="AA245" s="11">
        <f>'OddsRatio_working_3-way'!X245^(1/3)*COS(('OddsRatio_working_3-way'!Y245+2*PI())/3)</f>
        <v>-0.35865684796172037</v>
      </c>
      <c r="AB245" s="11">
        <f>'OddsRatio_working_3-way'!X245^(1/3)*COS(('OddsRatio_working_3-way'!Y245+4*PI())/3)</f>
        <v>-0.17126546917624266</v>
      </c>
      <c r="AC245" s="11">
        <f>'OddsRatio_working_3-way'!X245^(1/3)*SIN('OddsRatio_working_3-way'!Y245/3)</f>
        <v>0.10819046298561064</v>
      </c>
      <c r="AD245" s="11">
        <f>'OddsRatio_working_3-way'!X245^(1/3)*SIN(('OddsRatio_working_3-way'!Y245+2*PI())/3)</f>
        <v>0.40483095718098489</v>
      </c>
      <c r="AE245" s="11">
        <f>'OddsRatio_working_3-way'!X245^(1/3)*SIN(('OddsRatio_working_3-way'!Y245+4*PI())/3)</f>
        <v>-0.51302142016659547</v>
      </c>
      <c r="AF245" s="11">
        <f>-'OddsRatio_working_3-way'!U245/(3*'OddsRatio_working_3-way'!X245^(1/3))*COS(('OddsRatio_working_3-way'!Y245)/3)</f>
        <v>0.52992231713796345</v>
      </c>
      <c r="AG245" s="11">
        <f>-'OddsRatio_working_3-way'!U245/(3*'OddsRatio_working_3-way'!X245^(1/3))*COS(('OddsRatio_working_3-way'!Y245+2*PI())/3)</f>
        <v>-0.35865684796172037</v>
      </c>
      <c r="AH245" s="11">
        <f>-'OddsRatio_working_3-way'!U245/(3*'OddsRatio_working_3-way'!X245^(1/3))*COS(('OddsRatio_working_3-way'!Y245+4*PI())/3)</f>
        <v>-0.17126546917624266</v>
      </c>
      <c r="AI245" s="11">
        <f>'OddsRatio_working_3-way'!U245/(3*'OddsRatio_working_3-way'!X245^(1/3))*SIN(('OddsRatio_working_3-way'!Y245)/3)</f>
        <v>-0.10819046298561064</v>
      </c>
      <c r="AJ245" s="11">
        <f>'OddsRatio_working_3-way'!U245/(3*'OddsRatio_working_3-way'!X245^(1/3))*SIN(('OddsRatio_working_3-way'!Y245+2*PI())/3)</f>
        <v>-0.40483095718098489</v>
      </c>
      <c r="AK245" s="11">
        <f>'OddsRatio_working_3-way'!U245/(3*'OddsRatio_working_3-way'!X245^(1/3))*SIN(('OddsRatio_working_3-way'!Y245+4*PI())/3)</f>
        <v>0.51302142016659547</v>
      </c>
      <c r="AL245" s="11">
        <f>'OddsRatio_working_3-way'!Z245+'OddsRatio_working_3-way'!AF245</f>
        <v>1.0598446342759269</v>
      </c>
      <c r="AM245" s="11">
        <f>'OddsRatio_working_3-way'!AA245+'OddsRatio_working_3-way'!AG245</f>
        <v>-0.71731369592344074</v>
      </c>
      <c r="AN245" s="11">
        <f>'OddsRatio_working_3-way'!AB245+'OddsRatio_working_3-way'!AH245</f>
        <v>-0.34253093835248533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1.0598446342759269</v>
      </c>
      <c r="AS245" s="11">
        <f>IF(('OddsRatio_working_3-way'!X245=0),IF(Q245&gt;0,-Q245^(1/3),(-Q245)^(1/3)),'OddsRatio_working_3-way'!AM245-'OddsRatio_working_3-way'!R245/3)</f>
        <v>-0.71731369592344074</v>
      </c>
      <c r="AT245" s="11">
        <f>IF(('OddsRatio_working_3-way'!X245=0),IF(Q245&gt;0,-Q245^(1/3),(-Q245)^(1/3)),'OddsRatio_working_3-way'!AN245-'OddsRatio_working_3-way'!R245/3)</f>
        <v>-0.34253093835248533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2.7</v>
      </c>
      <c r="B246" s="4">
        <f>IF('True_Odds_Calculator_3-way'!B247="","",'True_Odds_Calculator_3-way'!B247)</f>
        <v>3.04</v>
      </c>
      <c r="C246" s="4">
        <f>IF('True_Odds_Calculator_3-way'!C247="","",'True_Odds_Calculator_3-way'!C247)</f>
        <v>2.93</v>
      </c>
      <c r="D246" s="9">
        <f t="shared" si="52"/>
        <v>0.35639721771558647</v>
      </c>
      <c r="E246" s="9">
        <f t="shared" si="53"/>
        <v>0.31575327983246571</v>
      </c>
      <c r="F246" s="9">
        <f t="shared" si="54"/>
        <v>0.32784950245194772</v>
      </c>
      <c r="G246" s="9">
        <f t="shared" si="55"/>
        <v>1.0622694373392436</v>
      </c>
      <c r="H246" s="9">
        <f t="shared" si="56"/>
        <v>2.8058580434767144</v>
      </c>
      <c r="I246" s="9">
        <f t="shared" si="57"/>
        <v>3.1670296521720567</v>
      </c>
      <c r="J246" s="9">
        <f t="shared" si="58"/>
        <v>3.0501800140647402</v>
      </c>
      <c r="K246" s="11">
        <f t="shared" si="59"/>
        <v>0.37037037037037035</v>
      </c>
      <c r="L246" s="11">
        <f t="shared" si="60"/>
        <v>0.32894736842105265</v>
      </c>
      <c r="M246" s="11">
        <f t="shared" si="61"/>
        <v>0.34129692832764502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-0.27831167794343648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0.23576432548949161</v>
      </c>
      <c r="Q246" s="11">
        <f>2*'OddsRatio_working_3-way'!K246*'OddsRatio_working_3-way'!L246*'OddsRatio_working_3-way'!M246</f>
        <v>8.3162019573012919E-2</v>
      </c>
      <c r="R246" s="11">
        <f t="shared" si="62"/>
        <v>0</v>
      </c>
      <c r="S246" s="11">
        <f t="shared" si="63"/>
        <v>-0.8471233662620794</v>
      </c>
      <c r="T246" s="11">
        <f t="shared" si="64"/>
        <v>-0.29880894753512499</v>
      </c>
      <c r="U246" s="11">
        <f>'OddsRatio_working_3-way'!S246-'OddsRatio_working_3-way'!R246^2/3</f>
        <v>-0.8471233662620794</v>
      </c>
      <c r="V246" s="11">
        <f>'OddsRatio_working_3-way'!S246*'OddsRatio_working_3-way'!R246/3-2*'OddsRatio_working_3-way'!R246^3/27-'OddsRatio_working_3-way'!T246</f>
        <v>0.29880894753512499</v>
      </c>
      <c r="W246" s="11">
        <f>'OddsRatio_working_3-way'!V246^2+4*'OddsRatio_working_3-way'!U246^3/27</f>
        <v>-7.7409789133447982E-4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0.15005072893723606</v>
      </c>
      <c r="Y246" s="11">
        <f>IF('OddsRatio_working_3-way'!W246&gt;=0,IF('OddsRatio_working_3-way'!V246+SQRT('OddsRatio_working_3-way'!W246)&gt;0,0,PI()),ACOS('OddsRatio_working_3-way'!V246/(2*'OddsRatio_working_3-way'!X246)))</f>
        <v>9.2844023688321897E-2</v>
      </c>
      <c r="Z246" s="11">
        <f>'OddsRatio_working_3-way'!X246^(1/3)*COS('OddsRatio_working_3-way'!Y246/3)</f>
        <v>0.53113471866962181</v>
      </c>
      <c r="AA246" s="11">
        <f>'OddsRatio_working_3-way'!X246^(1/3)*COS(('OddsRatio_working_3-way'!Y246+2*PI())/3)</f>
        <v>-0.27980725165624959</v>
      </c>
      <c r="AB246" s="11">
        <f>'OddsRatio_working_3-way'!X246^(1/3)*COS(('OddsRatio_working_3-way'!Y246+4*PI())/3)</f>
        <v>-0.25132746701337227</v>
      </c>
      <c r="AC246" s="11">
        <f>'OddsRatio_working_3-way'!X246^(1/3)*SIN('OddsRatio_working_3-way'!Y246/3)</f>
        <v>1.6442811330027982E-2</v>
      </c>
      <c r="AD246" s="11">
        <f>'OddsRatio_working_3-way'!X246^(1/3)*SIN(('OddsRatio_working_3-way'!Y246+2*PI())/3)</f>
        <v>0.45175475353477951</v>
      </c>
      <c r="AE246" s="11">
        <f>'OddsRatio_working_3-way'!X246^(1/3)*SIN(('OddsRatio_working_3-way'!Y246+4*PI())/3)</f>
        <v>-0.46819756486480729</v>
      </c>
      <c r="AF246" s="11">
        <f>-'OddsRatio_working_3-way'!U246/(3*'OddsRatio_working_3-way'!X246^(1/3))*COS(('OddsRatio_working_3-way'!Y246)/3)</f>
        <v>0.5311347186696217</v>
      </c>
      <c r="AG246" s="11">
        <f>-'OddsRatio_working_3-way'!U246/(3*'OddsRatio_working_3-way'!X246^(1/3))*COS(('OddsRatio_working_3-way'!Y246+2*PI())/3)</f>
        <v>-0.27980725165624953</v>
      </c>
      <c r="AH246" s="11">
        <f>-'OddsRatio_working_3-way'!U246/(3*'OddsRatio_working_3-way'!X246^(1/3))*COS(('OddsRatio_working_3-way'!Y246+4*PI())/3)</f>
        <v>-0.25132746701337222</v>
      </c>
      <c r="AI246" s="11">
        <f>'OddsRatio_working_3-way'!U246/(3*'OddsRatio_working_3-way'!X246^(1/3))*SIN(('OddsRatio_working_3-way'!Y246)/3)</f>
        <v>-1.6442811330027979E-2</v>
      </c>
      <c r="AJ246" s="11">
        <f>'OddsRatio_working_3-way'!U246/(3*'OddsRatio_working_3-way'!X246^(1/3))*SIN(('OddsRatio_working_3-way'!Y246+2*PI())/3)</f>
        <v>-0.4517547535347794</v>
      </c>
      <c r="AK246" s="11">
        <f>'OddsRatio_working_3-way'!U246/(3*'OddsRatio_working_3-way'!X246^(1/3))*SIN(('OddsRatio_working_3-way'!Y246+4*PI())/3)</f>
        <v>0.46819756486480718</v>
      </c>
      <c r="AL246" s="11">
        <f>'OddsRatio_working_3-way'!Z246+'OddsRatio_working_3-way'!AF246</f>
        <v>1.0622694373392436</v>
      </c>
      <c r="AM246" s="11">
        <f>'OddsRatio_working_3-way'!AA246+'OddsRatio_working_3-way'!AG246</f>
        <v>-0.55961450331249907</v>
      </c>
      <c r="AN246" s="11">
        <f>'OddsRatio_working_3-way'!AB246+'OddsRatio_working_3-way'!AH246</f>
        <v>-0.50265493402674455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1.0622694373392436</v>
      </c>
      <c r="AS246" s="11">
        <f>IF(('OddsRatio_working_3-way'!X246=0),IF(Q246&gt;0,-Q246^(1/3),(-Q246)^(1/3)),'OddsRatio_working_3-way'!AM246-'OddsRatio_working_3-way'!R246/3)</f>
        <v>-0.55961450331249907</v>
      </c>
      <c r="AT246" s="11">
        <f>IF(('OddsRatio_working_3-way'!X246=0),IF(Q246&gt;0,-Q246^(1/3),(-Q246)^(1/3)),'OddsRatio_working_3-way'!AN246-'OddsRatio_working_3-way'!R246/3)</f>
        <v>-0.50265493402674455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2.29</v>
      </c>
      <c r="B247" s="4">
        <f>IF('True_Odds_Calculator_3-way'!B248="","",'True_Odds_Calculator_3-way'!B248)</f>
        <v>3.17</v>
      </c>
      <c r="C247" s="4">
        <f>IF('True_Odds_Calculator_3-way'!C248="","",'True_Odds_Calculator_3-way'!C248)</f>
        <v>3.48</v>
      </c>
      <c r="D247" s="9">
        <f t="shared" si="52"/>
        <v>0.42203561101467824</v>
      </c>
      <c r="E247" s="9">
        <f t="shared" si="53"/>
        <v>0.30269282563701055</v>
      </c>
      <c r="F247" s="9">
        <f t="shared" si="54"/>
        <v>0.27527156334831143</v>
      </c>
      <c r="G247" s="9">
        <f t="shared" si="55"/>
        <v>1.061603330081448</v>
      </c>
      <c r="H247" s="9">
        <f t="shared" si="56"/>
        <v>2.3694682958050675</v>
      </c>
      <c r="I247" s="9">
        <f t="shared" si="57"/>
        <v>3.3036792262767425</v>
      </c>
      <c r="J247" s="9">
        <f t="shared" si="58"/>
        <v>3.632776258601992</v>
      </c>
      <c r="K247" s="11">
        <f t="shared" si="59"/>
        <v>0.4366812227074236</v>
      </c>
      <c r="L247" s="11">
        <f t="shared" si="60"/>
        <v>0.31545741324921134</v>
      </c>
      <c r="M247" s="11">
        <f t="shared" si="61"/>
        <v>0.28735632183908044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-0.27480658579695882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0.23513238903532543</v>
      </c>
      <c r="Q247" s="11">
        <f>2*'OddsRatio_working_3-way'!K247*'OddsRatio_working_3-way'!L247*'OddsRatio_working_3-way'!M247</f>
        <v>7.9169154557348631E-2</v>
      </c>
      <c r="R247" s="11">
        <f t="shared" si="62"/>
        <v>0</v>
      </c>
      <c r="S247" s="11">
        <f t="shared" si="63"/>
        <v>-0.85562865370720509</v>
      </c>
      <c r="T247" s="11">
        <f t="shared" si="64"/>
        <v>-0.28809045579367176</v>
      </c>
      <c r="U247" s="11">
        <f>'OddsRatio_working_3-way'!S247-'OddsRatio_working_3-way'!R247^2/3</f>
        <v>-0.85562865370720509</v>
      </c>
      <c r="V247" s="11">
        <f>'OddsRatio_working_3-way'!S247*'OddsRatio_working_3-way'!R247/3-2*'OddsRatio_working_3-way'!R247^3/27-'OddsRatio_working_3-way'!T247</f>
        <v>0.28809045579367176</v>
      </c>
      <c r="W247" s="11">
        <f>'OddsRatio_working_3-way'!V247^2+4*'OddsRatio_working_3-way'!U247^3/27</f>
        <v>-9.8047890849561614E-3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0.15231620055361947</v>
      </c>
      <c r="Y247" s="11">
        <f>IF('OddsRatio_working_3-way'!W247&gt;=0,IF('OddsRatio_working_3-way'!V247+SQRT('OddsRatio_working_3-way'!W247)&gt;0,0,PI()),ACOS('OddsRatio_working_3-way'!V247/(2*'OddsRatio_working_3-way'!X247)))</f>
        <v>0.3310589510116706</v>
      </c>
      <c r="Z247" s="11">
        <f>'OddsRatio_working_3-way'!X247^(1/3)*COS('OddsRatio_working_3-way'!Y247/3)</f>
        <v>0.53080166504072401</v>
      </c>
      <c r="AA247" s="11">
        <f>'OddsRatio_working_3-way'!X247^(1/3)*COS(('OddsRatio_working_3-way'!Y247+2*PI())/3)</f>
        <v>-0.31633567049298644</v>
      </c>
      <c r="AB247" s="11">
        <f>'OddsRatio_working_3-way'!X247^(1/3)*COS(('OddsRatio_working_3-way'!Y247+4*PI())/3)</f>
        <v>-0.21446599454773765</v>
      </c>
      <c r="AC247" s="11">
        <f>'OddsRatio_working_3-way'!X247^(1/3)*SIN('OddsRatio_working_3-way'!Y247/3)</f>
        <v>5.8814484829249343E-2</v>
      </c>
      <c r="AD247" s="11">
        <f>'OddsRatio_working_3-way'!X247^(1/3)*SIN(('OddsRatio_working_3-way'!Y247+2*PI())/3)</f>
        <v>0.43028048388172069</v>
      </c>
      <c r="AE247" s="11">
        <f>'OddsRatio_working_3-way'!X247^(1/3)*SIN(('OddsRatio_working_3-way'!Y247+4*PI())/3)</f>
        <v>-0.48909496871097002</v>
      </c>
      <c r="AF247" s="11">
        <f>-'OddsRatio_working_3-way'!U247/(3*'OddsRatio_working_3-way'!X247^(1/3))*COS(('OddsRatio_working_3-way'!Y247)/3)</f>
        <v>0.53080166504072401</v>
      </c>
      <c r="AG247" s="11">
        <f>-'OddsRatio_working_3-way'!U247/(3*'OddsRatio_working_3-way'!X247^(1/3))*COS(('OddsRatio_working_3-way'!Y247+2*PI())/3)</f>
        <v>-0.31633567049298644</v>
      </c>
      <c r="AH247" s="11">
        <f>-'OddsRatio_working_3-way'!U247/(3*'OddsRatio_working_3-way'!X247^(1/3))*COS(('OddsRatio_working_3-way'!Y247+4*PI())/3)</f>
        <v>-0.21446599454773765</v>
      </c>
      <c r="AI247" s="11">
        <f>'OddsRatio_working_3-way'!U247/(3*'OddsRatio_working_3-way'!X247^(1/3))*SIN(('OddsRatio_working_3-way'!Y247)/3)</f>
        <v>-5.8814484829249343E-2</v>
      </c>
      <c r="AJ247" s="11">
        <f>'OddsRatio_working_3-way'!U247/(3*'OddsRatio_working_3-way'!X247^(1/3))*SIN(('OddsRatio_working_3-way'!Y247+2*PI())/3)</f>
        <v>-0.43028048388172069</v>
      </c>
      <c r="AK247" s="11">
        <f>'OddsRatio_working_3-way'!U247/(3*'OddsRatio_working_3-way'!X247^(1/3))*SIN(('OddsRatio_working_3-way'!Y247+4*PI())/3)</f>
        <v>0.48909496871097002</v>
      </c>
      <c r="AL247" s="11">
        <f>'OddsRatio_working_3-way'!Z247+'OddsRatio_working_3-way'!AF247</f>
        <v>1.061603330081448</v>
      </c>
      <c r="AM247" s="11">
        <f>'OddsRatio_working_3-way'!AA247+'OddsRatio_working_3-way'!AG247</f>
        <v>-0.63267134098597289</v>
      </c>
      <c r="AN247" s="11">
        <f>'OddsRatio_working_3-way'!AB247+'OddsRatio_working_3-way'!AH247</f>
        <v>-0.42893198909547531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1.061603330081448</v>
      </c>
      <c r="AS247" s="11">
        <f>IF(('OddsRatio_working_3-way'!X247=0),IF(Q247&gt;0,-Q247^(1/3),(-Q247)^(1/3)),'OddsRatio_working_3-way'!AM247-'OddsRatio_working_3-way'!R247/3)</f>
        <v>-0.63267134098597289</v>
      </c>
      <c r="AT247" s="11">
        <f>IF(('OddsRatio_working_3-way'!X247=0),IF(Q247&gt;0,-Q247^(1/3),(-Q247)^(1/3)),'OddsRatio_working_3-way'!AN247-'OddsRatio_working_3-way'!R247/3)</f>
        <v>-0.42893198909547531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>
        <f>IF('True_Odds_Calculator_3-way'!A250="","",'True_Odds_Calculator_3-way'!A250)</f>
        <v>2.2200000000000002</v>
      </c>
      <c r="B249" s="4">
        <f>IF('True_Odds_Calculator_3-way'!B250="","",'True_Odds_Calculator_3-way'!B250)</f>
        <v>3.35</v>
      </c>
      <c r="C249" s="4">
        <f>IF('True_Odds_Calculator_3-way'!C250="","",'True_Odds_Calculator_3-way'!C250)</f>
        <v>3.44</v>
      </c>
      <c r="D249" s="9">
        <f t="shared" si="52"/>
        <v>0.43556064956353924</v>
      </c>
      <c r="E249" s="9">
        <f t="shared" si="53"/>
        <v>0.28602609686928171</v>
      </c>
      <c r="F249" s="9">
        <f t="shared" si="54"/>
        <v>0.27841325356717911</v>
      </c>
      <c r="G249" s="9">
        <f t="shared" si="55"/>
        <v>1.062206160587277</v>
      </c>
      <c r="H249" s="9">
        <f t="shared" si="56"/>
        <v>2.2958915159164781</v>
      </c>
      <c r="I249" s="9">
        <f t="shared" si="57"/>
        <v>3.4961844773801016</v>
      </c>
      <c r="J249" s="9">
        <f t="shared" si="58"/>
        <v>3.5917830318329553</v>
      </c>
      <c r="K249" s="11">
        <f t="shared" si="59"/>
        <v>0.4504504504504504</v>
      </c>
      <c r="L249" s="11">
        <f t="shared" si="60"/>
        <v>0.29850746268656714</v>
      </c>
      <c r="M249" s="11">
        <f t="shared" si="61"/>
        <v>0.29069767441860467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-0.27343952769152358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0.23491905650878225</v>
      </c>
      <c r="Q249" s="11">
        <f>2*'OddsRatio_working_3-way'!K249*'OddsRatio_working_3-way'!L249*'OddsRatio_working_3-way'!M249</f>
        <v>7.8176058738363488E-2</v>
      </c>
      <c r="R249" s="11">
        <f t="shared" si="62"/>
        <v>0</v>
      </c>
      <c r="S249" s="11">
        <f t="shared" si="63"/>
        <v>-0.85912617861819318</v>
      </c>
      <c r="T249" s="11">
        <f t="shared" si="64"/>
        <v>-0.28589889471487295</v>
      </c>
      <c r="U249" s="11">
        <f>'OddsRatio_working_3-way'!S249-'OddsRatio_working_3-way'!R249^2/3</f>
        <v>-0.85912617861819318</v>
      </c>
      <c r="V249" s="11">
        <f>'OddsRatio_working_3-way'!S249*'OddsRatio_working_3-way'!R249/3-2*'OddsRatio_working_3-way'!R249^3/27-'OddsRatio_working_3-way'!T249</f>
        <v>0.28589889471487295</v>
      </c>
      <c r="W249" s="11">
        <f>'OddsRatio_working_3-way'!V249^2+4*'OddsRatio_working_3-way'!U249^3/27</f>
        <v>-1.2205397474214216E-2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0.15325108113272826</v>
      </c>
      <c r="Y249" s="11">
        <f>IF('OddsRatio_working_3-way'!W249&gt;=0,IF('OddsRatio_working_3-way'!V249+SQRT('OddsRatio_working_3-way'!W249)&gt;0,0,PI()),ACOS('OddsRatio_working_3-way'!V249/(2*'OddsRatio_working_3-way'!X249)))</f>
        <v>0.36874795666744231</v>
      </c>
      <c r="Z249" s="11">
        <f>'OddsRatio_working_3-way'!X249^(1/3)*COS('OddsRatio_working_3-way'!Y249/3)</f>
        <v>0.53110308029363851</v>
      </c>
      <c r="AA249" s="11">
        <f>'OddsRatio_working_3-way'!X249^(1/3)*COS(('OddsRatio_working_3-way'!Y249+2*PI())/3)</f>
        <v>-0.32237304339607342</v>
      </c>
      <c r="AB249" s="11">
        <f>'OddsRatio_working_3-way'!X249^(1/3)*COS(('OddsRatio_working_3-way'!Y249+4*PI())/3)</f>
        <v>-0.20873003689756503</v>
      </c>
      <c r="AC249" s="11">
        <f>'OddsRatio_working_3-way'!X249^(1/3)*SIN('OddsRatio_working_3-way'!Y249/3)</f>
        <v>6.5611820393432246E-2</v>
      </c>
      <c r="AD249" s="11">
        <f>'OddsRatio_working_3-way'!X249^(1/3)*SIN(('OddsRatio_working_3-way'!Y249+2*PI())/3)</f>
        <v>0.42714284936574137</v>
      </c>
      <c r="AE249" s="11">
        <f>'OddsRatio_working_3-way'!X249^(1/3)*SIN(('OddsRatio_working_3-way'!Y249+4*PI())/3)</f>
        <v>-0.49275466975917359</v>
      </c>
      <c r="AF249" s="11">
        <f>-'OddsRatio_working_3-way'!U249/(3*'OddsRatio_working_3-way'!X249^(1/3))*COS(('OddsRatio_working_3-way'!Y249)/3)</f>
        <v>0.53110308029363851</v>
      </c>
      <c r="AG249" s="11">
        <f>-'OddsRatio_working_3-way'!U249/(3*'OddsRatio_working_3-way'!X249^(1/3))*COS(('OddsRatio_working_3-way'!Y249+2*PI())/3)</f>
        <v>-0.32237304339607342</v>
      </c>
      <c r="AH249" s="11">
        <f>-'OddsRatio_working_3-way'!U249/(3*'OddsRatio_working_3-way'!X249^(1/3))*COS(('OddsRatio_working_3-way'!Y249+4*PI())/3)</f>
        <v>-0.20873003689756503</v>
      </c>
      <c r="AI249" s="11">
        <f>'OddsRatio_working_3-way'!U249/(3*'OddsRatio_working_3-way'!X249^(1/3))*SIN(('OddsRatio_working_3-way'!Y249)/3)</f>
        <v>-6.5611820393432246E-2</v>
      </c>
      <c r="AJ249" s="11">
        <f>'OddsRatio_working_3-way'!U249/(3*'OddsRatio_working_3-way'!X249^(1/3))*SIN(('OddsRatio_working_3-way'!Y249+2*PI())/3)</f>
        <v>-0.42714284936574137</v>
      </c>
      <c r="AK249" s="11">
        <f>'OddsRatio_working_3-way'!U249/(3*'OddsRatio_working_3-way'!X249^(1/3))*SIN(('OddsRatio_working_3-way'!Y249+4*PI())/3)</f>
        <v>0.49275466975917359</v>
      </c>
      <c r="AL249" s="11">
        <f>'OddsRatio_working_3-way'!Z249+'OddsRatio_working_3-way'!AF249</f>
        <v>1.062206160587277</v>
      </c>
      <c r="AM249" s="11">
        <f>'OddsRatio_working_3-way'!AA249+'OddsRatio_working_3-way'!AG249</f>
        <v>-0.64474608679214684</v>
      </c>
      <c r="AN249" s="11">
        <f>'OddsRatio_working_3-way'!AB249+'OddsRatio_working_3-way'!AH249</f>
        <v>-0.41746007379513006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1.062206160587277</v>
      </c>
      <c r="AS249" s="11">
        <f>IF(('OddsRatio_working_3-way'!X249=0),IF(Q249&gt;0,-Q249^(1/3),(-Q249)^(1/3)),'OddsRatio_working_3-way'!AM249-'OddsRatio_working_3-way'!R249/3)</f>
        <v>-0.64474608679214684</v>
      </c>
      <c r="AT249" s="11">
        <f>IF(('OddsRatio_working_3-way'!X249=0),IF(Q249&gt;0,-Q249^(1/3),(-Q249)^(1/3)),'OddsRatio_working_3-way'!AN249-'OddsRatio_working_3-way'!R249/3)</f>
        <v>-0.41746007379513006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2.54</v>
      </c>
      <c r="B250" s="4">
        <f>IF('True_Odds_Calculator_3-way'!B251="","",'True_Odds_Calculator_3-way'!B251)</f>
        <v>3.11</v>
      </c>
      <c r="C250" s="4">
        <f>IF('True_Odds_Calculator_3-way'!C251="","",'True_Odds_Calculator_3-way'!C251)</f>
        <v>3.09</v>
      </c>
      <c r="D250" s="9">
        <f t="shared" si="52"/>
        <v>0.37993439898964781</v>
      </c>
      <c r="E250" s="9">
        <f t="shared" si="53"/>
        <v>0.30901416478739119</v>
      </c>
      <c r="F250" s="9">
        <f t="shared" si="54"/>
        <v>0.31105143622296089</v>
      </c>
      <c r="G250" s="9">
        <f t="shared" si="55"/>
        <v>1.0597619002828003</v>
      </c>
      <c r="H250" s="9">
        <f t="shared" si="56"/>
        <v>2.6320333264355127</v>
      </c>
      <c r="I250" s="9">
        <f t="shared" si="57"/>
        <v>3.2360976095967087</v>
      </c>
      <c r="J250" s="9">
        <f t="shared" si="58"/>
        <v>3.2149023715910525</v>
      </c>
      <c r="K250" s="11">
        <f t="shared" si="59"/>
        <v>0.39370078740157477</v>
      </c>
      <c r="L250" s="11">
        <f t="shared" si="60"/>
        <v>0.32154340836012862</v>
      </c>
      <c r="M250" s="11">
        <f t="shared" si="61"/>
        <v>0.3236245954692557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-0.27822546515965785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0.2351577560312843</v>
      </c>
      <c r="Q250" s="11">
        <f>2*'OddsRatio_working_3-way'!K250*'OddsRatio_working_3-way'!L250*'OddsRatio_working_3-way'!M250</f>
        <v>8.1936500359332531E-2</v>
      </c>
      <c r="R250" s="11">
        <f t="shared" si="62"/>
        <v>0</v>
      </c>
      <c r="S250" s="11">
        <f t="shared" si="63"/>
        <v>-0.84520572513497494</v>
      </c>
      <c r="T250" s="11">
        <f t="shared" si="64"/>
        <v>-0.29449676833971256</v>
      </c>
      <c r="U250" s="11">
        <f>'OddsRatio_working_3-way'!S250-'OddsRatio_working_3-way'!R250^2/3</f>
        <v>-0.84520572513497494</v>
      </c>
      <c r="V250" s="11">
        <f>'OddsRatio_working_3-way'!S250*'OddsRatio_working_3-way'!R250/3-2*'OddsRatio_working_3-way'!R250^3/27-'OddsRatio_working_3-way'!T250</f>
        <v>0.29449676833971256</v>
      </c>
      <c r="W250" s="11">
        <f>'OddsRatio_working_3-way'!V250^2+4*'OddsRatio_working_3-way'!U250^3/27</f>
        <v>-2.722306913848685E-3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0.14954151052164663</v>
      </c>
      <c r="Y250" s="11">
        <f>IF('OddsRatio_working_3-way'!W250&gt;=0,IF('OddsRatio_working_3-way'!V250+SQRT('OddsRatio_working_3-way'!W250)&gt;0,0,PI()),ACOS('OddsRatio_working_3-way'!V250/(2*'OddsRatio_working_3-way'!X250)))</f>
        <v>0.17534954582558249</v>
      </c>
      <c r="Z250" s="11">
        <f>'OddsRatio_working_3-way'!X250^(1/3)*COS('OddsRatio_working_3-way'!Y250/3)</f>
        <v>0.52988095014140002</v>
      </c>
      <c r="AA250" s="11">
        <f>'OddsRatio_working_3-way'!X250^(1/3)*COS(('OddsRatio_working_3-way'!Y250+2*PI())/3)</f>
        <v>-0.29179313400196999</v>
      </c>
      <c r="AB250" s="11">
        <f>'OddsRatio_working_3-way'!X250^(1/3)*COS(('OddsRatio_working_3-way'!Y250+4*PI())/3)</f>
        <v>-0.23808781613943009</v>
      </c>
      <c r="AC250" s="11">
        <f>'OddsRatio_working_3-way'!X250^(1/3)*SIN('OddsRatio_working_3-way'!Y250/3)</f>
        <v>3.1006779724851826E-2</v>
      </c>
      <c r="AD250" s="11">
        <f>'OddsRatio_working_3-way'!X250^(1/3)*SIN(('OddsRatio_working_3-way'!Y250+2*PI())/3)</f>
        <v>0.44338697394146198</v>
      </c>
      <c r="AE250" s="11">
        <f>'OddsRatio_working_3-way'!X250^(1/3)*SIN(('OddsRatio_working_3-way'!Y250+4*PI())/3)</f>
        <v>-0.47439375366631381</v>
      </c>
      <c r="AF250" s="11">
        <f>-'OddsRatio_working_3-way'!U250/(3*'OddsRatio_working_3-way'!X250^(1/3))*COS(('OddsRatio_working_3-way'!Y250)/3)</f>
        <v>0.52988095014140013</v>
      </c>
      <c r="AG250" s="11">
        <f>-'OddsRatio_working_3-way'!U250/(3*'OddsRatio_working_3-way'!X250^(1/3))*COS(('OddsRatio_working_3-way'!Y250+2*PI())/3)</f>
        <v>-0.29179313400197004</v>
      </c>
      <c r="AH250" s="11">
        <f>-'OddsRatio_working_3-way'!U250/(3*'OddsRatio_working_3-way'!X250^(1/3))*COS(('OddsRatio_working_3-way'!Y250+4*PI())/3)</f>
        <v>-0.23808781613943014</v>
      </c>
      <c r="AI250" s="11">
        <f>'OddsRatio_working_3-way'!U250/(3*'OddsRatio_working_3-way'!X250^(1/3))*SIN(('OddsRatio_working_3-way'!Y250)/3)</f>
        <v>-3.1006779724851833E-2</v>
      </c>
      <c r="AJ250" s="11">
        <f>'OddsRatio_working_3-way'!U250/(3*'OddsRatio_working_3-way'!X250^(1/3))*SIN(('OddsRatio_working_3-way'!Y250+2*PI())/3)</f>
        <v>-0.44338697394146209</v>
      </c>
      <c r="AK250" s="11">
        <f>'OddsRatio_working_3-way'!U250/(3*'OddsRatio_working_3-way'!X250^(1/3))*SIN(('OddsRatio_working_3-way'!Y250+4*PI())/3)</f>
        <v>0.47439375366631392</v>
      </c>
      <c r="AL250" s="11">
        <f>'OddsRatio_working_3-way'!Z250+'OddsRatio_working_3-way'!AF250</f>
        <v>1.0597619002828003</v>
      </c>
      <c r="AM250" s="11">
        <f>'OddsRatio_working_3-way'!AA250+'OddsRatio_working_3-way'!AG250</f>
        <v>-0.58358626800394009</v>
      </c>
      <c r="AN250" s="11">
        <f>'OddsRatio_working_3-way'!AB250+'OddsRatio_working_3-way'!AH250</f>
        <v>-0.47617563227886023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1.0597619002828003</v>
      </c>
      <c r="AS250" s="11">
        <f>IF(('OddsRatio_working_3-way'!X250=0),IF(Q250&gt;0,-Q250^(1/3),(-Q250)^(1/3)),'OddsRatio_working_3-way'!AM250-'OddsRatio_working_3-way'!R250/3)</f>
        <v>-0.58358626800394009</v>
      </c>
      <c r="AT250" s="11">
        <f>IF(('OddsRatio_working_3-way'!X250=0),IF(Q250&gt;0,-Q250^(1/3),(-Q250)^(1/3)),'OddsRatio_working_3-way'!AN250-'OddsRatio_working_3-way'!R250/3)</f>
        <v>-0.47617563227886023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1.89</v>
      </c>
      <c r="B251" s="4">
        <f>IF('True_Odds_Calculator_3-way'!B252="","",'True_Odds_Calculator_3-way'!B252)</f>
        <v>3.45</v>
      </c>
      <c r="C251" s="4">
        <f>IF('True_Odds_Calculator_3-way'!C252="","",'True_Odds_Calculator_3-way'!C252)</f>
        <v>4.57</v>
      </c>
      <c r="D251" s="9">
        <f t="shared" si="52"/>
        <v>0.51391574371099569</v>
      </c>
      <c r="E251" s="9">
        <f t="shared" si="53"/>
        <v>0.27749037631068113</v>
      </c>
      <c r="F251" s="9">
        <f t="shared" si="54"/>
        <v>0.20859387997832307</v>
      </c>
      <c r="G251" s="9">
        <f t="shared" si="55"/>
        <v>1.0627463594988065</v>
      </c>
      <c r="H251" s="9">
        <f t="shared" si="56"/>
        <v>1.9458442599539378</v>
      </c>
      <c r="I251" s="9">
        <f t="shared" si="57"/>
        <v>3.6037285807720751</v>
      </c>
      <c r="J251" s="9">
        <f t="shared" si="58"/>
        <v>4.794004503410739</v>
      </c>
      <c r="K251" s="11">
        <f t="shared" si="59"/>
        <v>0.52910052910052918</v>
      </c>
      <c r="L251" s="11">
        <f t="shared" si="60"/>
        <v>0.28985507246376813</v>
      </c>
      <c r="M251" s="11">
        <f t="shared" si="61"/>
        <v>0.21881838074398249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-0.26123250069591986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0.23188942733546805</v>
      </c>
      <c r="Q251" s="11">
        <f>2*'OddsRatio_working_3-way'!K251*'OddsRatio_working_3-way'!L251*'OddsRatio_working_3-way'!M251</f>
        <v>6.7117055668731704E-2</v>
      </c>
      <c r="R251" s="11">
        <f t="shared" si="62"/>
        <v>0</v>
      </c>
      <c r="S251" s="11">
        <f t="shared" si="63"/>
        <v>-0.88767449194766246</v>
      </c>
      <c r="T251" s="11">
        <f t="shared" si="64"/>
        <v>-0.25692459969541603</v>
      </c>
      <c r="U251" s="11">
        <f>'OddsRatio_working_3-way'!S251-'OddsRatio_working_3-way'!R251^2/3</f>
        <v>-0.88767449194766246</v>
      </c>
      <c r="V251" s="11">
        <f>'OddsRatio_working_3-way'!S251*'OddsRatio_working_3-way'!R251/3-2*'OddsRatio_working_3-way'!R251^3/27-'OddsRatio_working_3-way'!T251</f>
        <v>0.25692459969541603</v>
      </c>
      <c r="W251" s="11">
        <f>'OddsRatio_working_3-way'!V251^2+4*'OddsRatio_working_3-way'!U251^3/27</f>
        <v>-3.7613057029287147E-2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0.1609528711750251</v>
      </c>
      <c r="Y251" s="11">
        <f>IF('OddsRatio_working_3-way'!W251&gt;=0,IF('OddsRatio_working_3-way'!V251+SQRT('OddsRatio_working_3-way'!W251)&gt;0,0,PI()),ACOS('OddsRatio_working_3-way'!V251/(2*'OddsRatio_working_3-way'!X251)))</f>
        <v>0.64660117612391266</v>
      </c>
      <c r="Z251" s="11">
        <f>'OddsRatio_working_3-way'!X251^(1/3)*COS('OddsRatio_working_3-way'!Y251/3)</f>
        <v>0.53137317974940323</v>
      </c>
      <c r="AA251" s="11">
        <f>'OddsRatio_working_3-way'!X251^(1/3)*COS(('OddsRatio_working_3-way'!Y251+2*PI())/3)</f>
        <v>-0.36643643289776473</v>
      </c>
      <c r="AB251" s="11">
        <f>'OddsRatio_working_3-way'!X251^(1/3)*COS(('OddsRatio_working_3-way'!Y251+4*PI())/3)</f>
        <v>-0.16493674685163873</v>
      </c>
      <c r="AC251" s="11">
        <f>'OddsRatio_working_3-way'!X251^(1/3)*SIN('OddsRatio_working_3-way'!Y251/3)</f>
        <v>0.11633589798035616</v>
      </c>
      <c r="AD251" s="11">
        <f>'OddsRatio_working_3-way'!X251^(1/3)*SIN(('OddsRatio_working_3-way'!Y251+2*PI())/3)</f>
        <v>0.4020147235625201</v>
      </c>
      <c r="AE251" s="11">
        <f>'OddsRatio_working_3-way'!X251^(1/3)*SIN(('OddsRatio_working_3-way'!Y251+4*PI())/3)</f>
        <v>-0.51835062154287603</v>
      </c>
      <c r="AF251" s="11">
        <f>-'OddsRatio_working_3-way'!U251/(3*'OddsRatio_working_3-way'!X251^(1/3))*COS(('OddsRatio_working_3-way'!Y251)/3)</f>
        <v>0.53137317974940323</v>
      </c>
      <c r="AG251" s="11">
        <f>-'OddsRatio_working_3-way'!U251/(3*'OddsRatio_working_3-way'!X251^(1/3))*COS(('OddsRatio_working_3-way'!Y251+2*PI())/3)</f>
        <v>-0.36643643289776473</v>
      </c>
      <c r="AH251" s="11">
        <f>-'OddsRatio_working_3-way'!U251/(3*'OddsRatio_working_3-way'!X251^(1/3))*COS(('OddsRatio_working_3-way'!Y251+4*PI())/3)</f>
        <v>-0.16493674685163873</v>
      </c>
      <c r="AI251" s="11">
        <f>'OddsRatio_working_3-way'!U251/(3*'OddsRatio_working_3-way'!X251^(1/3))*SIN(('OddsRatio_working_3-way'!Y251)/3)</f>
        <v>-0.11633589798035616</v>
      </c>
      <c r="AJ251" s="11">
        <f>'OddsRatio_working_3-way'!U251/(3*'OddsRatio_working_3-way'!X251^(1/3))*SIN(('OddsRatio_working_3-way'!Y251+2*PI())/3)</f>
        <v>-0.4020147235625201</v>
      </c>
      <c r="AK251" s="11">
        <f>'OddsRatio_working_3-way'!U251/(3*'OddsRatio_working_3-way'!X251^(1/3))*SIN(('OddsRatio_working_3-way'!Y251+4*PI())/3)</f>
        <v>0.51835062154287603</v>
      </c>
      <c r="AL251" s="11">
        <f>'OddsRatio_working_3-way'!Z251+'OddsRatio_working_3-way'!AF251</f>
        <v>1.0627463594988065</v>
      </c>
      <c r="AM251" s="11">
        <f>'OddsRatio_working_3-way'!AA251+'OddsRatio_working_3-way'!AG251</f>
        <v>-0.73287286579552946</v>
      </c>
      <c r="AN251" s="11">
        <f>'OddsRatio_working_3-way'!AB251+'OddsRatio_working_3-way'!AH251</f>
        <v>-0.32987349370327745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1.0627463594988065</v>
      </c>
      <c r="AS251" s="11">
        <f>IF(('OddsRatio_working_3-way'!X251=0),IF(Q251&gt;0,-Q251^(1/3),(-Q251)^(1/3)),'OddsRatio_working_3-way'!AM251-'OddsRatio_working_3-way'!R251/3)</f>
        <v>-0.73287286579552946</v>
      </c>
      <c r="AT251" s="11">
        <f>IF(('OddsRatio_working_3-way'!X251=0),IF(Q251&gt;0,-Q251^(1/3),(-Q251)^(1/3)),'OddsRatio_working_3-way'!AN251-'OddsRatio_working_3-way'!R251/3)</f>
        <v>-0.32987349370327745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5.2968009995060683E-2</v>
      </c>
      <c r="D12" s="4">
        <f t="shared" si="2"/>
        <v>3.4664853703983485</v>
      </c>
      <c r="E12" s="4">
        <f t="shared" si="3"/>
        <v>1.4054352042795599</v>
      </c>
      <c r="G12" s="4">
        <f t="shared" si="1"/>
        <v>1.0529680099950607</v>
      </c>
    </row>
    <row r="13" spans="1:7" x14ac:dyDescent="0.2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0.10517590716522385</v>
      </c>
      <c r="D13" s="4">
        <f t="shared" si="2"/>
        <v>2.5198421907635185</v>
      </c>
      <c r="E13" s="4">
        <f t="shared" si="3"/>
        <v>1.6579630477935561</v>
      </c>
      <c r="G13" s="4">
        <f t="shared" si="1"/>
        <v>1.1051759071652238</v>
      </c>
    </row>
    <row r="14" spans="1:7" x14ac:dyDescent="0.2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-8.1763698630136994E-2</v>
      </c>
      <c r="D14" s="4">
        <f t="shared" si="2"/>
        <v>1.2163499088778964</v>
      </c>
      <c r="E14" s="4">
        <f t="shared" si="3"/>
        <v>5.6221419975932614</v>
      </c>
      <c r="G14" s="4">
        <f t="shared" si="1"/>
        <v>0.91823630136986301</v>
      </c>
    </row>
    <row r="15" spans="1:7" x14ac:dyDescent="0.2">
      <c r="A15" s="4">
        <f>IF('True_Odds_Calculator_2-way'!A16="","",'True_Odds_Calculator_2-way'!A16)</f>
        <v>1.944</v>
      </c>
      <c r="B15" s="4">
        <f>IF('True_Odds_Calculator_2-way'!B16="","",'True_Odds_Calculator_2-way'!B16)</f>
        <v>1.8560000000000001</v>
      </c>
      <c r="C15" s="4">
        <f t="shared" si="0"/>
        <v>5.319639562934575E-2</v>
      </c>
      <c r="D15" s="4">
        <f t="shared" si="2"/>
        <v>2.0499990909256196</v>
      </c>
      <c r="E15" s="4">
        <f t="shared" si="3"/>
        <v>1.9523817769389273</v>
      </c>
      <c r="G15" s="4">
        <f t="shared" si="1"/>
        <v>1.0531963956293457</v>
      </c>
    </row>
    <row r="16" spans="1:7" x14ac:dyDescent="0.2">
      <c r="A16" s="4">
        <f>IF('True_Odds_Calculator_2-way'!A17="","",'True_Odds_Calculator_2-way'!A17)</f>
        <v>1.3</v>
      </c>
      <c r="B16" s="4">
        <f>IF('True_Odds_Calculator_2-way'!B17="","",'True_Odds_Calculator_2-way'!B17)</f>
        <v>3.4</v>
      </c>
      <c r="C16" s="4">
        <f t="shared" si="0"/>
        <v>6.3348416289592757E-2</v>
      </c>
      <c r="D16" s="4">
        <f t="shared" si="2"/>
        <v>1.3558282208588956</v>
      </c>
      <c r="E16" s="4">
        <f t="shared" si="3"/>
        <v>3.8103448275862064</v>
      </c>
      <c r="G16" s="4">
        <f t="shared" si="1"/>
        <v>1.0633484162895928</v>
      </c>
    </row>
    <row r="17" spans="1:7" x14ac:dyDescent="0.2">
      <c r="A17" s="4">
        <f>IF('True_Odds_Calculator_2-way'!A18="","",'True_Odds_Calculator_2-way'!A18)</f>
        <v>2.165</v>
      </c>
      <c r="B17" s="4">
        <f>IF('True_Odds_Calculator_2-way'!B18="","",'True_Odds_Calculator_2-way'!B18)</f>
        <v>1.696</v>
      </c>
      <c r="C17" s="4">
        <f t="shared" si="0"/>
        <v>5.1516405943614174E-2</v>
      </c>
      <c r="D17" s="4">
        <f t="shared" si="2"/>
        <v>2.2928650822395125</v>
      </c>
      <c r="E17" s="4">
        <f t="shared" si="3"/>
        <v>1.7734759130997575</v>
      </c>
      <c r="G17" s="4">
        <f t="shared" si="1"/>
        <v>1.0515164059436142</v>
      </c>
    </row>
    <row r="18" spans="1:7" x14ac:dyDescent="0.2">
      <c r="A18" s="4">
        <f>IF('True_Odds_Calculator_2-way'!A19="","",'True_Odds_Calculator_2-way'!A19)</f>
        <v>1.845</v>
      </c>
      <c r="B18" s="4">
        <f>IF('True_Odds_Calculator_2-way'!B19="","",'True_Odds_Calculator_2-way'!B19)</f>
        <v>1.9550000000000001</v>
      </c>
      <c r="C18" s="4">
        <f t="shared" si="0"/>
        <v>5.3514371460850363E-2</v>
      </c>
      <c r="D18" s="4">
        <f t="shared" si="2"/>
        <v>1.9408120850960799</v>
      </c>
      <c r="E18" s="4">
        <f t="shared" si="3"/>
        <v>2.0629115163820164</v>
      </c>
      <c r="G18" s="4">
        <f t="shared" si="1"/>
        <v>1.0535143714608504</v>
      </c>
    </row>
    <row r="19" spans="1:7" x14ac:dyDescent="0.2">
      <c r="A19" s="4">
        <f>IF('True_Odds_Calculator_2-way'!A20="","",'True_Odds_Calculator_2-way'!A20)</f>
        <v>2.125</v>
      </c>
      <c r="B19" s="4">
        <f>IF('True_Odds_Calculator_2-way'!B20="","",'True_Odds_Calculator_2-way'!B20)</f>
        <v>1.7150000000000001</v>
      </c>
      <c r="C19" s="4">
        <f t="shared" si="0"/>
        <v>5.3678614302863803E-2</v>
      </c>
      <c r="D19" s="4">
        <f t="shared" si="2"/>
        <v>2.2535265700483089</v>
      </c>
      <c r="E19" s="4">
        <f t="shared" si="3"/>
        <v>1.7977493448435331</v>
      </c>
      <c r="G19" s="4">
        <f t="shared" si="1"/>
        <v>1.0536786143028638</v>
      </c>
    </row>
    <row r="20" spans="1:7" x14ac:dyDescent="0.2">
      <c r="A20" s="4">
        <f>IF('True_Odds_Calculator_2-way'!A21="","",'True_Odds_Calculator_2-way'!A21)</f>
        <v>1.38</v>
      </c>
      <c r="B20" s="4">
        <f>IF('True_Odds_Calculator_2-way'!B21="","",'True_Odds_Calculator_2-way'!B21)</f>
        <v>2.94</v>
      </c>
      <c r="C20" s="4">
        <f t="shared" si="0"/>
        <v>6.477373558118904E-2</v>
      </c>
      <c r="D20" s="4">
        <f t="shared" si="2"/>
        <v>1.4445631275368509</v>
      </c>
      <c r="E20" s="4">
        <f t="shared" si="3"/>
        <v>3.2493993272465165</v>
      </c>
      <c r="G20" s="4">
        <f t="shared" si="1"/>
        <v>1.064773735581189</v>
      </c>
    </row>
    <row r="21" spans="1:7" x14ac:dyDescent="0.2">
      <c r="A21" s="4">
        <f>IF('True_Odds_Calculator_2-way'!A22="","",'True_Odds_Calculator_2-way'!A22)</f>
        <v>1.704</v>
      </c>
      <c r="B21" s="4">
        <f>IF('True_Odds_Calculator_2-way'!B22="","",'True_Odds_Calculator_2-way'!B22)</f>
        <v>2.1440000000000001</v>
      </c>
      <c r="C21" s="4">
        <f t="shared" si="0"/>
        <v>5.327237054165801E-2</v>
      </c>
      <c r="D21" s="4">
        <f t="shared" si="2"/>
        <v>1.7850185274941761</v>
      </c>
      <c r="E21" s="4">
        <f t="shared" si="3"/>
        <v>2.2738552849090805</v>
      </c>
      <c r="G21" s="4">
        <f t="shared" si="1"/>
        <v>1.053272370541658</v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2.91</v>
      </c>
      <c r="B185" s="4">
        <f>IF('True_Odds_Calculator_3-way'!B186="","",'True_Odds_Calculator_3-way'!B186)</f>
        <v>3.88</v>
      </c>
      <c r="C185" s="4">
        <f>IF('True_Odds_Calculator_3-way'!C186="","",'True_Odds_Calculator_3-way'!C186)</f>
        <v>2.3199999999999998</v>
      </c>
      <c r="D185" s="4">
        <f t="shared" si="10"/>
        <v>3.2409053205356253E-2</v>
      </c>
      <c r="E185" s="4">
        <f t="shared" si="11"/>
        <v>3.0044502462469596</v>
      </c>
      <c r="F185" s="4">
        <f t="shared" si="12"/>
        <v>4.0497480604654896</v>
      </c>
      <c r="G185" s="4">
        <f t="shared" si="13"/>
        <v>2.3796409436977162</v>
      </c>
      <c r="I185" s="4">
        <f t="shared" si="14"/>
        <v>1.0324090532053563</v>
      </c>
    </row>
    <row r="186" spans="1:9" x14ac:dyDescent="0.2">
      <c r="A186" s="4">
        <f>IF('True_Odds_Calculator_3-way'!A187="","",'True_Odds_Calculator_3-way'!A187)</f>
        <v>2.65</v>
      </c>
      <c r="B186" s="4">
        <f>IF('True_Odds_Calculator_3-way'!B187="","",'True_Odds_Calculator_3-way'!B187)</f>
        <v>3.02</v>
      </c>
      <c r="C186" s="4">
        <f>IF('True_Odds_Calculator_3-way'!C187="","",'True_Odds_Calculator_3-way'!C187)</f>
        <v>3.03</v>
      </c>
      <c r="D186" s="4">
        <f t="shared" si="10"/>
        <v>3.8517321680937355E-2</v>
      </c>
      <c r="E186" s="4">
        <f t="shared" si="11"/>
        <v>2.7433383400351232</v>
      </c>
      <c r="F186" s="4">
        <f t="shared" si="12"/>
        <v>3.1418213055005748</v>
      </c>
      <c r="G186" s="4">
        <f t="shared" si="13"/>
        <v>3.1526457866287267</v>
      </c>
      <c r="I186" s="4">
        <f t="shared" si="14"/>
        <v>1.0385173216809374</v>
      </c>
    </row>
    <row r="187" spans="1:9" x14ac:dyDescent="0.2">
      <c r="A187" s="4">
        <f>IF('True_Odds_Calculator_3-way'!A188="","",'True_Odds_Calculator_3-way'!A188)</f>
        <v>2.31</v>
      </c>
      <c r="B187" s="4">
        <f>IF('True_Odds_Calculator_3-way'!B188="","",'True_Odds_Calculator_3-way'!B188)</f>
        <v>3.14</v>
      </c>
      <c r="C187" s="4">
        <f>IF('True_Odds_Calculator_3-way'!C188="","",'True_Odds_Calculator_3-way'!C188)</f>
        <v>3.48</v>
      </c>
      <c r="D187" s="4">
        <f t="shared" si="10"/>
        <v>3.8728092319131102E-2</v>
      </c>
      <c r="E187" s="4">
        <f t="shared" si="11"/>
        <v>2.3810030124482324</v>
      </c>
      <c r="F187" s="4">
        <f t="shared" si="12"/>
        <v>3.272658533499011</v>
      </c>
      <c r="G187" s="4">
        <f t="shared" si="13"/>
        <v>3.6436913284130705</v>
      </c>
      <c r="I187" s="4">
        <f t="shared" si="14"/>
        <v>1.0387280923191311</v>
      </c>
    </row>
    <row r="188" spans="1:9" x14ac:dyDescent="0.2">
      <c r="A188" s="4">
        <f>IF('True_Odds_Calculator_3-way'!A189="","",'True_Odds_Calculator_3-way'!A189)</f>
        <v>2.4500000000000002</v>
      </c>
      <c r="B188" s="4">
        <f>IF('True_Odds_Calculator_3-way'!B189="","",'True_Odds_Calculator_3-way'!B189)</f>
        <v>3.04</v>
      </c>
      <c r="C188" s="4">
        <f>IF('True_Odds_Calculator_3-way'!C189="","",'True_Odds_Calculator_3-way'!C189)</f>
        <v>3.3</v>
      </c>
      <c r="D188" s="4">
        <f t="shared" si="10"/>
        <v>4.0140936757478096E-2</v>
      </c>
      <c r="E188" s="4">
        <f t="shared" si="11"/>
        <v>2.5330374380784213</v>
      </c>
      <c r="F188" s="4">
        <f t="shared" si="12"/>
        <v>3.1688985920819657</v>
      </c>
      <c r="G188" s="4">
        <f t="shared" si="13"/>
        <v>3.452442713064324</v>
      </c>
      <c r="I188" s="4">
        <f t="shared" si="14"/>
        <v>1.0401409367574781</v>
      </c>
    </row>
    <row r="189" spans="1:9" x14ac:dyDescent="0.2">
      <c r="A189" s="4">
        <f>IF('True_Odds_Calculator_3-way'!A190="","",'True_Odds_Calculator_3-way'!A190)</f>
        <v>3.12</v>
      </c>
      <c r="B189" s="4">
        <f>IF('True_Odds_Calculator_3-way'!B190="","",'True_Odds_Calculator_3-way'!B190)</f>
        <v>2.82</v>
      </c>
      <c r="C189" s="4">
        <f>IF('True_Odds_Calculator_3-way'!C190="","",'True_Odds_Calculator_3-way'!C190)</f>
        <v>2.74</v>
      </c>
      <c r="D189" s="4">
        <f t="shared" si="10"/>
        <v>4.0086253240469771E-2</v>
      </c>
      <c r="E189" s="4">
        <f t="shared" si="11"/>
        <v>3.255730436135456</v>
      </c>
      <c r="F189" s="4">
        <f t="shared" si="12"/>
        <v>2.9304214389488239</v>
      </c>
      <c r="G189" s="4">
        <f t="shared" si="13"/>
        <v>2.8441295890457505</v>
      </c>
      <c r="I189" s="4">
        <f t="shared" si="14"/>
        <v>1.0400862532404698</v>
      </c>
    </row>
    <row r="190" spans="1:9" x14ac:dyDescent="0.2">
      <c r="A190" s="4">
        <f>IF('True_Odds_Calculator_3-way'!A191="","",'True_Odds_Calculator_3-way'!A191)</f>
        <v>1.78</v>
      </c>
      <c r="B190" s="4">
        <f>IF('True_Odds_Calculator_3-way'!B191="","",'True_Odds_Calculator_3-way'!B191)</f>
        <v>3.59</v>
      </c>
      <c r="C190" s="4">
        <f>IF('True_Odds_Calculator_3-way'!C191="","",'True_Odds_Calculator_3-way'!C191)</f>
        <v>5.03</v>
      </c>
      <c r="D190" s="4">
        <f t="shared" si="10"/>
        <v>3.9156441900069172E-2</v>
      </c>
      <c r="E190" s="4">
        <f t="shared" si="11"/>
        <v>1.8223380560332549</v>
      </c>
      <c r="F190" s="4">
        <f t="shared" si="12"/>
        <v>3.7664870711626453</v>
      </c>
      <c r="G190" s="4">
        <f t="shared" si="13"/>
        <v>5.3834348871924247</v>
      </c>
      <c r="I190" s="4">
        <f t="shared" si="14"/>
        <v>1.0391564419000692</v>
      </c>
    </row>
    <row r="191" spans="1:9" x14ac:dyDescent="0.2">
      <c r="A191" s="4">
        <f>IF('True_Odds_Calculator_3-way'!A192="","",'True_Odds_Calculator_3-way'!A192)</f>
        <v>2.4500000000000002</v>
      </c>
      <c r="B191" s="4">
        <f>IF('True_Odds_Calculator_3-way'!B192="","",'True_Odds_Calculator_3-way'!B192)</f>
        <v>3.23</v>
      </c>
      <c r="C191" s="4">
        <f>IF('True_Odds_Calculator_3-way'!C192="","",'True_Odds_Calculator_3-way'!C192)</f>
        <v>3.11</v>
      </c>
      <c r="D191" s="4">
        <f t="shared" si="10"/>
        <v>3.9304196886065235E-2</v>
      </c>
      <c r="E191" s="4">
        <f t="shared" si="11"/>
        <v>2.5312491161295623</v>
      </c>
      <c r="F191" s="4">
        <f t="shared" si="12"/>
        <v>3.3727253686815031</v>
      </c>
      <c r="G191" s="4">
        <f t="shared" si="13"/>
        <v>3.2421005230493667</v>
      </c>
      <c r="I191" s="4">
        <f t="shared" si="14"/>
        <v>1.0393041968860652</v>
      </c>
    </row>
    <row r="192" spans="1:9" x14ac:dyDescent="0.2">
      <c r="A192" s="4">
        <f>IF('True_Odds_Calculator_3-way'!A193="","",'True_Odds_Calculator_3-way'!A193)</f>
        <v>2.37</v>
      </c>
      <c r="B192" s="4">
        <f>IF('True_Odds_Calculator_3-way'!B193="","",'True_Odds_Calculator_3-way'!B193)</f>
        <v>3.2</v>
      </c>
      <c r="C192" s="4">
        <f>IF('True_Odds_Calculator_3-way'!C193="","",'True_Odds_Calculator_3-way'!C193)</f>
        <v>3.29</v>
      </c>
      <c r="D192" s="4">
        <f t="shared" si="10"/>
        <v>3.8392296051197095E-2</v>
      </c>
      <c r="E192" s="4">
        <f t="shared" si="11"/>
        <v>2.4441302603077246</v>
      </c>
      <c r="F192" s="4">
        <f t="shared" si="12"/>
        <v>3.3366414132859288</v>
      </c>
      <c r="G192" s="4">
        <f t="shared" si="13"/>
        <v>3.4346092467397082</v>
      </c>
      <c r="I192" s="4">
        <f t="shared" si="14"/>
        <v>1.0383922960511971</v>
      </c>
    </row>
    <row r="193" spans="1:9" x14ac:dyDescent="0.2">
      <c r="A193" s="4">
        <f>IF('True_Odds_Calculator_3-way'!A194="","",'True_Odds_Calculator_3-way'!A194)</f>
        <v>2.17</v>
      </c>
      <c r="B193" s="4">
        <f>IF('True_Odds_Calculator_3-way'!B194="","",'True_Odds_Calculator_3-way'!B194)</f>
        <v>3.01</v>
      </c>
      <c r="C193" s="4">
        <f>IF('True_Odds_Calculator_3-way'!C194="","",'True_Odds_Calculator_3-way'!C194)</f>
        <v>4.0599999999999996</v>
      </c>
      <c r="D193" s="4">
        <f t="shared" si="10"/>
        <v>3.9360825428031987E-2</v>
      </c>
      <c r="E193" s="4">
        <f t="shared" si="11"/>
        <v>2.2335926085915769</v>
      </c>
      <c r="F193" s="4">
        <f t="shared" si="12"/>
        <v>3.1337584781257597</v>
      </c>
      <c r="G193" s="4">
        <f t="shared" si="13"/>
        <v>4.2884378681345385</v>
      </c>
      <c r="I193" s="4">
        <f t="shared" si="14"/>
        <v>1.039360825428032</v>
      </c>
    </row>
    <row r="194" spans="1:9" x14ac:dyDescent="0.2">
      <c r="A194" s="4">
        <f>IF('True_Odds_Calculator_3-way'!A195="","",'True_Odds_Calculator_3-way'!A195)</f>
        <v>2.82</v>
      </c>
      <c r="B194" s="4">
        <f>IF('True_Odds_Calculator_3-way'!B195="","",'True_Odds_Calculator_3-way'!B195)</f>
        <v>2.99</v>
      </c>
      <c r="C194" s="4">
        <f>IF('True_Odds_Calculator_3-way'!C195="","",'True_Odds_Calculator_3-way'!C195)</f>
        <v>2.85</v>
      </c>
      <c r="D194" s="4">
        <f t="shared" si="10"/>
        <v>3.9935282595587429E-2</v>
      </c>
      <c r="E194" s="4">
        <f t="shared" si="11"/>
        <v>2.929989355748444</v>
      </c>
      <c r="F194" s="4">
        <f t="shared" si="12"/>
        <v>3.1139416180409509</v>
      </c>
      <c r="G194" s="4">
        <f t="shared" si="13"/>
        <v>2.9623886359685949</v>
      </c>
      <c r="I194" s="4">
        <f t="shared" si="14"/>
        <v>1.0399352825955874</v>
      </c>
    </row>
    <row r="195" spans="1:9" x14ac:dyDescent="0.2">
      <c r="A195" s="4">
        <f>IF('True_Odds_Calculator_3-way'!A196="","",'True_Odds_Calculator_3-way'!A196)</f>
        <v>3.22</v>
      </c>
      <c r="B195" s="4">
        <f>IF('True_Odds_Calculator_3-way'!B196="","",'True_Odds_Calculator_3-way'!B196)</f>
        <v>3.46</v>
      </c>
      <c r="C195" s="4">
        <f>IF('True_Odds_Calculator_3-way'!C196="","",'True_Odds_Calculator_3-way'!C196)</f>
        <v>2.27</v>
      </c>
      <c r="D195" s="4">
        <f t="shared" ref="D195:D258" si="15">IF(A195="","",((1/A195)+(1/B195)+(1/C195))-1)</f>
        <v>4.0104981612876012E-2</v>
      </c>
      <c r="E195" s="4">
        <f t="shared" ref="E195:E258" si="16">IF(A195="","",(3*A195)/(3-($D195*A195)))</f>
        <v>3.3648430810201235</v>
      </c>
      <c r="F195" s="4">
        <f t="shared" ref="F195:F258" si="17">IF(B195="","",(3*B195)/(3-($D195*B195)))</f>
        <v>3.6278018414908648</v>
      </c>
      <c r="G195" s="4">
        <f t="shared" ref="G195:G258" si="18">IF(C195="","",(3*C195)/(3-($D195*C195)))</f>
        <v>2.3410414854688115</v>
      </c>
      <c r="I195" s="4">
        <f t="shared" ref="I195:I258" si="19">IF(A195="","",D195+1)</f>
        <v>1.040104981612876</v>
      </c>
    </row>
    <row r="196" spans="1: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3.27</v>
      </c>
      <c r="C196" s="4">
        <f>IF('True_Odds_Calculator_3-way'!C197="","",'True_Odds_Calculator_3-way'!C197)</f>
        <v>2.9</v>
      </c>
      <c r="D196" s="4">
        <f t="shared" si="15"/>
        <v>3.974304212617219E-2</v>
      </c>
      <c r="E196" s="4">
        <f t="shared" si="16"/>
        <v>2.660583666692018</v>
      </c>
      <c r="F196" s="4">
        <f t="shared" si="17"/>
        <v>3.4180705278673948</v>
      </c>
      <c r="G196" s="4">
        <f t="shared" si="18"/>
        <v>3.0158643012385791</v>
      </c>
      <c r="I196" s="4">
        <f t="shared" si="19"/>
        <v>1.0397430421261722</v>
      </c>
    </row>
    <row r="197" spans="1:9" x14ac:dyDescent="0.2">
      <c r="A197" s="4">
        <f>IF('True_Odds_Calculator_3-way'!A198="","",'True_Odds_Calculator_3-way'!A198)</f>
        <v>3.19</v>
      </c>
      <c r="B197" s="4">
        <f>IF('True_Odds_Calculator_3-way'!B198="","",'True_Odds_Calculator_3-way'!B198)</f>
        <v>3.72</v>
      </c>
      <c r="C197" s="4">
        <f>IF('True_Odds_Calculator_3-way'!C198="","",'True_Odds_Calculator_3-way'!C198)</f>
        <v>2.19</v>
      </c>
      <c r="D197" s="4">
        <f t="shared" si="15"/>
        <v>3.8917832691736765E-2</v>
      </c>
      <c r="E197" s="4">
        <f t="shared" si="16"/>
        <v>3.3277093611197617</v>
      </c>
      <c r="F197" s="4">
        <f t="shared" si="17"/>
        <v>3.9086227568685894</v>
      </c>
      <c r="G197" s="4">
        <f t="shared" si="18"/>
        <v>2.2540372382057274</v>
      </c>
      <c r="I197" s="4">
        <f t="shared" si="19"/>
        <v>1.0389178326917368</v>
      </c>
    </row>
    <row r="198" spans="1:9" x14ac:dyDescent="0.2">
      <c r="A198" s="4">
        <f>IF('True_Odds_Calculator_3-way'!A199="","",'True_Odds_Calculator_3-way'!A199)</f>
        <v>3.52</v>
      </c>
      <c r="B198" s="4">
        <f>IF('True_Odds_Calculator_3-way'!B199="","",'True_Odds_Calculator_3-way'!B199)</f>
        <v>3.79</v>
      </c>
      <c r="C198" s="4">
        <f>IF('True_Odds_Calculator_3-way'!C199="","",'True_Odds_Calculator_3-way'!C199)</f>
        <v>2.06</v>
      </c>
      <c r="D198" s="4">
        <f t="shared" si="15"/>
        <v>3.3380045038855943E-2</v>
      </c>
      <c r="E198" s="4">
        <f t="shared" si="16"/>
        <v>3.6634837080437075</v>
      </c>
      <c r="F198" s="4">
        <f t="shared" si="17"/>
        <v>3.9568613312723104</v>
      </c>
      <c r="G198" s="4">
        <f t="shared" si="18"/>
        <v>2.1083248382664048</v>
      </c>
      <c r="I198" s="4">
        <f t="shared" si="19"/>
        <v>1.0333800450388559</v>
      </c>
    </row>
    <row r="199" spans="1:9" x14ac:dyDescent="0.2">
      <c r="A199" s="4">
        <f>IF('True_Odds_Calculator_3-way'!A200="","",'True_Odds_Calculator_3-way'!A200)</f>
        <v>5.19</v>
      </c>
      <c r="B199" s="4">
        <f>IF('True_Odds_Calculator_3-way'!B200="","",'True_Odds_Calculator_3-way'!B200)</f>
        <v>4.22</v>
      </c>
      <c r="C199" s="4">
        <f>IF('True_Odds_Calculator_3-way'!C200="","",'True_Odds_Calculator_3-way'!C200)</f>
        <v>1.65</v>
      </c>
      <c r="D199" s="4">
        <f t="shared" si="15"/>
        <v>3.5705658065463997E-2</v>
      </c>
      <c r="E199" s="4">
        <f t="shared" si="16"/>
        <v>5.5316973039497057</v>
      </c>
      <c r="F199" s="4">
        <f t="shared" si="17"/>
        <v>4.4431620763297959</v>
      </c>
      <c r="G199" s="4">
        <f t="shared" si="18"/>
        <v>1.6830519628403724</v>
      </c>
      <c r="I199" s="4">
        <f t="shared" si="19"/>
        <v>1.035705658065464</v>
      </c>
    </row>
    <row r="200" spans="1:9" x14ac:dyDescent="0.2">
      <c r="A200" s="4">
        <f>IF('True_Odds_Calculator_3-way'!A201="","",'True_Odds_Calculator_3-way'!A201)</f>
        <v>1.59</v>
      </c>
      <c r="B200" s="4">
        <f>IF('True_Odds_Calculator_3-way'!B201="","",'True_Odds_Calculator_3-way'!B201)</f>
        <v>4.5199999999999996</v>
      </c>
      <c r="C200" s="4">
        <f>IF('True_Odds_Calculator_3-way'!C201="","",'True_Odds_Calculator_3-way'!C201)</f>
        <v>5.41</v>
      </c>
      <c r="D200" s="4">
        <f t="shared" si="15"/>
        <v>3.5012639212143704E-2</v>
      </c>
      <c r="E200" s="4">
        <f t="shared" si="16"/>
        <v>1.6200630214985114</v>
      </c>
      <c r="F200" s="4">
        <f t="shared" si="17"/>
        <v>4.7717195456069517</v>
      </c>
      <c r="G200" s="4">
        <f t="shared" si="18"/>
        <v>5.7746054673359524</v>
      </c>
      <c r="I200" s="4">
        <f t="shared" si="19"/>
        <v>1.0350126392121437</v>
      </c>
    </row>
    <row r="201" spans="1:9" x14ac:dyDescent="0.2">
      <c r="A201" s="4">
        <f>IF('True_Odds_Calculator_3-way'!A202="","",'True_Odds_Calculator_3-way'!A202)</f>
        <v>4.5199999999999996</v>
      </c>
      <c r="B201" s="4">
        <f>IF('True_Odds_Calculator_3-way'!B202="","",'True_Odds_Calculator_3-way'!B202)</f>
        <v>4.16</v>
      </c>
      <c r="C201" s="4">
        <f>IF('True_Odds_Calculator_3-way'!C202="","",'True_Odds_Calculator_3-way'!C202)</f>
        <v>1.72</v>
      </c>
      <c r="D201" s="4">
        <f t="shared" si="15"/>
        <v>4.3018902274922111E-2</v>
      </c>
      <c r="E201" s="4">
        <f t="shared" si="16"/>
        <v>4.8332690388668018</v>
      </c>
      <c r="F201" s="4">
        <f t="shared" si="17"/>
        <v>4.4238982625493897</v>
      </c>
      <c r="G201" s="4">
        <f t="shared" si="18"/>
        <v>1.7634951451793208</v>
      </c>
      <c r="I201" s="4">
        <f t="shared" si="19"/>
        <v>1.0430189022749221</v>
      </c>
    </row>
    <row r="202" spans="1:9" x14ac:dyDescent="0.2">
      <c r="A202" s="4">
        <f>IF('True_Odds_Calculator_3-way'!A203="","",'True_Odds_Calculator_3-way'!A203)</f>
        <v>3.79</v>
      </c>
      <c r="B202" s="4">
        <f>IF('True_Odds_Calculator_3-way'!B203="","",'True_Odds_Calculator_3-way'!B203)</f>
        <v>3.73</v>
      </c>
      <c r="C202" s="4">
        <f>IF('True_Odds_Calculator_3-way'!C203="","",'True_Odds_Calculator_3-way'!C203)</f>
        <v>1.98</v>
      </c>
      <c r="D202" s="4">
        <f t="shared" si="15"/>
        <v>3.6999262539876732E-2</v>
      </c>
      <c r="E202" s="4">
        <f t="shared" si="16"/>
        <v>3.9758403254912777</v>
      </c>
      <c r="F202" s="4">
        <f t="shared" si="17"/>
        <v>3.9098631529239283</v>
      </c>
      <c r="G202" s="4">
        <f t="shared" si="18"/>
        <v>2.0295608890758854</v>
      </c>
      <c r="I202" s="4">
        <f t="shared" si="19"/>
        <v>1.0369992625398767</v>
      </c>
    </row>
    <row r="203" spans="1:9" x14ac:dyDescent="0.2">
      <c r="A203" s="4">
        <f>IF('True_Odds_Calculator_3-way'!A204="","",'True_Odds_Calculator_3-way'!A204)</f>
        <v>1.97</v>
      </c>
      <c r="B203" s="4">
        <f>IF('True_Odds_Calculator_3-way'!B204="","",'True_Odds_Calculator_3-way'!B204)</f>
        <v>3.64</v>
      </c>
      <c r="C203" s="4">
        <f>IF('True_Odds_Calculator_3-way'!C204="","",'True_Odds_Calculator_3-way'!C204)</f>
        <v>3.92</v>
      </c>
      <c r="D203" s="4">
        <f t="shared" si="15"/>
        <v>3.7441528739570629E-2</v>
      </c>
      <c r="E203" s="4">
        <f t="shared" si="16"/>
        <v>2.0196564941805724</v>
      </c>
      <c r="F203" s="4">
        <f t="shared" si="17"/>
        <v>3.8132315031931641</v>
      </c>
      <c r="G203" s="4">
        <f t="shared" si="18"/>
        <v>4.1216457373082687</v>
      </c>
      <c r="I203" s="4">
        <f t="shared" si="19"/>
        <v>1.0374415287395706</v>
      </c>
    </row>
    <row r="204" spans="1:9" x14ac:dyDescent="0.2">
      <c r="A204" s="4">
        <f>IF('True_Odds_Calculator_3-way'!A205="","",'True_Odds_Calculator_3-way'!A205)</f>
        <v>2.74</v>
      </c>
      <c r="B204" s="4">
        <f>IF('True_Odds_Calculator_3-way'!B205="","",'True_Odds_Calculator_3-way'!B205)</f>
        <v>3.72</v>
      </c>
      <c r="C204" s="4">
        <f>IF('True_Odds_Calculator_3-way'!C205="","",'True_Odds_Calculator_3-way'!C205)</f>
        <v>2.46</v>
      </c>
      <c r="D204" s="4">
        <f t="shared" si="15"/>
        <v>4.0284772991360684E-2</v>
      </c>
      <c r="E204" s="4">
        <f t="shared" si="16"/>
        <v>2.8446649700674889</v>
      </c>
      <c r="F204" s="4">
        <f t="shared" si="17"/>
        <v>3.9155962431695692</v>
      </c>
      <c r="G204" s="4">
        <f t="shared" si="18"/>
        <v>2.5440385320922196</v>
      </c>
      <c r="I204" s="4">
        <f t="shared" si="19"/>
        <v>1.0402847729913607</v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>
        <f>IF('True_Odds_Calculator_3-way'!A207="","",'True_Odds_Calculator_3-way'!A207)</f>
        <v>2.5099999999999998</v>
      </c>
      <c r="B206" s="4">
        <f>IF('True_Odds_Calculator_3-way'!B207="","",'True_Odds_Calculator_3-way'!B207)</f>
        <v>3.37</v>
      </c>
      <c r="C206" s="4">
        <f>IF('True_Odds_Calculator_3-way'!C207="","",'True_Odds_Calculator_3-way'!C207)</f>
        <v>2.9</v>
      </c>
      <c r="D206" s="4">
        <f t="shared" si="15"/>
        <v>3.9969865753398892E-2</v>
      </c>
      <c r="E206" s="4">
        <f t="shared" si="16"/>
        <v>2.5968421791814884</v>
      </c>
      <c r="F206" s="4">
        <f t="shared" si="17"/>
        <v>3.5284244311014339</v>
      </c>
      <c r="G206" s="4">
        <f t="shared" si="18"/>
        <v>3.0165521447898653</v>
      </c>
      <c r="I206" s="4">
        <f t="shared" si="19"/>
        <v>1.0399698657533989</v>
      </c>
    </row>
    <row r="207" spans="1:9" x14ac:dyDescent="0.2">
      <c r="A207" s="4">
        <f>IF('True_Odds_Calculator_3-way'!A208="","",'True_Odds_Calculator_3-way'!A208)</f>
        <v>3.49</v>
      </c>
      <c r="B207" s="4">
        <f>IF('True_Odds_Calculator_3-way'!B208="","",'True_Odds_Calculator_3-way'!B208)</f>
        <v>4.55</v>
      </c>
      <c r="C207" s="4">
        <f>IF('True_Odds_Calculator_3-way'!C208="","",'True_Odds_Calculator_3-way'!C208)</f>
        <v>1.88</v>
      </c>
      <c r="D207" s="4">
        <f t="shared" si="15"/>
        <v>3.8228064686639307E-2</v>
      </c>
      <c r="E207" s="4">
        <f t="shared" si="16"/>
        <v>3.6524308381958801</v>
      </c>
      <c r="F207" s="4">
        <f t="shared" si="17"/>
        <v>4.8300421305594314</v>
      </c>
      <c r="G207" s="4">
        <f t="shared" si="18"/>
        <v>1.9261431748881543</v>
      </c>
      <c r="I207" s="4">
        <f t="shared" si="19"/>
        <v>1.0382280646866393</v>
      </c>
    </row>
    <row r="208" spans="1:9" x14ac:dyDescent="0.2">
      <c r="A208" s="4">
        <f>IF('True_Odds_Calculator_3-way'!A209="","",'True_Odds_Calculator_3-way'!A209)</f>
        <v>4.3600000000000003</v>
      </c>
      <c r="B208" s="4">
        <f>IF('True_Odds_Calculator_3-way'!B209="","",'True_Odds_Calculator_3-way'!B209)</f>
        <v>4.1100000000000003</v>
      </c>
      <c r="C208" s="4">
        <f>IF('True_Odds_Calculator_3-way'!C209="","",'True_Odds_Calculator_3-way'!C209)</f>
        <v>1.76</v>
      </c>
      <c r="D208" s="4">
        <f t="shared" si="15"/>
        <v>4.0848618780045864E-2</v>
      </c>
      <c r="E208" s="4">
        <f t="shared" si="16"/>
        <v>4.6351748458395301</v>
      </c>
      <c r="F208" s="4">
        <f t="shared" si="17"/>
        <v>4.3536411096083958</v>
      </c>
      <c r="G208" s="4">
        <f t="shared" si="18"/>
        <v>1.8032131428679463</v>
      </c>
      <c r="I208" s="4">
        <f t="shared" si="19"/>
        <v>1.0408486187800459</v>
      </c>
    </row>
    <row r="209" spans="1:9" x14ac:dyDescent="0.2">
      <c r="A209" s="4">
        <f>IF('True_Odds_Calculator_3-way'!A210="","",'True_Odds_Calculator_3-way'!A210)</f>
        <v>3.21</v>
      </c>
      <c r="B209" s="4">
        <f>IF('True_Odds_Calculator_3-way'!B210="","",'True_Odds_Calculator_3-way'!B210)</f>
        <v>3.67</v>
      </c>
      <c r="C209" s="4">
        <f>IF('True_Odds_Calculator_3-way'!C210="","",'True_Odds_Calculator_3-way'!C210)</f>
        <v>2.19</v>
      </c>
      <c r="D209" s="4">
        <f t="shared" si="15"/>
        <v>4.0627048349686445E-2</v>
      </c>
      <c r="E209" s="4">
        <f t="shared" si="16"/>
        <v>3.3558834122819579</v>
      </c>
      <c r="F209" s="4">
        <f t="shared" si="17"/>
        <v>3.8619400521906182</v>
      </c>
      <c r="G209" s="4">
        <f t="shared" si="18"/>
        <v>2.2569356218197547</v>
      </c>
      <c r="I209" s="4">
        <f t="shared" si="19"/>
        <v>1.0406270483496864</v>
      </c>
    </row>
    <row r="210" spans="1:9" x14ac:dyDescent="0.2">
      <c r="A210" s="4">
        <f>IF('True_Odds_Calculator_3-way'!A211="","",'True_Odds_Calculator_3-way'!A211)</f>
        <v>2.95</v>
      </c>
      <c r="B210" s="4">
        <f>IF('True_Odds_Calculator_3-way'!B211="","",'True_Odds_Calculator_3-way'!B211)</f>
        <v>3.61</v>
      </c>
      <c r="C210" s="4">
        <f>IF('True_Odds_Calculator_3-way'!C211="","",'True_Odds_Calculator_3-way'!C211)</f>
        <v>2.36</v>
      </c>
      <c r="D210" s="4">
        <f t="shared" si="15"/>
        <v>3.9720174656087126E-2</v>
      </c>
      <c r="E210" s="4">
        <f t="shared" si="16"/>
        <v>3.0699048717209574</v>
      </c>
      <c r="F210" s="4">
        <f t="shared" si="17"/>
        <v>3.7912068351726593</v>
      </c>
      <c r="G210" s="4">
        <f t="shared" si="18"/>
        <v>2.4361203248312937</v>
      </c>
      <c r="I210" s="4">
        <f t="shared" si="19"/>
        <v>1.0397201746560871</v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4.04</v>
      </c>
      <c r="C212" s="4">
        <f>IF('True_Odds_Calculator_3-way'!C213="","",'True_Odds_Calculator_3-way'!C213)</f>
        <v>3.79</v>
      </c>
      <c r="D212" s="4">
        <f t="shared" si="15"/>
        <v>2.9511710245217593E-2</v>
      </c>
      <c r="E212" s="4">
        <f t="shared" si="16"/>
        <v>1.9673518810062995</v>
      </c>
      <c r="F212" s="4">
        <f t="shared" si="17"/>
        <v>4.2072045599114816</v>
      </c>
      <c r="G212" s="4">
        <f t="shared" si="18"/>
        <v>3.9367752943583803</v>
      </c>
      <c r="I212" s="4">
        <f t="shared" si="19"/>
        <v>1.0295117102452176</v>
      </c>
    </row>
    <row r="213" spans="1:9" x14ac:dyDescent="0.2">
      <c r="A213" s="4">
        <f>IF('True_Odds_Calculator_3-way'!A214="","",'True_Odds_Calculator_3-way'!A214)</f>
        <v>2.34</v>
      </c>
      <c r="B213" s="4">
        <f>IF('True_Odds_Calculator_3-way'!B214="","",'True_Odds_Calculator_3-way'!B214)</f>
        <v>3.55</v>
      </c>
      <c r="C213" s="4">
        <f>IF('True_Odds_Calculator_3-way'!C214="","",'True_Odds_Calculator_3-way'!C214)</f>
        <v>3.11</v>
      </c>
      <c r="D213" s="4">
        <f t="shared" si="15"/>
        <v>3.0583976555626613E-2</v>
      </c>
      <c r="E213" s="4">
        <f t="shared" si="16"/>
        <v>2.3971860765566078</v>
      </c>
      <c r="F213" s="4">
        <f t="shared" si="17"/>
        <v>3.6833025458046671</v>
      </c>
      <c r="G213" s="4">
        <f t="shared" si="18"/>
        <v>3.2118323955994965</v>
      </c>
      <c r="I213" s="4">
        <f t="shared" si="19"/>
        <v>1.0305839765556266</v>
      </c>
    </row>
    <row r="214" spans="1:9" x14ac:dyDescent="0.2">
      <c r="A214" s="4">
        <f>IF('True_Odds_Calculator_3-way'!A215="","",'True_Odds_Calculator_3-way'!A215)</f>
        <v>1.88</v>
      </c>
      <c r="B214" s="4">
        <f>IF('True_Odds_Calculator_3-way'!B215="","",'True_Odds_Calculator_3-way'!B215)</f>
        <v>3.81</v>
      </c>
      <c r="C214" s="4">
        <f>IF('True_Odds_Calculator_3-way'!C215="","",'True_Odds_Calculator_3-way'!C215)</f>
        <v>4.29</v>
      </c>
      <c r="D214" s="4">
        <f t="shared" si="15"/>
        <v>2.7482318318304166E-2</v>
      </c>
      <c r="E214" s="4">
        <f t="shared" si="16"/>
        <v>1.9129452263044617</v>
      </c>
      <c r="F214" s="4">
        <f t="shared" si="17"/>
        <v>3.9477878398253576</v>
      </c>
      <c r="G214" s="4">
        <f t="shared" si="18"/>
        <v>4.4654925868701625</v>
      </c>
      <c r="I214" s="4">
        <f t="shared" si="19"/>
        <v>1.0274823183183042</v>
      </c>
    </row>
    <row r="215" spans="1:9" x14ac:dyDescent="0.2">
      <c r="A215" s="4">
        <f>IF('True_Odds_Calculator_3-way'!A216="","",'True_Odds_Calculator_3-way'!A216)</f>
        <v>6.4</v>
      </c>
      <c r="B215" s="4">
        <f>IF('True_Odds_Calculator_3-way'!B216="","",'True_Odds_Calculator_3-way'!B216)</f>
        <v>4.2699999999999996</v>
      </c>
      <c r="C215" s="4">
        <f>IF('True_Odds_Calculator_3-way'!C216="","",'True_Odds_Calculator_3-way'!C216)</f>
        <v>1.56</v>
      </c>
      <c r="D215" s="4">
        <f t="shared" si="15"/>
        <v>3.1467678496367002E-2</v>
      </c>
      <c r="E215" s="4">
        <f t="shared" si="16"/>
        <v>6.8605563327697352</v>
      </c>
      <c r="F215" s="4">
        <f t="shared" si="17"/>
        <v>4.47021650807676</v>
      </c>
      <c r="G215" s="4">
        <f t="shared" si="18"/>
        <v>1.5859512257063522</v>
      </c>
      <c r="I215" s="4">
        <f t="shared" si="19"/>
        <v>1.031467678496367</v>
      </c>
    </row>
    <row r="216" spans="1:9" x14ac:dyDescent="0.2">
      <c r="A216" s="4">
        <f>IF('True_Odds_Calculator_3-way'!A217="","",'True_Odds_Calculator_3-way'!A217)</f>
        <v>2.2599999999999998</v>
      </c>
      <c r="B216" s="4">
        <f>IF('True_Odds_Calculator_3-way'!B217="","",'True_Odds_Calculator_3-way'!B217)</f>
        <v>3.87</v>
      </c>
      <c r="C216" s="4">
        <f>IF('True_Odds_Calculator_3-way'!C217="","",'True_Odds_Calculator_3-way'!C217)</f>
        <v>3.03</v>
      </c>
      <c r="D216" s="4">
        <f t="shared" si="15"/>
        <v>3.0908812223062299E-2</v>
      </c>
      <c r="E216" s="4">
        <f t="shared" si="16"/>
        <v>2.3138778083974398</v>
      </c>
      <c r="F216" s="4">
        <f t="shared" si="17"/>
        <v>4.030714115583196</v>
      </c>
      <c r="G216" s="4">
        <f t="shared" si="18"/>
        <v>3.1276383007901893</v>
      </c>
      <c r="I216" s="4">
        <f t="shared" si="19"/>
        <v>1.0309088122230623</v>
      </c>
    </row>
    <row r="217" spans="1:9" x14ac:dyDescent="0.2">
      <c r="A217" s="4">
        <f>IF('True_Odds_Calculator_3-way'!A218="","",'True_Odds_Calculator_3-way'!A218)</f>
        <v>3.25</v>
      </c>
      <c r="B217" s="4">
        <f>IF('True_Odds_Calculator_3-way'!B218="","",'True_Odds_Calculator_3-way'!B218)</f>
        <v>3.51</v>
      </c>
      <c r="C217" s="4">
        <f>IF('True_Odds_Calculator_3-way'!C218="","",'True_Odds_Calculator_3-way'!C218)</f>
        <v>2.2799999999999998</v>
      </c>
      <c r="D217" s="4">
        <f t="shared" si="15"/>
        <v>3.1189083820662766E-2</v>
      </c>
      <c r="E217" s="4">
        <f t="shared" si="16"/>
        <v>3.363651647612643</v>
      </c>
      <c r="F217" s="4">
        <f t="shared" si="17"/>
        <v>3.6429351784413693</v>
      </c>
      <c r="G217" s="4">
        <f t="shared" si="18"/>
        <v>2.3353566009104703</v>
      </c>
      <c r="I217" s="4">
        <f t="shared" si="19"/>
        <v>1.0311890838206628</v>
      </c>
    </row>
    <row r="218" spans="1:9" x14ac:dyDescent="0.2">
      <c r="A218" s="4">
        <f>IF('True_Odds_Calculator_3-way'!A219="","",'True_Odds_Calculator_3-way'!A219)</f>
        <v>1.08</v>
      </c>
      <c r="B218" s="4">
        <f>IF('True_Odds_Calculator_3-way'!B219="","",'True_Odds_Calculator_3-way'!B219)</f>
        <v>13.1</v>
      </c>
      <c r="C218" s="4">
        <f>IF('True_Odds_Calculator_3-way'!C219="","",'True_Odds_Calculator_3-way'!C219)</f>
        <v>30.22</v>
      </c>
      <c r="D218" s="4">
        <f t="shared" si="15"/>
        <v>3.5352472220023357E-2</v>
      </c>
      <c r="E218" s="4">
        <f t="shared" si="16"/>
        <v>1.0939222278616847</v>
      </c>
      <c r="F218" s="4">
        <f t="shared" si="17"/>
        <v>15.491453875080653</v>
      </c>
      <c r="G218" s="4">
        <f t="shared" si="18"/>
        <v>46.934009929393355</v>
      </c>
      <c r="I218" s="4">
        <f t="shared" si="19"/>
        <v>1.0353524722200234</v>
      </c>
    </row>
    <row r="219" spans="1:9" x14ac:dyDescent="0.2">
      <c r="A219" s="4">
        <f>IF('True_Odds_Calculator_3-way'!A220="","",'True_Odds_Calculator_3-way'!A220)</f>
        <v>7.79</v>
      </c>
      <c r="B219" s="4">
        <f>IF('True_Odds_Calculator_3-way'!B220="","",'True_Odds_Calculator_3-way'!B220)</f>
        <v>5.07</v>
      </c>
      <c r="C219" s="4">
        <f>IF('True_Odds_Calculator_3-way'!C220="","",'True_Odds_Calculator_3-way'!C220)</f>
        <v>1.41</v>
      </c>
      <c r="D219" s="4">
        <f t="shared" si="15"/>
        <v>3.4828221682827731E-2</v>
      </c>
      <c r="E219" s="4">
        <f t="shared" si="16"/>
        <v>8.5645550861240451</v>
      </c>
      <c r="F219" s="4">
        <f t="shared" si="17"/>
        <v>5.3870820016385181</v>
      </c>
      <c r="G219" s="4">
        <f t="shared" si="18"/>
        <v>1.4334647634208229</v>
      </c>
      <c r="I219" s="4">
        <f t="shared" si="19"/>
        <v>1.0348282216828277</v>
      </c>
    </row>
    <row r="220" spans="1:9" x14ac:dyDescent="0.2">
      <c r="A220" s="4">
        <f>IF('True_Odds_Calculator_3-way'!A221="","",'True_Odds_Calculator_3-way'!A221)</f>
        <v>2.1800000000000002</v>
      </c>
      <c r="B220" s="4">
        <f>IF('True_Odds_Calculator_3-way'!B221="","",'True_Odds_Calculator_3-way'!B221)</f>
        <v>3.54</v>
      </c>
      <c r="C220" s="4">
        <f>IF('True_Odds_Calculator_3-way'!C221="","",'True_Odds_Calculator_3-way'!C221)</f>
        <v>3.46</v>
      </c>
      <c r="D220" s="4">
        <f t="shared" si="15"/>
        <v>3.0218813076952289E-2</v>
      </c>
      <c r="E220" s="4">
        <f t="shared" si="16"/>
        <v>2.228945421810574</v>
      </c>
      <c r="F220" s="4">
        <f t="shared" si="17"/>
        <v>3.6708975986631911</v>
      </c>
      <c r="G220" s="4">
        <f t="shared" si="18"/>
        <v>3.5849437665609649</v>
      </c>
      <c r="I220" s="4">
        <f t="shared" si="19"/>
        <v>1.0302188130769523</v>
      </c>
    </row>
    <row r="221" spans="1:9" x14ac:dyDescent="0.2">
      <c r="A221" s="4">
        <f>IF('True_Odds_Calculator_3-way'!A222="","",'True_Odds_Calculator_3-way'!A222)</f>
        <v>3.12</v>
      </c>
      <c r="B221" s="4">
        <f>IF('True_Odds_Calculator_3-way'!B222="","",'True_Odds_Calculator_3-way'!B222)</f>
        <v>3.62</v>
      </c>
      <c r="C221" s="4">
        <f>IF('True_Odds_Calculator_3-way'!C222="","",'True_Odds_Calculator_3-way'!C222)</f>
        <v>2.31</v>
      </c>
      <c r="D221" s="4">
        <f t="shared" si="15"/>
        <v>2.9656347335905275E-2</v>
      </c>
      <c r="E221" s="4">
        <f t="shared" si="16"/>
        <v>3.2192913183736804</v>
      </c>
      <c r="F221" s="4">
        <f t="shared" si="17"/>
        <v>3.7543506615353972</v>
      </c>
      <c r="G221" s="4">
        <f t="shared" si="18"/>
        <v>2.3639824552883124</v>
      </c>
      <c r="I221" s="4">
        <f t="shared" si="19"/>
        <v>1.0296563473359053</v>
      </c>
    </row>
    <row r="222" spans="1:9" x14ac:dyDescent="0.2">
      <c r="A222" s="4">
        <f>IF('True_Odds_Calculator_3-way'!A223="","",'True_Odds_Calculator_3-way'!A223)</f>
        <v>2.4300000000000002</v>
      </c>
      <c r="B222" s="4">
        <f>IF('True_Odds_Calculator_3-way'!B223="","",'True_Odds_Calculator_3-way'!B223)</f>
        <v>3.67</v>
      </c>
      <c r="C222" s="4">
        <f>IF('True_Odds_Calculator_3-way'!C223="","",'True_Odds_Calculator_3-way'!C223)</f>
        <v>2.86</v>
      </c>
      <c r="D222" s="4">
        <f t="shared" si="15"/>
        <v>3.3652547427903023E-2</v>
      </c>
      <c r="E222" s="4">
        <f t="shared" si="16"/>
        <v>2.4980944664339515</v>
      </c>
      <c r="F222" s="4">
        <f t="shared" si="17"/>
        <v>3.8275746776084874</v>
      </c>
      <c r="G222" s="4">
        <f t="shared" si="18"/>
        <v>2.9547960481566893</v>
      </c>
      <c r="I222" s="4">
        <f t="shared" si="19"/>
        <v>1.033652547427903</v>
      </c>
    </row>
    <row r="223" spans="1:9" x14ac:dyDescent="0.2">
      <c r="A223" s="4">
        <f>IF('True_Odds_Calculator_3-way'!A224="","",'True_Odds_Calculator_3-way'!A224)</f>
        <v>3.74</v>
      </c>
      <c r="B223" s="4">
        <f>IF('True_Odds_Calculator_3-way'!B224="","",'True_Odds_Calculator_3-way'!B224)</f>
        <v>3.47</v>
      </c>
      <c r="C223" s="4">
        <f>IF('True_Odds_Calculator_3-way'!C224="","",'True_Odds_Calculator_3-way'!C224)</f>
        <v>2.1</v>
      </c>
      <c r="D223" s="4">
        <f t="shared" si="15"/>
        <v>3.175459337520703E-2</v>
      </c>
      <c r="E223" s="4">
        <f t="shared" si="16"/>
        <v>3.8941596278835831</v>
      </c>
      <c r="F223" s="4">
        <f t="shared" si="17"/>
        <v>3.6023110089713959</v>
      </c>
      <c r="G223" s="4">
        <f t="shared" si="18"/>
        <v>2.1477404369761675</v>
      </c>
      <c r="I223" s="4">
        <f t="shared" si="19"/>
        <v>1.031754593375207</v>
      </c>
    </row>
    <row r="224" spans="1:9" x14ac:dyDescent="0.2">
      <c r="A224" s="4">
        <f>IF('True_Odds_Calculator_3-way'!A225="","",'True_Odds_Calculator_3-way'!A225)</f>
        <v>1.65</v>
      </c>
      <c r="B224" s="4">
        <f>IF('True_Odds_Calculator_3-way'!B225="","",'True_Odds_Calculator_3-way'!B225)</f>
        <v>4.3499999999999996</v>
      </c>
      <c r="C224" s="4">
        <f>IF('True_Odds_Calculator_3-way'!C225="","",'True_Odds_Calculator_3-way'!C225)</f>
        <v>5.09</v>
      </c>
      <c r="D224" s="4">
        <f t="shared" si="15"/>
        <v>3.2409317755839107E-2</v>
      </c>
      <c r="E224" s="4">
        <f t="shared" si="16"/>
        <v>1.6799452333846432</v>
      </c>
      <c r="F224" s="4">
        <f t="shared" si="17"/>
        <v>4.5645019724944023</v>
      </c>
      <c r="G224" s="4">
        <f t="shared" si="18"/>
        <v>5.3861739024668935</v>
      </c>
      <c r="I224" s="4">
        <f t="shared" si="19"/>
        <v>1.0324093177558391</v>
      </c>
    </row>
    <row r="225" spans="1:9" x14ac:dyDescent="0.2">
      <c r="A225" s="4">
        <f>IF('True_Odds_Calculator_3-way'!A226="","",'True_Odds_Calculator_3-way'!A226)</f>
        <v>5.95</v>
      </c>
      <c r="B225" s="4">
        <f>IF('True_Odds_Calculator_3-way'!B226="","",'True_Odds_Calculator_3-way'!B226)</f>
        <v>4.3</v>
      </c>
      <c r="C225" s="4">
        <f>IF('True_Odds_Calculator_3-way'!C226="","",'True_Odds_Calculator_3-way'!C226)</f>
        <v>1.58</v>
      </c>
      <c r="D225" s="4">
        <f t="shared" si="15"/>
        <v>3.3536758830703173E-2</v>
      </c>
      <c r="E225" s="4">
        <f t="shared" si="16"/>
        <v>6.373961306191954</v>
      </c>
      <c r="F225" s="4">
        <f t="shared" si="17"/>
        <v>4.517135801365499</v>
      </c>
      <c r="G225" s="4">
        <f t="shared" si="18"/>
        <v>1.6084088313817237</v>
      </c>
      <c r="I225" s="4">
        <f t="shared" si="19"/>
        <v>1.0335367588307032</v>
      </c>
    </row>
    <row r="226" spans="1:9" x14ac:dyDescent="0.2">
      <c r="A226" s="4">
        <f>IF('True_Odds_Calculator_3-way'!A227="","",'True_Odds_Calculator_3-way'!A227)</f>
        <v>3.52</v>
      </c>
      <c r="B226" s="4">
        <f>IF('True_Odds_Calculator_3-way'!B227="","",'True_Odds_Calculator_3-way'!B227)</f>
        <v>3.55</v>
      </c>
      <c r="C226" s="4">
        <f>IF('True_Odds_Calculator_3-way'!C227="","",'True_Odds_Calculator_3-way'!C227)</f>
        <v>2.14</v>
      </c>
      <c r="D226" s="4">
        <f t="shared" si="15"/>
        <v>3.3070769562147717E-2</v>
      </c>
      <c r="E226" s="4">
        <f t="shared" si="16"/>
        <v>3.6621006233726394</v>
      </c>
      <c r="F226" s="4">
        <f t="shared" si="17"/>
        <v>3.6945828597534125</v>
      </c>
      <c r="G226" s="4">
        <f t="shared" si="18"/>
        <v>2.1917033387936282</v>
      </c>
      <c r="I226" s="4">
        <f t="shared" si="19"/>
        <v>1.0330707695621477</v>
      </c>
    </row>
    <row r="227" spans="1:9" x14ac:dyDescent="0.2">
      <c r="A227" s="4">
        <f>IF('True_Odds_Calculator_3-way'!A228="","",'True_Odds_Calculator_3-way'!A228)</f>
        <v>1.27</v>
      </c>
      <c r="B227" s="4">
        <f>IF('True_Odds_Calculator_3-way'!B228="","",'True_Odds_Calculator_3-way'!B228)</f>
        <v>6.07</v>
      </c>
      <c r="C227" s="4">
        <f>IF('True_Odds_Calculator_3-way'!C228="","",'True_Odds_Calculator_3-way'!C228)</f>
        <v>12.19</v>
      </c>
      <c r="D227" s="4">
        <f t="shared" si="15"/>
        <v>3.4180675073038902E-2</v>
      </c>
      <c r="E227" s="4">
        <f t="shared" si="16"/>
        <v>1.2886464814893699</v>
      </c>
      <c r="F227" s="4">
        <f t="shared" si="17"/>
        <v>6.5209840809415436</v>
      </c>
      <c r="G227" s="4">
        <f t="shared" si="18"/>
        <v>14.156105811533807</v>
      </c>
      <c r="I227" s="4">
        <f t="shared" si="19"/>
        <v>1.0341806750730389</v>
      </c>
    </row>
    <row r="228" spans="1:9" x14ac:dyDescent="0.2">
      <c r="A228" s="4">
        <f>IF('True_Odds_Calculator_3-way'!A229="","",'True_Odds_Calculator_3-way'!A229)</f>
        <v>3.37</v>
      </c>
      <c r="B228" s="4">
        <f>IF('True_Odds_Calculator_3-way'!B229="","",'True_Odds_Calculator_3-way'!B229)</f>
        <v>2.59</v>
      </c>
      <c r="C228" s="4">
        <f>IF('True_Odds_Calculator_3-way'!C229="","",'True_Odds_Calculator_3-way'!C229)</f>
        <v>2.8</v>
      </c>
      <c r="D228" s="4">
        <f t="shared" si="15"/>
        <v>3.9979148287753619E-2</v>
      </c>
      <c r="E228" s="4">
        <f t="shared" si="16"/>
        <v>3.5284629533556569</v>
      </c>
      <c r="F228" s="4">
        <f t="shared" si="17"/>
        <v>2.6825904999974388</v>
      </c>
      <c r="G228" s="4">
        <f t="shared" si="18"/>
        <v>2.9085284578131243</v>
      </c>
      <c r="I228" s="4">
        <f t="shared" si="19"/>
        <v>1.0399791482877536</v>
      </c>
    </row>
    <row r="229" spans="1:9" x14ac:dyDescent="0.2">
      <c r="A229" s="4">
        <f>IF('True_Odds_Calculator_3-way'!A230="","",'True_Odds_Calculator_3-way'!A230)</f>
        <v>1.1599999999999999</v>
      </c>
      <c r="B229" s="4">
        <f>IF('True_Odds_Calculator_3-way'!B230="","",'True_Odds_Calculator_3-way'!B230)</f>
        <v>7.34</v>
      </c>
      <c r="C229" s="4">
        <f>IF('True_Odds_Calculator_3-way'!C230="","",'True_Odds_Calculator_3-way'!C230)</f>
        <v>23.64</v>
      </c>
      <c r="D229" s="4">
        <f t="shared" si="15"/>
        <v>4.0609931966754331E-2</v>
      </c>
      <c r="E229" s="4">
        <f t="shared" si="16"/>
        <v>1.1785054907500312</v>
      </c>
      <c r="F229" s="4">
        <f t="shared" si="17"/>
        <v>8.1497508219915851</v>
      </c>
      <c r="G229" s="4">
        <f t="shared" si="18"/>
        <v>34.765026124380071</v>
      </c>
      <c r="I229" s="4">
        <f t="shared" si="19"/>
        <v>1.0406099319667543</v>
      </c>
    </row>
    <row r="230" spans="1:9" x14ac:dyDescent="0.2">
      <c r="A230" s="4">
        <f>IF('True_Odds_Calculator_3-way'!A231="","",'True_Odds_Calculator_3-way'!A231)</f>
        <v>1.64</v>
      </c>
      <c r="B230" s="4">
        <f>IF('True_Odds_Calculator_3-way'!B231="","",'True_Odds_Calculator_3-way'!B231)</f>
        <v>3.98</v>
      </c>
      <c r="C230" s="4">
        <f>IF('True_Odds_Calculator_3-way'!C231="","",'True_Odds_Calculator_3-way'!C231)</f>
        <v>5.59</v>
      </c>
      <c r="D230" s="4">
        <f t="shared" si="15"/>
        <v>3.990325553330587E-2</v>
      </c>
      <c r="E230" s="4">
        <f t="shared" si="16"/>
        <v>1.6765723805461554</v>
      </c>
      <c r="F230" s="4">
        <f t="shared" si="17"/>
        <v>4.2024717923642809</v>
      </c>
      <c r="G230" s="4">
        <f t="shared" si="18"/>
        <v>6.0390196256707602</v>
      </c>
      <c r="I230" s="4">
        <f t="shared" si="19"/>
        <v>1.0399032555333059</v>
      </c>
    </row>
    <row r="231" spans="1:9" x14ac:dyDescent="0.2">
      <c r="A231" s="4">
        <f>IF('True_Odds_Calculator_3-way'!A232="","",'True_Odds_Calculator_3-way'!A232)</f>
        <v>2.78</v>
      </c>
      <c r="B231" s="4">
        <f>IF('True_Odds_Calculator_3-way'!B232="","",'True_Odds_Calculator_3-way'!B232)</f>
        <v>3.68</v>
      </c>
      <c r="C231" s="4">
        <f>IF('True_Odds_Calculator_3-way'!C232="","",'True_Odds_Calculator_3-way'!C232)</f>
        <v>2.4500000000000002</v>
      </c>
      <c r="D231" s="4">
        <f t="shared" si="15"/>
        <v>3.9614625956732485E-2</v>
      </c>
      <c r="E231" s="4">
        <f t="shared" si="16"/>
        <v>2.8859416282736419</v>
      </c>
      <c r="F231" s="4">
        <f t="shared" si="17"/>
        <v>3.8679593911136174</v>
      </c>
      <c r="G231" s="4">
        <f t="shared" si="18"/>
        <v>2.5319122858293479</v>
      </c>
      <c r="I231" s="4">
        <f t="shared" si="19"/>
        <v>1.0396146259567325</v>
      </c>
    </row>
    <row r="232" spans="1:9" x14ac:dyDescent="0.2">
      <c r="A232" s="4">
        <f>IF('True_Odds_Calculator_3-way'!A233="","",'True_Odds_Calculator_3-way'!A233)</f>
        <v>7.77</v>
      </c>
      <c r="B232" s="4">
        <f>IF('True_Odds_Calculator_3-way'!B233="","",'True_Odds_Calculator_3-way'!B233)</f>
        <v>5.48</v>
      </c>
      <c r="C232" s="4">
        <f>IF('True_Odds_Calculator_3-way'!C233="","",'True_Odds_Calculator_3-way'!C233)</f>
        <v>1.38</v>
      </c>
      <c r="D232" s="4">
        <f t="shared" si="15"/>
        <v>3.5819561684366619E-2</v>
      </c>
      <c r="E232" s="4">
        <f t="shared" si="16"/>
        <v>8.5645567524329493</v>
      </c>
      <c r="F232" s="4">
        <f t="shared" si="17"/>
        <v>5.8636617285113619</v>
      </c>
      <c r="G232" s="4">
        <f t="shared" si="18"/>
        <v>1.4031191926570734</v>
      </c>
      <c r="I232" s="4">
        <f t="shared" si="19"/>
        <v>1.0358195616843666</v>
      </c>
    </row>
    <row r="233" spans="1:9" x14ac:dyDescent="0.2">
      <c r="A233" s="4">
        <f>IF('True_Odds_Calculator_3-way'!A234="","",'True_Odds_Calculator_3-way'!A234)</f>
        <v>2.0499999999999998</v>
      </c>
      <c r="B233" s="4">
        <f>IF('True_Odds_Calculator_3-way'!B234="","",'True_Odds_Calculator_3-way'!B234)</f>
        <v>3.79</v>
      </c>
      <c r="C233" s="4">
        <f>IF('True_Odds_Calculator_3-way'!C234="","",'True_Odds_Calculator_3-way'!C234)</f>
        <v>3.55</v>
      </c>
      <c r="D233" s="4">
        <f t="shared" si="15"/>
        <v>3.3347261637914238E-2</v>
      </c>
      <c r="E233" s="4">
        <f t="shared" si="16"/>
        <v>2.0978032627496512</v>
      </c>
      <c r="F233" s="4">
        <f t="shared" si="17"/>
        <v>3.9566902448150594</v>
      </c>
      <c r="G233" s="4">
        <f t="shared" si="18"/>
        <v>3.6958413219153829</v>
      </c>
      <c r="I233" s="4">
        <f t="shared" si="19"/>
        <v>1.0333472616379142</v>
      </c>
    </row>
    <row r="234" spans="1:9" x14ac:dyDescent="0.2">
      <c r="A234" s="4">
        <f>IF('True_Odds_Calculator_3-way'!A235="","",'True_Odds_Calculator_3-way'!A235)</f>
        <v>1.18</v>
      </c>
      <c r="B234" s="4">
        <f>IF('True_Odds_Calculator_3-way'!B235="","",'True_Odds_Calculator_3-way'!B235)</f>
        <v>7.81</v>
      </c>
      <c r="C234" s="4">
        <f>IF('True_Odds_Calculator_3-way'!C235="","",'True_Odds_Calculator_3-way'!C235)</f>
        <v>16.62</v>
      </c>
      <c r="D234" s="4">
        <f t="shared" si="15"/>
        <v>3.5667071950858054E-2</v>
      </c>
      <c r="E234" s="4">
        <f t="shared" si="16"/>
        <v>1.1967898222216995</v>
      </c>
      <c r="F234" s="4">
        <f t="shared" si="17"/>
        <v>8.6094121322055575</v>
      </c>
      <c r="G234" s="4">
        <f t="shared" si="18"/>
        <v>20.712747284172178</v>
      </c>
      <c r="I234" s="4">
        <f t="shared" si="19"/>
        <v>1.0356670719508581</v>
      </c>
    </row>
    <row r="235" spans="1:9" x14ac:dyDescent="0.2">
      <c r="A235" s="4">
        <f>IF('True_Odds_Calculator_3-way'!A236="","",'True_Odds_Calculator_3-way'!A236)</f>
        <v>5.01</v>
      </c>
      <c r="B235" s="4">
        <f>IF('True_Odds_Calculator_3-way'!B236="","",'True_Odds_Calculator_3-way'!B236)</f>
        <v>4.09</v>
      </c>
      <c r="C235" s="4">
        <f>IF('True_Odds_Calculator_3-way'!C236="","",'True_Odds_Calculator_3-way'!C236)</f>
        <v>1.69</v>
      </c>
      <c r="D235" s="4">
        <f t="shared" si="15"/>
        <v>3.5815552240667126E-2</v>
      </c>
      <c r="E235" s="4">
        <f t="shared" si="16"/>
        <v>5.3287213324195744</v>
      </c>
      <c r="F235" s="4">
        <f t="shared" si="17"/>
        <v>4.2999607912461464</v>
      </c>
      <c r="G235" s="4">
        <f t="shared" si="18"/>
        <v>1.7247997220633056</v>
      </c>
      <c r="I235" s="4">
        <f t="shared" si="19"/>
        <v>1.0358155522406671</v>
      </c>
    </row>
    <row r="236" spans="1:9" x14ac:dyDescent="0.2">
      <c r="A236" s="4">
        <f>IF('True_Odds_Calculator_3-way'!A237="","",'True_Odds_Calculator_3-way'!A237)</f>
        <v>2.39</v>
      </c>
      <c r="B236" s="4">
        <f>IF('True_Odds_Calculator_3-way'!B237="","",'True_Odds_Calculator_3-way'!B237)</f>
        <v>3.58</v>
      </c>
      <c r="C236" s="4">
        <f>IF('True_Odds_Calculator_3-way'!C237="","",'True_Odds_Calculator_3-way'!C237)</f>
        <v>2.97</v>
      </c>
      <c r="D236" s="4">
        <f t="shared" si="15"/>
        <v>3.4439987479888412E-2</v>
      </c>
      <c r="E236" s="4">
        <f t="shared" si="16"/>
        <v>2.4574248320918413</v>
      </c>
      <c r="F236" s="4">
        <f t="shared" si="17"/>
        <v>3.7334382841992793</v>
      </c>
      <c r="G236" s="4">
        <f t="shared" si="18"/>
        <v>3.0748384228166401</v>
      </c>
      <c r="I236" s="4">
        <f t="shared" si="19"/>
        <v>1.0344399874798884</v>
      </c>
    </row>
    <row r="237" spans="1:9" x14ac:dyDescent="0.2">
      <c r="A237" s="4">
        <f>IF('True_Odds_Calculator_3-way'!A238="","",'True_Odds_Calculator_3-way'!A238)</f>
        <v>2.34</v>
      </c>
      <c r="B237" s="4">
        <f>IF('True_Odds_Calculator_3-way'!B238="","",'True_Odds_Calculator_3-way'!B238)</f>
        <v>3.62</v>
      </c>
      <c r="C237" s="4">
        <f>IF('True_Odds_Calculator_3-way'!C238="","",'True_Odds_Calculator_3-way'!C238)</f>
        <v>3.04</v>
      </c>
      <c r="D237" s="4">
        <f t="shared" si="15"/>
        <v>3.2540889694131936E-2</v>
      </c>
      <c r="E237" s="4">
        <f t="shared" si="16"/>
        <v>2.4009404150217772</v>
      </c>
      <c r="F237" s="4">
        <f t="shared" si="17"/>
        <v>3.7679524467644274</v>
      </c>
      <c r="G237" s="4">
        <f t="shared" si="18"/>
        <v>3.1436615096536111</v>
      </c>
      <c r="I237" s="4">
        <f t="shared" si="19"/>
        <v>1.0325408896941319</v>
      </c>
    </row>
    <row r="238" spans="1:9" x14ac:dyDescent="0.2">
      <c r="A238" s="4">
        <f>IF('True_Odds_Calculator_3-way'!A239="","",'True_Odds_Calculator_3-way'!A239)</f>
        <v>1.56</v>
      </c>
      <c r="B238" s="4">
        <f>IF('True_Odds_Calculator_3-way'!B239="","",'True_Odds_Calculator_3-way'!B239)</f>
        <v>4.42</v>
      </c>
      <c r="C238" s="4">
        <f>IF('True_Odds_Calculator_3-way'!C239="","",'True_Odds_Calculator_3-way'!C239)</f>
        <v>6.01</v>
      </c>
      <c r="D238" s="4">
        <f t="shared" si="15"/>
        <v>3.3659335998574402E-2</v>
      </c>
      <c r="E238" s="4">
        <f t="shared" si="16"/>
        <v>1.5877908729742327</v>
      </c>
      <c r="F238" s="4">
        <f t="shared" si="17"/>
        <v>4.6506314241474014</v>
      </c>
      <c r="G238" s="4">
        <f t="shared" si="18"/>
        <v>6.4445624514793405</v>
      </c>
      <c r="I238" s="4">
        <f t="shared" si="19"/>
        <v>1.0336593359985744</v>
      </c>
    </row>
    <row r="239" spans="1:9" x14ac:dyDescent="0.2">
      <c r="A239" s="4">
        <f>IF('True_Odds_Calculator_3-way'!A240="","",'True_Odds_Calculator_3-way'!A240)</f>
        <v>6.35</v>
      </c>
      <c r="B239" s="4">
        <f>IF('True_Odds_Calculator_3-way'!B240="","",'True_Odds_Calculator_3-way'!B240)</f>
        <v>4.22</v>
      </c>
      <c r="C239" s="4">
        <f>IF('True_Odds_Calculator_3-way'!C240="","",'True_Odds_Calculator_3-way'!C240)</f>
        <v>1.56</v>
      </c>
      <c r="D239" s="4">
        <f t="shared" si="15"/>
        <v>3.54727806308206E-2</v>
      </c>
      <c r="E239" s="4">
        <f t="shared" si="16"/>
        <v>6.8654887139015628</v>
      </c>
      <c r="F239" s="4">
        <f t="shared" si="17"/>
        <v>4.4416301400525304</v>
      </c>
      <c r="G239" s="4">
        <f t="shared" si="18"/>
        <v>1.5893162832925178</v>
      </c>
      <c r="I239" s="4">
        <f t="shared" si="19"/>
        <v>1.0354727806308206</v>
      </c>
    </row>
    <row r="240" spans="1:9" x14ac:dyDescent="0.2">
      <c r="A240" s="4">
        <f>IF('True_Odds_Calculator_3-way'!A241="","",'True_Odds_Calculator_3-way'!A241)</f>
        <v>2.0499999999999998</v>
      </c>
      <c r="B240" s="4">
        <f>IF('True_Odds_Calculator_3-way'!B241="","",'True_Odds_Calculator_3-way'!B241)</f>
        <v>3.58</v>
      </c>
      <c r="C240" s="4">
        <f>IF('True_Odds_Calculator_3-way'!C241="","",'True_Odds_Calculator_3-way'!C241)</f>
        <v>3.77</v>
      </c>
      <c r="D240" s="4">
        <f t="shared" si="15"/>
        <v>3.2386476377248563E-2</v>
      </c>
      <c r="E240" s="4">
        <f t="shared" si="16"/>
        <v>2.0963948079658068</v>
      </c>
      <c r="F240" s="4">
        <f t="shared" si="17"/>
        <v>3.7239216076857966</v>
      </c>
      <c r="G240" s="4">
        <f t="shared" si="18"/>
        <v>3.9299448461786497</v>
      </c>
      <c r="I240" s="4">
        <f t="shared" si="19"/>
        <v>1.0323864763772486</v>
      </c>
    </row>
    <row r="241" spans="1:9" x14ac:dyDescent="0.2">
      <c r="A241" s="4">
        <f>IF('True_Odds_Calculator_3-way'!A242="","",'True_Odds_Calculator_3-way'!A242)</f>
        <v>4.8600000000000003</v>
      </c>
      <c r="B241" s="4">
        <f>IF('True_Odds_Calculator_3-way'!B242="","",'True_Odds_Calculator_3-way'!B242)</f>
        <v>4.0599999999999996</v>
      </c>
      <c r="C241" s="4">
        <f>IF('True_Odds_Calculator_3-way'!C242="","",'True_Odds_Calculator_3-way'!C242)</f>
        <v>1.72</v>
      </c>
      <c r="D241" s="4">
        <f t="shared" si="15"/>
        <v>3.3462084428849126E-2</v>
      </c>
      <c r="E241" s="4">
        <f t="shared" si="16"/>
        <v>5.1385536817692916</v>
      </c>
      <c r="F241" s="4">
        <f t="shared" si="17"/>
        <v>4.252579572459255</v>
      </c>
      <c r="G241" s="4">
        <f t="shared" si="18"/>
        <v>1.75364352548587</v>
      </c>
      <c r="I241" s="4">
        <f t="shared" si="19"/>
        <v>1.0334620844288491</v>
      </c>
    </row>
    <row r="242" spans="1:9" x14ac:dyDescent="0.2">
      <c r="A242" s="4">
        <f>IF('True_Odds_Calculator_3-way'!A243="","",'True_Odds_Calculator_3-way'!A243)</f>
        <v>2.86</v>
      </c>
      <c r="B242" s="4">
        <f>IF('True_Odds_Calculator_3-way'!B243="","",'True_Odds_Calculator_3-way'!B243)</f>
        <v>3.26</v>
      </c>
      <c r="C242" s="4">
        <f>IF('True_Odds_Calculator_3-way'!C243="","",'True_Odds_Calculator_3-way'!C243)</f>
        <v>2.61</v>
      </c>
      <c r="D242" s="4">
        <f t="shared" si="15"/>
        <v>3.95405783601257E-2</v>
      </c>
      <c r="E242" s="4">
        <f t="shared" si="16"/>
        <v>2.9720317823172149</v>
      </c>
      <c r="F242" s="4">
        <f t="shared" si="17"/>
        <v>3.4063626432674452</v>
      </c>
      <c r="G242" s="4">
        <f t="shared" si="18"/>
        <v>2.7029834501578685</v>
      </c>
      <c r="I242" s="4">
        <f t="shared" si="19"/>
        <v>1.0395405783601257</v>
      </c>
    </row>
    <row r="243" spans="1:9" x14ac:dyDescent="0.2">
      <c r="A243" s="4">
        <f>IF('True_Odds_Calculator_3-way'!A244="","",'True_Odds_Calculator_3-way'!A244)</f>
        <v>2.34</v>
      </c>
      <c r="B243" s="4">
        <f>IF('True_Odds_Calculator_3-way'!B244="","",'True_Odds_Calculator_3-way'!B244)</f>
        <v>3.03</v>
      </c>
      <c r="C243" s="4">
        <f>IF('True_Odds_Calculator_3-way'!C244="","",'True_Odds_Calculator_3-way'!C244)</f>
        <v>3.54</v>
      </c>
      <c r="D243" s="4">
        <f t="shared" si="15"/>
        <v>3.9869306356972167E-2</v>
      </c>
      <c r="E243" s="4">
        <f t="shared" si="16"/>
        <v>2.4151050801740772</v>
      </c>
      <c r="F243" s="4">
        <f t="shared" si="17"/>
        <v>3.1571313639334466</v>
      </c>
      <c r="G243" s="4">
        <f t="shared" si="18"/>
        <v>3.7147639742617491</v>
      </c>
      <c r="I243" s="4">
        <f t="shared" si="19"/>
        <v>1.0398693063569722</v>
      </c>
    </row>
    <row r="244" spans="1:9" x14ac:dyDescent="0.2">
      <c r="A244" s="4">
        <f>IF('True_Odds_Calculator_3-way'!A245="","",'True_Odds_Calculator_3-way'!A245)</f>
        <v>3.19</v>
      </c>
      <c r="B244" s="4">
        <f>IF('True_Odds_Calculator_3-way'!B245="","",'True_Odds_Calculator_3-way'!B245)</f>
        <v>3.28</v>
      </c>
      <c r="C244" s="4">
        <f>IF('True_Odds_Calculator_3-way'!C245="","",'True_Odds_Calculator_3-way'!C245)</f>
        <v>2.38</v>
      </c>
      <c r="D244" s="4">
        <f t="shared" si="15"/>
        <v>3.8525739831829942E-2</v>
      </c>
      <c r="E244" s="4">
        <f t="shared" si="16"/>
        <v>3.3262626906649633</v>
      </c>
      <c r="F244" s="4">
        <f t="shared" si="17"/>
        <v>3.4242337794153017</v>
      </c>
      <c r="G244" s="4">
        <f t="shared" si="18"/>
        <v>2.4550350874932989</v>
      </c>
      <c r="I244" s="4">
        <f t="shared" si="19"/>
        <v>1.0385257398318299</v>
      </c>
    </row>
    <row r="245" spans="1:9" x14ac:dyDescent="0.2">
      <c r="A245" s="4">
        <f>IF('True_Odds_Calculator_3-way'!A246="","",'True_Odds_Calculator_3-way'!A246)</f>
        <v>1.93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4.33</v>
      </c>
      <c r="D245" s="4">
        <f t="shared" si="15"/>
        <v>3.6437919082077386E-2</v>
      </c>
      <c r="E245" s="4">
        <f t="shared" si="16"/>
        <v>1.9763285563433948</v>
      </c>
      <c r="F245" s="4">
        <f t="shared" si="17"/>
        <v>3.6335842904080846</v>
      </c>
      <c r="G245" s="4">
        <f t="shared" si="18"/>
        <v>4.5703649208004906</v>
      </c>
      <c r="I245" s="4">
        <f t="shared" si="19"/>
        <v>1.0364379190820774</v>
      </c>
    </row>
    <row r="246" spans="1:9" x14ac:dyDescent="0.2">
      <c r="A246" s="4">
        <f>IF('True_Odds_Calculator_3-way'!A247="","",'True_Odds_Calculator_3-way'!A247)</f>
        <v>2.7</v>
      </c>
      <c r="B246" s="4">
        <f>IF('True_Odds_Calculator_3-way'!B247="","",'True_Odds_Calculator_3-way'!B247)</f>
        <v>3.04</v>
      </c>
      <c r="C246" s="4">
        <f>IF('True_Odds_Calculator_3-way'!C247="","",'True_Odds_Calculator_3-way'!C247)</f>
        <v>2.93</v>
      </c>
      <c r="D246" s="4">
        <f t="shared" si="15"/>
        <v>4.0614667119068137E-2</v>
      </c>
      <c r="E246" s="4">
        <f t="shared" si="16"/>
        <v>2.802438080795997</v>
      </c>
      <c r="F246" s="4">
        <f t="shared" si="17"/>
        <v>3.1704851065026567</v>
      </c>
      <c r="G246" s="4">
        <f t="shared" si="18"/>
        <v>3.0510249821966546</v>
      </c>
      <c r="I246" s="4">
        <f t="shared" si="19"/>
        <v>1.0406146671190681</v>
      </c>
    </row>
    <row r="247" spans="1:9" x14ac:dyDescent="0.2">
      <c r="A247" s="4">
        <f>IF('True_Odds_Calculator_3-way'!A248="","",'True_Odds_Calculator_3-way'!A248)</f>
        <v>2.29</v>
      </c>
      <c r="B247" s="4">
        <f>IF('True_Odds_Calculator_3-way'!B248="","",'True_Odds_Calculator_3-way'!B248)</f>
        <v>3.17</v>
      </c>
      <c r="C247" s="4">
        <f>IF('True_Odds_Calculator_3-way'!C248="","",'True_Odds_Calculator_3-way'!C248)</f>
        <v>3.48</v>
      </c>
      <c r="D247" s="4">
        <f t="shared" si="15"/>
        <v>3.9494957795715324E-2</v>
      </c>
      <c r="E247" s="4">
        <f t="shared" si="16"/>
        <v>2.3611845619275336</v>
      </c>
      <c r="F247" s="4">
        <f t="shared" si="17"/>
        <v>3.3080550805539479</v>
      </c>
      <c r="G247" s="4">
        <f t="shared" si="18"/>
        <v>3.6470882520465184</v>
      </c>
      <c r="I247" s="4">
        <f t="shared" si="19"/>
        <v>1.0394949577957153</v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>
        <f>IF('True_Odds_Calculator_3-way'!A250="","",'True_Odds_Calculator_3-way'!A250)</f>
        <v>2.2200000000000002</v>
      </c>
      <c r="B249" s="4">
        <f>IF('True_Odds_Calculator_3-way'!B250="","",'True_Odds_Calculator_3-way'!B250)</f>
        <v>3.35</v>
      </c>
      <c r="C249" s="4">
        <f>IF('True_Odds_Calculator_3-way'!C250="","",'True_Odds_Calculator_3-way'!C250)</f>
        <v>3.44</v>
      </c>
      <c r="D249" s="4">
        <f t="shared" si="15"/>
        <v>3.9655587555622152E-2</v>
      </c>
      <c r="E249" s="4">
        <f t="shared" si="16"/>
        <v>2.287115719058761</v>
      </c>
      <c r="F249" s="4">
        <f t="shared" si="17"/>
        <v>3.5052183333120199</v>
      </c>
      <c r="G249" s="4">
        <f t="shared" si="18"/>
        <v>3.6038744431004557</v>
      </c>
      <c r="I249" s="4">
        <f t="shared" si="19"/>
        <v>1.0396555875556222</v>
      </c>
    </row>
    <row r="250" spans="1:9" x14ac:dyDescent="0.2">
      <c r="A250" s="4">
        <f>IF('True_Odds_Calculator_3-way'!A251="","",'True_Odds_Calculator_3-way'!A251)</f>
        <v>2.54</v>
      </c>
      <c r="B250" s="4">
        <f>IF('True_Odds_Calculator_3-way'!B251="","",'True_Odds_Calculator_3-way'!B251)</f>
        <v>3.11</v>
      </c>
      <c r="C250" s="4">
        <f>IF('True_Odds_Calculator_3-way'!C251="","",'True_Odds_Calculator_3-way'!C251)</f>
        <v>3.09</v>
      </c>
      <c r="D250" s="4">
        <f t="shared" si="15"/>
        <v>3.8868791230959099E-2</v>
      </c>
      <c r="E250" s="4">
        <f t="shared" si="16"/>
        <v>2.6264330485773333</v>
      </c>
      <c r="F250" s="4">
        <f t="shared" si="17"/>
        <v>3.2405756929467682</v>
      </c>
      <c r="G250" s="4">
        <f t="shared" si="18"/>
        <v>3.2188668682305495</v>
      </c>
      <c r="I250" s="4">
        <f t="shared" si="19"/>
        <v>1.0388687912309591</v>
      </c>
    </row>
    <row r="251" spans="1:9" x14ac:dyDescent="0.2">
      <c r="A251" s="4">
        <f>IF('True_Odds_Calculator_3-way'!A252="","",'True_Odds_Calculator_3-way'!A252)</f>
        <v>1.89</v>
      </c>
      <c r="B251" s="4">
        <f>IF('True_Odds_Calculator_3-way'!B252="","",'True_Odds_Calculator_3-way'!B252)</f>
        <v>3.45</v>
      </c>
      <c r="C251" s="4">
        <f>IF('True_Odds_Calculator_3-way'!C252="","",'True_Odds_Calculator_3-way'!C252)</f>
        <v>4.57</v>
      </c>
      <c r="D251" s="4">
        <f t="shared" si="15"/>
        <v>3.7773982308279885E-2</v>
      </c>
      <c r="E251" s="4">
        <f t="shared" si="16"/>
        <v>1.9360739301013983</v>
      </c>
      <c r="F251" s="4">
        <f t="shared" si="17"/>
        <v>3.6066742151960258</v>
      </c>
      <c r="G251" s="4">
        <f t="shared" si="18"/>
        <v>4.8490243348773348</v>
      </c>
      <c r="I251" s="4">
        <f t="shared" si="19"/>
        <v>1.0377739823082799</v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0.31496062992125984</v>
      </c>
      <c r="D12">
        <f t="shared" si="1"/>
        <v>0.73800738007380073</v>
      </c>
      <c r="E12">
        <f t="shared" si="2"/>
        <v>5.2968009995060683E-2</v>
      </c>
      <c r="F12">
        <f t="shared" si="3"/>
        <v>-0.17947525931952224</v>
      </c>
      <c r="G12">
        <v>0</v>
      </c>
      <c r="H12">
        <f t="shared" si="4"/>
        <v>0.2324432693145829</v>
      </c>
      <c r="I12">
        <f t="shared" si="5"/>
        <v>-1.1380365039598475</v>
      </c>
      <c r="J12">
        <f t="shared" si="6"/>
        <v>1.1380365039598475</v>
      </c>
      <c r="K12">
        <f t="shared" si="7"/>
        <v>0.28775078880219612</v>
      </c>
      <c r="L12">
        <f t="shared" si="8"/>
        <v>0.71224921119780382</v>
      </c>
      <c r="M12">
        <f t="shared" si="9"/>
        <v>3.4752293961126686</v>
      </c>
      <c r="N12">
        <f t="shared" si="10"/>
        <v>1.4040029589057457</v>
      </c>
    </row>
    <row r="13" spans="1:14" x14ac:dyDescent="0.25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0.449438202247191</v>
      </c>
      <c r="D13">
        <f t="shared" si="1"/>
        <v>0.65573770491803285</v>
      </c>
      <c r="E13">
        <f t="shared" si="2"/>
        <v>0.10517590716522385</v>
      </c>
      <c r="F13">
        <f t="shared" si="3"/>
        <v>-0.18953766807883587</v>
      </c>
      <c r="G13">
        <v>0</v>
      </c>
      <c r="H13">
        <f t="shared" si="4"/>
        <v>0.29471357524405972</v>
      </c>
      <c r="I13">
        <f t="shared" si="5"/>
        <v>-1.2469593727770996</v>
      </c>
      <c r="J13">
        <f t="shared" si="6"/>
        <v>1.2469593727770996</v>
      </c>
      <c r="K13">
        <f t="shared" si="7"/>
        <v>0.3956439237389599</v>
      </c>
      <c r="L13">
        <f t="shared" si="8"/>
        <v>0.60435607626104004</v>
      </c>
      <c r="M13">
        <f t="shared" si="9"/>
        <v>2.5275252316519472</v>
      </c>
      <c r="N13">
        <f t="shared" si="10"/>
        <v>1.6546536707079771</v>
      </c>
    </row>
    <row r="14" spans="1:14" x14ac:dyDescent="0.25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0.78125</v>
      </c>
      <c r="D14">
        <f t="shared" si="1"/>
        <v>0.13698630136986301</v>
      </c>
      <c r="E14">
        <f t="shared" si="2"/>
        <v>-8.1763698630136994E-2</v>
      </c>
      <c r="F14">
        <f t="shared" si="3"/>
        <v>-0.18878424657534243</v>
      </c>
      <c r="G14">
        <v>0</v>
      </c>
      <c r="H14">
        <f t="shared" si="4"/>
        <v>0.10702054794520548</v>
      </c>
      <c r="I14">
        <f t="shared" si="5"/>
        <v>-0.75292325242104274</v>
      </c>
      <c r="J14">
        <f t="shared" si="6"/>
        <v>0.75292325242104274</v>
      </c>
      <c r="K14">
        <f t="shared" si="7"/>
        <v>0.82588760510453163</v>
      </c>
      <c r="L14">
        <f t="shared" si="8"/>
        <v>0.17411239489546831</v>
      </c>
      <c r="M14">
        <f t="shared" si="9"/>
        <v>1.2108185106778919</v>
      </c>
      <c r="N14">
        <f t="shared" si="10"/>
        <v>5.7434164902525691</v>
      </c>
    </row>
    <row r="15" spans="1:14" x14ac:dyDescent="0.25">
      <c r="A15" s="4">
        <f>IF('True_Odds_Calculator_2-way'!A16="","",'True_Odds_Calculator_2-way'!A16)</f>
        <v>1.944</v>
      </c>
      <c r="B15" s="4">
        <f>IF('True_Odds_Calculator_2-way'!B16="","",'True_Odds_Calculator_2-way'!B16)</f>
        <v>1.8560000000000001</v>
      </c>
      <c r="C15" s="4">
        <f t="shared" si="0"/>
        <v>0.51440329218106995</v>
      </c>
      <c r="D15">
        <f t="shared" si="1"/>
        <v>0.5387931034482758</v>
      </c>
      <c r="E15">
        <f t="shared" si="2"/>
        <v>5.319639562934575E-2</v>
      </c>
      <c r="F15">
        <f t="shared" si="3"/>
        <v>-0.22396055058890307</v>
      </c>
      <c r="G15">
        <v>0</v>
      </c>
      <c r="H15">
        <f t="shared" si="4"/>
        <v>0.27715694621824888</v>
      </c>
      <c r="I15">
        <f t="shared" si="5"/>
        <v>-1.112441342514473</v>
      </c>
      <c r="J15">
        <f t="shared" si="6"/>
        <v>1.112441342514473</v>
      </c>
      <c r="K15">
        <f t="shared" si="7"/>
        <v>0.4877704658819903</v>
      </c>
      <c r="L15">
        <f t="shared" si="8"/>
        <v>0.51222953411800964</v>
      </c>
      <c r="M15">
        <f t="shared" si="9"/>
        <v>2.0501446273336628</v>
      </c>
      <c r="N15">
        <f t="shared" si="10"/>
        <v>1.9522497891923891</v>
      </c>
    </row>
    <row r="16" spans="1:14" x14ac:dyDescent="0.25">
      <c r="A16" s="4">
        <f>IF('True_Odds_Calculator_2-way'!A17="","",'True_Odds_Calculator_2-way'!A17)</f>
        <v>1.3</v>
      </c>
      <c r="B16" s="4">
        <f>IF('True_Odds_Calculator_2-way'!B17="","",'True_Odds_Calculator_2-way'!B17)</f>
        <v>3.4</v>
      </c>
      <c r="C16" s="4">
        <f t="shared" si="0"/>
        <v>0.76923076923076916</v>
      </c>
      <c r="D16">
        <f t="shared" si="1"/>
        <v>0.29411764705882354</v>
      </c>
      <c r="E16">
        <f t="shared" si="2"/>
        <v>6.3348416289592757E-2</v>
      </c>
      <c r="F16">
        <f t="shared" si="3"/>
        <v>-0.16289592760180993</v>
      </c>
      <c r="G16">
        <v>0</v>
      </c>
      <c r="H16">
        <f t="shared" si="4"/>
        <v>0.22624434389140272</v>
      </c>
      <c r="I16">
        <f t="shared" si="5"/>
        <v>-1.1785113019775795</v>
      </c>
      <c r="J16">
        <f t="shared" si="6"/>
        <v>1.1785113019775795</v>
      </c>
      <c r="K16">
        <f t="shared" si="7"/>
        <v>0.73879612503625847</v>
      </c>
      <c r="L16">
        <f t="shared" si="8"/>
        <v>0.26120387496374137</v>
      </c>
      <c r="M16">
        <f t="shared" si="9"/>
        <v>1.353553390593274</v>
      </c>
      <c r="N16">
        <f t="shared" si="10"/>
        <v>3.8284271247461912</v>
      </c>
    </row>
    <row r="17" spans="1:14" x14ac:dyDescent="0.25">
      <c r="A17" s="4">
        <f>IF('True_Odds_Calculator_2-way'!A18="","",'True_Odds_Calculator_2-way'!A18)</f>
        <v>2.165</v>
      </c>
      <c r="B17" s="4">
        <f>IF('True_Odds_Calculator_2-way'!B18="","",'True_Odds_Calculator_2-way'!B18)</f>
        <v>1.696</v>
      </c>
      <c r="C17" s="4">
        <f t="shared" si="0"/>
        <v>0.46189376443418012</v>
      </c>
      <c r="D17">
        <f t="shared" si="1"/>
        <v>0.589622641509434</v>
      </c>
      <c r="E17">
        <f t="shared" si="2"/>
        <v>5.1516405943614174E-2</v>
      </c>
      <c r="F17">
        <f t="shared" si="3"/>
        <v>-0.22082661553880334</v>
      </c>
      <c r="G17">
        <v>0</v>
      </c>
      <c r="H17">
        <f t="shared" si="4"/>
        <v>0.27234302148241751</v>
      </c>
      <c r="I17">
        <f t="shared" si="5"/>
        <v>-1.1105354271393939</v>
      </c>
      <c r="J17">
        <f t="shared" si="6"/>
        <v>1.1105354271393939</v>
      </c>
      <c r="K17">
        <f t="shared" si="7"/>
        <v>0.4359627840974542</v>
      </c>
      <c r="L17">
        <f t="shared" si="8"/>
        <v>0.56403721590254574</v>
      </c>
      <c r="M17">
        <f t="shared" si="9"/>
        <v>2.2937737726173939</v>
      </c>
      <c r="N17">
        <f t="shared" si="10"/>
        <v>1.7729326572890181</v>
      </c>
    </row>
    <row r="18" spans="1:14" x14ac:dyDescent="0.25">
      <c r="A18" s="4">
        <f>IF('True_Odds_Calculator_2-way'!A19="","",'True_Odds_Calculator_2-way'!A19)</f>
        <v>1.845</v>
      </c>
      <c r="B18" s="4">
        <f>IF('True_Odds_Calculator_2-way'!B19="","",'True_Odds_Calculator_2-way'!B19)</f>
        <v>1.9550000000000001</v>
      </c>
      <c r="C18" s="4">
        <f t="shared" si="0"/>
        <v>0.5420054200542006</v>
      </c>
      <c r="D18">
        <f t="shared" si="1"/>
        <v>0.51150895140664965</v>
      </c>
      <c r="E18">
        <f t="shared" si="2"/>
        <v>5.3514371460850363E-2</v>
      </c>
      <c r="F18">
        <f t="shared" si="3"/>
        <v>-0.22372625260779444</v>
      </c>
      <c r="G18">
        <v>0</v>
      </c>
      <c r="H18">
        <f t="shared" si="4"/>
        <v>0.2772406240686448</v>
      </c>
      <c r="I18">
        <f t="shared" si="5"/>
        <v>-1.1131917004498799</v>
      </c>
      <c r="J18">
        <f t="shared" si="6"/>
        <v>1.1131917004498799</v>
      </c>
      <c r="K18">
        <f t="shared" si="7"/>
        <v>0.51529206844962294</v>
      </c>
      <c r="L18">
        <f t="shared" si="8"/>
        <v>0.484707931550377</v>
      </c>
      <c r="M18">
        <f t="shared" si="9"/>
        <v>1.9406469868801486</v>
      </c>
      <c r="N18">
        <f t="shared" si="10"/>
        <v>2.0630980739296345</v>
      </c>
    </row>
    <row r="19" spans="1:14" x14ac:dyDescent="0.25">
      <c r="A19" s="4">
        <f>IF('True_Odds_Calculator_2-way'!A20="","",'True_Odds_Calculator_2-way'!A20)</f>
        <v>2.125</v>
      </c>
      <c r="B19" s="4">
        <f>IF('True_Odds_Calculator_2-way'!B20="","",'True_Odds_Calculator_2-way'!B20)</f>
        <v>1.7150000000000001</v>
      </c>
      <c r="C19" s="4">
        <f t="shared" si="0"/>
        <v>0.47058823529411764</v>
      </c>
      <c r="D19">
        <f t="shared" si="1"/>
        <v>0.58309037900874627</v>
      </c>
      <c r="E19">
        <f t="shared" si="2"/>
        <v>5.3678614302863803E-2</v>
      </c>
      <c r="F19">
        <f t="shared" si="3"/>
        <v>-0.22071685817184039</v>
      </c>
      <c r="G19">
        <v>0</v>
      </c>
      <c r="H19">
        <f t="shared" si="4"/>
        <v>0.27439547247470414</v>
      </c>
      <c r="I19">
        <f t="shared" si="5"/>
        <v>-1.1149893466761205</v>
      </c>
      <c r="J19">
        <f t="shared" si="6"/>
        <v>1.1149893466761205</v>
      </c>
      <c r="K19">
        <f t="shared" si="7"/>
        <v>0.44358428227464614</v>
      </c>
      <c r="L19">
        <f t="shared" si="8"/>
        <v>0.55641571772535414</v>
      </c>
      <c r="M19">
        <f t="shared" si="9"/>
        <v>2.2543630150106355</v>
      </c>
      <c r="N19">
        <f t="shared" si="10"/>
        <v>1.7972173828734261</v>
      </c>
    </row>
    <row r="20" spans="1:14" x14ac:dyDescent="0.25">
      <c r="A20" s="4">
        <f>IF('True_Odds_Calculator_2-way'!A21="","",'True_Odds_Calculator_2-way'!A21)</f>
        <v>1.38</v>
      </c>
      <c r="B20" s="4">
        <f>IF('True_Odds_Calculator_2-way'!B21="","",'True_Odds_Calculator_2-way'!B21)</f>
        <v>2.94</v>
      </c>
      <c r="C20" s="4">
        <f t="shared" si="0"/>
        <v>0.7246376811594204</v>
      </c>
      <c r="D20">
        <f t="shared" si="1"/>
        <v>0.3401360544217687</v>
      </c>
      <c r="E20">
        <f t="shared" si="2"/>
        <v>6.477373558118904E-2</v>
      </c>
      <c r="F20">
        <f t="shared" si="3"/>
        <v>-0.18170166617371586</v>
      </c>
      <c r="G20">
        <v>0</v>
      </c>
      <c r="H20">
        <f t="shared" si="4"/>
        <v>0.2464754017549049</v>
      </c>
      <c r="I20">
        <f t="shared" si="5"/>
        <v>-1.1646819280339491</v>
      </c>
      <c r="J20">
        <f t="shared" si="6"/>
        <v>1.1646819280339491</v>
      </c>
      <c r="K20">
        <f t="shared" si="7"/>
        <v>0.69320287349575194</v>
      </c>
      <c r="L20">
        <f t="shared" si="8"/>
        <v>0.30679712650424817</v>
      </c>
      <c r="M20">
        <f t="shared" si="9"/>
        <v>1.4425791326529003</v>
      </c>
      <c r="N20">
        <f t="shared" si="10"/>
        <v>3.2594829403858618</v>
      </c>
    </row>
    <row r="21" spans="1:14" x14ac:dyDescent="0.25">
      <c r="A21" s="4">
        <f>IF('True_Odds_Calculator_2-way'!A22="","",'True_Odds_Calculator_2-way'!A22)</f>
        <v>1.704</v>
      </c>
      <c r="B21" s="4">
        <f>IF('True_Odds_Calculator_2-way'!B22="","",'True_Odds_Calculator_2-way'!B22)</f>
        <v>2.1440000000000001</v>
      </c>
      <c r="C21" s="4">
        <f t="shared" si="0"/>
        <v>0.58685446009389675</v>
      </c>
      <c r="D21">
        <f t="shared" si="1"/>
        <v>0.46641791044776115</v>
      </c>
      <c r="E21">
        <f t="shared" si="2"/>
        <v>5.327237054165801E-2</v>
      </c>
      <c r="F21">
        <f t="shared" si="3"/>
        <v>-0.22044706047228635</v>
      </c>
      <c r="G21">
        <v>0</v>
      </c>
      <c r="H21">
        <f t="shared" si="4"/>
        <v>0.27371943101394436</v>
      </c>
      <c r="I21">
        <f t="shared" si="5"/>
        <v>-1.114296222376046</v>
      </c>
      <c r="J21">
        <f t="shared" si="6"/>
        <v>1.114296222376046</v>
      </c>
      <c r="K21">
        <f t="shared" si="7"/>
        <v>0.56039219456288603</v>
      </c>
      <c r="L21">
        <f t="shared" si="8"/>
        <v>0.43960780543711386</v>
      </c>
      <c r="M21">
        <f t="shared" si="9"/>
        <v>1.7844645405527362</v>
      </c>
      <c r="N21">
        <f t="shared" si="10"/>
        <v>2.2747548783981966</v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002"/>
  <sheetViews>
    <sheetView zoomScaleNormal="100" workbookViewId="0">
      <pane ySplit="2" topLeftCell="A3" activePane="bottomLeft" state="frozen"/>
      <selection pane="bottomLeft" activeCell="L30" sqref="L30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3" width="10" style="34"/>
    <col min="14" max="16384" width="10" style="4"/>
  </cols>
  <sheetData>
    <row r="1" spans="1:13" s="13" customFormat="1" x14ac:dyDescent="0.2">
      <c r="A1" s="36" t="s">
        <v>9</v>
      </c>
      <c r="B1" s="37"/>
      <c r="C1" s="18"/>
      <c r="D1" s="38" t="s">
        <v>25</v>
      </c>
      <c r="E1" s="37"/>
      <c r="F1" s="38" t="s">
        <v>23</v>
      </c>
      <c r="G1" s="37"/>
      <c r="H1" s="38" t="s">
        <v>11</v>
      </c>
      <c r="I1" s="37"/>
      <c r="J1" s="38" t="s">
        <v>10</v>
      </c>
      <c r="K1" s="37"/>
      <c r="L1" s="33"/>
      <c r="M1" s="33"/>
    </row>
    <row r="2" spans="1:13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3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  <c r="L3" s="35">
        <f>(1/D3)</f>
        <v>0.75849056603773579</v>
      </c>
      <c r="M3" s="35">
        <f>(1/E3)</f>
        <v>0.24150943396226421</v>
      </c>
    </row>
    <row r="4" spans="1:13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  <c r="L4" s="35">
        <f t="shared" ref="L4:L16" si="1">(1/D4)</f>
        <v>0.79734219269102991</v>
      </c>
      <c r="M4" s="35">
        <f t="shared" ref="M4:M16" si="2">(1/E4)</f>
        <v>0.20265780730897009</v>
      </c>
    </row>
    <row r="5" spans="1:13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  <c r="L5" s="35">
        <f t="shared" si="1"/>
        <v>0.7953020134228187</v>
      </c>
      <c r="M5" s="35">
        <f t="shared" si="2"/>
        <v>0.20469798657718119</v>
      </c>
    </row>
    <row r="6" spans="1:13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  <c r="L6" s="35">
        <f t="shared" si="1"/>
        <v>0.17744360902255638</v>
      </c>
      <c r="M6" s="35">
        <f t="shared" si="2"/>
        <v>0.8225563909774436</v>
      </c>
    </row>
    <row r="7" spans="1:13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  <c r="L7" s="35">
        <f t="shared" si="1"/>
        <v>0.31485587583148561</v>
      </c>
      <c r="M7" s="35">
        <f t="shared" si="2"/>
        <v>0.68514412416851433</v>
      </c>
    </row>
    <row r="8" spans="1:13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  <c r="L8" s="35">
        <f t="shared" si="1"/>
        <v>0.10856573705179284</v>
      </c>
      <c r="M8" s="35">
        <f t="shared" si="2"/>
        <v>0.89143426294820727</v>
      </c>
    </row>
    <row r="9" spans="1:13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  <c r="L9" s="35">
        <f t="shared" si="1"/>
        <v>0.7953020134228187</v>
      </c>
      <c r="M9" s="35">
        <f t="shared" si="2"/>
        <v>0.20469798657718119</v>
      </c>
    </row>
    <row r="10" spans="1:13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  <c r="L10" s="35">
        <f t="shared" si="1"/>
        <v>0.29087048832271767</v>
      </c>
      <c r="M10" s="35">
        <f t="shared" si="2"/>
        <v>0.70912951167728233</v>
      </c>
    </row>
    <row r="11" spans="1:13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  <c r="L11" s="35">
        <f t="shared" si="1"/>
        <v>0.40446650124069478</v>
      </c>
      <c r="M11" s="35">
        <f t="shared" si="2"/>
        <v>0.59553349875930517</v>
      </c>
    </row>
    <row r="12" spans="1:13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  <c r="L12" s="35">
        <f t="shared" si="1"/>
        <v>0.46291560102301793</v>
      </c>
      <c r="M12" s="35">
        <f t="shared" si="2"/>
        <v>0.53708439897698212</v>
      </c>
    </row>
    <row r="13" spans="1:13" x14ac:dyDescent="0.2">
      <c r="A13" s="14">
        <v>3.1749999999999998</v>
      </c>
      <c r="B13" s="15">
        <v>1.355</v>
      </c>
      <c r="C13" s="20">
        <f t="shared" si="0"/>
        <v>5.2968009995060683E-2</v>
      </c>
      <c r="D13" s="17">
        <f>IF(OR($A13="",$B13=""),"",A13*'MPTO_working_2-way'!$G12)</f>
        <v>3.3431734317343174</v>
      </c>
      <c r="E13" s="22">
        <f>IF(OR($A13="",$B13=""),"",B13*'MPTO_working_2-way'!$G12)</f>
        <v>1.4267716535433073</v>
      </c>
      <c r="F13" s="17">
        <f>IF(OR($A13="",$B13=""),"",'MPTO_working_2-way'!D12)</f>
        <v>3.4664853703983485</v>
      </c>
      <c r="G13" s="22">
        <f>IF(OR($A13="",$B13=""),"",'MPTO_working_2-way'!E12)</f>
        <v>1.4054352042795599</v>
      </c>
      <c r="H13" s="17">
        <f>IF(OR($A13="",$B13=""),"",'OddsRatio_working_2-way'!M12)</f>
        <v>3.4752293961126686</v>
      </c>
      <c r="I13" s="17">
        <f>IF(OR($A13="",$B13=""),"",'OddsRatio_working_2-way'!N12)</f>
        <v>1.4040029589057457</v>
      </c>
      <c r="J13" s="17">
        <f>IF('Log_working_2-way'!$D12="","",A13^('Log_working_2-way'!$D12))</f>
        <v>3.5375538521216634</v>
      </c>
      <c r="K13" s="22">
        <f>IF('Log_working_2-way'!$D12="","",B13^('Log_working_2-way'!$D12))</f>
        <v>1.3940803065660896</v>
      </c>
      <c r="L13" s="35">
        <f t="shared" si="1"/>
        <v>0.29911699779249445</v>
      </c>
      <c r="M13" s="35">
        <f t="shared" si="2"/>
        <v>0.70088300220750543</v>
      </c>
    </row>
    <row r="14" spans="1:13" x14ac:dyDescent="0.2">
      <c r="A14" s="14">
        <v>2.2250000000000001</v>
      </c>
      <c r="B14" s="15">
        <v>1.5249999999999999</v>
      </c>
      <c r="C14" s="20">
        <f t="shared" si="0"/>
        <v>0.10517590716522385</v>
      </c>
      <c r="D14" s="17">
        <f>IF(OR($A14="",$B14=""),"",A14*'MPTO_working_2-way'!$G13)</f>
        <v>2.459016393442623</v>
      </c>
      <c r="E14" s="22">
        <f>IF(OR($A14="",$B14=""),"",B14*'MPTO_working_2-way'!$G13)</f>
        <v>1.6853932584269662</v>
      </c>
      <c r="F14" s="17">
        <f>IF(OR($A14="",$B14=""),"",'MPTO_working_2-way'!D13)</f>
        <v>2.5198421907635185</v>
      </c>
      <c r="G14" s="22">
        <f>IF(OR($A14="",$B14=""),"",'MPTO_working_2-way'!E13)</f>
        <v>1.6579630477935561</v>
      </c>
      <c r="H14" s="17">
        <f>IF(OR($A14="",$B14=""),"",'OddsRatio_working_2-way'!M13)</f>
        <v>2.5275252316519472</v>
      </c>
      <c r="I14" s="17">
        <f>IF(OR($A14="",$B14=""),"",'OddsRatio_working_2-way'!N13)</f>
        <v>1.6546536707079771</v>
      </c>
      <c r="J14" s="17">
        <f>IF('Log_working_2-way'!$D13="","",A14^('Log_working_2-way'!$D13))</f>
        <v>2.5585188595514574</v>
      </c>
      <c r="K14" s="22">
        <f>IF('Log_working_2-way'!$D13="","",B14^('Log_working_2-way'!$D13))</f>
        <v>1.6416348405869154</v>
      </c>
      <c r="L14" s="35">
        <f t="shared" si="1"/>
        <v>0.40666666666666668</v>
      </c>
      <c r="M14" s="35">
        <f t="shared" si="2"/>
        <v>0.59333333333333338</v>
      </c>
    </row>
    <row r="15" spans="1:13" x14ac:dyDescent="0.2">
      <c r="A15" s="14">
        <v>1.28</v>
      </c>
      <c r="B15" s="15">
        <v>7.3</v>
      </c>
      <c r="C15" s="20">
        <f t="shared" si="0"/>
        <v>-8.1763698630136994E-2</v>
      </c>
      <c r="D15" s="17">
        <f>IF(OR($A15="",$B15=""),"",A15*'MPTO_working_2-way'!$G14)</f>
        <v>1.1753424657534246</v>
      </c>
      <c r="E15" s="22">
        <f>IF(OR($A15="",$B15=""),"",B15*'MPTO_working_2-way'!$G14)</f>
        <v>6.703125</v>
      </c>
      <c r="F15" s="17">
        <f>IF(OR($A15="",$B15=""),"",'MPTO_working_2-way'!D14)</f>
        <v>1.2163499088778964</v>
      </c>
      <c r="G15" s="22">
        <f>IF(OR($A15="",$B15=""),"",'MPTO_working_2-way'!E14)</f>
        <v>5.6221419975932614</v>
      </c>
      <c r="H15" s="17">
        <f>IF(OR($A15="",$B15=""),"",'OddsRatio_working_2-way'!M14)</f>
        <v>1.2108185106778919</v>
      </c>
      <c r="I15" s="17">
        <f>IF(OR($A15="",$B15=""),"",'OddsRatio_working_2-way'!N14)</f>
        <v>5.7434164902525691</v>
      </c>
      <c r="J15" s="17">
        <f>IF('Log_working_2-way'!$D14="","",A15^('Log_working_2-way'!$D14))</f>
        <v>1.2309612737391997</v>
      </c>
      <c r="K15" s="22">
        <f>IF('Log_working_2-way'!$D14="","",B15^('Log_working_2-way'!$D14))</f>
        <v>5.3297301916042921</v>
      </c>
      <c r="L15" s="35">
        <f t="shared" si="1"/>
        <v>0.85081585081585087</v>
      </c>
      <c r="M15" s="35">
        <f t="shared" si="2"/>
        <v>0.14918414918414918</v>
      </c>
    </row>
    <row r="16" spans="1:13" x14ac:dyDescent="0.2">
      <c r="A16" s="14">
        <v>1.944</v>
      </c>
      <c r="B16" s="15">
        <v>1.8560000000000001</v>
      </c>
      <c r="C16" s="20">
        <f t="shared" si="0"/>
        <v>5.319639562934575E-2</v>
      </c>
      <c r="D16" s="17">
        <f>IF(OR($A16="",$B16=""),"",A16*'MPTO_working_2-way'!$G15)</f>
        <v>2.047413793103448</v>
      </c>
      <c r="E16" s="22">
        <f>IF(OR($A16="",$B16=""),"",B16*'MPTO_working_2-way'!$G15)</f>
        <v>1.9547325102880657</v>
      </c>
      <c r="F16" s="17">
        <f>IF(OR($A16="",$B16=""),"",'MPTO_working_2-way'!D15)</f>
        <v>2.0499990909256196</v>
      </c>
      <c r="G16" s="22">
        <f>IF(OR($A16="",$B16=""),"",'MPTO_working_2-way'!E15)</f>
        <v>1.9523817769389273</v>
      </c>
      <c r="H16" s="17">
        <f>IF(OR($A16="",$B16=""),"",'OddsRatio_working_2-way'!M15)</f>
        <v>2.0501446273336628</v>
      </c>
      <c r="I16" s="17">
        <f>IF(OR($A16="",$B16=""),"",'OddsRatio_working_2-way'!N15)</f>
        <v>1.9522497891923891</v>
      </c>
      <c r="J16" s="17">
        <f>IF('Log_working_2-way'!$D15="","",A16^('Log_working_2-way'!$D15))</f>
        <v>2.0513442294805175</v>
      </c>
      <c r="K16" s="22">
        <f>IF('Log_working_2-way'!$D15="","",B16^('Log_working_2-way'!$D15))</f>
        <v>1.9511632555329479</v>
      </c>
      <c r="L16" s="35">
        <f t="shared" si="1"/>
        <v>0.48842105263157903</v>
      </c>
      <c r="M16" s="35">
        <f t="shared" si="2"/>
        <v>0.51157894736842113</v>
      </c>
    </row>
    <row r="17" spans="1:13" x14ac:dyDescent="0.2">
      <c r="A17" s="14">
        <v>1.3</v>
      </c>
      <c r="B17" s="15">
        <v>3.4</v>
      </c>
      <c r="C17" s="20">
        <f t="shared" si="0"/>
        <v>6.3348416289592757E-2</v>
      </c>
      <c r="D17" s="17">
        <f>IF(OR($A17="",$B17=""),"",A17*'MPTO_working_2-way'!$G16)</f>
        <v>1.3823529411764706</v>
      </c>
      <c r="E17" s="22">
        <f>IF(OR($A17="",$B17=""),"",B17*'MPTO_working_2-way'!$G16)</f>
        <v>3.6153846153846154</v>
      </c>
      <c r="F17" s="17">
        <f>IF(OR($A17="",$B17=""),"",'MPTO_working_2-way'!D16)</f>
        <v>1.3558282208588956</v>
      </c>
      <c r="G17" s="22">
        <f>IF(OR($A17="",$B17=""),"",'MPTO_working_2-way'!E16)</f>
        <v>3.8103448275862064</v>
      </c>
      <c r="H17" s="17">
        <f>IF(OR($A17="",$B17=""),"",'OddsRatio_working_2-way'!M16)</f>
        <v>1.353553390593274</v>
      </c>
      <c r="I17" s="17">
        <f>IF(OR($A17="",$B17=""),"",'OddsRatio_working_2-way'!N16)</f>
        <v>3.8284271247461912</v>
      </c>
      <c r="J17" s="17">
        <f>IF('Log_working_2-way'!$D16="","",A17^('Log_working_2-way'!$D16))</f>
        <v>1.3411194601666856</v>
      </c>
      <c r="K17" s="22">
        <f>IF('Log_working_2-way'!$D16="","",B17^('Log_working_2-way'!$D16))</f>
        <v>3.9315243382973795</v>
      </c>
      <c r="L17" s="35">
        <f t="shared" ref="L17" si="3">(1/D17)</f>
        <v>0.72340425531914898</v>
      </c>
      <c r="M17" s="35">
        <f t="shared" ref="M17" si="4">(1/E17)</f>
        <v>0.27659574468085107</v>
      </c>
    </row>
    <row r="18" spans="1:13" x14ac:dyDescent="0.2">
      <c r="A18" s="14">
        <v>2.165</v>
      </c>
      <c r="B18" s="15">
        <v>1.696</v>
      </c>
      <c r="C18" s="20">
        <f t="shared" si="0"/>
        <v>5.1516405943614174E-2</v>
      </c>
      <c r="D18" s="17">
        <f>IF(OR($A18="",$B18=""),"",A18*'MPTO_working_2-way'!$G17)</f>
        <v>2.2765330188679247</v>
      </c>
      <c r="E18" s="22">
        <f>IF(OR($A18="",$B18=""),"",B18*'MPTO_working_2-way'!$G17)</f>
        <v>1.7833718244803696</v>
      </c>
      <c r="F18" s="17">
        <f>IF(OR($A18="",$B18=""),"",'MPTO_working_2-way'!D17)</f>
        <v>2.2928650822395125</v>
      </c>
      <c r="G18" s="22">
        <f>IF(OR($A18="",$B18=""),"",'MPTO_working_2-way'!E17)</f>
        <v>1.7734759130997575</v>
      </c>
      <c r="H18" s="17">
        <f>IF(OR($A18="",$B18=""),"",'OddsRatio_working_2-way'!M17)</f>
        <v>2.2937737726173939</v>
      </c>
      <c r="I18" s="17">
        <f>IF(OR($A18="",$B18=""),"",'OddsRatio_working_2-way'!N17)</f>
        <v>1.7729326572890181</v>
      </c>
      <c r="J18" s="17">
        <f>IF('Log_working_2-way'!$D17="","",A18^('Log_working_2-way'!$D17))</f>
        <v>2.3014300075755703</v>
      </c>
      <c r="K18" s="22">
        <f>IF('Log_working_2-way'!$D17="","",B18^('Log_working_2-way'!$D17))</f>
        <v>1.7683855406572009</v>
      </c>
      <c r="L18" s="35">
        <f t="shared" ref="L18" si="5">(1/D18)</f>
        <v>0.43926443926443925</v>
      </c>
      <c r="M18" s="35">
        <f t="shared" ref="M18" si="6">(1/E18)</f>
        <v>0.56073556073556075</v>
      </c>
    </row>
    <row r="19" spans="1:13" x14ac:dyDescent="0.2">
      <c r="A19" s="14">
        <v>1.845</v>
      </c>
      <c r="B19" s="15">
        <v>1.9550000000000001</v>
      </c>
      <c r="C19" s="20">
        <f t="shared" si="0"/>
        <v>5.3514371460850363E-2</v>
      </c>
      <c r="D19" s="17">
        <f>IF(OR($A19="",$B19=""),"",A19*'MPTO_working_2-way'!$G18)</f>
        <v>1.9437340153452689</v>
      </c>
      <c r="E19" s="22">
        <f>IF(OR($A19="",$B19=""),"",B19*'MPTO_working_2-way'!$G18)</f>
        <v>2.0596205962059626</v>
      </c>
      <c r="F19" s="17">
        <f>IF(OR($A19="",$B19=""),"",'MPTO_working_2-way'!D18)</f>
        <v>1.9408120850960799</v>
      </c>
      <c r="G19" s="22">
        <f>IF(OR($A19="",$B19=""),"",'MPTO_working_2-way'!E18)</f>
        <v>2.0629115163820164</v>
      </c>
      <c r="H19" s="17">
        <f>IF(OR($A19="",$B19=""),"",'OddsRatio_working_2-way'!M18)</f>
        <v>1.9406469868801486</v>
      </c>
      <c r="I19" s="17">
        <f>IF(OR($A19="",$B19=""),"",'OddsRatio_working_2-way'!N18)</f>
        <v>2.0630980739296345</v>
      </c>
      <c r="J19" s="17">
        <f>IF('Log_working_2-way'!$D18="","",A19^('Log_working_2-way'!$D18))</f>
        <v>1.9392966360064237</v>
      </c>
      <c r="K19" s="22">
        <f>IF('Log_working_2-way'!$D18="","",B19^('Log_working_2-way'!$D18))</f>
        <v>2.0646264041251698</v>
      </c>
      <c r="L19" s="35">
        <f t="shared" ref="L19" si="7">(1/D19)</f>
        <v>0.51447368421052619</v>
      </c>
      <c r="M19" s="35">
        <f t="shared" ref="M19" si="8">(1/E19)</f>
        <v>0.48552631578947353</v>
      </c>
    </row>
    <row r="20" spans="1:13" x14ac:dyDescent="0.2">
      <c r="A20" s="14">
        <v>2.125</v>
      </c>
      <c r="B20" s="15">
        <v>1.7150000000000001</v>
      </c>
      <c r="C20" s="20">
        <f t="shared" si="0"/>
        <v>5.3678614302863803E-2</v>
      </c>
      <c r="D20" s="17">
        <f>IF(OR($A20="",$B20=""),"",A20*'MPTO_working_2-way'!$G19)</f>
        <v>2.2390670553935856</v>
      </c>
      <c r="E20" s="22">
        <f>IF(OR($A20="",$B20=""),"",B20*'MPTO_working_2-way'!$G19)</f>
        <v>1.8070588235294116</v>
      </c>
      <c r="F20" s="17">
        <f>IF(OR($A20="",$B20=""),"",'MPTO_working_2-way'!D19)</f>
        <v>2.2535265700483089</v>
      </c>
      <c r="G20" s="22">
        <f>IF(OR($A20="",$B20=""),"",'MPTO_working_2-way'!E19)</f>
        <v>1.7977493448435331</v>
      </c>
      <c r="H20" s="17">
        <f>IF(OR($A20="",$B20=""),"",'OddsRatio_working_2-way'!M19)</f>
        <v>2.2543630150106355</v>
      </c>
      <c r="I20" s="17">
        <f>IF(OR($A20="",$B20=""),"",'OddsRatio_working_2-way'!N19)</f>
        <v>1.7972173828734261</v>
      </c>
      <c r="J20" s="17">
        <f>IF('Log_working_2-way'!$D19="","",A20^('Log_working_2-way'!$D19))</f>
        <v>2.2611429541083283</v>
      </c>
      <c r="K20" s="22">
        <f>IF('Log_working_2-way'!$D19="","",B20^('Log_working_2-way'!$D19))</f>
        <v>1.7929315203644287</v>
      </c>
      <c r="L20" s="35">
        <f t="shared" ref="L20" si="9">(1/D20)</f>
        <v>0.44661458333333343</v>
      </c>
      <c r="M20" s="35">
        <f t="shared" ref="M20" si="10">(1/E20)</f>
        <v>0.55338541666666674</v>
      </c>
    </row>
    <row r="21" spans="1:13" x14ac:dyDescent="0.2">
      <c r="A21" s="14">
        <v>1.38</v>
      </c>
      <c r="B21" s="15">
        <v>2.94</v>
      </c>
      <c r="C21" s="20">
        <f t="shared" si="0"/>
        <v>6.477373558118904E-2</v>
      </c>
      <c r="D21" s="17">
        <f>IF(OR($A21="",$B21=""),"",A21*'MPTO_working_2-way'!$G20)</f>
        <v>1.4693877551020407</v>
      </c>
      <c r="E21" s="22">
        <f>IF(OR($A21="",$B21=""),"",B21*'MPTO_working_2-way'!$G20)</f>
        <v>3.1304347826086958</v>
      </c>
      <c r="F21" s="17">
        <f>IF(OR($A21="",$B21=""),"",'MPTO_working_2-way'!D20)</f>
        <v>1.4445631275368509</v>
      </c>
      <c r="G21" s="22">
        <f>IF(OR($A21="",$B21=""),"",'MPTO_working_2-way'!E20)</f>
        <v>3.2493993272465165</v>
      </c>
      <c r="H21" s="17">
        <f>IF(OR($A21="",$B21=""),"",'OddsRatio_working_2-way'!M20)</f>
        <v>1.4425791326529003</v>
      </c>
      <c r="I21" s="17">
        <f>IF(OR($A21="",$B21=""),"",'OddsRatio_working_2-way'!N20)</f>
        <v>3.2594829403858618</v>
      </c>
      <c r="J21" s="17">
        <f>IF('Log_working_2-way'!$D20="","",A21^('Log_working_2-way'!$D20))</f>
        <v>1.4310262157923552</v>
      </c>
      <c r="K21" s="22">
        <f>IF('Log_working_2-way'!$D20="","",B21^('Log_working_2-way'!$D20))</f>
        <v>3.32004449678869</v>
      </c>
      <c r="L21" s="35">
        <f t="shared" ref="L21" si="11">(1/D21)</f>
        <v>0.68055555555555558</v>
      </c>
      <c r="M21" s="35">
        <f t="shared" ref="M21" si="12">(1/E21)</f>
        <v>0.31944444444444442</v>
      </c>
    </row>
    <row r="22" spans="1:13" x14ac:dyDescent="0.2">
      <c r="A22" s="14">
        <v>1.704</v>
      </c>
      <c r="B22" s="15">
        <v>2.1440000000000001</v>
      </c>
      <c r="C22" s="20">
        <f t="shared" si="0"/>
        <v>5.327237054165801E-2</v>
      </c>
      <c r="D22" s="17">
        <f>IF(OR($A22="",$B22=""),"",A22*'MPTO_working_2-way'!$G21)</f>
        <v>1.7947761194029852</v>
      </c>
      <c r="E22" s="22">
        <f>IF(OR($A22="",$B22=""),"",B22*'MPTO_working_2-way'!$G21)</f>
        <v>2.258215962441315</v>
      </c>
      <c r="F22" s="17">
        <f>IF(OR($A22="",$B22=""),"",'MPTO_working_2-way'!D21)</f>
        <v>1.7850185274941761</v>
      </c>
      <c r="G22" s="22">
        <f>IF(OR($A22="",$B22=""),"",'MPTO_working_2-way'!E21)</f>
        <v>2.2738552849090805</v>
      </c>
      <c r="H22" s="17">
        <f>IF(OR($A22="",$B22=""),"",'OddsRatio_working_2-way'!M21)</f>
        <v>1.7844645405527362</v>
      </c>
      <c r="I22" s="17">
        <f>IF(OR($A22="",$B22=""),"",'OddsRatio_working_2-way'!N21)</f>
        <v>2.2747548783981966</v>
      </c>
      <c r="J22" s="17">
        <f>IF('Log_working_2-way'!$D21="","",A22^('Log_working_2-way'!$D21))</f>
        <v>1.7799746970124413</v>
      </c>
      <c r="K22" s="22">
        <f>IF('Log_working_2-way'!$D21="","",B22^('Log_working_2-way'!$D21))</f>
        <v>2.2820928727923988</v>
      </c>
      <c r="L22" s="35">
        <f t="shared" ref="L22" si="13">(1/D22)</f>
        <v>0.55717255717255709</v>
      </c>
      <c r="M22" s="35">
        <f t="shared" ref="M22" si="14">(1/E22)</f>
        <v>0.44282744282744274</v>
      </c>
    </row>
    <row r="23" spans="1:13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1:13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1:13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1:13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1:13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1:13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1:13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1:13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1:13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1:13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5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5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5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5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5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5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5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5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5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5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5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5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5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5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5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5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5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5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5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5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5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5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5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5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5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5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5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5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5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5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5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5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5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5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5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5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5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5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5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5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5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5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5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5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5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5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5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5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5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5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5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5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5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5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5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5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5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5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5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5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5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5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5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5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16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16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16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16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16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16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16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16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16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16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16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16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16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16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16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16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16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16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16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16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16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16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16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16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16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16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16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16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16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16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16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16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16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16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16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16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16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16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16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16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16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16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16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16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16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16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16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16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16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16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16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16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16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16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16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16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16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16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16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16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16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16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16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16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17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17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17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17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17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17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17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17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17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17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17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17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17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17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17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17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17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17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17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17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17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17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17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17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17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17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17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17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17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17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17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17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17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17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17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17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17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17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17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17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17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17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17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17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17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17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17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17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17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17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17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17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17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17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17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17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17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17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17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17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17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17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17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17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18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18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18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18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18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18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18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18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18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18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18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18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18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18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18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18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18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18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18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18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18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18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18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18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18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18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18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18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18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18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18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18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18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18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18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18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18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18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18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18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18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18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18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18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18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18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18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18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18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18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18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18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18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18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18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18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18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18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18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18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18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18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18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18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19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19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19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19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19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19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19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19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19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19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19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19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19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19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19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19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19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19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19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19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19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19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19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19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19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19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19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19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19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19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19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19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19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19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19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19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19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19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19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19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19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19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19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19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19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19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19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19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19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19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19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19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19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19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19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19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19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19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19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19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19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19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19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19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20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20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20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20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20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20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20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20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20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20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20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20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20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20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20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20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20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20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20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20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20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20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20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20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20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20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20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20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20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20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20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20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20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20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20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20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20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20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20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20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20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20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20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20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20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20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20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20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20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20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20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20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20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20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20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20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20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20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20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20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20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20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20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20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21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21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21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21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21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21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21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21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21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21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21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21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21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21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21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21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21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21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21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21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21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21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21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21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21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21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21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21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21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21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21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21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21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21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21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21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21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21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21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21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21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21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21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21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21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21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21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21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21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21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21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21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21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21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21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21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21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21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21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21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21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21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21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21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22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22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22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22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22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22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22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22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22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22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22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22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22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22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22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22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22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22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22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22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22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22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22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22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22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22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22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22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22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22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22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22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22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22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22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22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22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22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22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22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22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22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22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22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22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22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22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22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22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22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22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22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22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22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22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22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22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22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22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22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22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22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22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22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23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23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23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23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23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23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23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23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23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23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23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23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23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23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23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23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23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23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23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23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23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23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23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23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23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23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23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23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23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23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23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23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23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23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23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23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23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23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23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23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23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23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23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23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23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23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23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23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23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23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23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23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23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23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23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23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23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23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23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23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23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23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23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23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24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24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24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24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24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24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24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24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24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24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24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24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24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24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24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24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24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24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24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24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24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24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24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24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24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24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24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24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24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24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24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24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24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24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24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24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24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24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24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24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24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24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24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24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24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24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24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24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24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2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2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2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2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2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2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2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2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2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2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2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2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2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2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2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25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25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25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25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25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25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25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25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25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25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25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25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25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25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25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25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25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25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25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25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25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25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25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25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25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25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25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25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25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25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25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25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25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25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25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25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25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25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25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25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25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25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25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25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25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25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2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2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2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2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2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2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2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2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2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2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2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2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2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2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2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2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2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2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26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26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26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26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26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26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26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26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26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26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26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26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26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26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26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26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26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26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26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26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26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26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26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26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26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26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26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26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26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26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26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26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26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26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26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26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26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26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26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26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26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26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26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26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26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26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2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2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2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2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2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2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2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2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2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2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2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2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2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2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2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2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2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2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27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27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27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27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27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27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27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27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27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27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27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27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27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27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27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27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27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27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27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27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27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27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27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27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27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27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27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27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27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27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27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27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27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27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27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27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27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27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27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27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27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27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27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27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27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27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2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2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2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2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2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2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2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2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2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2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2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2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2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2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2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2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2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2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28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28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28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28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28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28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28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28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28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28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28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28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28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28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28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28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28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28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28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28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28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28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28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28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28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28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28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28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28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28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28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28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28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28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28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28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28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28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28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28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28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28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28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28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28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28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2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2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2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2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2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2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2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2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2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2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2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2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2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2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2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2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2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2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29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29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29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29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29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29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29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29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29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29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29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29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29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29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29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29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29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29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29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29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29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29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29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29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29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29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29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29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29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29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29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29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29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29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29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29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29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29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29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29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1002"/>
  <sheetViews>
    <sheetView tabSelected="1" zoomScaleNormal="100" workbookViewId="0">
      <pane ySplit="2" topLeftCell="A217" activePane="bottomLeft" state="frozen"/>
      <selection pane="bottomLeft" activeCell="A247" sqref="A247:XFD247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0.85546875" style="4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16384" width="10" style="4"/>
  </cols>
  <sheetData>
    <row r="1" spans="1:29" s="13" customFormat="1" x14ac:dyDescent="0.2">
      <c r="A1" s="36" t="s">
        <v>9</v>
      </c>
      <c r="B1" s="36"/>
      <c r="C1" s="37"/>
      <c r="D1" s="18"/>
      <c r="E1" s="38" t="s">
        <v>25</v>
      </c>
      <c r="F1" s="36"/>
      <c r="G1" s="37"/>
      <c r="H1" s="38" t="s">
        <v>23</v>
      </c>
      <c r="I1" s="36"/>
      <c r="J1" s="37"/>
      <c r="K1" s="38" t="s">
        <v>11</v>
      </c>
      <c r="L1" s="36"/>
      <c r="M1" s="37"/>
      <c r="N1" s="38" t="s">
        <v>181</v>
      </c>
      <c r="O1" s="36"/>
      <c r="P1" s="36"/>
      <c r="Q1" s="13" t="s">
        <v>32</v>
      </c>
      <c r="R1" s="13" t="s">
        <v>33</v>
      </c>
      <c r="S1" s="13" t="s">
        <v>180</v>
      </c>
      <c r="T1" s="13" t="s">
        <v>225</v>
      </c>
      <c r="U1" s="13" t="s">
        <v>216</v>
      </c>
      <c r="V1" s="13" t="s">
        <v>217</v>
      </c>
      <c r="W1" s="13" t="s">
        <v>218</v>
      </c>
      <c r="X1" s="13" t="s">
        <v>219</v>
      </c>
      <c r="Y1" s="13" t="s">
        <v>220</v>
      </c>
      <c r="Z1" s="13" t="s">
        <v>221</v>
      </c>
      <c r="AA1" s="13" t="s">
        <v>222</v>
      </c>
      <c r="AB1" s="13" t="s">
        <v>223</v>
      </c>
      <c r="AC1" s="13" t="s">
        <v>224</v>
      </c>
    </row>
    <row r="2" spans="1:29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29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30">
        <f>(1/E3)* 100</f>
        <v>68.886805356023672</v>
      </c>
      <c r="O3" s="31">
        <f>(1/F3)* 100</f>
        <v>18.491354178743595</v>
      </c>
      <c r="P3" s="31">
        <f>(1/G3)* 100</f>
        <v>12.621840465232726</v>
      </c>
    </row>
    <row r="4" spans="1:29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30">
        <f t="shared" ref="N4:N13" si="0">(1/E4)* 100</f>
        <v>41.151224438273154</v>
      </c>
      <c r="O4" s="31">
        <f t="shared" ref="O4:O13" si="1">(1/F4)* 100</f>
        <v>28.805857106791212</v>
      </c>
      <c r="P4" s="31">
        <f t="shared" ref="P4:P13" si="2">(1/G4)* 100</f>
        <v>30.04291845493562</v>
      </c>
    </row>
    <row r="5" spans="1:29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30">
        <f t="shared" si="0"/>
        <v>84.464355000557461</v>
      </c>
      <c r="O5" s="31">
        <f t="shared" si="1"/>
        <v>10.874434162113946</v>
      </c>
      <c r="P5" s="31">
        <f t="shared" si="2"/>
        <v>4.6612108373285759</v>
      </c>
    </row>
    <row r="6" spans="1:29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30">
        <f t="shared" si="0"/>
        <v>15.425349339746258</v>
      </c>
      <c r="O6" s="31">
        <f t="shared" si="1"/>
        <v>21.280959175875534</v>
      </c>
      <c r="P6" s="31">
        <f t="shared" si="2"/>
        <v>63.293691484378201</v>
      </c>
    </row>
    <row r="7" spans="1:29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30">
        <f t="shared" si="0"/>
        <v>51.323800084949745</v>
      </c>
      <c r="O7" s="31">
        <f t="shared" si="1"/>
        <v>26.140922176601066</v>
      </c>
      <c r="P7" s="31">
        <f t="shared" si="2"/>
        <v>22.535277738449196</v>
      </c>
    </row>
    <row r="8" spans="1:29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30">
        <f t="shared" si="0"/>
        <v>85.952987465005421</v>
      </c>
      <c r="O8" s="31">
        <f t="shared" si="1"/>
        <v>10.524855607959847</v>
      </c>
      <c r="P8" s="31">
        <f t="shared" si="2"/>
        <v>3.5221569270347293</v>
      </c>
    </row>
    <row r="9" spans="1:29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30">
        <f t="shared" si="0"/>
        <v>40.084705034242461</v>
      </c>
      <c r="O9" s="31">
        <f t="shared" si="1"/>
        <v>28.766670671632827</v>
      </c>
      <c r="P9" s="31">
        <f t="shared" si="2"/>
        <v>31.148624294124712</v>
      </c>
    </row>
    <row r="10" spans="1:29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30">
        <f t="shared" si="0"/>
        <v>54.458937550098376</v>
      </c>
      <c r="O10" s="31">
        <f t="shared" si="1"/>
        <v>24.816731035487862</v>
      </c>
      <c r="P10" s="31">
        <f t="shared" si="2"/>
        <v>20.724331414413754</v>
      </c>
    </row>
    <row r="11" spans="1:29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30">
        <f t="shared" si="0"/>
        <v>46.666620595288279</v>
      </c>
      <c r="O11" s="31">
        <f t="shared" si="1"/>
        <v>26.630408491876462</v>
      </c>
      <c r="P11" s="31">
        <f t="shared" si="2"/>
        <v>26.702970912835255</v>
      </c>
    </row>
    <row r="12" spans="1:29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30">
        <f t="shared" si="0"/>
        <v>8.4918890899434878</v>
      </c>
      <c r="O12" s="31">
        <f t="shared" si="1"/>
        <v>15.739395076529719</v>
      </c>
      <c r="P12" s="31">
        <f t="shared" si="2"/>
        <v>75.768715833526784</v>
      </c>
    </row>
    <row r="13" spans="1:29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30">
        <f t="shared" si="0"/>
        <v>86.256428338881761</v>
      </c>
      <c r="O13" s="31">
        <f t="shared" si="1"/>
        <v>9.9084307425177016</v>
      </c>
      <c r="P13" s="31">
        <f t="shared" si="2"/>
        <v>3.8351409186005387</v>
      </c>
    </row>
    <row r="14" spans="1:29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30">
        <f t="shared" ref="N14:N77" si="4">(1/E14)* 100</f>
        <v>23.805450715820758</v>
      </c>
      <c r="O14" s="31">
        <f t="shared" ref="O14:O77" si="5">(1/F14)* 100</f>
        <v>31.844668498540557</v>
      </c>
      <c r="P14" s="31">
        <f t="shared" ref="P14:P77" si="6">(1/G14)* 100</f>
        <v>44.349880785638675</v>
      </c>
    </row>
    <row r="15" spans="1:29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30">
        <f t="shared" si="4"/>
        <v>47.400405131667796</v>
      </c>
      <c r="O15" s="31">
        <f t="shared" si="5"/>
        <v>27.683997299122215</v>
      </c>
      <c r="P15" s="31">
        <f t="shared" si="6"/>
        <v>24.915597569209989</v>
      </c>
    </row>
    <row r="16" spans="1:29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30">
        <f t="shared" si="4"/>
        <v>15.969199236562273</v>
      </c>
      <c r="O16" s="31">
        <f t="shared" si="5"/>
        <v>22.57970496704619</v>
      </c>
      <c r="P16" s="31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30">
        <f t="shared" si="4"/>
        <v>42.14434531759175</v>
      </c>
      <c r="O17" s="31">
        <f t="shared" si="5"/>
        <v>29.841337678294778</v>
      </c>
      <c r="P17" s="31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30">
        <f t="shared" si="4"/>
        <v>54.0893630415583</v>
      </c>
      <c r="O18" s="31">
        <f t="shared" si="5"/>
        <v>24.7504026257002</v>
      </c>
      <c r="P18" s="31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30">
        <f t="shared" si="4"/>
        <v>32.385945149690222</v>
      </c>
      <c r="O19" s="31">
        <f t="shared" si="5"/>
        <v>29.595771413716911</v>
      </c>
      <c r="P19" s="31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30">
        <f t="shared" si="4"/>
        <v>44.552787873415483</v>
      </c>
      <c r="O20" s="31">
        <f t="shared" si="5"/>
        <v>26.806134207960291</v>
      </c>
      <c r="P20" s="31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30">
        <f t="shared" si="4"/>
        <v>44.916141784550028</v>
      </c>
      <c r="O21" s="31">
        <f t="shared" si="5"/>
        <v>27.620845810039391</v>
      </c>
      <c r="P21" s="31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30">
        <f t="shared" si="4"/>
        <v>38.971748536523279</v>
      </c>
      <c r="O22" s="31">
        <f t="shared" si="5"/>
        <v>30.852634258080929</v>
      </c>
      <c r="P22" s="31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30">
        <f t="shared" si="4"/>
        <v>9.9561842834199759</v>
      </c>
      <c r="O23" s="31">
        <f t="shared" si="5"/>
        <v>16.850304695500355</v>
      </c>
      <c r="P23" s="31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30">
        <f t="shared" si="4"/>
        <v>70.594105859775254</v>
      </c>
      <c r="O24" s="31">
        <f t="shared" si="5"/>
        <v>19.200441880061575</v>
      </c>
      <c r="P24" s="31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30">
        <f t="shared" si="4"/>
        <v>80.305511039046735</v>
      </c>
      <c r="O25" s="31">
        <f t="shared" si="5"/>
        <v>13.597315183167103</v>
      </c>
      <c r="P25" s="31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30">
        <f t="shared" si="4"/>
        <v>49.482512252774406</v>
      </c>
      <c r="O26" s="31">
        <f t="shared" si="5"/>
        <v>27.090984361854144</v>
      </c>
      <c r="P26" s="31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30">
        <f t="shared" si="4"/>
        <v>15.387136893456614</v>
      </c>
      <c r="O27" s="31">
        <f t="shared" si="5"/>
        <v>24.218350799726192</v>
      </c>
      <c r="P27" s="31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30">
        <f t="shared" si="4"/>
        <v>71.083575006591076</v>
      </c>
      <c r="O28" s="31">
        <f t="shared" si="5"/>
        <v>16.725547060374371</v>
      </c>
      <c r="P28" s="31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30">
        <f t="shared" si="4"/>
        <v>41.731486514347836</v>
      </c>
      <c r="O29" s="31">
        <f t="shared" si="5"/>
        <v>26.525218825558078</v>
      </c>
      <c r="P29" s="31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30">
        <f t="shared" si="4"/>
        <v>63.005685460704221</v>
      </c>
      <c r="O30" s="31">
        <f t="shared" si="5"/>
        <v>22.366287414124702</v>
      </c>
      <c r="P30" s="31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30">
        <f t="shared" si="4"/>
        <v>59.422989403318013</v>
      </c>
      <c r="O31" s="31">
        <f t="shared" si="5"/>
        <v>24.646176266516122</v>
      </c>
      <c r="P31" s="31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30">
        <f t="shared" si="4"/>
        <v>35.241258058214491</v>
      </c>
      <c r="O32" s="31">
        <f t="shared" si="5"/>
        <v>31.2365696425083</v>
      </c>
      <c r="P32" s="31">
        <f t="shared" si="6"/>
        <v>33.522172299277202</v>
      </c>
    </row>
    <row r="33" spans="1:19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30">
        <f t="shared" si="4"/>
        <v>22.802977920691713</v>
      </c>
      <c r="O33" s="31">
        <f t="shared" si="5"/>
        <v>27.337661029920181</v>
      </c>
      <c r="P33" s="31">
        <f t="shared" si="6"/>
        <v>49.859361049388099</v>
      </c>
    </row>
    <row r="34" spans="1:19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30">
        <f t="shared" si="4"/>
        <v>46.293174422707494</v>
      </c>
      <c r="O34" s="31">
        <f t="shared" si="5"/>
        <v>27.486572313482572</v>
      </c>
      <c r="P34" s="31">
        <f t="shared" si="6"/>
        <v>26.220253263809933</v>
      </c>
    </row>
    <row r="35" spans="1:19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30">
        <f t="shared" si="4"/>
        <v>11.270447062522379</v>
      </c>
      <c r="O35" s="31">
        <f t="shared" si="5"/>
        <v>21.806415552430934</v>
      </c>
      <c r="P35" s="31">
        <f t="shared" si="6"/>
        <v>66.923137385046672</v>
      </c>
      <c r="Q35" t="s">
        <v>34</v>
      </c>
      <c r="R35" t="s">
        <v>35</v>
      </c>
      <c r="S35" s="29">
        <v>44019</v>
      </c>
    </row>
    <row r="36" spans="1:19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30">
        <f t="shared" si="4"/>
        <v>54.869833543396062</v>
      </c>
      <c r="O36" s="31">
        <f t="shared" si="5"/>
        <v>25.898561432482943</v>
      </c>
      <c r="P36" s="31">
        <f t="shared" si="6"/>
        <v>19.231605024120995</v>
      </c>
      <c r="Q36" t="s">
        <v>36</v>
      </c>
      <c r="R36" t="s">
        <v>37</v>
      </c>
      <c r="S36" s="29">
        <v>44019</v>
      </c>
    </row>
    <row r="37" spans="1:19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30">
        <f t="shared" si="4"/>
        <v>39.958882987836219</v>
      </c>
      <c r="O37" s="31">
        <f t="shared" si="5"/>
        <v>28.309062874764436</v>
      </c>
      <c r="P37" s="31">
        <f t="shared" si="6"/>
        <v>31.732054137399352</v>
      </c>
      <c r="Q37" t="s">
        <v>38</v>
      </c>
      <c r="R37" t="s">
        <v>39</v>
      </c>
      <c r="S37" s="29">
        <v>44019</v>
      </c>
    </row>
    <row r="38" spans="1:19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30">
        <f t="shared" si="4"/>
        <v>32.941007607291517</v>
      </c>
      <c r="O38" s="31">
        <f t="shared" si="5"/>
        <v>31.433902684082099</v>
      </c>
      <c r="P38" s="31">
        <f t="shared" si="6"/>
        <v>35.625089708626376</v>
      </c>
      <c r="Q38" t="s">
        <v>40</v>
      </c>
      <c r="R38" t="s">
        <v>41</v>
      </c>
      <c r="S38" s="29">
        <v>44019</v>
      </c>
    </row>
    <row r="39" spans="1:19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30">
        <f t="shared" si="4"/>
        <v>74.357989365941577</v>
      </c>
      <c r="O39" s="31">
        <f t="shared" si="5"/>
        <v>16.857962439730166</v>
      </c>
      <c r="P39" s="31">
        <f t="shared" si="6"/>
        <v>8.784048194328264</v>
      </c>
      <c r="Q39" t="s">
        <v>42</v>
      </c>
      <c r="R39" t="s">
        <v>43</v>
      </c>
      <c r="S39" s="29">
        <v>44019</v>
      </c>
    </row>
    <row r="40" spans="1:19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30">
        <f t="shared" si="4"/>
        <v>31.724453589856942</v>
      </c>
      <c r="O40" s="31">
        <f t="shared" si="5"/>
        <v>29.040814011258771</v>
      </c>
      <c r="P40" s="31">
        <f t="shared" si="6"/>
        <v>39.234732398884297</v>
      </c>
      <c r="Q40" t="s">
        <v>44</v>
      </c>
      <c r="R40" t="s">
        <v>45</v>
      </c>
      <c r="S40" s="29">
        <v>44019</v>
      </c>
    </row>
    <row r="41" spans="1:19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30">
        <f t="shared" si="4"/>
        <v>35.249042145593876</v>
      </c>
      <c r="O41" s="31">
        <f t="shared" si="5"/>
        <v>29.885057471264364</v>
      </c>
      <c r="P41" s="31">
        <f t="shared" si="6"/>
        <v>34.865900383141771</v>
      </c>
      <c r="Q41" t="s">
        <v>46</v>
      </c>
      <c r="R41" t="s">
        <v>47</v>
      </c>
      <c r="S41" s="29">
        <v>44019</v>
      </c>
    </row>
    <row r="42" spans="1:19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30">
        <f t="shared" si="4"/>
        <v>46.310922197650711</v>
      </c>
      <c r="O42" s="31">
        <f t="shared" si="5"/>
        <v>28.001952956719034</v>
      </c>
      <c r="P42" s="31">
        <f t="shared" si="6"/>
        <v>25.687124845630262</v>
      </c>
      <c r="Q42" t="s">
        <v>48</v>
      </c>
      <c r="R42" t="s">
        <v>49</v>
      </c>
      <c r="S42" s="29">
        <v>44019</v>
      </c>
    </row>
    <row r="43" spans="1:19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30">
        <f t="shared" si="4"/>
        <v>13.116763714373276</v>
      </c>
      <c r="O43" s="31">
        <f t="shared" si="5"/>
        <v>18.020226785167022</v>
      </c>
      <c r="P43" s="31">
        <f t="shared" si="6"/>
        <v>68.863009500459711</v>
      </c>
      <c r="Q43" t="s">
        <v>50</v>
      </c>
      <c r="R43" t="s">
        <v>51</v>
      </c>
      <c r="S43" s="29">
        <v>44019</v>
      </c>
    </row>
    <row r="44" spans="1:19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30">
        <f t="shared" si="4"/>
        <v>28.117643553145211</v>
      </c>
      <c r="O44" s="31">
        <f t="shared" si="5"/>
        <v>28.701689561667514</v>
      </c>
      <c r="P44" s="31">
        <f t="shared" si="6"/>
        <v>43.180666885187286</v>
      </c>
      <c r="Q44" t="s">
        <v>52</v>
      </c>
      <c r="R44" t="s">
        <v>53</v>
      </c>
      <c r="S44" s="29">
        <v>44019</v>
      </c>
    </row>
    <row r="45" spans="1:19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30">
        <f t="shared" si="4"/>
        <v>46.753151950611624</v>
      </c>
      <c r="O45" s="31">
        <f t="shared" si="5"/>
        <v>30.149228827964503</v>
      </c>
      <c r="P45" s="31">
        <f t="shared" si="6"/>
        <v>23.097619221423873</v>
      </c>
      <c r="Q45" t="s">
        <v>54</v>
      </c>
      <c r="R45" t="s">
        <v>55</v>
      </c>
      <c r="S45" s="29">
        <v>44019</v>
      </c>
    </row>
    <row r="46" spans="1:19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30">
        <f t="shared" si="4"/>
        <v>20.884001268901343</v>
      </c>
      <c r="O46" s="31">
        <f t="shared" si="5"/>
        <v>30.665115787247537</v>
      </c>
      <c r="P46" s="31">
        <f t="shared" si="6"/>
        <v>48.450882943851113</v>
      </c>
      <c r="Q46" t="s">
        <v>56</v>
      </c>
      <c r="R46" t="s">
        <v>57</v>
      </c>
      <c r="S46" s="29">
        <v>44019</v>
      </c>
    </row>
    <row r="47" spans="1:19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30">
        <f t="shared" si="4"/>
        <v>38.939940092399858</v>
      </c>
      <c r="O47" s="31">
        <f t="shared" si="5"/>
        <v>32.603949840077171</v>
      </c>
      <c r="P47" s="31">
        <f t="shared" si="6"/>
        <v>28.456110067522971</v>
      </c>
      <c r="Q47" t="s">
        <v>58</v>
      </c>
      <c r="R47" t="s">
        <v>59</v>
      </c>
      <c r="S47" s="29">
        <v>44019</v>
      </c>
    </row>
    <row r="48" spans="1:19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30">
        <f t="shared" si="4"/>
        <v>59.994893988899335</v>
      </c>
      <c r="O48" s="31">
        <f t="shared" si="5"/>
        <v>26.091962205698604</v>
      </c>
      <c r="P48" s="31">
        <f t="shared" si="6"/>
        <v>13.913143805402061</v>
      </c>
      <c r="Q48" t="s">
        <v>60</v>
      </c>
      <c r="R48" t="s">
        <v>61</v>
      </c>
      <c r="S48" s="29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30">
        <f t="shared" si="4"/>
        <v>29.285781975550428</v>
      </c>
      <c r="O49" s="31">
        <f t="shared" si="5"/>
        <v>32.8963578355498</v>
      </c>
      <c r="P49" s="31">
        <f t="shared" si="6"/>
        <v>37.817860188899765</v>
      </c>
      <c r="Q49" t="s">
        <v>62</v>
      </c>
      <c r="R49" t="s">
        <v>63</v>
      </c>
      <c r="S49" s="29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30">
        <f t="shared" si="4"/>
        <v>25.675379093551946</v>
      </c>
      <c r="O50" s="31">
        <f t="shared" si="5"/>
        <v>24.437226294624317</v>
      </c>
      <c r="P50" s="31">
        <f t="shared" si="6"/>
        <v>49.887394611823737</v>
      </c>
      <c r="Q50" t="s">
        <v>64</v>
      </c>
      <c r="R50" t="s">
        <v>65</v>
      </c>
      <c r="S50" s="29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30">
        <f t="shared" si="4"/>
        <v>73.826079666274566</v>
      </c>
      <c r="O51" s="31">
        <f t="shared" si="5"/>
        <v>16.662136035791136</v>
      </c>
      <c r="P51" s="31">
        <f t="shared" si="6"/>
        <v>9.5117842979342857</v>
      </c>
      <c r="Q51" t="s">
        <v>66</v>
      </c>
      <c r="R51" t="s">
        <v>67</v>
      </c>
      <c r="S51" s="29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30">
        <f t="shared" si="4"/>
        <v>86.256428338881761</v>
      </c>
      <c r="O52" s="31">
        <f t="shared" si="5"/>
        <v>9.9084307425177016</v>
      </c>
      <c r="P52" s="31">
        <f t="shared" si="6"/>
        <v>3.8351409186005387</v>
      </c>
      <c r="Q52" t="s">
        <v>68</v>
      </c>
      <c r="R52" t="s">
        <v>69</v>
      </c>
      <c r="S52" s="29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30">
        <f t="shared" si="4"/>
        <v>23.805450715820758</v>
      </c>
      <c r="O53" s="31">
        <f t="shared" si="5"/>
        <v>31.844668498540557</v>
      </c>
      <c r="P53" s="31">
        <f t="shared" si="6"/>
        <v>44.349880785638675</v>
      </c>
      <c r="Q53" t="s">
        <v>70</v>
      </c>
      <c r="R53" t="s">
        <v>71</v>
      </c>
      <c r="S53" s="29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30">
        <f t="shared" si="4"/>
        <v>47.400405131667796</v>
      </c>
      <c r="O54" s="31">
        <f t="shared" si="5"/>
        <v>27.683997299122215</v>
      </c>
      <c r="P54" s="31">
        <f t="shared" si="6"/>
        <v>24.915597569209989</v>
      </c>
      <c r="Q54" t="s">
        <v>72</v>
      </c>
      <c r="R54" t="s">
        <v>73</v>
      </c>
      <c r="S54" s="29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30">
        <f t="shared" si="4"/>
        <v>15.969199236562273</v>
      </c>
      <c r="O55" s="31">
        <f t="shared" si="5"/>
        <v>22.57970496704619</v>
      </c>
      <c r="P55" s="31">
        <f t="shared" si="6"/>
        <v>61.451095796391527</v>
      </c>
      <c r="Q55" t="s">
        <v>74</v>
      </c>
      <c r="R55" t="s">
        <v>75</v>
      </c>
      <c r="S55" s="29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30">
        <f t="shared" si="4"/>
        <v>42.14434531759175</v>
      </c>
      <c r="O56" s="31">
        <f t="shared" si="5"/>
        <v>29.841337678294778</v>
      </c>
      <c r="P56" s="31">
        <f t="shared" si="6"/>
        <v>28.014317004113465</v>
      </c>
      <c r="Q56" t="s">
        <v>76</v>
      </c>
      <c r="R56" t="s">
        <v>77</v>
      </c>
      <c r="S56" s="29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30">
        <f t="shared" si="4"/>
        <v>54.0893630415583</v>
      </c>
      <c r="O57" s="31">
        <f t="shared" si="5"/>
        <v>24.7504026257002</v>
      </c>
      <c r="P57" s="31">
        <f t="shared" si="6"/>
        <v>21.160234332741489</v>
      </c>
      <c r="Q57" t="s">
        <v>78</v>
      </c>
      <c r="R57" t="s">
        <v>79</v>
      </c>
      <c r="S57" s="29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30">
        <f t="shared" si="4"/>
        <v>32.385945149690222</v>
      </c>
      <c r="O58" s="31">
        <f t="shared" si="5"/>
        <v>29.595771413716911</v>
      </c>
      <c r="P58" s="31">
        <f t="shared" si="6"/>
        <v>38.018283436592867</v>
      </c>
      <c r="Q58" t="s">
        <v>80</v>
      </c>
      <c r="R58" t="s">
        <v>81</v>
      </c>
      <c r="S58" s="29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30">
        <f t="shared" si="4"/>
        <v>44.552787873415483</v>
      </c>
      <c r="O59" s="31">
        <f t="shared" si="5"/>
        <v>26.806134207960291</v>
      </c>
      <c r="P59" s="31">
        <f t="shared" si="6"/>
        <v>28.641077918624241</v>
      </c>
      <c r="Q59" t="s">
        <v>82</v>
      </c>
      <c r="R59" t="s">
        <v>83</v>
      </c>
      <c r="S59" s="29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30">
        <f t="shared" si="4"/>
        <v>44.916141784550028</v>
      </c>
      <c r="O60" s="31">
        <f t="shared" si="5"/>
        <v>27.620845810039391</v>
      </c>
      <c r="P60" s="31">
        <f t="shared" si="6"/>
        <v>27.463012405410591</v>
      </c>
      <c r="Q60" t="s">
        <v>84</v>
      </c>
      <c r="R60" t="s">
        <v>85</v>
      </c>
      <c r="S60" s="29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30">
        <f t="shared" si="4"/>
        <v>38.971748536523279</v>
      </c>
      <c r="O61" s="31">
        <f t="shared" si="5"/>
        <v>30.852634258080929</v>
      </c>
      <c r="P61" s="31">
        <f t="shared" si="6"/>
        <v>30.175617205395771</v>
      </c>
      <c r="Q61" t="s">
        <v>86</v>
      </c>
      <c r="R61" t="s">
        <v>87</v>
      </c>
      <c r="S61" s="29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30">
        <f t="shared" si="4"/>
        <v>9.9561842834199759</v>
      </c>
      <c r="O62" s="31">
        <f t="shared" si="5"/>
        <v>16.850304695500355</v>
      </c>
      <c r="P62" s="31">
        <f t="shared" si="6"/>
        <v>73.193511021079644</v>
      </c>
      <c r="Q62" t="s">
        <v>88</v>
      </c>
      <c r="R62" t="s">
        <v>89</v>
      </c>
      <c r="S62" s="29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30">
        <f t="shared" si="4"/>
        <v>70.594105859775254</v>
      </c>
      <c r="O63" s="31">
        <f t="shared" si="5"/>
        <v>19.200441880061575</v>
      </c>
      <c r="P63" s="31">
        <f t="shared" si="6"/>
        <v>10.205452260163163</v>
      </c>
      <c r="Q63" t="s">
        <v>90</v>
      </c>
      <c r="R63" t="s">
        <v>91</v>
      </c>
      <c r="S63" s="29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30">
        <f t="shared" si="4"/>
        <v>80.305511039046735</v>
      </c>
      <c r="O64" s="31">
        <f t="shared" si="5"/>
        <v>13.597315183167103</v>
      </c>
      <c r="P64" s="31">
        <f t="shared" si="6"/>
        <v>6.0971737777861579</v>
      </c>
      <c r="Q64" t="s">
        <v>92</v>
      </c>
      <c r="R64" t="s">
        <v>93</v>
      </c>
      <c r="S64" s="29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30">
        <f t="shared" si="4"/>
        <v>49.482512252774406</v>
      </c>
      <c r="O65" s="31">
        <f t="shared" si="5"/>
        <v>27.090984361854144</v>
      </c>
      <c r="P65" s="31">
        <f t="shared" si="6"/>
        <v>23.426503385371461</v>
      </c>
      <c r="Q65" t="s">
        <v>94</v>
      </c>
      <c r="R65" t="s">
        <v>95</v>
      </c>
      <c r="S65" s="29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30">
        <f t="shared" si="4"/>
        <v>15.387136893456614</v>
      </c>
      <c r="O66" s="31">
        <f t="shared" si="5"/>
        <v>24.218350799726192</v>
      </c>
      <c r="P66" s="31">
        <f t="shared" si="6"/>
        <v>60.394512306817191</v>
      </c>
      <c r="Q66" t="s">
        <v>96</v>
      </c>
      <c r="R66" t="s">
        <v>97</v>
      </c>
      <c r="S66" s="29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30">
        <f t="shared" si="4"/>
        <v>71.083575006591076</v>
      </c>
      <c r="O67" s="31">
        <f t="shared" si="5"/>
        <v>16.725547060374371</v>
      </c>
      <c r="P67" s="31">
        <f t="shared" si="6"/>
        <v>12.190877933034539</v>
      </c>
      <c r="Q67" t="s">
        <v>98</v>
      </c>
      <c r="R67" t="s">
        <v>99</v>
      </c>
      <c r="S67" s="29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30">
        <f t="shared" si="4"/>
        <v>41.731486514347836</v>
      </c>
      <c r="O68" s="31">
        <f t="shared" si="5"/>
        <v>26.525218825558078</v>
      </c>
      <c r="P68" s="31">
        <f t="shared" si="6"/>
        <v>31.74329466009409</v>
      </c>
      <c r="Q68" t="s">
        <v>100</v>
      </c>
      <c r="R68" t="s">
        <v>101</v>
      </c>
      <c r="S68" s="29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30">
        <f t="shared" si="4"/>
        <v>63.005685460704221</v>
      </c>
      <c r="O69" s="31">
        <f t="shared" si="5"/>
        <v>22.366287414124702</v>
      </c>
      <c r="P69" s="31">
        <f t="shared" si="6"/>
        <v>14.628027125171087</v>
      </c>
      <c r="Q69" t="s">
        <v>102</v>
      </c>
      <c r="R69" t="s">
        <v>103</v>
      </c>
      <c r="S69" s="29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30">
        <f t="shared" si="4"/>
        <v>59.422989403318013</v>
      </c>
      <c r="O70" s="31">
        <f t="shared" si="5"/>
        <v>24.646176266516122</v>
      </c>
      <c r="P70" s="31">
        <f t="shared" si="6"/>
        <v>15.930834330165849</v>
      </c>
      <c r="Q70" t="s">
        <v>104</v>
      </c>
      <c r="R70" t="s">
        <v>105</v>
      </c>
      <c r="S70" s="29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30">
        <f t="shared" si="4"/>
        <v>35.241258058214491</v>
      </c>
      <c r="O71" s="31">
        <f t="shared" si="5"/>
        <v>31.2365696425083</v>
      </c>
      <c r="P71" s="31">
        <f t="shared" si="6"/>
        <v>33.522172299277202</v>
      </c>
      <c r="Q71" t="s">
        <v>106</v>
      </c>
      <c r="R71" t="s">
        <v>107</v>
      </c>
      <c r="S71" s="29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30">
        <f t="shared" si="4"/>
        <v>22.802977920691713</v>
      </c>
      <c r="O72" s="31">
        <f t="shared" si="5"/>
        <v>27.337661029920181</v>
      </c>
      <c r="P72" s="31">
        <f t="shared" si="6"/>
        <v>49.859361049388099</v>
      </c>
      <c r="Q72" t="s">
        <v>108</v>
      </c>
      <c r="R72" t="s">
        <v>109</v>
      </c>
      <c r="S72" s="29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30">
        <f t="shared" si="4"/>
        <v>46.293174422707494</v>
      </c>
      <c r="O73" s="31">
        <f t="shared" si="5"/>
        <v>27.486572313482572</v>
      </c>
      <c r="P73" s="31">
        <f t="shared" si="6"/>
        <v>26.220253263809933</v>
      </c>
      <c r="Q73" t="s">
        <v>110</v>
      </c>
      <c r="R73" t="s">
        <v>111</v>
      </c>
      <c r="S73" s="29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30">
        <f t="shared" si="4"/>
        <v>36.094059873453588</v>
      </c>
      <c r="O74" s="31">
        <f t="shared" si="5"/>
        <v>31.003871942581927</v>
      </c>
      <c r="P74" s="31">
        <f t="shared" si="6"/>
        <v>32.902068183964495</v>
      </c>
      <c r="Q74" t="s">
        <v>112</v>
      </c>
      <c r="R74" t="s">
        <v>113</v>
      </c>
      <c r="S74" s="29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30">
        <f t="shared" si="4"/>
        <v>84.462669400410064</v>
      </c>
      <c r="O75" s="31">
        <f t="shared" si="5"/>
        <v>11.261689253388008</v>
      </c>
      <c r="P75" s="31">
        <f t="shared" si="6"/>
        <v>4.2756413462019296</v>
      </c>
      <c r="Q75" t="s">
        <v>114</v>
      </c>
      <c r="R75" t="s">
        <v>115</v>
      </c>
      <c r="S75" s="29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30">
        <f t="shared" si="4"/>
        <v>36.281862006038558</v>
      </c>
      <c r="O76" s="31">
        <f t="shared" si="5"/>
        <v>36.010087758802307</v>
      </c>
      <c r="P76" s="31">
        <f t="shared" si="6"/>
        <v>27.708050235159128</v>
      </c>
      <c r="Q76" t="s">
        <v>116</v>
      </c>
      <c r="R76" t="s">
        <v>117</v>
      </c>
      <c r="S76" s="29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30">
        <f t="shared" si="4"/>
        <v>39.721053762780556</v>
      </c>
      <c r="O77" s="31">
        <f t="shared" si="5"/>
        <v>34.086861739691116</v>
      </c>
      <c r="P77" s="31">
        <f t="shared" si="6"/>
        <v>26.192084497528324</v>
      </c>
      <c r="Q77" t="s">
        <v>118</v>
      </c>
      <c r="R77" t="s">
        <v>119</v>
      </c>
      <c r="S77" s="29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30">
        <f t="shared" ref="N78:N107" si="8">(1/E78)* 100</f>
        <v>49.957657460297739</v>
      </c>
      <c r="O78" s="31">
        <f t="shared" ref="O78:O107" si="9">(1/F78)* 100</f>
        <v>29.217660272234742</v>
      </c>
      <c r="P78" s="31">
        <f t="shared" ref="P78:P107" si="10">(1/G78)* 100</f>
        <v>20.824682267467523</v>
      </c>
      <c r="Q78" t="s">
        <v>120</v>
      </c>
      <c r="R78" t="s">
        <v>121</v>
      </c>
      <c r="S78" s="29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30">
        <f t="shared" si="8"/>
        <v>42.590240504773213</v>
      </c>
      <c r="O79" s="31">
        <f t="shared" si="9"/>
        <v>32.408735198918336</v>
      </c>
      <c r="P79" s="31">
        <f t="shared" si="10"/>
        <v>25.001024296308433</v>
      </c>
      <c r="Q79" t="s">
        <v>122</v>
      </c>
      <c r="R79" t="s">
        <v>123</v>
      </c>
      <c r="S79" s="29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30">
        <f t="shared" si="8"/>
        <v>53.719877282398933</v>
      </c>
      <c r="O80" s="31">
        <f t="shared" si="9"/>
        <v>24.911549309713497</v>
      </c>
      <c r="P80" s="31">
        <f t="shared" si="10"/>
        <v>21.368573407887574</v>
      </c>
      <c r="Q80" t="s">
        <v>124</v>
      </c>
      <c r="R80" t="s">
        <v>125</v>
      </c>
      <c r="S80" s="29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30">
        <f t="shared" si="8"/>
        <v>70.873380693689938</v>
      </c>
      <c r="O81" s="31">
        <f t="shared" si="9"/>
        <v>18.05265357292102</v>
      </c>
      <c r="P81" s="31">
        <f t="shared" si="10"/>
        <v>11.073965733389052</v>
      </c>
      <c r="Q81" t="s">
        <v>126</v>
      </c>
      <c r="R81" t="s">
        <v>127</v>
      </c>
      <c r="S81" s="29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30">
        <f t="shared" si="8"/>
        <v>42.716996503615192</v>
      </c>
      <c r="O82" s="31">
        <f t="shared" si="9"/>
        <v>26.477477171662304</v>
      </c>
      <c r="P82" s="31">
        <f t="shared" si="10"/>
        <v>30.805526324722493</v>
      </c>
      <c r="Q82" t="s">
        <v>128</v>
      </c>
      <c r="R82" t="s">
        <v>129</v>
      </c>
      <c r="S82" s="29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30">
        <f t="shared" si="8"/>
        <v>41.632653061224481</v>
      </c>
      <c r="O83" s="31">
        <f t="shared" si="9"/>
        <v>26.938775510204078</v>
      </c>
      <c r="P83" s="31">
        <f t="shared" si="10"/>
        <v>31.428571428571427</v>
      </c>
      <c r="Q83" t="s">
        <v>130</v>
      </c>
      <c r="R83" t="s">
        <v>131</v>
      </c>
      <c r="S83" s="29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30">
        <f t="shared" si="8"/>
        <v>19.451125810115585</v>
      </c>
      <c r="O84" s="31">
        <f t="shared" si="9"/>
        <v>23.568517404957571</v>
      </c>
      <c r="P84" s="31">
        <f t="shared" si="10"/>
        <v>56.980356784926833</v>
      </c>
      <c r="Q84" t="s">
        <v>132</v>
      </c>
      <c r="R84" t="s">
        <v>133</v>
      </c>
      <c r="S84" s="29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30">
        <f t="shared" si="8"/>
        <v>45.965938475256365</v>
      </c>
      <c r="O85" s="31">
        <f t="shared" si="9"/>
        <v>27.167543468568883</v>
      </c>
      <c r="P85" s="31">
        <f t="shared" si="10"/>
        <v>26.866518056174769</v>
      </c>
      <c r="Q85" t="s">
        <v>134</v>
      </c>
      <c r="R85" t="s">
        <v>135</v>
      </c>
      <c r="S85" s="29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30">
        <f t="shared" si="8"/>
        <v>10.227655816446195</v>
      </c>
      <c r="O86" s="31">
        <f t="shared" si="9"/>
        <v>18.554770226388023</v>
      </c>
      <c r="P86" s="31">
        <f t="shared" si="10"/>
        <v>71.217573957165797</v>
      </c>
      <c r="Q86" t="s">
        <v>136</v>
      </c>
      <c r="R86" t="s">
        <v>137</v>
      </c>
      <c r="S86" s="29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30">
        <f t="shared" si="8"/>
        <v>64.880949972690303</v>
      </c>
      <c r="O87" s="31">
        <f t="shared" si="9"/>
        <v>22.125300912346002</v>
      </c>
      <c r="P87" s="31">
        <f t="shared" si="10"/>
        <v>12.993749114963688</v>
      </c>
      <c r="Q87" t="s">
        <v>138</v>
      </c>
      <c r="R87" t="s">
        <v>139</v>
      </c>
      <c r="S87" s="29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30">
        <f t="shared" si="8"/>
        <v>28.270116979794402</v>
      </c>
      <c r="O88" s="31">
        <f t="shared" si="9"/>
        <v>27.782701169797946</v>
      </c>
      <c r="P88" s="31">
        <f t="shared" si="10"/>
        <v>43.947181850407659</v>
      </c>
      <c r="Q88" t="s">
        <v>140</v>
      </c>
      <c r="R88" t="s">
        <v>141</v>
      </c>
      <c r="S88" s="29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30">
        <f t="shared" si="8"/>
        <v>20.634953679608621</v>
      </c>
      <c r="O89" s="31">
        <f t="shared" si="9"/>
        <v>24.688248152388883</v>
      </c>
      <c r="P89" s="31">
        <f t="shared" si="10"/>
        <v>54.676798168002506</v>
      </c>
      <c r="Q89" t="s">
        <v>142</v>
      </c>
      <c r="R89" t="s">
        <v>143</v>
      </c>
      <c r="S89" s="29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30">
        <f t="shared" si="8"/>
        <v>51.168671226056659</v>
      </c>
      <c r="O90" s="31">
        <f t="shared" si="9"/>
        <v>26.355370384927813</v>
      </c>
      <c r="P90" s="31">
        <f t="shared" si="10"/>
        <v>22.475958389015542</v>
      </c>
      <c r="Q90" t="s">
        <v>144</v>
      </c>
      <c r="R90" t="s">
        <v>145</v>
      </c>
      <c r="S90" s="29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30">
        <f t="shared" si="8"/>
        <v>9.4382608027042547</v>
      </c>
      <c r="O91" s="31">
        <f t="shared" si="9"/>
        <v>19.530087526573364</v>
      </c>
      <c r="P91" s="31">
        <f t="shared" si="10"/>
        <v>71.031651670722383</v>
      </c>
      <c r="Q91" t="s">
        <v>146</v>
      </c>
      <c r="R91" t="s">
        <v>147</v>
      </c>
      <c r="S91" s="29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30">
        <f t="shared" si="8"/>
        <v>17.335127860026923</v>
      </c>
      <c r="O92" s="31">
        <f t="shared" si="9"/>
        <v>22.907133243607003</v>
      </c>
      <c r="P92" s="31">
        <f t="shared" si="10"/>
        <v>59.757738896366085</v>
      </c>
      <c r="Q92" t="s">
        <v>148</v>
      </c>
      <c r="R92" t="s">
        <v>149</v>
      </c>
      <c r="S92" s="29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30">
        <f t="shared" si="8"/>
        <v>38.513216159271565</v>
      </c>
      <c r="O93" s="31">
        <f t="shared" si="9"/>
        <v>31.183281470894066</v>
      </c>
      <c r="P93" s="31">
        <f t="shared" si="10"/>
        <v>30.303502369834362</v>
      </c>
      <c r="Q93" t="s">
        <v>150</v>
      </c>
      <c r="R93" t="s">
        <v>151</v>
      </c>
      <c r="S93" s="29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30">
        <f t="shared" si="8"/>
        <v>46.78588384238013</v>
      </c>
      <c r="O94" s="31">
        <f t="shared" si="9"/>
        <v>24.896344358284534</v>
      </c>
      <c r="P94" s="31">
        <f t="shared" si="10"/>
        <v>28.317771799335333</v>
      </c>
      <c r="Q94" t="s">
        <v>152</v>
      </c>
      <c r="R94" t="s">
        <v>153</v>
      </c>
      <c r="S94" s="29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30">
        <f t="shared" si="8"/>
        <v>31.299137724832665</v>
      </c>
      <c r="O95" s="31">
        <f t="shared" si="9"/>
        <v>31.503040902193135</v>
      </c>
      <c r="P95" s="31">
        <f t="shared" si="10"/>
        <v>37.197821372974197</v>
      </c>
      <c r="Q95" t="s">
        <v>154</v>
      </c>
      <c r="R95" t="s">
        <v>155</v>
      </c>
      <c r="S95" s="29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30">
        <f t="shared" si="8"/>
        <v>34.482758620689651</v>
      </c>
      <c r="O96" s="31">
        <f t="shared" si="9"/>
        <v>34.482758620689651</v>
      </c>
      <c r="P96" s="31">
        <f t="shared" si="10"/>
        <v>31.03448275862069</v>
      </c>
      <c r="Q96" t="s">
        <v>156</v>
      </c>
      <c r="R96" t="s">
        <v>157</v>
      </c>
      <c r="S96" s="29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30">
        <f t="shared" si="8"/>
        <v>48.926900975544569</v>
      </c>
      <c r="O97" s="31">
        <f t="shared" si="9"/>
        <v>29.748763864760125</v>
      </c>
      <c r="P97" s="31">
        <f t="shared" si="10"/>
        <v>21.324335159695313</v>
      </c>
      <c r="Q97" t="s">
        <v>158</v>
      </c>
      <c r="R97" t="s">
        <v>159</v>
      </c>
      <c r="S97" s="29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30">
        <f t="shared" si="8"/>
        <v>41.437515344954576</v>
      </c>
      <c r="O98" s="31">
        <f t="shared" si="9"/>
        <v>30.616253375890008</v>
      </c>
      <c r="P98" s="31">
        <f t="shared" si="10"/>
        <v>27.946231279155409</v>
      </c>
      <c r="Q98" t="s">
        <v>160</v>
      </c>
      <c r="R98" t="s">
        <v>161</v>
      </c>
      <c r="S98" s="29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30">
        <f t="shared" si="8"/>
        <v>38.325352822580641</v>
      </c>
      <c r="O99" s="31">
        <f t="shared" si="9"/>
        <v>31.232673891129032</v>
      </c>
      <c r="P99" s="31">
        <f t="shared" si="10"/>
        <v>30.441973286290324</v>
      </c>
      <c r="Q99" t="s">
        <v>162</v>
      </c>
      <c r="R99" t="s">
        <v>163</v>
      </c>
      <c r="S99" s="29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30">
        <f t="shared" si="8"/>
        <v>40.029191398267983</v>
      </c>
      <c r="O100" s="31">
        <f t="shared" si="9"/>
        <v>28.677629658460642</v>
      </c>
      <c r="P100" s="31">
        <f t="shared" si="10"/>
        <v>31.293178943271389</v>
      </c>
      <c r="Q100" t="s">
        <v>164</v>
      </c>
      <c r="R100" t="s">
        <v>165</v>
      </c>
      <c r="S100" s="29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30">
        <f t="shared" si="8"/>
        <v>56.877530552356902</v>
      </c>
      <c r="O101" s="31">
        <f t="shared" si="9"/>
        <v>22.40629991456484</v>
      </c>
      <c r="P101" s="31">
        <f t="shared" si="10"/>
        <v>20.716169533078268</v>
      </c>
      <c r="Q101" t="s">
        <v>166</v>
      </c>
      <c r="R101" t="s">
        <v>167</v>
      </c>
      <c r="S101" s="29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30">
        <f t="shared" si="8"/>
        <v>34.327413677174391</v>
      </c>
      <c r="O102" s="31">
        <f t="shared" si="9"/>
        <v>29.126290392754029</v>
      </c>
      <c r="P102" s="31">
        <f t="shared" si="10"/>
        <v>36.546295930071594</v>
      </c>
      <c r="Q102" t="s">
        <v>168</v>
      </c>
      <c r="R102" t="s">
        <v>169</v>
      </c>
      <c r="S102" s="29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30">
        <f t="shared" si="8"/>
        <v>60.389888121018402</v>
      </c>
      <c r="O103" s="31">
        <f t="shared" si="9"/>
        <v>23.026360218805575</v>
      </c>
      <c r="P103" s="31">
        <f t="shared" si="10"/>
        <v>16.583751660176034</v>
      </c>
      <c r="Q103" t="s">
        <v>170</v>
      </c>
      <c r="R103" t="s">
        <v>171</v>
      </c>
      <c r="S103" s="29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30">
        <f t="shared" si="8"/>
        <v>59.210748301406412</v>
      </c>
      <c r="O104" s="31">
        <f t="shared" si="9"/>
        <v>24.722013466051131</v>
      </c>
      <c r="P104" s="31">
        <f t="shared" si="10"/>
        <v>16.067238232542447</v>
      </c>
      <c r="Q104" t="s">
        <v>172</v>
      </c>
      <c r="R104" t="s">
        <v>173</v>
      </c>
      <c r="S104" s="29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30">
        <f t="shared" si="8"/>
        <v>22.903600152941099</v>
      </c>
      <c r="O105" s="31">
        <f t="shared" si="9"/>
        <v>27.393226319284665</v>
      </c>
      <c r="P105" s="31">
        <f t="shared" si="10"/>
        <v>49.70317352777424</v>
      </c>
      <c r="Q105" t="s">
        <v>174</v>
      </c>
      <c r="R105" t="s">
        <v>175</v>
      </c>
      <c r="S105" s="29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30">
        <f t="shared" si="8"/>
        <v>54.977067643865041</v>
      </c>
      <c r="O106" s="31">
        <f t="shared" si="9"/>
        <v>25.396230722625322</v>
      </c>
      <c r="P106" s="31">
        <f t="shared" si="10"/>
        <v>19.626701633509629</v>
      </c>
      <c r="Q106" t="s">
        <v>176</v>
      </c>
      <c r="R106" t="s">
        <v>177</v>
      </c>
      <c r="S106" s="29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30">
        <f t="shared" si="8"/>
        <v>78.572841529376234</v>
      </c>
      <c r="O107" s="31">
        <f t="shared" si="9"/>
        <v>14.954581383126209</v>
      </c>
      <c r="P107" s="31">
        <f t="shared" si="10"/>
        <v>6.4725770874975694</v>
      </c>
      <c r="Q107" t="s">
        <v>178</v>
      </c>
      <c r="R107" t="s">
        <v>179</v>
      </c>
      <c r="S107" s="29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30">
        <f t="shared" ref="N108:N116" si="11">(1/E108)* 100</f>
        <v>47.155843261483376</v>
      </c>
      <c r="O108" s="31">
        <f t="shared" ref="O108:O116" si="12">(1/F108)* 100</f>
        <v>29.43667791474417</v>
      </c>
      <c r="P108" s="31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30">
        <f t="shared" si="11"/>
        <v>41.6716157599176</v>
      </c>
      <c r="O109" s="31">
        <f t="shared" si="12"/>
        <v>28.726291337457997</v>
      </c>
      <c r="P109" s="31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30">
        <f t="shared" si="11"/>
        <v>36.234308981153504</v>
      </c>
      <c r="O110" s="31">
        <f t="shared" si="12"/>
        <v>27.666082071080172</v>
      </c>
      <c r="P110" s="31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30">
        <f t="shared" si="11"/>
        <v>18.468387646623459</v>
      </c>
      <c r="O111" s="31">
        <f t="shared" si="12"/>
        <v>25.267454639244626</v>
      </c>
      <c r="P111" s="31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30">
        <f t="shared" si="11"/>
        <v>48.426508700481307</v>
      </c>
      <c r="O112" s="31">
        <f t="shared" si="12"/>
        <v>29.470566456867825</v>
      </c>
      <c r="P112" s="31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30">
        <f t="shared" si="11"/>
        <v>20.575156001012708</v>
      </c>
      <c r="O113" s="31">
        <f t="shared" si="12"/>
        <v>24.203017260637107</v>
      </c>
      <c r="P113" s="31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30">
        <f t="shared" si="11"/>
        <v>25.517964952278611</v>
      </c>
      <c r="O114" s="31">
        <f t="shared" si="12"/>
        <v>26.668070414916517</v>
      </c>
      <c r="P114" s="31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30">
        <f t="shared" si="11"/>
        <v>60.214178489121927</v>
      </c>
      <c r="O115" s="31">
        <f t="shared" si="12"/>
        <v>22.799543311415103</v>
      </c>
      <c r="P115" s="31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30">
        <f t="shared" si="11"/>
        <v>57.416386714548132</v>
      </c>
      <c r="O116" s="31">
        <f t="shared" si="12"/>
        <v>23.817167822331079</v>
      </c>
      <c r="P116" s="31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30">
        <f t="shared" ref="N117:N146" si="14">(1/E117)* 100</f>
        <v>54.381410852062572</v>
      </c>
      <c r="O117" s="31">
        <f t="shared" ref="O117:O146" si="15">(1/F117)* 100</f>
        <v>24.756754812447916</v>
      </c>
      <c r="P117" s="31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30">
        <f t="shared" si="14"/>
        <v>46.495129257896714</v>
      </c>
      <c r="O118" s="31">
        <f t="shared" si="15"/>
        <v>26.789437356350465</v>
      </c>
      <c r="P118" s="31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30">
        <f t="shared" si="14"/>
        <v>35.320153437592211</v>
      </c>
      <c r="O119" s="31">
        <f t="shared" si="15"/>
        <v>28.297432871053406</v>
      </c>
      <c r="P119" s="31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30">
        <f t="shared" si="14"/>
        <v>39.859320046893323</v>
      </c>
      <c r="O120" s="31">
        <f t="shared" si="15"/>
        <v>31.65298944900352</v>
      </c>
      <c r="P120" s="31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30">
        <f t="shared" si="14"/>
        <v>44.35098802615147</v>
      </c>
      <c r="O121" s="31">
        <f t="shared" si="15"/>
        <v>28.024682288988465</v>
      </c>
      <c r="P121" s="31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30">
        <f t="shared" si="14"/>
        <v>28.117643553145211</v>
      </c>
      <c r="O122" s="31">
        <f t="shared" si="15"/>
        <v>28.701689561667514</v>
      </c>
      <c r="P122" s="31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30">
        <f t="shared" si="14"/>
        <v>26.354870724940049</v>
      </c>
      <c r="O123" s="31">
        <f t="shared" si="15"/>
        <v>28.447757517802934</v>
      </c>
      <c r="P123" s="31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30">
        <f t="shared" si="14"/>
        <v>28.048964787668123</v>
      </c>
      <c r="O124" s="31">
        <f t="shared" si="15"/>
        <v>30.240290161704696</v>
      </c>
      <c r="P124" s="31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30">
        <f t="shared" si="14"/>
        <v>69.028832681955592</v>
      </c>
      <c r="O125" s="31">
        <f t="shared" si="15"/>
        <v>19.098886512794042</v>
      </c>
      <c r="P125" s="31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30">
        <f t="shared" si="14"/>
        <v>60.627065445013407</v>
      </c>
      <c r="O126" s="31">
        <f t="shared" si="15"/>
        <v>23.947690850780294</v>
      </c>
      <c r="P126" s="31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30">
        <f t="shared" si="14"/>
        <v>23.07345796196789</v>
      </c>
      <c r="O127" s="31">
        <f t="shared" si="15"/>
        <v>31.754560957559768</v>
      </c>
      <c r="P127" s="31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30">
        <f t="shared" si="14"/>
        <v>38.932560864977667</v>
      </c>
      <c r="O128" s="31">
        <f t="shared" si="15"/>
        <v>33.274541638925555</v>
      </c>
      <c r="P128" s="31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30">
        <f t="shared" si="14"/>
        <v>44.522851678427742</v>
      </c>
      <c r="O129" s="31">
        <f t="shared" si="15"/>
        <v>30.62718459407769</v>
      </c>
      <c r="P129" s="31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30">
        <f t="shared" si="14"/>
        <v>24.056682520925332</v>
      </c>
      <c r="O130" s="31">
        <f t="shared" si="15"/>
        <v>24.485173049287866</v>
      </c>
      <c r="P130" s="31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30">
        <f t="shared" si="14"/>
        <v>28.533057776849656</v>
      </c>
      <c r="O131" s="31">
        <f t="shared" si="15"/>
        <v>25.237901498158354</v>
      </c>
      <c r="P131" s="31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30">
        <f t="shared" si="14"/>
        <v>46.904662386887736</v>
      </c>
      <c r="O132" s="31">
        <f t="shared" si="15"/>
        <v>25.778701848021406</v>
      </c>
      <c r="P132" s="31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30">
        <f t="shared" si="14"/>
        <v>75.607183179234667</v>
      </c>
      <c r="O133" s="31">
        <f t="shared" si="15"/>
        <v>16.15645984464447</v>
      </c>
      <c r="P133" s="31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30">
        <f t="shared" si="14"/>
        <v>66.139941599668077</v>
      </c>
      <c r="O134" s="31">
        <f t="shared" si="15"/>
        <v>20.201739484417441</v>
      </c>
      <c r="P134" s="31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30">
        <f t="shared" si="14"/>
        <v>26.203069059509815</v>
      </c>
      <c r="O135" s="31">
        <f t="shared" si="15"/>
        <v>33.341146492962494</v>
      </c>
      <c r="P135" s="31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30">
        <f t="shared" si="14"/>
        <v>42.042394427645135</v>
      </c>
      <c r="O136" s="31">
        <f t="shared" si="15"/>
        <v>27.162221118984213</v>
      </c>
      <c r="P136" s="31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30">
        <f t="shared" si="14"/>
        <v>12.386528321523761</v>
      </c>
      <c r="O137" s="31">
        <f t="shared" si="15"/>
        <v>21.067916075255479</v>
      </c>
      <c r="P137" s="31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30">
        <f t="shared" si="14"/>
        <v>34.227200408321131</v>
      </c>
      <c r="O138" s="31">
        <f t="shared" si="15"/>
        <v>30.925541204946107</v>
      </c>
      <c r="P138" s="31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30">
        <f t="shared" si="14"/>
        <v>36.520183914595258</v>
      </c>
      <c r="O139" s="31">
        <f t="shared" si="15"/>
        <v>34.549670394023565</v>
      </c>
      <c r="P139" s="31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30">
        <f t="shared" si="14"/>
        <v>32.833384675086705</v>
      </c>
      <c r="O140" s="31">
        <f t="shared" si="15"/>
        <v>33.99357494629119</v>
      </c>
      <c r="P140" s="31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30">
        <f t="shared" si="14"/>
        <v>38.022035738502971</v>
      </c>
      <c r="O141" s="31">
        <f t="shared" si="15"/>
        <v>33.517683072617601</v>
      </c>
      <c r="P141" s="31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30">
        <f t="shared" si="14"/>
        <v>47.46691265786685</v>
      </c>
      <c r="O142" s="31">
        <f t="shared" si="15"/>
        <v>25.158703053647436</v>
      </c>
      <c r="P142" s="31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30">
        <f t="shared" si="14"/>
        <v>52.938571935640866</v>
      </c>
      <c r="O143" s="31">
        <f t="shared" si="15"/>
        <v>22.881377639701551</v>
      </c>
      <c r="P143" s="31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30">
        <f t="shared" si="14"/>
        <v>16.045965818712965</v>
      </c>
      <c r="O144" s="31">
        <f t="shared" si="15"/>
        <v>21.94414046897047</v>
      </c>
      <c r="P144" s="31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30">
        <f t="shared" si="14"/>
        <v>20.258944588160432</v>
      </c>
      <c r="O145" s="31">
        <f t="shared" si="15"/>
        <v>28.554892223668265</v>
      </c>
      <c r="P145" s="31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30">
        <f t="shared" si="14"/>
        <v>24.836788722250745</v>
      </c>
      <c r="O146" s="31">
        <f t="shared" si="15"/>
        <v>24.709420574957154</v>
      </c>
      <c r="P146" s="31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30">
        <f t="shared" ref="N147:N185" si="18">(1/E147)* 100</f>
        <v>20.565608785148974</v>
      </c>
      <c r="O147" s="31">
        <f t="shared" ref="O147:O185" si="19">(1/F147)* 100</f>
        <v>28.926108498992921</v>
      </c>
      <c r="P147" s="31">
        <f t="shared" ref="P147:P185" si="20">(1/G147)* 100</f>
        <v>50.508282715858108</v>
      </c>
      <c r="Q147" s="23" t="s">
        <v>73</v>
      </c>
      <c r="R147" s="23" t="s">
        <v>71</v>
      </c>
      <c r="S147" s="23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30">
        <f t="shared" si="18"/>
        <v>82.934074917960388</v>
      </c>
      <c r="O148" s="31">
        <f t="shared" si="19"/>
        <v>10.895076659664104</v>
      </c>
      <c r="P148" s="31">
        <f t="shared" si="20"/>
        <v>6.1708484223755002</v>
      </c>
      <c r="Q148" t="s">
        <v>68</v>
      </c>
      <c r="R148" t="s">
        <v>132</v>
      </c>
      <c r="S14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30">
        <f t="shared" si="18"/>
        <v>21.099925926825421</v>
      </c>
      <c r="O149" s="31">
        <f t="shared" si="19"/>
        <v>25.275952933176281</v>
      </c>
      <c r="P149" s="31">
        <f t="shared" si="20"/>
        <v>53.624121139998294</v>
      </c>
      <c r="Q149" t="s">
        <v>69</v>
      </c>
      <c r="R149" t="s">
        <v>133</v>
      </c>
      <c r="S149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30">
        <f t="shared" si="18"/>
        <v>24.468057568854835</v>
      </c>
      <c r="O150" s="31">
        <f t="shared" si="19"/>
        <v>24.4065800372748</v>
      </c>
      <c r="P150" s="31">
        <f t="shared" si="20"/>
        <v>51.125362393870368</v>
      </c>
      <c r="Q150" t="s">
        <v>38</v>
      </c>
      <c r="R150" t="s">
        <v>75</v>
      </c>
      <c r="S150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30">
        <f t="shared" si="18"/>
        <v>66.658292493616258</v>
      </c>
      <c r="O151" s="31">
        <f t="shared" si="19"/>
        <v>21.003925862321093</v>
      </c>
      <c r="P151" s="31">
        <f t="shared" si="20"/>
        <v>12.33778164406265</v>
      </c>
      <c r="Q151" t="s">
        <v>42</v>
      </c>
      <c r="R151" t="s">
        <v>87</v>
      </c>
      <c r="S151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30">
        <f t="shared" si="18"/>
        <v>32.498121697574831</v>
      </c>
      <c r="O152" s="31">
        <f t="shared" si="19"/>
        <v>30.704394201280117</v>
      </c>
      <c r="P152" s="31">
        <f t="shared" si="20"/>
        <v>36.797484101145052</v>
      </c>
      <c r="Q152" t="s">
        <v>82</v>
      </c>
      <c r="R152" t="s">
        <v>139</v>
      </c>
      <c r="S152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30">
        <f t="shared" si="18"/>
        <v>40.561441047527133</v>
      </c>
      <c r="O153" s="31">
        <f t="shared" si="19"/>
        <v>29.397741676648103</v>
      </c>
      <c r="P153" s="31">
        <f t="shared" si="20"/>
        <v>30.040817275824779</v>
      </c>
      <c r="Q153" t="s">
        <v>80</v>
      </c>
      <c r="R153" t="s">
        <v>43</v>
      </c>
      <c r="S153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30">
        <f t="shared" si="18"/>
        <v>38.76157971721112</v>
      </c>
      <c r="O154" s="31">
        <f t="shared" si="19"/>
        <v>30.22915650901999</v>
      </c>
      <c r="P154" s="31">
        <f t="shared" si="20"/>
        <v>31.009263773768893</v>
      </c>
      <c r="Q154" t="s">
        <v>40</v>
      </c>
      <c r="R154" t="s">
        <v>81</v>
      </c>
      <c r="S154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30">
        <f t="shared" si="18"/>
        <v>32.948770442448037</v>
      </c>
      <c r="O155" s="31">
        <f t="shared" si="19"/>
        <v>27.64999157012452</v>
      </c>
      <c r="P155" s="31">
        <f t="shared" si="20"/>
        <v>39.401237987427443</v>
      </c>
      <c r="Q155" t="s">
        <v>88</v>
      </c>
      <c r="R155" t="s">
        <v>91</v>
      </c>
      <c r="S155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30">
        <f t="shared" si="18"/>
        <v>16.276134725751202</v>
      </c>
      <c r="O156" s="31">
        <f t="shared" si="19"/>
        <v>20.58557083475754</v>
      </c>
      <c r="P156" s="31">
        <f t="shared" si="20"/>
        <v>63.13829443949124</v>
      </c>
      <c r="Q156" t="s">
        <v>93</v>
      </c>
      <c r="R156" t="s">
        <v>89</v>
      </c>
      <c r="S156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30">
        <f t="shared" si="18"/>
        <v>43.152409391650565</v>
      </c>
      <c r="O157" s="31">
        <f t="shared" si="19"/>
        <v>28.210082557526789</v>
      </c>
      <c r="P157" s="31">
        <f t="shared" si="20"/>
        <v>28.637508050822653</v>
      </c>
      <c r="Q157" t="s">
        <v>92</v>
      </c>
      <c r="R157" t="s">
        <v>90</v>
      </c>
      <c r="S15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30">
        <f t="shared" si="18"/>
        <v>21.732114039806348</v>
      </c>
      <c r="O158" s="31">
        <f t="shared" si="19"/>
        <v>23.937600860677787</v>
      </c>
      <c r="P158" s="31">
        <f t="shared" si="20"/>
        <v>54.330285099515876</v>
      </c>
      <c r="Q158" t="s">
        <v>100</v>
      </c>
      <c r="R158" t="s">
        <v>97</v>
      </c>
      <c r="S15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30">
        <f t="shared" si="18"/>
        <v>66.931939660292201</v>
      </c>
      <c r="O159" s="31">
        <f t="shared" si="19"/>
        <v>19.954863998099537</v>
      </c>
      <c r="P159" s="31">
        <f t="shared" si="20"/>
        <v>13.113196341608266</v>
      </c>
      <c r="Q159" t="s">
        <v>52</v>
      </c>
      <c r="R159" t="s">
        <v>103</v>
      </c>
      <c r="S159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30">
        <f t="shared" si="18"/>
        <v>49.431318736621719</v>
      </c>
      <c r="O160" s="31">
        <f t="shared" si="19"/>
        <v>26.763918431983029</v>
      </c>
      <c r="P160" s="31">
        <f t="shared" si="20"/>
        <v>23.804762831395227</v>
      </c>
      <c r="Q160" t="s">
        <v>99</v>
      </c>
      <c r="R160" t="s">
        <v>95</v>
      </c>
      <c r="S160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30">
        <f t="shared" si="18"/>
        <v>26.511916506025358</v>
      </c>
      <c r="O161" s="31">
        <f t="shared" si="19"/>
        <v>26.154613049070839</v>
      </c>
      <c r="P161" s="31">
        <f t="shared" si="20"/>
        <v>47.333470444903817</v>
      </c>
      <c r="Q161" t="s">
        <v>50</v>
      </c>
      <c r="R161" t="s">
        <v>94</v>
      </c>
      <c r="S161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30">
        <f t="shared" si="18"/>
        <v>58.926885555439</v>
      </c>
      <c r="O162" s="31">
        <f t="shared" si="19"/>
        <v>23.009545788314277</v>
      </c>
      <c r="P162" s="31">
        <f t="shared" si="20"/>
        <v>18.063568656246723</v>
      </c>
      <c r="Q162" t="s">
        <v>102</v>
      </c>
      <c r="R162" t="s">
        <v>142</v>
      </c>
      <c r="S162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30">
        <f t="shared" si="18"/>
        <v>18.584494947477733</v>
      </c>
      <c r="O163" s="31">
        <f t="shared" si="19"/>
        <v>22.846187642289411</v>
      </c>
      <c r="P163" s="31">
        <f t="shared" si="20"/>
        <v>58.569317410232856</v>
      </c>
      <c r="Q163" t="s">
        <v>101</v>
      </c>
      <c r="R163" t="s">
        <v>53</v>
      </c>
      <c r="S163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30">
        <f t="shared" si="18"/>
        <v>26.026173630705102</v>
      </c>
      <c r="O164" s="31">
        <f t="shared" si="19"/>
        <v>27.427015837456935</v>
      </c>
      <c r="P164" s="31">
        <f t="shared" si="20"/>
        <v>46.546810531837963</v>
      </c>
      <c r="Q164" t="s">
        <v>141</v>
      </c>
      <c r="R164" t="s">
        <v>51</v>
      </c>
      <c r="S164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30">
        <f t="shared" si="18"/>
        <v>35.45040364479258</v>
      </c>
      <c r="O165" s="31">
        <f t="shared" si="19"/>
        <v>31.191751258892175</v>
      </c>
      <c r="P165" s="31">
        <f t="shared" si="20"/>
        <v>33.357845096315245</v>
      </c>
      <c r="Q165" t="s">
        <v>182</v>
      </c>
      <c r="R165" t="s">
        <v>183</v>
      </c>
      <c r="S165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30">
        <f t="shared" si="18"/>
        <v>75.50790877428463</v>
      </c>
      <c r="O166" s="31">
        <f t="shared" si="19"/>
        <v>16.198928525971095</v>
      </c>
      <c r="P166" s="31">
        <f t="shared" si="20"/>
        <v>8.2931626997442809</v>
      </c>
      <c r="Q166" t="s">
        <v>184</v>
      </c>
      <c r="R166" t="s">
        <v>185</v>
      </c>
      <c r="S166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30">
        <f t="shared" si="18"/>
        <v>53.760061630832531</v>
      </c>
      <c r="O167" s="31">
        <f t="shared" si="19"/>
        <v>25.938142943177962</v>
      </c>
      <c r="P167" s="31">
        <f t="shared" si="20"/>
        <v>20.301795425989503</v>
      </c>
      <c r="Q167" t="s">
        <v>186</v>
      </c>
      <c r="R167" t="s">
        <v>187</v>
      </c>
      <c r="S16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30">
        <f t="shared" si="18"/>
        <v>47.388983618854461</v>
      </c>
      <c r="O168" s="31">
        <f t="shared" si="19"/>
        <v>26.910641667216524</v>
      </c>
      <c r="P168" s="31">
        <f t="shared" si="20"/>
        <v>25.700374713929008</v>
      </c>
      <c r="Q168" t="s">
        <v>134</v>
      </c>
      <c r="R168" t="s">
        <v>136</v>
      </c>
      <c r="S16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30">
        <f t="shared" si="18"/>
        <v>47.729379054680258</v>
      </c>
      <c r="O169" s="31">
        <f t="shared" si="19"/>
        <v>28.637627432808156</v>
      </c>
      <c r="P169" s="31">
        <f t="shared" si="20"/>
        <v>23.632993512511586</v>
      </c>
      <c r="Q169" t="s">
        <v>39</v>
      </c>
      <c r="R169" t="s">
        <v>70</v>
      </c>
      <c r="S169" t="s">
        <v>189</v>
      </c>
    </row>
    <row r="170" spans="1:29" ht="15" x14ac:dyDescent="0.25">
      <c r="A170">
        <v>10.36</v>
      </c>
      <c r="B170">
        <v>5.03</v>
      </c>
      <c r="C170" s="32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30">
        <f t="shared" si="18"/>
        <v>9.3656730721839185</v>
      </c>
      <c r="O170" s="31">
        <f t="shared" si="19"/>
        <v>19.28993499559153</v>
      </c>
      <c r="P170" s="31">
        <f t="shared" si="20"/>
        <v>71.344391932224553</v>
      </c>
      <c r="Q170" t="s">
        <v>34</v>
      </c>
      <c r="R170" s="32" t="s">
        <v>137</v>
      </c>
      <c r="S170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30">
        <f t="shared" si="18"/>
        <v>44.137787619982269</v>
      </c>
      <c r="O171" s="31">
        <f t="shared" si="19"/>
        <v>28.813985983371222</v>
      </c>
      <c r="P171" s="31">
        <f t="shared" si="20"/>
        <v>27.04822639664652</v>
      </c>
      <c r="Q171" t="s">
        <v>135</v>
      </c>
      <c r="R171" t="s">
        <v>74</v>
      </c>
      <c r="S171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2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30">
        <f t="shared" si="18"/>
        <v>77.647995752588272</v>
      </c>
      <c r="O172" s="31">
        <f t="shared" si="19"/>
        <v>15.087602867002921</v>
      </c>
      <c r="P172" s="31">
        <f t="shared" si="20"/>
        <v>7.2644013804088132</v>
      </c>
      <c r="Q172" s="32" t="s">
        <v>138</v>
      </c>
      <c r="R172" t="s">
        <v>45</v>
      </c>
      <c r="S172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30">
        <f t="shared" si="18"/>
        <v>42.816671899059664</v>
      </c>
      <c r="O173" s="31">
        <f t="shared" si="19"/>
        <v>28.971760027507436</v>
      </c>
      <c r="P173" s="31">
        <f t="shared" si="20"/>
        <v>28.211568073432897</v>
      </c>
      <c r="Q173" t="s">
        <v>104</v>
      </c>
      <c r="R173" t="s">
        <v>96</v>
      </c>
      <c r="S173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2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30">
        <f t="shared" si="18"/>
        <v>10.427721642651733</v>
      </c>
      <c r="O174" s="31">
        <f t="shared" si="19"/>
        <v>16.970246469412135</v>
      </c>
      <c r="P174" s="31">
        <f t="shared" si="20"/>
        <v>72.602031887936135</v>
      </c>
      <c r="Q174" t="s">
        <v>140</v>
      </c>
      <c r="R174" s="32" t="s">
        <v>143</v>
      </c>
      <c r="S174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30">
        <f t="shared" si="18"/>
        <v>43.004855141969387</v>
      </c>
      <c r="O175" s="31">
        <f t="shared" si="19"/>
        <v>30.914033249019536</v>
      </c>
      <c r="P175" s="31">
        <f t="shared" si="20"/>
        <v>26.081111609011089</v>
      </c>
      <c r="Q175" t="s">
        <v>150</v>
      </c>
      <c r="R175" t="s">
        <v>55</v>
      </c>
      <c r="S175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30">
        <f t="shared" si="18"/>
        <v>53.201970443349758</v>
      </c>
      <c r="O176" s="31">
        <f t="shared" si="19"/>
        <v>27.58620689655173</v>
      </c>
      <c r="P176" s="31">
        <f t="shared" si="20"/>
        <v>19.21182266009852</v>
      </c>
      <c r="Q176" t="s">
        <v>154</v>
      </c>
      <c r="R176" t="s">
        <v>151</v>
      </c>
      <c r="S176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29" ht="15" x14ac:dyDescent="0.25">
      <c r="A177" s="32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30">
        <f t="shared" si="18"/>
        <v>83.536098454600975</v>
      </c>
      <c r="O177" s="31">
        <f t="shared" si="19"/>
        <v>11.602235896472358</v>
      </c>
      <c r="P177" s="31">
        <f t="shared" si="20"/>
        <v>4.8616656489266754</v>
      </c>
      <c r="Q177" s="32" t="s">
        <v>114</v>
      </c>
      <c r="R177" t="s">
        <v>111</v>
      </c>
      <c r="S17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29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30">
        <f t="shared" si="18"/>
        <v>40.500655839263928</v>
      </c>
      <c r="O178" s="31">
        <f t="shared" si="19"/>
        <v>29.155592607180964</v>
      </c>
      <c r="P178" s="31">
        <f t="shared" si="20"/>
        <v>30.343751553555109</v>
      </c>
      <c r="Q178" t="s">
        <v>110</v>
      </c>
      <c r="R178" t="s">
        <v>179</v>
      </c>
      <c r="S17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29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30">
        <f t="shared" si="18"/>
        <v>60.375264803792994</v>
      </c>
      <c r="O179" s="31">
        <f t="shared" si="19"/>
        <v>21.466760819126403</v>
      </c>
      <c r="P179" s="31">
        <f t="shared" si="20"/>
        <v>18.157974377080603</v>
      </c>
      <c r="Q179" t="s">
        <v>56</v>
      </c>
      <c r="R179" t="s">
        <v>153</v>
      </c>
      <c r="S179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29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30">
        <f t="shared" si="18"/>
        <v>27.342939349826491</v>
      </c>
      <c r="O180" s="31">
        <f t="shared" si="19"/>
        <v>32.157476843317539</v>
      </c>
      <c r="P180" s="31">
        <f t="shared" si="20"/>
        <v>40.499583806855973</v>
      </c>
      <c r="Q180" t="s">
        <v>112</v>
      </c>
      <c r="R180" t="s">
        <v>57</v>
      </c>
      <c r="S180" t="s">
        <v>189</v>
      </c>
      <c r="T180" s="4">
        <v>22</v>
      </c>
      <c r="U180" s="4">
        <f t="shared" ref="U180:U243" si="30">(1/A180)*((T180*A180)-T180)</f>
        <v>15.785310734463275</v>
      </c>
      <c r="V180" s="4">
        <f t="shared" ref="V180:V243" si="31">(1/B180)*((T180*B180)-T180)</f>
        <v>14.691029900332227</v>
      </c>
      <c r="W180" s="4">
        <f t="shared" ref="W180:W243" si="32">(1/C180)*((T180*C180)-T180)</f>
        <v>12.79497907949791</v>
      </c>
      <c r="X180" s="4">
        <f t="shared" ref="X180:X243" si="33">((1/B180)+(1/C180))*T180</f>
        <v>16.513991020169865</v>
      </c>
      <c r="Y180" s="4">
        <f t="shared" ref="Y180:Y243" si="34">((1/A180)+(1/C180))*T180</f>
        <v>15.419710186038817</v>
      </c>
      <c r="Z180" s="4">
        <f t="shared" ref="Z180:Z243" si="35">((1/A180)+(1/B180))*T180</f>
        <v>13.523659365204498</v>
      </c>
      <c r="AA180" s="4">
        <f t="shared" ref="AA180:AA243" si="36">U180-X180</f>
        <v>-0.72868028570658971</v>
      </c>
      <c r="AB180" s="4">
        <f t="shared" ref="AB180:AB243" si="37">V180-Y180</f>
        <v>-0.72868028570658971</v>
      </c>
      <c r="AC180" s="4">
        <f t="shared" ref="AC180:AC243" si="38">W180-Z180</f>
        <v>-0.72868028570658794</v>
      </c>
    </row>
    <row r="181" spans="1:29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30">
        <f t="shared" si="18"/>
        <v>47.067278030175551</v>
      </c>
      <c r="O181" s="31">
        <f t="shared" si="19"/>
        <v>27.007964552134162</v>
      </c>
      <c r="P181" s="31">
        <f t="shared" si="20"/>
        <v>25.924757417690277</v>
      </c>
      <c r="Q181" t="s">
        <v>152</v>
      </c>
      <c r="R181" t="s">
        <v>177</v>
      </c>
      <c r="S181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29" ht="15" x14ac:dyDescent="0.25">
      <c r="A182" s="32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30">
        <f t="shared" si="18"/>
        <v>66.650293276315423</v>
      </c>
      <c r="O182" s="31">
        <f t="shared" si="19"/>
        <v>19.523823282961079</v>
      </c>
      <c r="P182" s="31">
        <f t="shared" si="20"/>
        <v>13.82588344072351</v>
      </c>
      <c r="Q182" s="32" t="s">
        <v>178</v>
      </c>
      <c r="R182" t="s">
        <v>113</v>
      </c>
      <c r="S182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29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30">
        <f t="shared" si="18"/>
        <v>40.336236827678626</v>
      </c>
      <c r="O183" s="31">
        <f t="shared" si="19"/>
        <v>27.501979655235427</v>
      </c>
      <c r="P183" s="31">
        <f t="shared" si="20"/>
        <v>32.161783517085944</v>
      </c>
      <c r="Q183" t="s">
        <v>176</v>
      </c>
      <c r="R183" t="s">
        <v>155</v>
      </c>
      <c r="S183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29" ht="15" x14ac:dyDescent="0.25">
      <c r="A184" s="32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30">
        <f t="shared" si="18"/>
        <v>63.159073099742535</v>
      </c>
      <c r="O184" s="31">
        <f t="shared" si="19"/>
        <v>22.265756184932279</v>
      </c>
      <c r="P184" s="31">
        <f t="shared" si="20"/>
        <v>14.5751707153252</v>
      </c>
      <c r="Q184" s="32" t="s">
        <v>54</v>
      </c>
      <c r="R184" t="s">
        <v>115</v>
      </c>
      <c r="S184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29" ht="15" x14ac:dyDescent="0.25">
      <c r="A185">
        <v>2.4300000000000002</v>
      </c>
      <c r="B185">
        <v>3.04</v>
      </c>
      <c r="C185">
        <v>3.46</v>
      </c>
      <c r="D185" s="20">
        <f t="shared" si="17"/>
        <v>2.948734320637092E-2</v>
      </c>
      <c r="E185" s="17">
        <f>IF(OR($A185="",$B185="",$C185=""),"",A185*'MPTO_working_3-way'!$I184)</f>
        <v>2.5016542439914815</v>
      </c>
      <c r="F185" s="21">
        <f>IF(OR($A185="",$B185="",$C185=""),"",B185*'MPTO_working_3-way'!$I184)</f>
        <v>3.1296415233473676</v>
      </c>
      <c r="G185" s="22">
        <f>IF(OR($A185="",$B185="",$C185=""),"",C185*'MPTO_working_3-way'!$I184)</f>
        <v>3.5620262074940432</v>
      </c>
      <c r="H185" s="17">
        <f>IF(OR($A185="",$B185="",$C185=""),"",'MPTO_working_3-way'!E184)</f>
        <v>2.4894601278015185</v>
      </c>
      <c r="I185" s="21">
        <f>IF(OR($A185="",$B185="",$C185=""),"",'MPTO_working_3-way'!F184)</f>
        <v>3.1336345928386895</v>
      </c>
      <c r="J185" s="22">
        <f>IF(OR($A185="",$B185="",$C185=""),"",'MPTO_working_3-way'!G184)</f>
        <v>3.5818129297242991</v>
      </c>
      <c r="K185" s="17">
        <f>IF(OR($A185="",$B185="",$C185=""),"",'OddsRatio_working_3-way'!H184)</f>
        <v>2.4949585804921517</v>
      </c>
      <c r="L185" s="21">
        <f>IF(OR($A185="",$B185="",$C185=""),"",'OddsRatio_working_3-way'!I184)</f>
        <v>3.132668184758034</v>
      </c>
      <c r="M185" s="22">
        <f>IF(OR($A185="",$B185="",$C185=""),"",'OddsRatio_working_3-way'!J184)</f>
        <v>3.5717469286788055</v>
      </c>
      <c r="N185" s="30">
        <f t="shared" si="18"/>
        <v>39.973549598303528</v>
      </c>
      <c r="O185" s="31">
        <f t="shared" si="19"/>
        <v>31.952541290749203</v>
      </c>
      <c r="P185" s="31">
        <f t="shared" si="20"/>
        <v>28.073909110947277</v>
      </c>
      <c r="Q185" t="s">
        <v>72</v>
      </c>
      <c r="R185" t="s">
        <v>36</v>
      </c>
      <c r="S185" t="s">
        <v>190</v>
      </c>
      <c r="T185" s="4">
        <v>22</v>
      </c>
      <c r="U185" s="4">
        <f t="shared" si="30"/>
        <v>12.946502057613168</v>
      </c>
      <c r="V185" s="4">
        <f t="shared" si="31"/>
        <v>14.763157894736842</v>
      </c>
      <c r="W185" s="4">
        <f t="shared" si="32"/>
        <v>15.64161849710983</v>
      </c>
      <c r="X185" s="4">
        <f t="shared" si="33"/>
        <v>13.595223608153331</v>
      </c>
      <c r="Y185" s="4">
        <f t="shared" si="34"/>
        <v>15.411879445277004</v>
      </c>
      <c r="Z185" s="4">
        <f t="shared" si="35"/>
        <v>16.290340047649988</v>
      </c>
      <c r="AA185" s="4">
        <f t="shared" si="36"/>
        <v>-0.64872155054016289</v>
      </c>
      <c r="AB185" s="4">
        <f t="shared" si="37"/>
        <v>-0.64872155054016112</v>
      </c>
      <c r="AC185" s="4">
        <f t="shared" si="38"/>
        <v>-0.64872155054015757</v>
      </c>
    </row>
    <row r="186" spans="1:29" ht="15" x14ac:dyDescent="0.25">
      <c r="A186">
        <v>2.91</v>
      </c>
      <c r="B186">
        <v>3.88</v>
      </c>
      <c r="C186">
        <v>2.3199999999999998</v>
      </c>
      <c r="D186" s="20">
        <f t="shared" si="17"/>
        <v>3.2409053205356253E-2</v>
      </c>
      <c r="E186" s="17">
        <f>IF(OR($A186="",$B186="",$C186=""),"",A186*'MPTO_working_3-way'!$I185)</f>
        <v>3.0043103448275867</v>
      </c>
      <c r="F186" s="21">
        <f>IF(OR($A186="",$B186="",$C186=""),"",B186*'MPTO_working_3-way'!$I185)</f>
        <v>4.0057471264367823</v>
      </c>
      <c r="G186" s="22">
        <f>IF(OR($A186="",$B186="",$C186=""),"",C186*'MPTO_working_3-way'!$I185)</f>
        <v>2.3951890034364265</v>
      </c>
      <c r="H186" s="17">
        <f>IF(OR($A186="",$B186="",$C186=""),"",'MPTO_working_3-way'!E185)</f>
        <v>3.0044502462469596</v>
      </c>
      <c r="I186" s="21">
        <f>IF(OR($A186="",$B186="",$C186=""),"",'MPTO_working_3-way'!F185)</f>
        <v>4.0497480604654896</v>
      </c>
      <c r="J186" s="22">
        <f>IF(OR($A186="",$B186="",$C186=""),"",'MPTO_working_3-way'!G185)</f>
        <v>2.3796409436977162</v>
      </c>
      <c r="K186" s="17">
        <f>IF(OR($A186="",$B186="",$C186=""),"",'OddsRatio_working_3-way'!H185)</f>
        <v>3.0065574087146762</v>
      </c>
      <c r="L186" s="21">
        <f>IF(OR($A186="",$B186="",$C186=""),"",'OddsRatio_working_3-way'!I185)</f>
        <v>4.0255944173289349</v>
      </c>
      <c r="M186" s="22">
        <f>IF(OR($A186="",$B186="",$C186=""),"",'OddsRatio_working_3-way'!J185)</f>
        <v>2.3867307746090956</v>
      </c>
      <c r="N186" s="30">
        <f t="shared" ref="N186:N232" si="39">(1/E186)* 100</f>
        <v>33.285509325681481</v>
      </c>
      <c r="O186" s="31">
        <f t="shared" ref="O186:O232" si="40">(1/F186)* 100</f>
        <v>24.964131994261116</v>
      </c>
      <c r="P186" s="31">
        <f t="shared" ref="P186:P232" si="41">(1/G186)* 100</f>
        <v>41.750358680057381</v>
      </c>
      <c r="Q186" t="s">
        <v>52</v>
      </c>
      <c r="R186" t="s">
        <v>98</v>
      </c>
      <c r="S186" t="s">
        <v>211</v>
      </c>
      <c r="T186" s="4">
        <v>22</v>
      </c>
      <c r="U186" s="4">
        <f t="shared" si="30"/>
        <v>14.43986254295533</v>
      </c>
      <c r="V186" s="4">
        <f t="shared" si="31"/>
        <v>16.329896907216497</v>
      </c>
      <c r="W186" s="4">
        <f t="shared" si="32"/>
        <v>12.517241379310345</v>
      </c>
      <c r="X186" s="4">
        <f t="shared" si="33"/>
        <v>15.152861713473161</v>
      </c>
      <c r="Y186" s="4">
        <f t="shared" si="34"/>
        <v>17.042896077734326</v>
      </c>
      <c r="Z186" s="4">
        <f t="shared" si="35"/>
        <v>13.230240549828181</v>
      </c>
      <c r="AA186" s="4">
        <f t="shared" si="36"/>
        <v>-0.7129991705178309</v>
      </c>
      <c r="AB186" s="4">
        <f t="shared" si="37"/>
        <v>-0.71299917051782913</v>
      </c>
      <c r="AC186" s="4">
        <f t="shared" si="38"/>
        <v>-0.71299917051783623</v>
      </c>
    </row>
    <row r="187" spans="1:29" ht="15" x14ac:dyDescent="0.25">
      <c r="A187">
        <v>2.65</v>
      </c>
      <c r="B187">
        <v>3.02</v>
      </c>
      <c r="C187">
        <v>3.03</v>
      </c>
      <c r="D187" s="20">
        <f t="shared" si="17"/>
        <v>3.8517321680937355E-2</v>
      </c>
      <c r="E187" s="17">
        <f>IF(OR($A187="",$B187="",$C187=""),"",A187*'MPTO_working_3-way'!$I186)</f>
        <v>2.7520709024544838</v>
      </c>
      <c r="F187" s="21">
        <f>IF(OR($A187="",$B187="",$C187=""),"",B187*'MPTO_working_3-way'!$I186)</f>
        <v>3.1363223114764307</v>
      </c>
      <c r="G187" s="22">
        <f>IF(OR($A187="",$B187="",$C187=""),"",C187*'MPTO_working_3-way'!$I186)</f>
        <v>3.1467074846932399</v>
      </c>
      <c r="H187" s="17">
        <f>IF(OR($A187="",$B187="",$C187=""),"",'MPTO_working_3-way'!E186)</f>
        <v>2.7433383400351232</v>
      </c>
      <c r="I187" s="21">
        <f>IF(OR($A187="",$B187="",$C187=""),"",'MPTO_working_3-way'!F186)</f>
        <v>3.1418213055005748</v>
      </c>
      <c r="J187" s="22">
        <f>IF(OR($A187="",$B187="",$C187=""),"",'MPTO_working_3-way'!G186)</f>
        <v>3.1526457866287267</v>
      </c>
      <c r="K187" s="17">
        <f>IF(OR($A187="",$B187="",$C187=""),"",'OddsRatio_working_3-way'!H186)</f>
        <v>2.7474160346396612</v>
      </c>
      <c r="L187" s="21">
        <f>IF(OR($A187="",$B187="",$C187=""),"",'OddsRatio_working_3-way'!I186)</f>
        <v>3.1392608424073427</v>
      </c>
      <c r="M187" s="22">
        <f>IF(OR($A187="",$B187="",$C187=""),"",'OddsRatio_working_3-way'!J186)</f>
        <v>3.1498512426172804</v>
      </c>
      <c r="N187" s="30">
        <f t="shared" si="39"/>
        <v>36.336273135555189</v>
      </c>
      <c r="O187" s="31">
        <f t="shared" si="40"/>
        <v>31.8844780825236</v>
      </c>
      <c r="P187" s="31">
        <f t="shared" si="41"/>
        <v>31.779248781921211</v>
      </c>
      <c r="Q187" t="s">
        <v>191</v>
      </c>
      <c r="R187" t="s">
        <v>192</v>
      </c>
      <c r="S187" t="s">
        <v>211</v>
      </c>
      <c r="T187" s="4">
        <v>22</v>
      </c>
      <c r="U187" s="4">
        <f t="shared" si="30"/>
        <v>13.69811320754717</v>
      </c>
      <c r="V187" s="4">
        <f t="shared" si="31"/>
        <v>14.715231788079471</v>
      </c>
      <c r="W187" s="4">
        <f t="shared" si="32"/>
        <v>14.739273927392738</v>
      </c>
      <c r="X187" s="4">
        <f t="shared" si="33"/>
        <v>14.545494284527791</v>
      </c>
      <c r="Y187" s="4">
        <f t="shared" si="34"/>
        <v>15.562612865060091</v>
      </c>
      <c r="Z187" s="4">
        <f t="shared" si="35"/>
        <v>15.586655004373361</v>
      </c>
      <c r="AA187" s="4">
        <f t="shared" si="36"/>
        <v>-0.84738107698062137</v>
      </c>
      <c r="AB187" s="4">
        <f t="shared" si="37"/>
        <v>-0.8473810769806196</v>
      </c>
      <c r="AC187" s="4">
        <f t="shared" si="38"/>
        <v>-0.84738107698062315</v>
      </c>
    </row>
    <row r="188" spans="1:29" ht="15" x14ac:dyDescent="0.25">
      <c r="A188">
        <v>2.31</v>
      </c>
      <c r="B188">
        <v>3.14</v>
      </c>
      <c r="C188">
        <v>3.48</v>
      </c>
      <c r="D188" s="20">
        <f t="shared" si="17"/>
        <v>3.8728092319131102E-2</v>
      </c>
      <c r="E188" s="17">
        <f>IF(OR($A188="",$B188="",$C188=""),"",A188*'MPTO_working_3-way'!$I187)</f>
        <v>2.3994618932571927</v>
      </c>
      <c r="F188" s="21">
        <f>IF(OR($A188="",$B188="",$C188=""),"",B188*'MPTO_working_3-way'!$I187)</f>
        <v>3.2616062098820717</v>
      </c>
      <c r="G188" s="22">
        <f>IF(OR($A188="",$B188="",$C188=""),"",C188*'MPTO_working_3-way'!$I187)</f>
        <v>3.6147737612705764</v>
      </c>
      <c r="H188" s="17">
        <f>IF(OR($A188="",$B188="",$C188=""),"",'MPTO_working_3-way'!E187)</f>
        <v>2.3810030124482324</v>
      </c>
      <c r="I188" s="21">
        <f>IF(OR($A188="",$B188="",$C188=""),"",'MPTO_working_3-way'!F187)</f>
        <v>3.272658533499011</v>
      </c>
      <c r="J188" s="22">
        <f>IF(OR($A188="",$B188="",$C188=""),"",'MPTO_working_3-way'!G187)</f>
        <v>3.6436913284130705</v>
      </c>
      <c r="K188" s="17">
        <f>IF(OR($A188="",$B188="",$C188=""),"",'OddsRatio_working_3-way'!H187)</f>
        <v>2.3889996314023687</v>
      </c>
      <c r="L188" s="21">
        <f>IF(OR($A188="",$B188="",$C188=""),"",'OddsRatio_working_3-way'!I187)</f>
        <v>3.2690528329779149</v>
      </c>
      <c r="M188" s="22">
        <f>IF(OR($A188="",$B188="",$C188=""),"",'OddsRatio_working_3-way'!J187)</f>
        <v>3.6295565541052479</v>
      </c>
      <c r="N188" s="30">
        <f t="shared" si="39"/>
        <v>41.676010892697782</v>
      </c>
      <c r="O188" s="31">
        <f t="shared" si="40"/>
        <v>30.659740497494226</v>
      </c>
      <c r="P188" s="31">
        <f t="shared" si="41"/>
        <v>27.664248609808006</v>
      </c>
      <c r="Q188" t="s">
        <v>193</v>
      </c>
      <c r="R188" t="s">
        <v>194</v>
      </c>
      <c r="S188" t="s">
        <v>211</v>
      </c>
      <c r="T188" s="4">
        <v>22</v>
      </c>
      <c r="U188" s="4">
        <f t="shared" si="30"/>
        <v>12.476190476190476</v>
      </c>
      <c r="V188" s="4">
        <f t="shared" si="31"/>
        <v>14.993630573248407</v>
      </c>
      <c r="W188" s="4">
        <f t="shared" si="32"/>
        <v>15.678160919540229</v>
      </c>
      <c r="X188" s="4">
        <f t="shared" si="33"/>
        <v>13.328208507211361</v>
      </c>
      <c r="Y188" s="4">
        <f t="shared" si="34"/>
        <v>15.845648604269293</v>
      </c>
      <c r="Z188" s="4">
        <f t="shared" si="35"/>
        <v>16.530178950561115</v>
      </c>
      <c r="AA188" s="4">
        <f t="shared" si="36"/>
        <v>-0.85201803102088469</v>
      </c>
      <c r="AB188" s="4">
        <f t="shared" si="37"/>
        <v>-0.85201803102088647</v>
      </c>
      <c r="AC188" s="4">
        <f t="shared" si="38"/>
        <v>-0.85201803102088647</v>
      </c>
    </row>
    <row r="189" spans="1:29" ht="15" x14ac:dyDescent="0.25">
      <c r="A189">
        <v>2.4500000000000002</v>
      </c>
      <c r="B189">
        <v>3.04</v>
      </c>
      <c r="C189">
        <v>3.3</v>
      </c>
      <c r="D189" s="20">
        <f t="shared" si="17"/>
        <v>4.0140936757478096E-2</v>
      </c>
      <c r="E189" s="17">
        <f>IF(OR($A189="",$B189="",$C189=""),"",A189*'MPTO_working_3-way'!$I188)</f>
        <v>2.5483452950558214</v>
      </c>
      <c r="F189" s="21">
        <f>IF(OR($A189="",$B189="",$C189=""),"",B189*'MPTO_working_3-way'!$I188)</f>
        <v>3.1620284477427334</v>
      </c>
      <c r="G189" s="22">
        <f>IF(OR($A189="",$B189="",$C189=""),"",C189*'MPTO_working_3-way'!$I188)</f>
        <v>3.4324650912996777</v>
      </c>
      <c r="H189" s="17">
        <f>IF(OR($A189="",$B189="",$C189=""),"",'MPTO_working_3-way'!E188)</f>
        <v>2.5330374380784213</v>
      </c>
      <c r="I189" s="21">
        <f>IF(OR($A189="",$B189="",$C189=""),"",'MPTO_working_3-way'!F188)</f>
        <v>3.1688985920819657</v>
      </c>
      <c r="J189" s="22">
        <f>IF(OR($A189="",$B189="",$C189=""),"",'MPTO_working_3-way'!G188)</f>
        <v>3.452442713064324</v>
      </c>
      <c r="K189" s="17">
        <f>IF(OR($A189="",$B189="",$C189=""),"",'OddsRatio_working_3-way'!H188)</f>
        <v>2.5399058363601759</v>
      </c>
      <c r="L189" s="21">
        <f>IF(OR($A189="",$B189="",$C189=""),"",'OddsRatio_working_3-way'!I188)</f>
        <v>3.1664882111550052</v>
      </c>
      <c r="M189" s="22">
        <f>IF(OR($A189="",$B189="",$C189=""),"",'OddsRatio_working_3-way'!J188)</f>
        <v>3.4426092576747607</v>
      </c>
      <c r="N189" s="30">
        <f t="shared" si="39"/>
        <v>39.241150009778998</v>
      </c>
      <c r="O189" s="31">
        <f t="shared" si="40"/>
        <v>31.625268922354781</v>
      </c>
      <c r="P189" s="31">
        <f t="shared" si="41"/>
        <v>29.133581067866228</v>
      </c>
      <c r="Q189" t="s">
        <v>195</v>
      </c>
      <c r="R189" t="s">
        <v>196</v>
      </c>
      <c r="S189" t="s">
        <v>211</v>
      </c>
      <c r="T189" s="4">
        <v>22</v>
      </c>
      <c r="U189" s="4">
        <f t="shared" si="30"/>
        <v>13.020408163265307</v>
      </c>
      <c r="V189" s="4">
        <f t="shared" si="31"/>
        <v>14.763157894736842</v>
      </c>
      <c r="W189" s="4">
        <f t="shared" si="32"/>
        <v>15.333333333333332</v>
      </c>
      <c r="X189" s="4">
        <f t="shared" si="33"/>
        <v>13.903508771929824</v>
      </c>
      <c r="Y189" s="4">
        <f t="shared" si="34"/>
        <v>15.646258503401359</v>
      </c>
      <c r="Z189" s="4">
        <f t="shared" si="35"/>
        <v>16.216433941997852</v>
      </c>
      <c r="AA189" s="4">
        <f t="shared" si="36"/>
        <v>-0.88310060866451678</v>
      </c>
      <c r="AB189" s="4">
        <f t="shared" si="37"/>
        <v>-0.88310060866451678</v>
      </c>
      <c r="AC189" s="4">
        <f t="shared" si="38"/>
        <v>-0.88310060866452034</v>
      </c>
    </row>
    <row r="190" spans="1:29" ht="15" x14ac:dyDescent="0.25">
      <c r="A190">
        <v>3.12</v>
      </c>
      <c r="B190">
        <v>2.82</v>
      </c>
      <c r="C190">
        <v>2.74</v>
      </c>
      <c r="D190" s="20">
        <f t="shared" si="17"/>
        <v>4.0086253240469771E-2</v>
      </c>
      <c r="E190" s="17">
        <f>IF(OR($A190="",$B190="",$C190=""),"",A190*'MPTO_working_3-way'!$I189)</f>
        <v>3.2450691101102658</v>
      </c>
      <c r="F190" s="21">
        <f>IF(OR($A190="",$B190="",$C190=""),"",B190*'MPTO_working_3-way'!$I189)</f>
        <v>2.9330432341381245</v>
      </c>
      <c r="G190" s="22">
        <f>IF(OR($A190="",$B190="",$C190=""),"",C190*'MPTO_working_3-way'!$I189)</f>
        <v>2.8498363338788875</v>
      </c>
      <c r="H190" s="17">
        <f>IF(OR($A190="",$B190="",$C190=""),"",'MPTO_working_3-way'!E189)</f>
        <v>3.255730436135456</v>
      </c>
      <c r="I190" s="21">
        <f>IF(OR($A190="",$B190="",$C190=""),"",'MPTO_working_3-way'!F189)</f>
        <v>2.9304214389488239</v>
      </c>
      <c r="J190" s="22">
        <f>IF(OR($A190="",$B190="",$C190=""),"",'MPTO_working_3-way'!G189)</f>
        <v>2.8441295890457505</v>
      </c>
      <c r="K190" s="17">
        <f>IF(OR($A190="",$B190="",$C190=""),"",'OddsRatio_working_3-way'!H189)</f>
        <v>3.2502930843311248</v>
      </c>
      <c r="L190" s="21">
        <f>IF(OR($A190="",$B190="",$C190=""),"",'OddsRatio_working_3-way'!I189)</f>
        <v>2.9318553837182297</v>
      </c>
      <c r="M190" s="22">
        <f>IF(OR($A190="",$B190="",$C190=""),"",'OddsRatio_working_3-way'!J189)</f>
        <v>2.8469386635547909</v>
      </c>
      <c r="N190" s="30">
        <f t="shared" si="39"/>
        <v>30.815984685331415</v>
      </c>
      <c r="O190" s="31">
        <f t="shared" si="40"/>
        <v>34.094280928451788</v>
      </c>
      <c r="P190" s="31">
        <f t="shared" si="41"/>
        <v>35.08973438621679</v>
      </c>
      <c r="Q190" t="s">
        <v>197</v>
      </c>
      <c r="R190" t="s">
        <v>198</v>
      </c>
      <c r="S190" t="s">
        <v>211</v>
      </c>
      <c r="T190" s="4">
        <v>22</v>
      </c>
      <c r="U190" s="4">
        <f t="shared" si="30"/>
        <v>14.948717948717947</v>
      </c>
      <c r="V190" s="4">
        <f t="shared" si="31"/>
        <v>14.198581560283689</v>
      </c>
      <c r="W190" s="4">
        <f t="shared" si="32"/>
        <v>13.97080291970803</v>
      </c>
      <c r="X190" s="4">
        <f t="shared" si="33"/>
        <v>15.830615520008283</v>
      </c>
      <c r="Y190" s="4">
        <f t="shared" si="34"/>
        <v>15.080479131574021</v>
      </c>
      <c r="Z190" s="4">
        <f t="shared" si="35"/>
        <v>14.852700490998364</v>
      </c>
      <c r="AA190" s="4">
        <f t="shared" si="36"/>
        <v>-0.8818975712903363</v>
      </c>
      <c r="AB190" s="4">
        <f t="shared" si="37"/>
        <v>-0.88189757129033275</v>
      </c>
      <c r="AC190" s="4">
        <f t="shared" si="38"/>
        <v>-0.88189757129033453</v>
      </c>
    </row>
    <row r="191" spans="1:29" ht="15" x14ac:dyDescent="0.25">
      <c r="A191">
        <v>1.78</v>
      </c>
      <c r="B191">
        <v>3.59</v>
      </c>
      <c r="C191">
        <v>5.03</v>
      </c>
      <c r="D191" s="20">
        <f t="shared" si="17"/>
        <v>3.9156441900069172E-2</v>
      </c>
      <c r="E191" s="17">
        <f>IF(OR($A191="",$B191="",$C191=""),"",A191*'MPTO_working_3-way'!$I190)</f>
        <v>1.8496984665821232</v>
      </c>
      <c r="F191" s="21">
        <f>IF(OR($A191="",$B191="",$C191=""),"",B191*'MPTO_working_3-way'!$I190)</f>
        <v>3.7305716264212481</v>
      </c>
      <c r="G191" s="22">
        <f>IF(OR($A191="",$B191="",$C191=""),"",C191*'MPTO_working_3-way'!$I190)</f>
        <v>5.2269569027573484</v>
      </c>
      <c r="H191" s="17">
        <f>IF(OR($A191="",$B191="",$C191=""),"",'MPTO_working_3-way'!E190)</f>
        <v>1.8223380560332549</v>
      </c>
      <c r="I191" s="21">
        <f>IF(OR($A191="",$B191="",$C191=""),"",'MPTO_working_3-way'!F190)</f>
        <v>3.7664870711626453</v>
      </c>
      <c r="J191" s="22">
        <f>IF(OR($A191="",$B191="",$C191=""),"",'MPTO_working_3-way'!G190)</f>
        <v>5.3834348871924247</v>
      </c>
      <c r="K191" s="17">
        <f>IF(OR($A191="",$B191="",$C191=""),"",'OddsRatio_working_3-way'!H190)</f>
        <v>1.8324847604399312</v>
      </c>
      <c r="L191" s="21">
        <f>IF(OR($A191="",$B191="",$C191=""),"",'OddsRatio_working_3-way'!I190)</f>
        <v>3.7642763199223364</v>
      </c>
      <c r="M191" s="22">
        <f>IF(OR($A191="",$B191="",$C191=""),"",'OddsRatio_working_3-way'!J190)</f>
        <v>5.3011712622729794</v>
      </c>
      <c r="N191" s="30">
        <f t="shared" si="39"/>
        <v>54.062865816599945</v>
      </c>
      <c r="O191" s="31">
        <f t="shared" si="40"/>
        <v>26.805543496810003</v>
      </c>
      <c r="P191" s="31">
        <f t="shared" si="41"/>
        <v>19.131590686590037</v>
      </c>
      <c r="Q191" t="s">
        <v>199</v>
      </c>
      <c r="R191" t="s">
        <v>200</v>
      </c>
      <c r="S191" t="s">
        <v>211</v>
      </c>
      <c r="T191" s="4">
        <v>22</v>
      </c>
      <c r="U191" s="4">
        <f t="shared" si="30"/>
        <v>9.6404494382022499</v>
      </c>
      <c r="V191" s="4">
        <f t="shared" si="31"/>
        <v>15.871866295264622</v>
      </c>
      <c r="W191" s="4">
        <f t="shared" si="32"/>
        <v>17.62624254473161</v>
      </c>
      <c r="X191" s="4">
        <f t="shared" si="33"/>
        <v>10.501891160003765</v>
      </c>
      <c r="Y191" s="4">
        <f t="shared" si="34"/>
        <v>16.733308017066143</v>
      </c>
      <c r="Z191" s="4">
        <f t="shared" si="35"/>
        <v>18.48768426653313</v>
      </c>
      <c r="AA191" s="4">
        <f t="shared" si="36"/>
        <v>-0.86144172180151557</v>
      </c>
      <c r="AB191" s="4">
        <f t="shared" si="37"/>
        <v>-0.8614417218015209</v>
      </c>
      <c r="AC191" s="4">
        <f t="shared" si="38"/>
        <v>-0.86144172180151912</v>
      </c>
    </row>
    <row r="192" spans="1:29" ht="15" x14ac:dyDescent="0.25">
      <c r="A192">
        <v>2.4500000000000002</v>
      </c>
      <c r="B192">
        <v>3.23</v>
      </c>
      <c r="C192">
        <v>3.11</v>
      </c>
      <c r="D192" s="20">
        <f t="shared" si="17"/>
        <v>3.9304196886065235E-2</v>
      </c>
      <c r="E192" s="17">
        <f>IF(OR($A192="",$B192="",$C192=""),"",A192*'MPTO_working_3-way'!$I191)</f>
        <v>2.5462952823708602</v>
      </c>
      <c r="F192" s="21">
        <f>IF(OR($A192="",$B192="",$C192=""),"",B192*'MPTO_working_3-way'!$I191)</f>
        <v>3.3569525559419908</v>
      </c>
      <c r="G192" s="22">
        <f>IF(OR($A192="",$B192="",$C192=""),"",C192*'MPTO_working_3-way'!$I191)</f>
        <v>3.2322360523156628</v>
      </c>
      <c r="H192" s="17">
        <f>IF(OR($A192="",$B192="",$C192=""),"",'MPTO_working_3-way'!E191)</f>
        <v>2.5312491161295623</v>
      </c>
      <c r="I192" s="21">
        <f>IF(OR($A192="",$B192="",$C192=""),"",'MPTO_working_3-way'!F191)</f>
        <v>3.3727253686815031</v>
      </c>
      <c r="J192" s="22">
        <f>IF(OR($A192="",$B192="",$C192=""),"",'MPTO_working_3-way'!G191)</f>
        <v>3.2421005230493667</v>
      </c>
      <c r="K192" s="17">
        <f>IF(OR($A192="",$B192="",$C192=""),"",'OddsRatio_working_3-way'!H191)</f>
        <v>2.5379659448611958</v>
      </c>
      <c r="L192" s="21">
        <f>IF(OR($A192="",$B192="",$C192=""),"",'OddsRatio_working_3-way'!I191)</f>
        <v>3.3652855565796309</v>
      </c>
      <c r="M192" s="22">
        <f>IF(OR($A192="",$B192="",$C192=""),"",'OddsRatio_working_3-way'!J191)</f>
        <v>3.2380056163152551</v>
      </c>
      <c r="N192" s="30">
        <f t="shared" si="39"/>
        <v>39.272742910983133</v>
      </c>
      <c r="O192" s="31">
        <f t="shared" si="40"/>
        <v>29.788922641457798</v>
      </c>
      <c r="P192" s="31">
        <f t="shared" si="41"/>
        <v>30.938334447559068</v>
      </c>
      <c r="Q192" t="s">
        <v>201</v>
      </c>
      <c r="R192" t="s">
        <v>202</v>
      </c>
      <c r="S192" t="s">
        <v>211</v>
      </c>
      <c r="T192" s="4">
        <v>22</v>
      </c>
      <c r="U192" s="4">
        <f t="shared" si="30"/>
        <v>13.020408163265307</v>
      </c>
      <c r="V192" s="4">
        <f t="shared" si="31"/>
        <v>15.188854489164088</v>
      </c>
      <c r="W192" s="4">
        <f t="shared" si="32"/>
        <v>14.926045016077172</v>
      </c>
      <c r="X192" s="4">
        <f t="shared" si="33"/>
        <v>13.885100494758744</v>
      </c>
      <c r="Y192" s="4">
        <f t="shared" si="34"/>
        <v>16.053546820657523</v>
      </c>
      <c r="Z192" s="4">
        <f t="shared" si="35"/>
        <v>15.790737347570609</v>
      </c>
      <c r="AA192" s="4">
        <f t="shared" si="36"/>
        <v>-0.86469233149343694</v>
      </c>
      <c r="AB192" s="4">
        <f t="shared" si="37"/>
        <v>-0.86469233149343516</v>
      </c>
      <c r="AC192" s="4">
        <f t="shared" si="38"/>
        <v>-0.86469233149343694</v>
      </c>
    </row>
    <row r="193" spans="1:29" ht="15" x14ac:dyDescent="0.25">
      <c r="A193">
        <v>2.37</v>
      </c>
      <c r="B193">
        <v>3.2</v>
      </c>
      <c r="C193">
        <v>3.29</v>
      </c>
      <c r="D193" s="20">
        <f t="shared" si="17"/>
        <v>3.8392296051197095E-2</v>
      </c>
      <c r="E193" s="17">
        <f>IF(OR($A193="",$B193="",$C193=""),"",A193*'MPTO_working_3-way'!$I192)</f>
        <v>2.4609897416413373</v>
      </c>
      <c r="F193" s="21">
        <f>IF(OR($A193="",$B193="",$C193=""),"",B193*'MPTO_working_3-way'!$I192)</f>
        <v>3.3228553473638307</v>
      </c>
      <c r="G193" s="22">
        <f>IF(OR($A193="",$B193="",$C193=""),"",C193*'MPTO_working_3-way'!$I192)</f>
        <v>3.4163106540084387</v>
      </c>
      <c r="H193" s="17">
        <f>IF(OR($A193="",$B193="",$C193=""),"",'MPTO_working_3-way'!E192)</f>
        <v>2.4441302603077246</v>
      </c>
      <c r="I193" s="21">
        <f>IF(OR($A193="",$B193="",$C193=""),"",'MPTO_working_3-way'!F192)</f>
        <v>3.3366414132859288</v>
      </c>
      <c r="J193" s="22">
        <f>IF(OR($A193="",$B193="",$C193=""),"",'MPTO_working_3-way'!G192)</f>
        <v>3.4346092467397082</v>
      </c>
      <c r="K193" s="17">
        <f>IF(OR($A193="",$B193="",$C193=""),"",'OddsRatio_working_3-way'!H192)</f>
        <v>2.4515018663209789</v>
      </c>
      <c r="L193" s="21">
        <f>IF(OR($A193="",$B193="",$C193=""),"",'OddsRatio_working_3-way'!I192)</f>
        <v>3.3308789094205498</v>
      </c>
      <c r="M193" s="22">
        <f>IF(OR($A193="",$B193="",$C193=""),"",'OddsRatio_working_3-way'!J192)</f>
        <v>3.4262330466241178</v>
      </c>
      <c r="N193" s="30">
        <f t="shared" si="39"/>
        <v>40.634058040935109</v>
      </c>
      <c r="O193" s="31">
        <f t="shared" si="40"/>
        <v>30.094599236567564</v>
      </c>
      <c r="P193" s="31">
        <f t="shared" si="41"/>
        <v>29.27134272249733</v>
      </c>
      <c r="Q193" t="s">
        <v>203</v>
      </c>
      <c r="R193" t="s">
        <v>204</v>
      </c>
      <c r="S193" t="s">
        <v>211</v>
      </c>
      <c r="T193" s="4">
        <v>22</v>
      </c>
      <c r="U193" s="4">
        <f t="shared" si="30"/>
        <v>12.717299578059071</v>
      </c>
      <c r="V193" s="4">
        <f t="shared" si="31"/>
        <v>15.125000000000002</v>
      </c>
      <c r="W193" s="4">
        <f t="shared" si="32"/>
        <v>15.313069908814587</v>
      </c>
      <c r="X193" s="4">
        <f t="shared" si="33"/>
        <v>13.56193009118541</v>
      </c>
      <c r="Y193" s="4">
        <f t="shared" si="34"/>
        <v>15.969630513126337</v>
      </c>
      <c r="Z193" s="4">
        <f t="shared" si="35"/>
        <v>16.157700421940927</v>
      </c>
      <c r="AA193" s="4">
        <f t="shared" si="36"/>
        <v>-0.8446305131263383</v>
      </c>
      <c r="AB193" s="4">
        <f t="shared" si="37"/>
        <v>-0.84463051312633475</v>
      </c>
      <c r="AC193" s="4">
        <f t="shared" si="38"/>
        <v>-0.84463051312634008</v>
      </c>
    </row>
    <row r="194" spans="1:29" ht="15" x14ac:dyDescent="0.25">
      <c r="A194">
        <v>2.17</v>
      </c>
      <c r="B194">
        <v>3.01</v>
      </c>
      <c r="C194">
        <v>4.0599999999999996</v>
      </c>
      <c r="D194" s="20">
        <f t="shared" si="17"/>
        <v>3.9360825428031987E-2</v>
      </c>
      <c r="E194" s="17">
        <f>IF(OR($A194="",$B194="",$C194=""),"",A194*'MPTO_working_3-way'!$I193)</f>
        <v>2.2554129911788294</v>
      </c>
      <c r="F194" s="21">
        <f>IF(OR($A194="",$B194="",$C194=""),"",B194*'MPTO_working_3-way'!$I193)</f>
        <v>3.1284760845383759</v>
      </c>
      <c r="G194" s="22">
        <f>IF(OR($A194="",$B194="",$C194=""),"",C194*'MPTO_working_3-way'!$I193)</f>
        <v>4.2198049512378093</v>
      </c>
      <c r="H194" s="17">
        <f>IF(OR($A194="",$B194="",$C194=""),"",'MPTO_working_3-way'!E193)</f>
        <v>2.2335926085915769</v>
      </c>
      <c r="I194" s="21">
        <f>IF(OR($A194="",$B194="",$C194=""),"",'MPTO_working_3-way'!F193)</f>
        <v>3.1337584781257597</v>
      </c>
      <c r="J194" s="22">
        <f>IF(OR($A194="",$B194="",$C194=""),"",'MPTO_working_3-way'!G193)</f>
        <v>4.2884378681345385</v>
      </c>
      <c r="K194" s="17">
        <f>IF(OR($A194="",$B194="",$C194=""),"",'OddsRatio_working_3-way'!H193)</f>
        <v>2.2430232110011543</v>
      </c>
      <c r="L194" s="21">
        <f>IF(OR($A194="",$B194="",$C194=""),"",'OddsRatio_working_3-way'!I193)</f>
        <v>3.1354501317199315</v>
      </c>
      <c r="M194" s="22">
        <f>IF(OR($A194="",$B194="",$C194=""),"",'OddsRatio_working_3-way'!J193)</f>
        <v>4.2509837826184018</v>
      </c>
      <c r="N194" s="30">
        <f t="shared" si="39"/>
        <v>44.337777777777774</v>
      </c>
      <c r="O194" s="31">
        <f t="shared" si="40"/>
        <v>31.964444444444446</v>
      </c>
      <c r="P194" s="31">
        <f t="shared" si="41"/>
        <v>23.69777777777778</v>
      </c>
      <c r="Q194" t="s">
        <v>205</v>
      </c>
      <c r="R194" t="s">
        <v>206</v>
      </c>
      <c r="S194" t="s">
        <v>211</v>
      </c>
      <c r="T194" s="4">
        <v>22</v>
      </c>
      <c r="U194" s="4">
        <f t="shared" si="30"/>
        <v>11.861751152073731</v>
      </c>
      <c r="V194" s="4">
        <f t="shared" si="31"/>
        <v>14.691029900332227</v>
      </c>
      <c r="W194" s="4">
        <f t="shared" si="32"/>
        <v>16.581280788177342</v>
      </c>
      <c r="X194" s="4">
        <f t="shared" si="33"/>
        <v>12.727689311490437</v>
      </c>
      <c r="Y194" s="4">
        <f t="shared" si="34"/>
        <v>15.556968059748929</v>
      </c>
      <c r="Z194" s="4">
        <f t="shared" si="35"/>
        <v>17.447218947594042</v>
      </c>
      <c r="AA194" s="4">
        <f t="shared" si="36"/>
        <v>-0.86593815941670549</v>
      </c>
      <c r="AB194" s="4">
        <f t="shared" si="37"/>
        <v>-0.86593815941670194</v>
      </c>
      <c r="AC194" s="4">
        <f t="shared" si="38"/>
        <v>-0.86593815941670016</v>
      </c>
    </row>
    <row r="195" spans="1:29" ht="15" x14ac:dyDescent="0.25">
      <c r="A195">
        <v>2.82</v>
      </c>
      <c r="B195">
        <v>2.99</v>
      </c>
      <c r="C195">
        <v>2.85</v>
      </c>
      <c r="D195" s="20">
        <f t="shared" si="17"/>
        <v>3.9935282595587429E-2</v>
      </c>
      <c r="E195" s="17">
        <f>IF(OR($A195="",$B195="",$C195=""),"",A195*'MPTO_working_3-way'!$I194)</f>
        <v>2.9326174969195562</v>
      </c>
      <c r="F195" s="21">
        <f>IF(OR($A195="",$B195="",$C195=""),"",B195*'MPTO_working_3-way'!$I194)</f>
        <v>3.1094064949608065</v>
      </c>
      <c r="G195" s="22">
        <f>IF(OR($A195="",$B195="",$C195=""),"",C195*'MPTO_working_3-way'!$I194)</f>
        <v>2.9638155553974244</v>
      </c>
      <c r="H195" s="17">
        <f>IF(OR($A195="",$B195="",$C195=""),"",'MPTO_working_3-way'!E194)</f>
        <v>2.929989355748444</v>
      </c>
      <c r="I195" s="21">
        <f>IF(OR($A195="",$B195="",$C195=""),"",'MPTO_working_3-way'!F194)</f>
        <v>3.1139416180409509</v>
      </c>
      <c r="J195" s="22">
        <f>IF(OR($A195="",$B195="",$C195=""),"",'MPTO_working_3-way'!G194)</f>
        <v>2.9623886359685949</v>
      </c>
      <c r="K195" s="17">
        <f>IF(OR($A195="",$B195="",$C195=""),"",'OddsRatio_working_3-way'!H194)</f>
        <v>2.9312830588221512</v>
      </c>
      <c r="L195" s="21">
        <f>IF(OR($A195="",$B195="",$C195=""),"",'OddsRatio_working_3-way'!I194)</f>
        <v>3.1116776302505937</v>
      </c>
      <c r="M195" s="22">
        <f>IF(OR($A195="",$B195="",$C195=""),"",'OddsRatio_working_3-way'!J194)</f>
        <v>2.9631173949565826</v>
      </c>
      <c r="N195" s="30">
        <f t="shared" si="39"/>
        <v>34.099230501434555</v>
      </c>
      <c r="O195" s="31">
        <f t="shared" si="40"/>
        <v>32.160478265567036</v>
      </c>
      <c r="P195" s="31">
        <f t="shared" si="41"/>
        <v>33.740291232998402</v>
      </c>
      <c r="Q195" t="s">
        <v>207</v>
      </c>
      <c r="R195" t="s">
        <v>208</v>
      </c>
      <c r="S195" t="s">
        <v>211</v>
      </c>
      <c r="T195" s="4">
        <v>22</v>
      </c>
      <c r="U195" s="4">
        <f t="shared" si="30"/>
        <v>14.198581560283689</v>
      </c>
      <c r="V195" s="4">
        <f t="shared" si="31"/>
        <v>14.642140468227424</v>
      </c>
      <c r="W195" s="4">
        <f t="shared" si="32"/>
        <v>14.280701754385966</v>
      </c>
      <c r="X195" s="4">
        <f t="shared" si="33"/>
        <v>15.07715777738661</v>
      </c>
      <c r="Y195" s="4">
        <f t="shared" si="34"/>
        <v>15.520716685330349</v>
      </c>
      <c r="Z195" s="4">
        <f t="shared" si="35"/>
        <v>15.159277971488889</v>
      </c>
      <c r="AA195" s="4">
        <f t="shared" si="36"/>
        <v>-0.87857621710292122</v>
      </c>
      <c r="AB195" s="4">
        <f t="shared" si="37"/>
        <v>-0.87857621710292477</v>
      </c>
      <c r="AC195" s="4">
        <f t="shared" si="38"/>
        <v>-0.878576217102923</v>
      </c>
    </row>
    <row r="196" spans="1:29" ht="15" x14ac:dyDescent="0.25">
      <c r="A196">
        <v>3.22</v>
      </c>
      <c r="B196">
        <v>3.46</v>
      </c>
      <c r="C196">
        <v>2.27</v>
      </c>
      <c r="D196" s="20">
        <f t="shared" si="17"/>
        <v>4.0104981612876012E-2</v>
      </c>
      <c r="E196" s="17">
        <f>IF(OR($A196="",$B196="",$C196=""),"",A196*'MPTO_working_3-way'!$I195)</f>
        <v>3.349138040793461</v>
      </c>
      <c r="F196" s="21">
        <f>IF(OR($A196="",$B196="",$C196=""),"",B196*'MPTO_working_3-way'!$I195)</f>
        <v>3.5987632363805511</v>
      </c>
      <c r="G196" s="22">
        <f>IF(OR($A196="",$B196="",$C196=""),"",C196*'MPTO_working_3-way'!$I195)</f>
        <v>2.3610383082612287</v>
      </c>
      <c r="H196" s="17">
        <f>IF(OR($A196="",$B196="",$C196=""),"",'MPTO_working_3-way'!E195)</f>
        <v>3.3648430810201235</v>
      </c>
      <c r="I196" s="21">
        <f>IF(OR($A196="",$B196="",$C196=""),"",'MPTO_working_3-way'!F195)</f>
        <v>3.6278018414908648</v>
      </c>
      <c r="J196" s="22">
        <f>IF(OR($A196="",$B196="",$C196=""),"",'MPTO_working_3-way'!G195)</f>
        <v>2.3410414854688115</v>
      </c>
      <c r="K196" s="17">
        <f>IF(OR($A196="",$B196="",$C196=""),"",'OddsRatio_working_3-way'!H195)</f>
        <v>3.3590956578159799</v>
      </c>
      <c r="L196" s="21">
        <f>IF(OR($A196="",$B196="",$C196=""),"",'OddsRatio_working_3-way'!I195)</f>
        <v>3.6141330262285174</v>
      </c>
      <c r="M196" s="22">
        <f>IF(OR($A196="",$B196="",$C196=""),"",'OddsRatio_working_3-way'!J195)</f>
        <v>2.3495727411830161</v>
      </c>
      <c r="N196" s="30">
        <f t="shared" si="39"/>
        <v>29.858428879900245</v>
      </c>
      <c r="O196" s="31">
        <f t="shared" si="40"/>
        <v>27.787323986496759</v>
      </c>
      <c r="P196" s="31">
        <f t="shared" si="41"/>
        <v>42.354247133602989</v>
      </c>
      <c r="Q196" t="s">
        <v>173</v>
      </c>
      <c r="R196" t="s">
        <v>209</v>
      </c>
      <c r="S196" t="s">
        <v>211</v>
      </c>
      <c r="T196" s="4">
        <v>22</v>
      </c>
      <c r="U196" s="4">
        <f t="shared" si="30"/>
        <v>15.167701863354036</v>
      </c>
      <c r="V196" s="4">
        <f t="shared" si="31"/>
        <v>15.64161849710983</v>
      </c>
      <c r="W196" s="4">
        <f t="shared" si="32"/>
        <v>12.308370044052863</v>
      </c>
      <c r="X196" s="4">
        <f t="shared" si="33"/>
        <v>16.050011458837311</v>
      </c>
      <c r="Y196" s="4">
        <f t="shared" si="34"/>
        <v>16.523928092593099</v>
      </c>
      <c r="Z196" s="4">
        <f t="shared" si="35"/>
        <v>13.190679639536135</v>
      </c>
      <c r="AA196" s="4">
        <f t="shared" si="36"/>
        <v>-0.88230959548327448</v>
      </c>
      <c r="AB196" s="4">
        <f t="shared" si="37"/>
        <v>-0.88230959548326915</v>
      </c>
      <c r="AC196" s="4">
        <f t="shared" si="38"/>
        <v>-0.8823095954832727</v>
      </c>
    </row>
    <row r="197" spans="1:29" ht="15" x14ac:dyDescent="0.25">
      <c r="A197">
        <v>2.57</v>
      </c>
      <c r="B197">
        <v>3.27</v>
      </c>
      <c r="C197">
        <v>2.9</v>
      </c>
      <c r="D197" s="20">
        <f t="shared" ref="D197:D260" si="42">IF(OR($A197="",$B197="",$C197=""),"",(1/A197)+(1/B197)+(1/C197)-1)</f>
        <v>3.974304212617219E-2</v>
      </c>
      <c r="E197" s="17">
        <f>IF(OR($A197="",$B197="",$C197=""),"",A197*'MPTO_working_3-way'!$I196)</f>
        <v>2.6721396182642625</v>
      </c>
      <c r="F197" s="21">
        <f>IF(OR($A197="",$B197="",$C197=""),"",B197*'MPTO_working_3-way'!$I196)</f>
        <v>3.3999597477525829</v>
      </c>
      <c r="G197" s="22">
        <f>IF(OR($A197="",$B197="",$C197=""),"",C197*'MPTO_working_3-way'!$I196)</f>
        <v>3.0152548221658995</v>
      </c>
      <c r="H197" s="17">
        <f>IF(OR($A197="",$B197="",$C197=""),"",'MPTO_working_3-way'!E196)</f>
        <v>2.660583666692018</v>
      </c>
      <c r="I197" s="21">
        <f>IF(OR($A197="",$B197="",$C197=""),"",'MPTO_working_3-way'!F196)</f>
        <v>3.4180705278673948</v>
      </c>
      <c r="J197" s="22">
        <f>IF(OR($A197="",$B197="",$C197=""),"",'MPTO_working_3-way'!G196)</f>
        <v>3.0158643012385791</v>
      </c>
      <c r="K197" s="17">
        <f>IF(OR($A197="",$B197="",$C197=""),"",'OddsRatio_working_3-way'!H196)</f>
        <v>2.6659932246076079</v>
      </c>
      <c r="L197" s="21">
        <f>IF(OR($A197="",$B197="",$C197=""),"",'OddsRatio_working_3-way'!I196)</f>
        <v>3.4087927515027205</v>
      </c>
      <c r="M197" s="22">
        <f>IF(OR($A197="",$B197="",$C197=""),"",'OddsRatio_working_3-way'!J196)</f>
        <v>3.0161701444295894</v>
      </c>
      <c r="N197" s="30">
        <f t="shared" si="39"/>
        <v>37.423194250963896</v>
      </c>
      <c r="O197" s="31">
        <f t="shared" si="40"/>
        <v>29.412112912837067</v>
      </c>
      <c r="P197" s="31">
        <f t="shared" si="41"/>
        <v>33.164692836199031</v>
      </c>
      <c r="Q197" t="s">
        <v>171</v>
      </c>
      <c r="R197" t="s">
        <v>174</v>
      </c>
      <c r="S197" t="s">
        <v>211</v>
      </c>
      <c r="T197" s="4">
        <v>22</v>
      </c>
      <c r="U197" s="4">
        <f t="shared" si="30"/>
        <v>13.439688715953308</v>
      </c>
      <c r="V197" s="4">
        <f t="shared" si="31"/>
        <v>15.272171253822629</v>
      </c>
      <c r="W197" s="4">
        <f t="shared" si="32"/>
        <v>14.413793103448276</v>
      </c>
      <c r="X197" s="4">
        <f t="shared" si="33"/>
        <v>14.314035642729094</v>
      </c>
      <c r="Y197" s="4">
        <f t="shared" si="34"/>
        <v>16.146518180598417</v>
      </c>
      <c r="Z197" s="4">
        <f t="shared" si="35"/>
        <v>15.288140030224064</v>
      </c>
      <c r="AA197" s="4">
        <f t="shared" si="36"/>
        <v>-0.87434692677578596</v>
      </c>
      <c r="AB197" s="4">
        <f t="shared" si="37"/>
        <v>-0.87434692677578774</v>
      </c>
      <c r="AC197" s="4">
        <f t="shared" si="38"/>
        <v>-0.87434692677578774</v>
      </c>
    </row>
    <row r="198" spans="1:29" ht="15" x14ac:dyDescent="0.25">
      <c r="A198">
        <v>3.19</v>
      </c>
      <c r="B198">
        <v>3.72</v>
      </c>
      <c r="C198">
        <v>2.19</v>
      </c>
      <c r="D198" s="20">
        <f t="shared" si="42"/>
        <v>3.8917832691736765E-2</v>
      </c>
      <c r="E198" s="17">
        <f>IF(OR($A198="",$B198="",$C198=""),"",A198*'MPTO_working_3-way'!$I197)</f>
        <v>3.3141478862866403</v>
      </c>
      <c r="F198" s="21">
        <f>IF(OR($A198="",$B198="",$C198=""),"",B198*'MPTO_working_3-way'!$I197)</f>
        <v>3.8647743376132611</v>
      </c>
      <c r="G198" s="22">
        <f>IF(OR($A198="",$B198="",$C198=""),"",C198*'MPTO_working_3-way'!$I197)</f>
        <v>2.2752300535949033</v>
      </c>
      <c r="H198" s="17">
        <f>IF(OR($A198="",$B198="",$C198=""),"",'MPTO_working_3-way'!E197)</f>
        <v>3.3277093611197617</v>
      </c>
      <c r="I198" s="21">
        <f>IF(OR($A198="",$B198="",$C198=""),"",'MPTO_working_3-way'!F197)</f>
        <v>3.9086227568685894</v>
      </c>
      <c r="J198" s="22">
        <f>IF(OR($A198="",$B198="",$C198=""),"",'MPTO_working_3-way'!G197)</f>
        <v>2.2540372382057274</v>
      </c>
      <c r="K198" s="17">
        <f>IF(OR($A198="",$B198="",$C198=""),"",'OddsRatio_working_3-way'!H197)</f>
        <v>3.324271889959538</v>
      </c>
      <c r="L198" s="21">
        <f>IF(OR($A198="",$B198="",$C198=""),"",'OddsRatio_working_3-way'!I197)</f>
        <v>3.8867669135570515</v>
      </c>
      <c r="M198" s="22">
        <f>IF(OR($A198="",$B198="",$C198=""),"",'OddsRatio_working_3-way'!J197)</f>
        <v>2.2629605246812101</v>
      </c>
      <c r="N198" s="30">
        <f t="shared" si="39"/>
        <v>30.173668596317739</v>
      </c>
      <c r="O198" s="31">
        <f t="shared" si="40"/>
        <v>25.87473194146601</v>
      </c>
      <c r="P198" s="31">
        <f t="shared" si="41"/>
        <v>43.951599462216251</v>
      </c>
      <c r="Q198" t="s">
        <v>127</v>
      </c>
      <c r="R198" t="s">
        <v>129</v>
      </c>
      <c r="S198" t="s">
        <v>211</v>
      </c>
      <c r="T198" s="4">
        <v>22</v>
      </c>
      <c r="U198" s="4">
        <f t="shared" si="30"/>
        <v>15.103448275862068</v>
      </c>
      <c r="V198" s="4">
        <f t="shared" si="31"/>
        <v>16.086021505376344</v>
      </c>
      <c r="W198" s="4">
        <f t="shared" si="32"/>
        <v>11.954337899543379</v>
      </c>
      <c r="X198" s="4">
        <f t="shared" si="33"/>
        <v>15.959640595080277</v>
      </c>
      <c r="Y198" s="4">
        <f t="shared" si="34"/>
        <v>16.942213824594553</v>
      </c>
      <c r="Z198" s="4">
        <f t="shared" si="35"/>
        <v>12.810530218761588</v>
      </c>
      <c r="AA198" s="4">
        <f t="shared" si="36"/>
        <v>-0.85619231921820926</v>
      </c>
      <c r="AB198" s="4">
        <f t="shared" si="37"/>
        <v>-0.85619231921820926</v>
      </c>
      <c r="AC198" s="4">
        <f t="shared" si="38"/>
        <v>-0.85619231921820926</v>
      </c>
    </row>
    <row r="199" spans="1:29" ht="15" x14ac:dyDescent="0.25">
      <c r="A199">
        <v>3.52</v>
      </c>
      <c r="B199">
        <v>3.79</v>
      </c>
      <c r="C199">
        <v>2.06</v>
      </c>
      <c r="D199" s="20">
        <f t="shared" si="42"/>
        <v>3.3380045038855943E-2</v>
      </c>
      <c r="E199" s="17">
        <f>IF(OR($A199="",$B199="",$C199=""),"",A199*'MPTO_working_3-way'!$I198)</f>
        <v>3.6374977585367732</v>
      </c>
      <c r="F199" s="21">
        <f>IF(OR($A199="",$B199="",$C199=""),"",B199*'MPTO_working_3-way'!$I198)</f>
        <v>3.9165103706972642</v>
      </c>
      <c r="G199" s="22">
        <f>IF(OR($A199="",$B199="",$C199=""),"",C199*'MPTO_working_3-way'!$I198)</f>
        <v>2.1287628927800433</v>
      </c>
      <c r="H199" s="17">
        <f>IF(OR($A199="",$B199="",$C199=""),"",'MPTO_working_3-way'!E198)</f>
        <v>3.6634837080437075</v>
      </c>
      <c r="I199" s="21">
        <f>IF(OR($A199="",$B199="",$C199=""),"",'MPTO_working_3-way'!F198)</f>
        <v>3.9568613312723104</v>
      </c>
      <c r="J199" s="22">
        <f>IF(OR($A199="",$B199="",$C199=""),"",'MPTO_working_3-way'!G198)</f>
        <v>2.1083248382664048</v>
      </c>
      <c r="K199" s="17">
        <f>IF(OR($A199="",$B199="",$C199=""),"",'OddsRatio_working_3-way'!H198)</f>
        <v>3.6543911330473655</v>
      </c>
      <c r="L199" s="21">
        <f>IF(OR($A199="",$B199="",$C199=""),"",'OddsRatio_working_3-way'!I198)</f>
        <v>3.9387901830167271</v>
      </c>
      <c r="M199" s="22">
        <f>IF(OR($A199="",$B199="",$C199=""),"",'OddsRatio_working_3-way'!J198)</f>
        <v>2.1165296035834156</v>
      </c>
      <c r="N199" s="30">
        <f t="shared" si="39"/>
        <v>27.49142587519454</v>
      </c>
      <c r="O199" s="31">
        <f t="shared" si="40"/>
        <v>25.532933794375936</v>
      </c>
      <c r="P199" s="31">
        <f t="shared" si="41"/>
        <v>46.975640330429513</v>
      </c>
      <c r="Q199" t="s">
        <v>105</v>
      </c>
      <c r="R199" t="s">
        <v>103</v>
      </c>
      <c r="S199" t="s">
        <v>212</v>
      </c>
      <c r="T199" s="4">
        <v>22</v>
      </c>
      <c r="U199" s="4">
        <f t="shared" si="30"/>
        <v>15.75</v>
      </c>
      <c r="V199" s="4">
        <f t="shared" si="31"/>
        <v>16.195250659630606</v>
      </c>
      <c r="W199" s="4">
        <f t="shared" si="32"/>
        <v>11.320388349514563</v>
      </c>
      <c r="X199" s="4">
        <f t="shared" si="33"/>
        <v>16.484360990854828</v>
      </c>
      <c r="Y199" s="4">
        <f t="shared" si="34"/>
        <v>16.929611650485437</v>
      </c>
      <c r="Z199" s="4">
        <f t="shared" si="35"/>
        <v>12.054749340369394</v>
      </c>
      <c r="AA199" s="4">
        <f t="shared" si="36"/>
        <v>-0.73436099085482809</v>
      </c>
      <c r="AB199" s="4">
        <f t="shared" si="37"/>
        <v>-0.73436099085483164</v>
      </c>
      <c r="AC199" s="4">
        <f t="shared" si="38"/>
        <v>-0.73436099085483164</v>
      </c>
    </row>
    <row r="200" spans="1:29" ht="15" x14ac:dyDescent="0.25">
      <c r="A200">
        <v>5.19</v>
      </c>
      <c r="B200">
        <v>4.22</v>
      </c>
      <c r="C200">
        <v>1.65</v>
      </c>
      <c r="D200" s="20">
        <f t="shared" si="42"/>
        <v>3.5705658065463997E-2</v>
      </c>
      <c r="E200" s="17">
        <f>IF(OR($A200="",$B200="",$C200=""),"",A200*'MPTO_working_3-way'!$I199)</f>
        <v>5.3753123653597585</v>
      </c>
      <c r="F200" s="21">
        <f>IF(OR($A200="",$B200="",$C200=""),"",B200*'MPTO_working_3-way'!$I199)</f>
        <v>4.3706778770362575</v>
      </c>
      <c r="G200" s="22">
        <f>IF(OR($A200="",$B200="",$C200=""),"",C200*'MPTO_working_3-way'!$I199)</f>
        <v>1.7089143358080154</v>
      </c>
      <c r="H200" s="17">
        <f>IF(OR($A200="",$B200="",$C200=""),"",'MPTO_working_3-way'!E199)</f>
        <v>5.5316973039497057</v>
      </c>
      <c r="I200" s="21">
        <f>IF(OR($A200="",$B200="",$C200=""),"",'MPTO_working_3-way'!F199)</f>
        <v>4.4431620763297959</v>
      </c>
      <c r="J200" s="22">
        <f>IF(OR($A200="",$B200="",$C200=""),"",'MPTO_working_3-way'!G199)</f>
        <v>1.6830519628403724</v>
      </c>
      <c r="K200" s="17">
        <f>IF(OR($A200="",$B200="",$C200=""),"",'OddsRatio_working_3-way'!H199)</f>
        <v>5.4605368942880368</v>
      </c>
      <c r="L200" s="21">
        <f>IF(OR($A200="",$B200="",$C200=""),"",'OddsRatio_working_3-way'!I199)</f>
        <v>4.4279066347511877</v>
      </c>
      <c r="M200" s="22">
        <f>IF(OR($A200="",$B200="",$C200=""),"",'OddsRatio_working_3-way'!J199)</f>
        <v>1.6919687306174755</v>
      </c>
      <c r="N200" s="30">
        <f t="shared" si="39"/>
        <v>18.6035700258895</v>
      </c>
      <c r="O200" s="31">
        <f t="shared" si="40"/>
        <v>22.879746074494438</v>
      </c>
      <c r="P200" s="31">
        <f t="shared" si="41"/>
        <v>58.516683899616076</v>
      </c>
      <c r="Q200" t="s">
        <v>96</v>
      </c>
      <c r="R200" t="s">
        <v>143</v>
      </c>
      <c r="S200" t="s">
        <v>212</v>
      </c>
      <c r="T200" s="4">
        <v>22</v>
      </c>
      <c r="U200" s="4">
        <f t="shared" si="30"/>
        <v>17.761078998073216</v>
      </c>
      <c r="V200" s="4">
        <f t="shared" si="31"/>
        <v>16.786729857819903</v>
      </c>
      <c r="W200" s="4">
        <f t="shared" si="32"/>
        <v>8.6666666666666643</v>
      </c>
      <c r="X200" s="4">
        <f t="shared" si="33"/>
        <v>18.546603475513429</v>
      </c>
      <c r="Y200" s="4">
        <f t="shared" si="34"/>
        <v>17.572254335260116</v>
      </c>
      <c r="Z200" s="4">
        <f t="shared" si="35"/>
        <v>9.4521911441068767</v>
      </c>
      <c r="AA200" s="4">
        <f t="shared" si="36"/>
        <v>-0.78552447744021237</v>
      </c>
      <c r="AB200" s="4">
        <f t="shared" si="37"/>
        <v>-0.78552447744021237</v>
      </c>
      <c r="AC200" s="4">
        <f t="shared" si="38"/>
        <v>-0.78552447744021237</v>
      </c>
    </row>
    <row r="201" spans="1:29" ht="15" x14ac:dyDescent="0.25">
      <c r="A201">
        <v>1.59</v>
      </c>
      <c r="B201">
        <v>4.5199999999999996</v>
      </c>
      <c r="C201">
        <v>5.41</v>
      </c>
      <c r="D201" s="20">
        <f t="shared" si="42"/>
        <v>3.5012639212143704E-2</v>
      </c>
      <c r="E201" s="17">
        <f>IF(OR($A201="",$B201="",$C201=""),"",A201*'MPTO_working_3-way'!$I200)</f>
        <v>1.6456700963473085</v>
      </c>
      <c r="F201" s="21">
        <f>IF(OR($A201="",$B201="",$C201=""),"",B201*'MPTO_working_3-way'!$I200)</f>
        <v>4.6782571292388893</v>
      </c>
      <c r="G201" s="22">
        <f>IF(OR($A201="",$B201="",$C201=""),"",C201*'MPTO_working_3-way'!$I200)</f>
        <v>5.5994183781376972</v>
      </c>
      <c r="H201" s="17">
        <f>IF(OR($A201="",$B201="",$C201=""),"",'MPTO_working_3-way'!E200)</f>
        <v>1.6200630214985114</v>
      </c>
      <c r="I201" s="21">
        <f>IF(OR($A201="",$B201="",$C201=""),"",'MPTO_working_3-way'!F200)</f>
        <v>4.7717195456069517</v>
      </c>
      <c r="J201" s="22">
        <f>IF(OR($A201="",$B201="",$C201=""),"",'MPTO_working_3-way'!G200)</f>
        <v>5.7746054673359524</v>
      </c>
      <c r="K201" s="17">
        <f>IF(OR($A201="",$B201="",$C201=""),"",'OddsRatio_working_3-way'!H200)</f>
        <v>1.6286251426631788</v>
      </c>
      <c r="L201" s="21">
        <f>IF(OR($A201="",$B201="",$C201=""),"",'OddsRatio_working_3-way'!I200)</f>
        <v>4.7504415291091373</v>
      </c>
      <c r="M201" s="22">
        <f>IF(OR($A201="",$B201="",$C201=""),"",'OddsRatio_working_3-way'!J200)</f>
        <v>5.6987065748213901</v>
      </c>
      <c r="N201" s="30">
        <f t="shared" si="39"/>
        <v>60.765520514687424</v>
      </c>
      <c r="O201" s="31">
        <f t="shared" si="40"/>
        <v>21.375481773971906</v>
      </c>
      <c r="P201" s="31">
        <f t="shared" si="41"/>
        <v>17.858997711340667</v>
      </c>
      <c r="Q201" t="s">
        <v>97</v>
      </c>
      <c r="R201" t="s">
        <v>101</v>
      </c>
      <c r="S201" t="s">
        <v>212</v>
      </c>
      <c r="T201" s="4">
        <v>22</v>
      </c>
      <c r="U201" s="4">
        <f t="shared" si="30"/>
        <v>8.1635220125786176</v>
      </c>
      <c r="V201" s="4">
        <f t="shared" si="31"/>
        <v>17.13274336283186</v>
      </c>
      <c r="W201" s="4">
        <f t="shared" si="32"/>
        <v>17.93345656192237</v>
      </c>
      <c r="X201" s="4">
        <f t="shared" si="33"/>
        <v>8.9338000752457756</v>
      </c>
      <c r="Y201" s="4">
        <f t="shared" si="34"/>
        <v>17.903021425499016</v>
      </c>
      <c r="Z201" s="4">
        <f t="shared" si="35"/>
        <v>18.703734624589526</v>
      </c>
      <c r="AA201" s="4">
        <f t="shared" si="36"/>
        <v>-0.77027806266715793</v>
      </c>
      <c r="AB201" s="4">
        <f t="shared" si="37"/>
        <v>-0.77027806266715615</v>
      </c>
      <c r="AC201" s="4">
        <f t="shared" si="38"/>
        <v>-0.77027806266715615</v>
      </c>
    </row>
    <row r="202" spans="1:29" ht="15" x14ac:dyDescent="0.25">
      <c r="A202">
        <v>4.5199999999999996</v>
      </c>
      <c r="B202">
        <v>4.16</v>
      </c>
      <c r="C202">
        <v>1.72</v>
      </c>
      <c r="D202" s="20">
        <f t="shared" si="42"/>
        <v>4.3018902274922111E-2</v>
      </c>
      <c r="E202" s="17">
        <f>IF(OR($A202="",$B202="",$C202=""),"",A202*'MPTO_working_3-way'!$I201)</f>
        <v>4.7144454382826471</v>
      </c>
      <c r="F202" s="21">
        <f>IF(OR($A202="",$B202="",$C202=""),"",B202*'MPTO_working_3-way'!$I201)</f>
        <v>4.3389586334636761</v>
      </c>
      <c r="G202" s="22">
        <f>IF(OR($A202="",$B202="",$C202=""),"",C202*'MPTO_working_3-way'!$I201)</f>
        <v>1.7939925119128659</v>
      </c>
      <c r="H202" s="17">
        <f>IF(OR($A202="",$B202="",$C202=""),"",'MPTO_working_3-way'!E201)</f>
        <v>4.8332690388668018</v>
      </c>
      <c r="I202" s="21">
        <f>IF(OR($A202="",$B202="",$C202=""),"",'MPTO_working_3-way'!F201)</f>
        <v>4.4238982625493897</v>
      </c>
      <c r="J202" s="22">
        <f>IF(OR($A202="",$B202="",$C202=""),"",'MPTO_working_3-way'!G201)</f>
        <v>1.7634951451793208</v>
      </c>
      <c r="K202" s="17">
        <f>IF(OR($A202="",$B202="",$C202=""),"",'OddsRatio_working_3-way'!H201)</f>
        <v>4.7850042147008969</v>
      </c>
      <c r="L202" s="21">
        <f>IF(OR($A202="",$B202="",$C202=""),"",'OddsRatio_working_3-way'!I201)</f>
        <v>4.3979015109246689</v>
      </c>
      <c r="M202" s="22">
        <f>IF(OR($A202="",$B202="",$C202=""),"",'OddsRatio_working_3-way'!J201)</f>
        <v>1.7742054075524563</v>
      </c>
      <c r="N202" s="30">
        <f t="shared" si="39"/>
        <v>21.211402551819003</v>
      </c>
      <c r="O202" s="31">
        <f t="shared" si="40"/>
        <v>23.047004695726411</v>
      </c>
      <c r="P202" s="31">
        <f t="shared" si="41"/>
        <v>55.741592752454579</v>
      </c>
      <c r="Q202" t="s">
        <v>106</v>
      </c>
      <c r="R202" t="s">
        <v>144</v>
      </c>
      <c r="S202" t="s">
        <v>212</v>
      </c>
      <c r="T202" s="4">
        <v>22</v>
      </c>
      <c r="U202" s="4">
        <f t="shared" si="30"/>
        <v>17.13274336283186</v>
      </c>
      <c r="V202" s="4">
        <f t="shared" si="31"/>
        <v>16.711538461538463</v>
      </c>
      <c r="W202" s="4">
        <f t="shared" si="32"/>
        <v>9.2093023255813939</v>
      </c>
      <c r="X202" s="4">
        <f t="shared" si="33"/>
        <v>18.079159212880143</v>
      </c>
      <c r="Y202" s="4">
        <f t="shared" si="34"/>
        <v>17.657954311586746</v>
      </c>
      <c r="Z202" s="4">
        <f t="shared" si="35"/>
        <v>10.15571817562968</v>
      </c>
      <c r="AA202" s="4">
        <f t="shared" si="36"/>
        <v>-0.94641585004828244</v>
      </c>
      <c r="AB202" s="4">
        <f t="shared" si="37"/>
        <v>-0.94641585004828244</v>
      </c>
      <c r="AC202" s="4">
        <f t="shared" si="38"/>
        <v>-0.94641585004828599</v>
      </c>
    </row>
    <row r="203" spans="1:29" ht="15" x14ac:dyDescent="0.25">
      <c r="A203">
        <v>3.79</v>
      </c>
      <c r="B203">
        <v>3.73</v>
      </c>
      <c r="C203">
        <v>1.98</v>
      </c>
      <c r="D203" s="20">
        <f t="shared" si="42"/>
        <v>3.6999262539876732E-2</v>
      </c>
      <c r="E203" s="17">
        <f>IF(OR($A203="",$B203="",$C203=""),"",A203*'MPTO_working_3-way'!$I202)</f>
        <v>3.9302272050261329</v>
      </c>
      <c r="F203" s="21">
        <f>IF(OR($A203="",$B203="",$C203=""),"",B203*'MPTO_working_3-way'!$I202)</f>
        <v>3.8680072492737403</v>
      </c>
      <c r="G203" s="22">
        <f>IF(OR($A203="",$B203="",$C203=""),"",C203*'MPTO_working_3-way'!$I202)</f>
        <v>2.0532585398289558</v>
      </c>
      <c r="H203" s="17">
        <f>IF(OR($A203="",$B203="",$C203=""),"",'MPTO_working_3-way'!E202)</f>
        <v>3.9758403254912777</v>
      </c>
      <c r="I203" s="21">
        <f>IF(OR($A203="",$B203="",$C203=""),"",'MPTO_working_3-way'!F202)</f>
        <v>3.9098631529239283</v>
      </c>
      <c r="J203" s="22">
        <f>IF(OR($A203="",$B203="",$C203=""),"",'MPTO_working_3-way'!G202)</f>
        <v>2.0295608890758854</v>
      </c>
      <c r="K203" s="17">
        <f>IF(OR($A203="",$B203="",$C203=""),"",'OddsRatio_working_3-way'!H202)</f>
        <v>3.9573731870617559</v>
      </c>
      <c r="L203" s="21">
        <f>IF(OR($A203="",$B203="",$C203=""),"",'OddsRatio_working_3-way'!I202)</f>
        <v>3.893773763684083</v>
      </c>
      <c r="M203" s="22">
        <f>IF(OR($A203="",$B203="",$C203=""),"",'OddsRatio_working_3-way'!J202)</f>
        <v>2.0387905818353125</v>
      </c>
      <c r="N203" s="30">
        <f t="shared" si="39"/>
        <v>25.443821637618296</v>
      </c>
      <c r="O203" s="31">
        <f t="shared" si="40"/>
        <v>25.853105631789099</v>
      </c>
      <c r="P203" s="31">
        <f t="shared" si="41"/>
        <v>48.703072730592602</v>
      </c>
      <c r="Q203" t="s">
        <v>107</v>
      </c>
      <c r="R203" t="s">
        <v>148</v>
      </c>
      <c r="S203" t="s">
        <v>212</v>
      </c>
      <c r="T203" s="4">
        <v>22</v>
      </c>
      <c r="U203" s="4">
        <f t="shared" si="30"/>
        <v>16.195250659630606</v>
      </c>
      <c r="V203" s="4">
        <f t="shared" si="31"/>
        <v>16.101876675603219</v>
      </c>
      <c r="W203" s="4">
        <f t="shared" si="32"/>
        <v>10.888888888888891</v>
      </c>
      <c r="X203" s="4">
        <f t="shared" si="33"/>
        <v>17.009234435507896</v>
      </c>
      <c r="Y203" s="4">
        <f t="shared" si="34"/>
        <v>16.915860451480505</v>
      </c>
      <c r="Z203" s="4">
        <f t="shared" si="35"/>
        <v>11.702872664766176</v>
      </c>
      <c r="AA203" s="4">
        <f t="shared" si="36"/>
        <v>-0.81398377587728987</v>
      </c>
      <c r="AB203" s="4">
        <f t="shared" si="37"/>
        <v>-0.81398377587728632</v>
      </c>
      <c r="AC203" s="4">
        <f t="shared" si="38"/>
        <v>-0.81398377587728454</v>
      </c>
    </row>
    <row r="204" spans="1:29" ht="15" x14ac:dyDescent="0.25">
      <c r="A204">
        <v>1.97</v>
      </c>
      <c r="B204">
        <v>3.64</v>
      </c>
      <c r="C204">
        <v>3.92</v>
      </c>
      <c r="D204" s="20">
        <f t="shared" si="42"/>
        <v>3.7441528739570629E-2</v>
      </c>
      <c r="E204" s="17">
        <f>IF(OR($A204="",$B204="",$C204=""),"",A204*'MPTO_working_3-way'!$I203)</f>
        <v>2.0437598116169542</v>
      </c>
      <c r="F204" s="21">
        <f>IF(OR($A204="",$B204="",$C204=""),"",B204*'MPTO_working_3-way'!$I203)</f>
        <v>3.7762871646120373</v>
      </c>
      <c r="G204" s="22">
        <f>IF(OR($A204="",$B204="",$C204=""),"",C204*'MPTO_working_3-way'!$I203)</f>
        <v>4.066770792659117</v>
      </c>
      <c r="H204" s="17">
        <f>IF(OR($A204="",$B204="",$C204=""),"",'MPTO_working_3-way'!E203)</f>
        <v>2.0196564941805724</v>
      </c>
      <c r="I204" s="21">
        <f>IF(OR($A204="",$B204="",$C204=""),"",'MPTO_working_3-way'!F203)</f>
        <v>3.8132315031931641</v>
      </c>
      <c r="J204" s="22">
        <f>IF(OR($A204="",$B204="",$C204=""),"",'MPTO_working_3-way'!G203)</f>
        <v>4.1216457373082687</v>
      </c>
      <c r="K204" s="17">
        <f>IF(OR($A204="",$B204="",$C204=""),"",'OddsRatio_working_3-way'!H203)</f>
        <v>2.0290267706972345</v>
      </c>
      <c r="L204" s="21">
        <f>IF(OR($A204="",$B204="",$C204=""),"",'OddsRatio_working_3-way'!I203)</f>
        <v>3.8006501800419579</v>
      </c>
      <c r="M204" s="22">
        <f>IF(OR($A204="",$B204="",$C204=""),"",'OddsRatio_working_3-way'!J203)</f>
        <v>4.0976888355009526</v>
      </c>
      <c r="N204" s="30">
        <f t="shared" si="39"/>
        <v>48.929428708593377</v>
      </c>
      <c r="O204" s="31">
        <f t="shared" si="40"/>
        <v>26.481036965914551</v>
      </c>
      <c r="P204" s="31">
        <f t="shared" si="41"/>
        <v>24.589534325492082</v>
      </c>
      <c r="Q204" t="s">
        <v>149</v>
      </c>
      <c r="R204" t="s">
        <v>172</v>
      </c>
      <c r="S204" t="s">
        <v>212</v>
      </c>
      <c r="T204" s="4">
        <v>22</v>
      </c>
      <c r="U204" s="4">
        <f t="shared" si="30"/>
        <v>10.832487309644668</v>
      </c>
      <c r="V204" s="4">
        <f t="shared" si="31"/>
        <v>15.956043956043954</v>
      </c>
      <c r="W204" s="4">
        <f t="shared" si="32"/>
        <v>16.387755102040817</v>
      </c>
      <c r="X204" s="4">
        <f t="shared" si="33"/>
        <v>11.656200941915227</v>
      </c>
      <c r="Y204" s="4">
        <f t="shared" si="34"/>
        <v>16.77975758831451</v>
      </c>
      <c r="Z204" s="4">
        <f t="shared" si="35"/>
        <v>17.211468734311371</v>
      </c>
      <c r="AA204" s="4">
        <f t="shared" si="36"/>
        <v>-0.82371363227055916</v>
      </c>
      <c r="AB204" s="4">
        <f t="shared" si="37"/>
        <v>-0.82371363227055561</v>
      </c>
      <c r="AC204" s="4">
        <f t="shared" si="38"/>
        <v>-0.82371363227055383</v>
      </c>
    </row>
    <row r="205" spans="1:29" ht="15" x14ac:dyDescent="0.25">
      <c r="A205">
        <v>2.74</v>
      </c>
      <c r="B205">
        <v>3.72</v>
      </c>
      <c r="C205">
        <v>2.46</v>
      </c>
      <c r="D205" s="20">
        <f t="shared" si="42"/>
        <v>4.0284772991360684E-2</v>
      </c>
      <c r="E205" s="17">
        <f>IF(OR($A205="",$B205="",$C205=""),"",A205*'MPTO_working_3-way'!$I204)</f>
        <v>2.8503802779963285</v>
      </c>
      <c r="F205" s="21">
        <f>IF(OR($A205="",$B205="",$C205=""),"",B205*'MPTO_working_3-way'!$I204)</f>
        <v>3.8698593555278618</v>
      </c>
      <c r="G205" s="22">
        <f>IF(OR($A205="",$B205="",$C205=""),"",C205*'MPTO_working_3-way'!$I204)</f>
        <v>2.5591005415587471</v>
      </c>
      <c r="H205" s="17">
        <f>IF(OR($A205="",$B205="",$C205=""),"",'MPTO_working_3-way'!E204)</f>
        <v>2.8446649700674889</v>
      </c>
      <c r="I205" s="21">
        <f>IF(OR($A205="",$B205="",$C205=""),"",'MPTO_working_3-way'!F204)</f>
        <v>3.9155962431695692</v>
      </c>
      <c r="J205" s="22">
        <f>IF(OR($A205="",$B205="",$C205=""),"",'MPTO_working_3-way'!G204)</f>
        <v>2.5440385320922196</v>
      </c>
      <c r="K205" s="17">
        <f>IF(OR($A205="",$B205="",$C205=""),"",'OddsRatio_working_3-way'!H204)</f>
        <v>2.8489336879720821</v>
      </c>
      <c r="L205" s="21">
        <f>IF(OR($A205="",$B205="",$C205=""),"",'OddsRatio_working_3-way'!I204)</f>
        <v>3.8902871444161282</v>
      </c>
      <c r="M205" s="22">
        <f>IF(OR($A205="",$B205="",$C205=""),"",'OddsRatio_working_3-way'!J204)</f>
        <v>2.5514041289880689</v>
      </c>
      <c r="N205" s="30">
        <f t="shared" si="39"/>
        <v>35.083038137737496</v>
      </c>
      <c r="O205" s="31">
        <f t="shared" si="40"/>
        <v>25.840732391774395</v>
      </c>
      <c r="P205" s="31">
        <f t="shared" si="41"/>
        <v>39.076229470488109</v>
      </c>
      <c r="Q205" t="s">
        <v>175</v>
      </c>
      <c r="R205" t="s">
        <v>147</v>
      </c>
      <c r="S205" t="s">
        <v>212</v>
      </c>
      <c r="T205" s="4">
        <v>22</v>
      </c>
      <c r="U205" s="4">
        <f t="shared" si="30"/>
        <v>13.97080291970803</v>
      </c>
      <c r="V205" s="4">
        <f t="shared" si="31"/>
        <v>16.086021505376344</v>
      </c>
      <c r="W205" s="4">
        <f t="shared" si="32"/>
        <v>13.056910569105689</v>
      </c>
      <c r="X205" s="4">
        <f t="shared" si="33"/>
        <v>14.857067925517963</v>
      </c>
      <c r="Y205" s="4">
        <f t="shared" si="34"/>
        <v>16.97228651118628</v>
      </c>
      <c r="Z205" s="4">
        <f t="shared" si="35"/>
        <v>13.943175574915626</v>
      </c>
      <c r="AA205" s="4">
        <f t="shared" si="36"/>
        <v>-0.88626500580993373</v>
      </c>
      <c r="AB205" s="4">
        <f t="shared" si="37"/>
        <v>-0.8862650058099355</v>
      </c>
      <c r="AC205" s="4">
        <f t="shared" si="38"/>
        <v>-0.88626500580993728</v>
      </c>
    </row>
    <row r="206" spans="1:29" ht="15" x14ac:dyDescent="0.25">
      <c r="A206"/>
      <c r="B206"/>
      <c r="C206"/>
      <c r="D206" s="20" t="str">
        <f t="shared" si="42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30" t="e">
        <f t="shared" si="39"/>
        <v>#VALUE!</v>
      </c>
      <c r="O206" s="31" t="e">
        <f t="shared" si="40"/>
        <v>#VALUE!</v>
      </c>
      <c r="P206" s="31" t="e">
        <f t="shared" si="41"/>
        <v>#VALUE!</v>
      </c>
      <c r="Q206" t="s">
        <v>67</v>
      </c>
      <c r="R206" t="s">
        <v>131</v>
      </c>
      <c r="S206" t="s">
        <v>212</v>
      </c>
      <c r="T206" s="4">
        <v>22</v>
      </c>
      <c r="U206" s="4" t="e">
        <f t="shared" si="30"/>
        <v>#DIV/0!</v>
      </c>
      <c r="V206" s="4" t="e">
        <f t="shared" si="31"/>
        <v>#DIV/0!</v>
      </c>
      <c r="W206" s="4" t="e">
        <f t="shared" si="32"/>
        <v>#DIV/0!</v>
      </c>
      <c r="X206" s="4" t="e">
        <f t="shared" si="33"/>
        <v>#DIV/0!</v>
      </c>
      <c r="Y206" s="4" t="e">
        <f t="shared" si="34"/>
        <v>#DIV/0!</v>
      </c>
      <c r="Z206" s="4" t="e">
        <f t="shared" si="35"/>
        <v>#DIV/0!</v>
      </c>
      <c r="AA206" s="4" t="e">
        <f t="shared" si="36"/>
        <v>#DIV/0!</v>
      </c>
      <c r="AB206" s="4" t="e">
        <f t="shared" si="37"/>
        <v>#DIV/0!</v>
      </c>
      <c r="AC206" s="4" t="e">
        <f t="shared" si="38"/>
        <v>#DIV/0!</v>
      </c>
    </row>
    <row r="207" spans="1:29" ht="15" x14ac:dyDescent="0.25">
      <c r="A207">
        <v>2.5099999999999998</v>
      </c>
      <c r="B207">
        <v>3.37</v>
      </c>
      <c r="C207">
        <v>2.9</v>
      </c>
      <c r="D207" s="20">
        <f t="shared" si="42"/>
        <v>3.9969865753398892E-2</v>
      </c>
      <c r="E207" s="17">
        <f>IF(OR($A207="",$B207="",$C207=""),"",A207*'MPTO_working_3-way'!$I206)</f>
        <v>2.6103243630410309</v>
      </c>
      <c r="F207" s="21">
        <f>IF(OR($A207="",$B207="",$C207=""),"",B207*'MPTO_working_3-way'!$I206)</f>
        <v>3.5046984475889542</v>
      </c>
      <c r="G207" s="22">
        <f>IF(OR($A207="",$B207="",$C207=""),"",C207*'MPTO_working_3-way'!$I206)</f>
        <v>3.0159126106848566</v>
      </c>
      <c r="H207" s="17">
        <f>IF(OR($A207="",$B207="",$C207=""),"",'MPTO_working_3-way'!E206)</f>
        <v>2.5968421791814884</v>
      </c>
      <c r="I207" s="21">
        <f>IF(OR($A207="",$B207="",$C207=""),"",'MPTO_working_3-way'!F206)</f>
        <v>3.5284244311014339</v>
      </c>
      <c r="J207" s="22">
        <f>IF(OR($A207="",$B207="",$C207=""),"",'MPTO_working_3-way'!G206)</f>
        <v>3.0165521447898653</v>
      </c>
      <c r="K207" s="17">
        <f>IF(OR($A207="",$B207="",$C207=""),"",'OddsRatio_working_3-way'!H206)</f>
        <v>2.6031012661877093</v>
      </c>
      <c r="L207" s="21">
        <f>IF(OR($A207="",$B207="",$C207=""),"",'OddsRatio_working_3-way'!I206)</f>
        <v>3.5161258283873331</v>
      </c>
      <c r="M207" s="22">
        <f>IF(OR($A207="",$B207="",$C207=""),"",'OddsRatio_working_3-way'!J206)</f>
        <v>3.0171472885805617</v>
      </c>
      <c r="N207" s="30">
        <f t="shared" si="39"/>
        <v>38.309415264967257</v>
      </c>
      <c r="O207" s="31">
        <f t="shared" si="40"/>
        <v>28.533125316043861</v>
      </c>
      <c r="P207" s="31">
        <f t="shared" si="41"/>
        <v>33.1574594189889</v>
      </c>
      <c r="Q207" t="s">
        <v>65</v>
      </c>
      <c r="R207" t="s">
        <v>164</v>
      </c>
      <c r="S207" t="s">
        <v>212</v>
      </c>
      <c r="T207" s="4">
        <v>22</v>
      </c>
      <c r="U207" s="4">
        <f t="shared" si="30"/>
        <v>13.235059760956176</v>
      </c>
      <c r="V207" s="4">
        <f t="shared" si="31"/>
        <v>15.471810089020771</v>
      </c>
      <c r="W207" s="4">
        <f t="shared" si="32"/>
        <v>14.413793103448276</v>
      </c>
      <c r="X207" s="4">
        <f t="shared" si="33"/>
        <v>14.114396807530953</v>
      </c>
      <c r="Y207" s="4">
        <f t="shared" si="34"/>
        <v>16.35114713559555</v>
      </c>
      <c r="Z207" s="4">
        <f t="shared" si="35"/>
        <v>15.293130150023053</v>
      </c>
      <c r="AA207" s="4">
        <f t="shared" si="36"/>
        <v>-0.8793370465747774</v>
      </c>
      <c r="AB207" s="4">
        <f t="shared" si="37"/>
        <v>-0.87933704657477918</v>
      </c>
      <c r="AC207" s="4">
        <f t="shared" si="38"/>
        <v>-0.8793370465747774</v>
      </c>
    </row>
    <row r="208" spans="1:29" ht="15" x14ac:dyDescent="0.25">
      <c r="A208">
        <v>3.49</v>
      </c>
      <c r="B208">
        <v>4.55</v>
      </c>
      <c r="C208">
        <v>1.88</v>
      </c>
      <c r="D208" s="20">
        <f t="shared" si="42"/>
        <v>3.8228064686639307E-2</v>
      </c>
      <c r="E208" s="17">
        <f>IF(OR($A208="",$B208="",$C208=""),"",A208*'MPTO_working_3-way'!$I207)</f>
        <v>3.6234159457563715</v>
      </c>
      <c r="F208" s="21">
        <f>IF(OR($A208="",$B208="",$C208=""),"",B208*'MPTO_working_3-way'!$I207)</f>
        <v>4.7239376943242091</v>
      </c>
      <c r="G208" s="22">
        <f>IF(OR($A208="",$B208="",$C208=""),"",C208*'MPTO_working_3-way'!$I207)</f>
        <v>1.9518687616108819</v>
      </c>
      <c r="H208" s="17">
        <f>IF(OR($A208="",$B208="",$C208=""),"",'MPTO_working_3-way'!E207)</f>
        <v>3.6524308381958801</v>
      </c>
      <c r="I208" s="21">
        <f>IF(OR($A208="",$B208="",$C208=""),"",'MPTO_working_3-way'!F207)</f>
        <v>4.8300421305594314</v>
      </c>
      <c r="J208" s="22">
        <f>IF(OR($A208="",$B208="",$C208=""),"",'MPTO_working_3-way'!G207)</f>
        <v>1.9261431748881543</v>
      </c>
      <c r="K208" s="17">
        <f>IF(OR($A208="",$B208="",$C208=""),"",'OddsRatio_working_3-way'!H207)</f>
        <v>3.648462310534816</v>
      </c>
      <c r="L208" s="21">
        <f>IF(OR($A208="",$B208="",$C208=""),"",'OddsRatio_working_3-way'!I207)</f>
        <v>4.7759201616058613</v>
      </c>
      <c r="M208" s="22">
        <f>IF(OR($A208="",$B208="",$C208=""),"",'OddsRatio_working_3-way'!J207)</f>
        <v>1.9360027442853969</v>
      </c>
      <c r="N208" s="30">
        <f t="shared" si="39"/>
        <v>27.598266800452979</v>
      </c>
      <c r="O208" s="31">
        <f t="shared" si="40"/>
        <v>21.168780468918879</v>
      </c>
      <c r="P208" s="31">
        <f t="shared" si="41"/>
        <v>51.232952730628142</v>
      </c>
      <c r="Q208" t="s">
        <v>64</v>
      </c>
      <c r="R208" t="s">
        <v>166</v>
      </c>
      <c r="S208" t="s">
        <v>212</v>
      </c>
      <c r="T208" s="4">
        <v>22</v>
      </c>
      <c r="U208" s="4">
        <f t="shared" si="30"/>
        <v>15.696275071633238</v>
      </c>
      <c r="V208" s="4">
        <f t="shared" si="31"/>
        <v>17.164835164835164</v>
      </c>
      <c r="W208" s="4">
        <f t="shared" si="32"/>
        <v>10.297872340425531</v>
      </c>
      <c r="X208" s="4">
        <f t="shared" si="33"/>
        <v>16.537292494739305</v>
      </c>
      <c r="Y208" s="4">
        <f t="shared" si="34"/>
        <v>18.005852587941231</v>
      </c>
      <c r="Z208" s="4">
        <f t="shared" si="35"/>
        <v>11.138889763531598</v>
      </c>
      <c r="AA208" s="4">
        <f t="shared" si="36"/>
        <v>-0.84101742310606653</v>
      </c>
      <c r="AB208" s="4">
        <f t="shared" si="37"/>
        <v>-0.84101742310606653</v>
      </c>
      <c r="AC208" s="4">
        <f t="shared" si="38"/>
        <v>-0.84101742310606653</v>
      </c>
    </row>
    <row r="209" spans="1:29" ht="15" x14ac:dyDescent="0.25">
      <c r="A209">
        <v>4.3600000000000003</v>
      </c>
      <c r="B209">
        <v>4.1100000000000003</v>
      </c>
      <c r="C209">
        <v>1.76</v>
      </c>
      <c r="D209" s="20">
        <f t="shared" si="42"/>
        <v>4.0848618780045864E-2</v>
      </c>
      <c r="E209" s="17">
        <f>IF(OR($A209="",$B209="",$C209=""),"",A209*'MPTO_working_3-way'!$I208)</f>
        <v>4.5380999778810001</v>
      </c>
      <c r="F209" s="21">
        <f>IF(OR($A209="",$B209="",$C209=""),"",B209*'MPTO_working_3-way'!$I208)</f>
        <v>4.2778878231859885</v>
      </c>
      <c r="G209" s="22">
        <f>IF(OR($A209="",$B209="",$C209=""),"",C209*'MPTO_working_3-way'!$I208)</f>
        <v>1.8318935690528808</v>
      </c>
      <c r="H209" s="17">
        <f>IF(OR($A209="",$B209="",$C209=""),"",'MPTO_working_3-way'!E208)</f>
        <v>4.6351748458395301</v>
      </c>
      <c r="I209" s="21">
        <f>IF(OR($A209="",$B209="",$C209=""),"",'MPTO_working_3-way'!F208)</f>
        <v>4.3536411096083958</v>
      </c>
      <c r="J209" s="22">
        <f>IF(OR($A209="",$B209="",$C209=""),"",'MPTO_working_3-way'!G208)</f>
        <v>1.8032131428679463</v>
      </c>
      <c r="K209" s="17">
        <f>IF(OR($A209="",$B209="",$C209=""),"",'OddsRatio_working_3-way'!H208)</f>
        <v>4.5964029956345982</v>
      </c>
      <c r="L209" s="21">
        <f>IF(OR($A209="",$B209="",$C209=""),"",'OddsRatio_working_3-way'!I208)</f>
        <v>4.3288134870308337</v>
      </c>
      <c r="M209" s="22">
        <f>IF(OR($A209="",$B209="",$C209=""),"",'OddsRatio_working_3-way'!J208)</f>
        <v>1.8134721061554446</v>
      </c>
      <c r="N209" s="30">
        <f t="shared" si="39"/>
        <v>22.03565379506988</v>
      </c>
      <c r="O209" s="31">
        <f t="shared" si="40"/>
        <v>23.376022030779726</v>
      </c>
      <c r="P209" s="31">
        <f t="shared" si="41"/>
        <v>54.58832417415038</v>
      </c>
      <c r="Q209" t="s">
        <v>130</v>
      </c>
      <c r="R209" t="s">
        <v>124</v>
      </c>
      <c r="S209" t="s">
        <v>212</v>
      </c>
      <c r="T209" s="4">
        <v>22</v>
      </c>
      <c r="U209" s="4">
        <f t="shared" si="30"/>
        <v>16.954128440366972</v>
      </c>
      <c r="V209" s="4">
        <f t="shared" si="31"/>
        <v>16.64720194647202</v>
      </c>
      <c r="W209" s="4">
        <f t="shared" si="32"/>
        <v>9.5</v>
      </c>
      <c r="X209" s="4">
        <f t="shared" si="33"/>
        <v>17.852798053527984</v>
      </c>
      <c r="Y209" s="4">
        <f t="shared" si="34"/>
        <v>17.545871559633028</v>
      </c>
      <c r="Z209" s="4">
        <f t="shared" si="35"/>
        <v>10.398669613161008</v>
      </c>
      <c r="AA209" s="4">
        <f t="shared" si="36"/>
        <v>-0.89866961316101168</v>
      </c>
      <c r="AB209" s="4">
        <f t="shared" si="37"/>
        <v>-0.89866961316100813</v>
      </c>
      <c r="AC209" s="4">
        <f t="shared" si="38"/>
        <v>-0.89866961316100813</v>
      </c>
    </row>
    <row r="210" spans="1:29" ht="15" x14ac:dyDescent="0.25">
      <c r="A210">
        <v>3.21</v>
      </c>
      <c r="B210">
        <v>3.67</v>
      </c>
      <c r="C210">
        <v>2.19</v>
      </c>
      <c r="D210" s="20">
        <f t="shared" si="42"/>
        <v>4.0627048349686445E-2</v>
      </c>
      <c r="E210" s="17">
        <f>IF(OR($A210="",$B210="",$C210=""),"",A210*'MPTO_working_3-way'!$I209)</f>
        <v>3.3404128252024936</v>
      </c>
      <c r="F210" s="21">
        <f>IF(OR($A210="",$B210="",$C210=""),"",B210*'MPTO_working_3-way'!$I209)</f>
        <v>3.8191012674433491</v>
      </c>
      <c r="G210" s="22">
        <f>IF(OR($A210="",$B210="",$C210=""),"",C210*'MPTO_working_3-way'!$I209)</f>
        <v>2.2789732358858132</v>
      </c>
      <c r="H210" s="17">
        <f>IF(OR($A210="",$B210="",$C210=""),"",'MPTO_working_3-way'!E209)</f>
        <v>3.3558834122819579</v>
      </c>
      <c r="I210" s="21">
        <f>IF(OR($A210="",$B210="",$C210=""),"",'MPTO_working_3-way'!F209)</f>
        <v>3.8619400521906182</v>
      </c>
      <c r="J210" s="22">
        <f>IF(OR($A210="",$B210="",$C210=""),"",'MPTO_working_3-way'!G209)</f>
        <v>2.2569356218197547</v>
      </c>
      <c r="K210" s="17">
        <f>IF(OR($A210="",$B210="",$C210=""),"",'OddsRatio_working_3-way'!H209)</f>
        <v>3.3514810273209008</v>
      </c>
      <c r="L210" s="21">
        <f>IF(OR($A210="",$B210="",$C210=""),"",'OddsRatio_working_3-way'!I209)</f>
        <v>3.8409295669442551</v>
      </c>
      <c r="M210" s="22">
        <f>IF(OR($A210="",$B210="",$C210=""),"",'OddsRatio_working_3-way'!J209)</f>
        <v>2.2661820916343305</v>
      </c>
      <c r="N210" s="30">
        <f t="shared" si="39"/>
        <v>29.936419608237514</v>
      </c>
      <c r="O210" s="31">
        <f t="shared" si="40"/>
        <v>26.184170829003385</v>
      </c>
      <c r="P210" s="31">
        <f t="shared" si="41"/>
        <v>43.879409562759101</v>
      </c>
      <c r="Q210" t="s">
        <v>165</v>
      </c>
      <c r="R210" t="s">
        <v>126</v>
      </c>
      <c r="S210" t="s">
        <v>212</v>
      </c>
      <c r="T210" s="4">
        <v>22</v>
      </c>
      <c r="U210" s="4">
        <f t="shared" si="30"/>
        <v>15.146417445482866</v>
      </c>
      <c r="V210" s="4">
        <f t="shared" si="31"/>
        <v>16.005449591280655</v>
      </c>
      <c r="W210" s="4">
        <f t="shared" si="32"/>
        <v>11.954337899543379</v>
      </c>
      <c r="X210" s="4">
        <f t="shared" si="33"/>
        <v>16.040212509175966</v>
      </c>
      <c r="Y210" s="4">
        <f t="shared" si="34"/>
        <v>16.899244654973756</v>
      </c>
      <c r="Z210" s="4">
        <f t="shared" si="35"/>
        <v>12.84813296323648</v>
      </c>
      <c r="AA210" s="4">
        <f t="shared" si="36"/>
        <v>-0.89379506369309958</v>
      </c>
      <c r="AB210" s="4">
        <f t="shared" si="37"/>
        <v>-0.89379506369310135</v>
      </c>
      <c r="AC210" s="4">
        <f t="shared" si="38"/>
        <v>-0.89379506369310135</v>
      </c>
    </row>
    <row r="211" spans="1:29" ht="15" x14ac:dyDescent="0.25">
      <c r="A211">
        <v>2.95</v>
      </c>
      <c r="B211">
        <v>3.61</v>
      </c>
      <c r="C211">
        <v>2.36</v>
      </c>
      <c r="D211" s="20">
        <f t="shared" si="42"/>
        <v>3.9720174656087126E-2</v>
      </c>
      <c r="E211" s="17">
        <f>IF(OR($A211="",$B211="",$C211=""),"",A211*'MPTO_working_3-way'!$I210)</f>
        <v>3.067174515235457</v>
      </c>
      <c r="F211" s="21">
        <f>IF(OR($A211="",$B211="",$C211=""),"",B211*'MPTO_working_3-way'!$I210)</f>
        <v>3.7533898305084743</v>
      </c>
      <c r="G211" s="22">
        <f>IF(OR($A211="",$B211="",$C211=""),"",C211*'MPTO_working_3-way'!$I210)</f>
        <v>2.4537396121883654</v>
      </c>
      <c r="H211" s="17">
        <f>IF(OR($A211="",$B211="",$C211=""),"",'MPTO_working_3-way'!E210)</f>
        <v>3.0699048717209574</v>
      </c>
      <c r="I211" s="21">
        <f>IF(OR($A211="",$B211="",$C211=""),"",'MPTO_working_3-way'!F210)</f>
        <v>3.7912068351726593</v>
      </c>
      <c r="J211" s="22">
        <f>IF(OR($A211="",$B211="",$C211=""),"",'MPTO_working_3-way'!G210)</f>
        <v>2.4361203248312937</v>
      </c>
      <c r="K211" s="17">
        <f>IF(OR($A211="",$B211="",$C211=""),"",'OddsRatio_working_3-way'!H210)</f>
        <v>3.0704997717319444</v>
      </c>
      <c r="L211" s="21">
        <f>IF(OR($A211="",$B211="",$C211=""),"",'OddsRatio_working_3-way'!I210)</f>
        <v>3.7712843098566018</v>
      </c>
      <c r="M211" s="22">
        <f>IF(OR($A211="",$B211="",$C211=""),"",'OddsRatio_working_3-way'!J210)</f>
        <v>2.444040866438689</v>
      </c>
      <c r="N211" s="30">
        <f t="shared" si="39"/>
        <v>32.603296455181756</v>
      </c>
      <c r="O211" s="31">
        <f t="shared" si="40"/>
        <v>26.642582975841052</v>
      </c>
      <c r="P211" s="31">
        <f t="shared" si="41"/>
        <v>40.7541205689772</v>
      </c>
      <c r="Q211" t="s">
        <v>169</v>
      </c>
      <c r="R211" t="s">
        <v>128</v>
      </c>
      <c r="S211" t="s">
        <v>212</v>
      </c>
      <c r="T211" s="4">
        <v>22</v>
      </c>
      <c r="U211" s="4">
        <f t="shared" si="30"/>
        <v>14.542372881355934</v>
      </c>
      <c r="V211" s="4">
        <f t="shared" si="31"/>
        <v>15.905817174515237</v>
      </c>
      <c r="W211" s="4">
        <f t="shared" si="32"/>
        <v>12.677966101694913</v>
      </c>
      <c r="X211" s="4">
        <f t="shared" si="33"/>
        <v>15.41621672378985</v>
      </c>
      <c r="Y211" s="4">
        <f t="shared" si="34"/>
        <v>16.779661016949152</v>
      </c>
      <c r="Z211" s="4">
        <f t="shared" si="35"/>
        <v>13.551809944128832</v>
      </c>
      <c r="AA211" s="4">
        <f t="shared" si="36"/>
        <v>-0.87384384243391544</v>
      </c>
      <c r="AB211" s="4">
        <f t="shared" si="37"/>
        <v>-0.87384384243391544</v>
      </c>
      <c r="AC211" s="4">
        <f t="shared" si="38"/>
        <v>-0.87384384243391899</v>
      </c>
    </row>
    <row r="212" spans="1:29" ht="15" x14ac:dyDescent="0.25">
      <c r="A212"/>
      <c r="B212"/>
      <c r="C212"/>
      <c r="D212" s="20" t="str">
        <f t="shared" si="42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30" t="e">
        <f t="shared" si="39"/>
        <v>#VALUE!</v>
      </c>
      <c r="O212" s="31" t="e">
        <f t="shared" si="40"/>
        <v>#VALUE!</v>
      </c>
      <c r="P212" s="31" t="e">
        <f t="shared" si="41"/>
        <v>#VALUE!</v>
      </c>
      <c r="Q212" t="s">
        <v>125</v>
      </c>
      <c r="R212" t="s">
        <v>168</v>
      </c>
      <c r="S212" t="s">
        <v>212</v>
      </c>
      <c r="T212" s="4">
        <v>22</v>
      </c>
      <c r="U212" s="4" t="e">
        <f t="shared" si="30"/>
        <v>#DIV/0!</v>
      </c>
      <c r="V212" s="4" t="e">
        <f t="shared" si="31"/>
        <v>#DIV/0!</v>
      </c>
      <c r="W212" s="4" t="e">
        <f t="shared" si="32"/>
        <v>#DIV/0!</v>
      </c>
      <c r="X212" s="4" t="e">
        <f t="shared" si="33"/>
        <v>#DIV/0!</v>
      </c>
      <c r="Y212" s="4" t="e">
        <f t="shared" si="34"/>
        <v>#DIV/0!</v>
      </c>
      <c r="Z212" s="4" t="e">
        <f t="shared" si="35"/>
        <v>#DIV/0!</v>
      </c>
      <c r="AA212" s="4" t="e">
        <f t="shared" si="36"/>
        <v>#DIV/0!</v>
      </c>
      <c r="AB212" s="4" t="e">
        <f t="shared" si="37"/>
        <v>#DIV/0!</v>
      </c>
      <c r="AC212" s="4" t="e">
        <f t="shared" si="38"/>
        <v>#DIV/0!</v>
      </c>
    </row>
    <row r="213" spans="1:29" ht="15" x14ac:dyDescent="0.25">
      <c r="A213">
        <v>1.93</v>
      </c>
      <c r="B213">
        <v>4.04</v>
      </c>
      <c r="C213">
        <v>3.79</v>
      </c>
      <c r="D213" s="20">
        <f t="shared" si="42"/>
        <v>2.9511710245217593E-2</v>
      </c>
      <c r="E213" s="17">
        <f>IF(OR($A213="",$B213="",$C213=""),"",A213*'MPTO_working_3-way'!$I212)</f>
        <v>1.9869576007732699</v>
      </c>
      <c r="F213" s="21">
        <f>IF(OR($A213="",$B213="",$C213=""),"",B213*'MPTO_working_3-way'!$I212)</f>
        <v>4.1592273093906789</v>
      </c>
      <c r="G213" s="22">
        <f>IF(OR($A213="",$B213="",$C213=""),"",C213*'MPTO_working_3-way'!$I212)</f>
        <v>3.9018493818293747</v>
      </c>
      <c r="H213" s="17">
        <f>IF(OR($A213="",$B213="",$C213=""),"",'MPTO_working_3-way'!E212)</f>
        <v>1.9673518810062995</v>
      </c>
      <c r="I213" s="21">
        <f>IF(OR($A213="",$B213="",$C213=""),"",'MPTO_working_3-way'!F212)</f>
        <v>4.2072045599114816</v>
      </c>
      <c r="J213" s="22">
        <f>IF(OR($A213="",$B213="",$C213=""),"",'MPTO_working_3-way'!G212)</f>
        <v>3.9367752943583803</v>
      </c>
      <c r="K213" s="17">
        <f>IF(OR($A213="",$B213="",$C213=""),"",'OddsRatio_working_3-way'!H212)</f>
        <v>1.9748982925987453</v>
      </c>
      <c r="L213" s="21">
        <f>IF(OR($A213="",$B213="",$C213=""),"",'OddsRatio_working_3-way'!I212)</f>
        <v>4.1867643112905215</v>
      </c>
      <c r="M213" s="22">
        <f>IF(OR($A213="",$B213="",$C213=""),"",'OddsRatio_working_3-way'!J212)</f>
        <v>3.9246948777962349</v>
      </c>
      <c r="N213" s="30">
        <f t="shared" si="39"/>
        <v>50.328200239946099</v>
      </c>
      <c r="O213" s="31">
        <f t="shared" si="40"/>
        <v>24.042927342350488</v>
      </c>
      <c r="P213" s="31">
        <f t="shared" si="41"/>
        <v>25.62887241770342</v>
      </c>
      <c r="Q213" t="s">
        <v>38</v>
      </c>
      <c r="R213" t="s">
        <v>36</v>
      </c>
      <c r="S213" t="s">
        <v>213</v>
      </c>
      <c r="T213" s="4">
        <v>22</v>
      </c>
      <c r="U213" s="4">
        <f t="shared" si="30"/>
        <v>10.601036269430054</v>
      </c>
      <c r="V213" s="4">
        <f t="shared" si="31"/>
        <v>16.554455445544555</v>
      </c>
      <c r="W213" s="4">
        <f t="shared" si="32"/>
        <v>16.195250659630606</v>
      </c>
      <c r="X213" s="4">
        <f t="shared" si="33"/>
        <v>11.250293894824837</v>
      </c>
      <c r="Y213" s="4">
        <f t="shared" si="34"/>
        <v>17.20371307093934</v>
      </c>
      <c r="Z213" s="4">
        <f t="shared" si="35"/>
        <v>16.844508285025395</v>
      </c>
      <c r="AA213" s="4">
        <f t="shared" si="36"/>
        <v>-0.64925762539478349</v>
      </c>
      <c r="AB213" s="4">
        <f t="shared" si="37"/>
        <v>-0.64925762539478526</v>
      </c>
      <c r="AC213" s="4">
        <f t="shared" si="38"/>
        <v>-0.64925762539478882</v>
      </c>
    </row>
    <row r="214" spans="1:29" ht="15" x14ac:dyDescent="0.25">
      <c r="A214">
        <v>2.34</v>
      </c>
      <c r="B214">
        <v>3.55</v>
      </c>
      <c r="C214">
        <v>3.11</v>
      </c>
      <c r="D214" s="20">
        <f t="shared" si="42"/>
        <v>3.0583976555626613E-2</v>
      </c>
      <c r="E214" s="17">
        <f>IF(OR($A214="",$B214="",$C214=""),"",A214*'MPTO_working_3-way'!$I213)</f>
        <v>2.4115665051401662</v>
      </c>
      <c r="F214" s="21">
        <f>IF(OR($A214="",$B214="",$C214=""),"",B214*'MPTO_working_3-way'!$I213)</f>
        <v>3.6585731167724744</v>
      </c>
      <c r="G214" s="22">
        <f>IF(OR($A214="",$B214="",$C214=""),"",C214*'MPTO_working_3-way'!$I213)</f>
        <v>3.2051161670879988</v>
      </c>
      <c r="H214" s="17">
        <f>IF(OR($A214="",$B214="",$C214=""),"",'MPTO_working_3-way'!E213)</f>
        <v>2.3971860765566078</v>
      </c>
      <c r="I214" s="21">
        <f>IF(OR($A214="",$B214="",$C214=""),"",'MPTO_working_3-way'!F213)</f>
        <v>3.6833025458046671</v>
      </c>
      <c r="J214" s="22">
        <f>IF(OR($A214="",$B214="",$C214=""),"",'MPTO_working_3-way'!G213)</f>
        <v>3.2118323955994965</v>
      </c>
      <c r="K214" s="17">
        <f>IF(OR($A214="",$B214="",$C214=""),"",'OddsRatio_working_3-way'!H213)</f>
        <v>2.4035101133631862</v>
      </c>
      <c r="L214" s="21">
        <f>IF(OR($A214="",$B214="",$C214=""),"",'OddsRatio_working_3-way'!I213)</f>
        <v>3.6708587978180041</v>
      </c>
      <c r="M214" s="22">
        <f>IF(OR($A214="",$B214="",$C214=""),"",'OddsRatio_working_3-way'!J213)</f>
        <v>3.2100047307435249</v>
      </c>
      <c r="N214" s="30">
        <f t="shared" si="39"/>
        <v>41.466822410600592</v>
      </c>
      <c r="O214" s="31">
        <f t="shared" si="40"/>
        <v>27.333060405860678</v>
      </c>
      <c r="P214" s="31">
        <f t="shared" si="41"/>
        <v>31.200117183538712</v>
      </c>
      <c r="Q214" t="s">
        <v>73</v>
      </c>
      <c r="R214" t="s">
        <v>74</v>
      </c>
      <c r="S214" t="s">
        <v>213</v>
      </c>
      <c r="T214" s="4">
        <v>22</v>
      </c>
      <c r="U214" s="4">
        <f t="shared" si="30"/>
        <v>12.598290598290598</v>
      </c>
      <c r="V214" s="4">
        <f t="shared" si="31"/>
        <v>15.80281690140845</v>
      </c>
      <c r="W214" s="4">
        <f t="shared" si="32"/>
        <v>14.926045016077172</v>
      </c>
      <c r="X214" s="4">
        <f t="shared" si="33"/>
        <v>13.271138082514378</v>
      </c>
      <c r="Y214" s="4">
        <f t="shared" si="34"/>
        <v>16.475664385632232</v>
      </c>
      <c r="Z214" s="4">
        <f t="shared" si="35"/>
        <v>15.598892500300954</v>
      </c>
      <c r="AA214" s="4">
        <f t="shared" si="36"/>
        <v>-0.67284748422378016</v>
      </c>
      <c r="AB214" s="4">
        <f t="shared" si="37"/>
        <v>-0.67284748422378193</v>
      </c>
      <c r="AC214" s="4">
        <f t="shared" si="38"/>
        <v>-0.67284748422378193</v>
      </c>
    </row>
    <row r="215" spans="1:29" ht="15" x14ac:dyDescent="0.25">
      <c r="A215">
        <v>1.88</v>
      </c>
      <c r="B215">
        <v>3.81</v>
      </c>
      <c r="C215">
        <v>4.29</v>
      </c>
      <c r="D215" s="20">
        <f t="shared" si="42"/>
        <v>2.7482318318304166E-2</v>
      </c>
      <c r="E215" s="17">
        <f>IF(OR($A215="",$B215="",$C215=""),"",A215*'MPTO_working_3-way'!$I214)</f>
        <v>1.9316667584384117</v>
      </c>
      <c r="F215" s="21">
        <f>IF(OR($A215="",$B215="",$C215=""),"",B215*'MPTO_working_3-way'!$I214)</f>
        <v>3.914707632792739</v>
      </c>
      <c r="G215" s="22">
        <f>IF(OR($A215="",$B215="",$C215=""),"",C215*'MPTO_working_3-way'!$I214)</f>
        <v>4.4078991455855245</v>
      </c>
      <c r="H215" s="17">
        <f>IF(OR($A215="",$B215="",$C215=""),"",'MPTO_working_3-way'!E214)</f>
        <v>1.9129452263044617</v>
      </c>
      <c r="I215" s="21">
        <f>IF(OR($A215="",$B215="",$C215=""),"",'MPTO_working_3-way'!F214)</f>
        <v>3.9477878398253576</v>
      </c>
      <c r="J215" s="22">
        <f>IF(OR($A215="",$B215="",$C215=""),"",'MPTO_working_3-way'!G214)</f>
        <v>4.4654925868701625</v>
      </c>
      <c r="K215" s="17">
        <f>IF(OR($A215="",$B215="",$C215=""),"",'OddsRatio_working_3-way'!H214)</f>
        <v>1.9200528054721895</v>
      </c>
      <c r="L215" s="21">
        <f>IF(OR($A215="",$B215="",$C215=""),"",'OddsRatio_working_3-way'!I214)</f>
        <v>3.9378958902009695</v>
      </c>
      <c r="M215" s="22">
        <f>IF(OR($A215="",$B215="",$C215=""),"",'OddsRatio_working_3-way'!J214)</f>
        <v>4.4397428750039829</v>
      </c>
      <c r="N215" s="30">
        <f t="shared" si="39"/>
        <v>51.768763718252053</v>
      </c>
      <c r="O215" s="31">
        <f t="shared" si="40"/>
        <v>25.544691808481325</v>
      </c>
      <c r="P215" s="31">
        <f t="shared" si="41"/>
        <v>22.686544473266636</v>
      </c>
      <c r="Q215" t="s">
        <v>35</v>
      </c>
      <c r="R215" t="s">
        <v>71</v>
      </c>
      <c r="S215" t="s">
        <v>213</v>
      </c>
      <c r="T215" s="4">
        <v>22</v>
      </c>
      <c r="U215" s="4">
        <f t="shared" si="30"/>
        <v>10.297872340425531</v>
      </c>
      <c r="V215" s="4">
        <f t="shared" si="31"/>
        <v>16.225721784776905</v>
      </c>
      <c r="W215" s="4">
        <f t="shared" si="32"/>
        <v>16.871794871794869</v>
      </c>
      <c r="X215" s="4">
        <f t="shared" si="33"/>
        <v>10.902483343428225</v>
      </c>
      <c r="Y215" s="4">
        <f t="shared" si="34"/>
        <v>16.830332787779597</v>
      </c>
      <c r="Z215" s="4">
        <f t="shared" si="35"/>
        <v>17.476405874797567</v>
      </c>
      <c r="AA215" s="4">
        <f t="shared" si="36"/>
        <v>-0.60461100300269344</v>
      </c>
      <c r="AB215" s="4">
        <f t="shared" si="37"/>
        <v>-0.60461100300269166</v>
      </c>
      <c r="AC215" s="4">
        <f t="shared" si="38"/>
        <v>-0.60461100300269877</v>
      </c>
    </row>
    <row r="216" spans="1:29" ht="15" x14ac:dyDescent="0.25">
      <c r="A216">
        <v>6.4</v>
      </c>
      <c r="B216">
        <v>4.2699999999999996</v>
      </c>
      <c r="C216">
        <v>1.56</v>
      </c>
      <c r="D216" s="20">
        <f t="shared" si="42"/>
        <v>3.1467678496367002E-2</v>
      </c>
      <c r="E216" s="17">
        <f>IF(OR($A216="",$B216="",$C216=""),"",A216*'MPTO_working_3-way'!$I215)</f>
        <v>6.6013931423767493</v>
      </c>
      <c r="F216" s="21">
        <f>IF(OR($A216="",$B216="",$C216=""),"",B216*'MPTO_working_3-way'!$I215)</f>
        <v>4.404366987179487</v>
      </c>
      <c r="G216" s="22">
        <f>IF(OR($A216="",$B216="",$C216=""),"",C216*'MPTO_working_3-way'!$I215)</f>
        <v>1.6090895784543326</v>
      </c>
      <c r="H216" s="17">
        <f>IF(OR($A216="",$B216="",$C216=""),"",'MPTO_working_3-way'!E215)</f>
        <v>6.8605563327697352</v>
      </c>
      <c r="I216" s="21">
        <f>IF(OR($A216="",$B216="",$C216=""),"",'MPTO_working_3-way'!F215)</f>
        <v>4.47021650807676</v>
      </c>
      <c r="J216" s="22">
        <f>IF(OR($A216="",$B216="",$C216=""),"",'MPTO_working_3-way'!G215)</f>
        <v>1.5859512257063522</v>
      </c>
      <c r="K216" s="17">
        <f>IF(OR($A216="",$B216="",$C216=""),"",'OddsRatio_working_3-way'!H215)</f>
        <v>6.7254473087907458</v>
      </c>
      <c r="L216" s="21">
        <f>IF(OR($A216="",$B216="",$C216=""),"",'OddsRatio_working_3-way'!I215)</f>
        <v>4.4670764258788402</v>
      </c>
      <c r="M216" s="22">
        <f>IF(OR($A216="",$B216="",$C216=""),"",'OddsRatio_working_3-way'!J215)</f>
        <v>1.5937500912820033</v>
      </c>
      <c r="N216" s="30">
        <f t="shared" si="39"/>
        <v>15.148317611636179</v>
      </c>
      <c r="O216" s="31">
        <f t="shared" si="40"/>
        <v>22.704738340625656</v>
      </c>
      <c r="P216" s="31">
        <f t="shared" si="41"/>
        <v>62.14694404773816</v>
      </c>
      <c r="Q216" t="s">
        <v>34</v>
      </c>
      <c r="R216" t="s">
        <v>133</v>
      </c>
      <c r="S216" t="s">
        <v>213</v>
      </c>
      <c r="T216" s="4">
        <v>22</v>
      </c>
      <c r="U216" s="4">
        <f t="shared" si="30"/>
        <v>18.5625</v>
      </c>
      <c r="V216" s="4">
        <f t="shared" si="31"/>
        <v>16.847775175644028</v>
      </c>
      <c r="W216" s="4">
        <f t="shared" si="32"/>
        <v>7.8974358974358969</v>
      </c>
      <c r="X216" s="4">
        <f t="shared" si="33"/>
        <v>19.254788926920074</v>
      </c>
      <c r="Y216" s="4">
        <f t="shared" si="34"/>
        <v>17.540064102564102</v>
      </c>
      <c r="Z216" s="4">
        <f t="shared" si="35"/>
        <v>8.5897248243559723</v>
      </c>
      <c r="AA216" s="4">
        <f t="shared" si="36"/>
        <v>-0.69228892692007449</v>
      </c>
      <c r="AB216" s="4">
        <f t="shared" si="37"/>
        <v>-0.69228892692007449</v>
      </c>
      <c r="AC216" s="4">
        <f t="shared" si="38"/>
        <v>-0.69228892692007538</v>
      </c>
    </row>
    <row r="217" spans="1:29" ht="15" x14ac:dyDescent="0.25">
      <c r="A217">
        <v>2.2599999999999998</v>
      </c>
      <c r="B217">
        <v>3.87</v>
      </c>
      <c r="C217">
        <v>3.03</v>
      </c>
      <c r="D217" s="20">
        <f t="shared" si="42"/>
        <v>3.0908812223062299E-2</v>
      </c>
      <c r="E217" s="17">
        <f>IF(OR($A217="",$B217="",$C217=""),"",A217*'MPTO_working_3-way'!$I216)</f>
        <v>2.3298539156241205</v>
      </c>
      <c r="F217" s="21">
        <f>IF(OR($A217="",$B217="",$C217=""),"",B217*'MPTO_working_3-way'!$I216)</f>
        <v>3.9896171033032513</v>
      </c>
      <c r="G217" s="22">
        <f>IF(OR($A217="",$B217="",$C217=""),"",C217*'MPTO_working_3-way'!$I216)</f>
        <v>3.1236537010358787</v>
      </c>
      <c r="H217" s="17">
        <f>IF(OR($A217="",$B217="",$C217=""),"",'MPTO_working_3-way'!E216)</f>
        <v>2.3138778083974398</v>
      </c>
      <c r="I217" s="21">
        <f>IF(OR($A217="",$B217="",$C217=""),"",'MPTO_working_3-way'!F216)</f>
        <v>4.030714115583196</v>
      </c>
      <c r="J217" s="22">
        <f>IF(OR($A217="",$B217="",$C217=""),"",'MPTO_working_3-way'!G216)</f>
        <v>3.1276383007901893</v>
      </c>
      <c r="K217" s="17">
        <f>IF(OR($A217="",$B217="",$C217=""),"",'OddsRatio_working_3-way'!H216)</f>
        <v>2.3209099590312667</v>
      </c>
      <c r="L217" s="21">
        <f>IF(OR($A217="",$B217="",$C217=""),"",'OddsRatio_working_3-way'!I216)</f>
        <v>4.0087393511267768</v>
      </c>
      <c r="M217" s="22">
        <f>IF(OR($A217="",$B217="",$C217=""),"",'OddsRatio_working_3-way'!J216)</f>
        <v>3.1281327117725972</v>
      </c>
      <c r="N217" s="30">
        <f t="shared" si="39"/>
        <v>42.921145969451061</v>
      </c>
      <c r="O217" s="31">
        <f t="shared" si="40"/>
        <v>25.065061987328008</v>
      </c>
      <c r="P217" s="31">
        <f t="shared" si="41"/>
        <v>32.013792043220924</v>
      </c>
      <c r="Q217" t="s">
        <v>134</v>
      </c>
      <c r="R217" t="s">
        <v>132</v>
      </c>
      <c r="S217" t="s">
        <v>213</v>
      </c>
      <c r="T217" s="4">
        <v>22</v>
      </c>
      <c r="U217" s="4">
        <f t="shared" si="30"/>
        <v>12.265486725663717</v>
      </c>
      <c r="V217" s="4">
        <f t="shared" si="31"/>
        <v>16.315245478036175</v>
      </c>
      <c r="W217" s="4">
        <f t="shared" si="32"/>
        <v>14.739273927392738</v>
      </c>
      <c r="X217" s="4">
        <f t="shared" si="33"/>
        <v>12.945480594571084</v>
      </c>
      <c r="Y217" s="4">
        <f t="shared" si="34"/>
        <v>16.995239346943546</v>
      </c>
      <c r="Z217" s="4">
        <f t="shared" si="35"/>
        <v>15.419267796300108</v>
      </c>
      <c r="AA217" s="4">
        <f t="shared" si="36"/>
        <v>-0.67999386890736702</v>
      </c>
      <c r="AB217" s="4">
        <f t="shared" si="37"/>
        <v>-0.67999386890737057</v>
      </c>
      <c r="AC217" s="4">
        <f t="shared" si="38"/>
        <v>-0.67999386890737057</v>
      </c>
    </row>
    <row r="218" spans="1:29" ht="15" x14ac:dyDescent="0.25">
      <c r="A218">
        <v>3.25</v>
      </c>
      <c r="B218">
        <v>3.51</v>
      </c>
      <c r="C218">
        <v>2.2799999999999998</v>
      </c>
      <c r="D218" s="20">
        <f t="shared" si="42"/>
        <v>3.1189083820662766E-2</v>
      </c>
      <c r="E218" s="17">
        <f>IF(OR($A218="",$B218="",$C218=""),"",A218*'MPTO_working_3-way'!$I217)</f>
        <v>3.3513645224171542</v>
      </c>
      <c r="F218" s="21">
        <f>IF(OR($A218="",$B218="",$C218=""),"",B218*'MPTO_working_3-way'!$I217)</f>
        <v>3.6194736842105262</v>
      </c>
      <c r="G218" s="22">
        <f>IF(OR($A218="",$B218="",$C218=""),"",C218*'MPTO_working_3-way'!$I217)</f>
        <v>2.3511111111111109</v>
      </c>
      <c r="H218" s="17">
        <f>IF(OR($A218="",$B218="",$C218=""),"",'MPTO_working_3-way'!E217)</f>
        <v>3.363651647612643</v>
      </c>
      <c r="I218" s="21">
        <f>IF(OR($A218="",$B218="",$C218=""),"",'MPTO_working_3-way'!F217)</f>
        <v>3.6429351784413693</v>
      </c>
      <c r="J218" s="22">
        <f>IF(OR($A218="",$B218="",$C218=""),"",'MPTO_working_3-way'!G217)</f>
        <v>2.3353566009104703</v>
      </c>
      <c r="K218" s="17">
        <f>IF(OR($A218="",$B218="",$C218=""),"",'OddsRatio_working_3-way'!H217)</f>
        <v>3.3591898488906224</v>
      </c>
      <c r="L218" s="21">
        <f>IF(OR($A218="",$B218="",$C218=""),"",'OddsRatio_working_3-way'!I217)</f>
        <v>3.6318073425402053</v>
      </c>
      <c r="M218" s="22">
        <f>IF(OR($A218="",$B218="",$C218=""),"",'OddsRatio_working_3-way'!J217)</f>
        <v>2.3421168918133319</v>
      </c>
      <c r="N218" s="30">
        <f t="shared" si="39"/>
        <v>29.838592409480874</v>
      </c>
      <c r="O218" s="31">
        <f t="shared" si="40"/>
        <v>27.628326305074889</v>
      </c>
      <c r="P218" s="31">
        <f t="shared" si="41"/>
        <v>42.533081285444233</v>
      </c>
      <c r="Q218" t="s">
        <v>39</v>
      </c>
      <c r="R218" t="s">
        <v>137</v>
      </c>
      <c r="S218" t="s">
        <v>213</v>
      </c>
      <c r="T218" s="4">
        <v>22</v>
      </c>
      <c r="U218" s="4">
        <f t="shared" si="30"/>
        <v>15.230769230769232</v>
      </c>
      <c r="V218" s="4">
        <f t="shared" si="31"/>
        <v>15.732193732193732</v>
      </c>
      <c r="W218" s="4">
        <f t="shared" si="32"/>
        <v>12.350877192982455</v>
      </c>
      <c r="X218" s="4">
        <f t="shared" si="33"/>
        <v>15.916929074823811</v>
      </c>
      <c r="Y218" s="4">
        <f t="shared" si="34"/>
        <v>16.418353576248315</v>
      </c>
      <c r="Z218" s="4">
        <f t="shared" si="35"/>
        <v>13.037037037037036</v>
      </c>
      <c r="AA218" s="4">
        <f t="shared" si="36"/>
        <v>-0.68615984405457908</v>
      </c>
      <c r="AB218" s="4">
        <f t="shared" si="37"/>
        <v>-0.68615984405458263</v>
      </c>
      <c r="AC218" s="4">
        <f t="shared" si="38"/>
        <v>-0.68615984405458086</v>
      </c>
    </row>
    <row r="219" spans="1:29" ht="15" x14ac:dyDescent="0.25">
      <c r="A219">
        <v>1.08</v>
      </c>
      <c r="B219">
        <v>13.1</v>
      </c>
      <c r="C219">
        <v>30.22</v>
      </c>
      <c r="D219" s="20">
        <f t="shared" si="42"/>
        <v>3.5352472220023357E-2</v>
      </c>
      <c r="E219" s="17">
        <f>IF(OR($A219="",$B219="",$C219=""),"",A219*'MPTO_working_3-way'!$I218)</f>
        <v>1.1181806699976253</v>
      </c>
      <c r="F219" s="21">
        <f>IF(OR($A219="",$B219="",$C219=""),"",B219*'MPTO_working_3-way'!$I218)</f>
        <v>13.563117386082306</v>
      </c>
      <c r="G219" s="22">
        <f>IF(OR($A219="",$B219="",$C219=""),"",C219*'MPTO_working_3-way'!$I218)</f>
        <v>31.288351710489106</v>
      </c>
      <c r="H219" s="17">
        <f>IF(OR($A219="",$B219="",$C219=""),"",'MPTO_working_3-way'!E218)</f>
        <v>1.0939222278616847</v>
      </c>
      <c r="I219" s="21">
        <f>IF(OR($A219="",$B219="",$C219=""),"",'MPTO_working_3-way'!F218)</f>
        <v>15.491453875080653</v>
      </c>
      <c r="J219" s="22">
        <f>IF(OR($A219="",$B219="",$C219=""),"",'MPTO_working_3-way'!G218)</f>
        <v>46.934009929393355</v>
      </c>
      <c r="K219" s="17">
        <f>IF(OR($A219="",$B219="",$C219=""),"",'OddsRatio_working_3-way'!H218)</f>
        <v>1.098663351893137</v>
      </c>
      <c r="L219" s="21">
        <f>IF(OR($A219="",$B219="",$C219=""),"",'OddsRatio_working_3-way'!I218)</f>
        <v>15.922831973836981</v>
      </c>
      <c r="M219" s="22">
        <f>IF(OR($A219="",$B219="",$C219=""),"",'OddsRatio_working_3-way'!J218)</f>
        <v>37.036789278968314</v>
      </c>
      <c r="N219" s="30">
        <f t="shared" si="39"/>
        <v>89.430986139487075</v>
      </c>
      <c r="O219" s="31">
        <f t="shared" si="40"/>
        <v>7.3729362618813781</v>
      </c>
      <c r="P219" s="31">
        <f t="shared" si="41"/>
        <v>3.1960775986315699</v>
      </c>
      <c r="Q219" t="s">
        <v>68</v>
      </c>
      <c r="R219" t="s">
        <v>37</v>
      </c>
      <c r="S219" t="s">
        <v>213</v>
      </c>
      <c r="T219" s="4">
        <v>22</v>
      </c>
      <c r="U219" s="4">
        <f t="shared" si="30"/>
        <v>1.6296296296296309</v>
      </c>
      <c r="V219" s="4">
        <f t="shared" si="31"/>
        <v>20.320610687022899</v>
      </c>
      <c r="W219" s="4">
        <f t="shared" si="32"/>
        <v>21.272005294506947</v>
      </c>
      <c r="X219" s="4">
        <f t="shared" si="33"/>
        <v>2.4073840184701503</v>
      </c>
      <c r="Y219" s="4">
        <f t="shared" si="34"/>
        <v>21.09836507586342</v>
      </c>
      <c r="Z219" s="4">
        <f t="shared" si="35"/>
        <v>22.049759683347464</v>
      </c>
      <c r="AA219" s="4">
        <f t="shared" si="36"/>
        <v>-0.7777543888405194</v>
      </c>
      <c r="AB219" s="4">
        <f t="shared" si="37"/>
        <v>-0.77775438884052051</v>
      </c>
      <c r="AC219" s="4">
        <f t="shared" si="38"/>
        <v>-0.77775438884051695</v>
      </c>
    </row>
    <row r="220" spans="1:29" ht="15" x14ac:dyDescent="0.25">
      <c r="A220">
        <v>7.79</v>
      </c>
      <c r="B220">
        <v>5.07</v>
      </c>
      <c r="C220">
        <v>1.41</v>
      </c>
      <c r="D220" s="20">
        <f t="shared" si="42"/>
        <v>3.4828221682827731E-2</v>
      </c>
      <c r="E220" s="17">
        <f>IF(OR($A220="",$B220="",$C220=""),"",A220*'MPTO_working_3-way'!$I219)</f>
        <v>8.0613118469092289</v>
      </c>
      <c r="F220" s="21">
        <f>IF(OR($A220="",$B220="",$C220=""),"",B220*'MPTO_working_3-way'!$I219)</f>
        <v>5.2465790839319366</v>
      </c>
      <c r="G220" s="22">
        <f>IF(OR($A220="",$B220="",$C220=""),"",C220*'MPTO_working_3-way'!$I219)</f>
        <v>1.4591077925727871</v>
      </c>
      <c r="H220" s="17">
        <f>IF(OR($A220="",$B220="",$C220=""),"",'MPTO_working_3-way'!E219)</f>
        <v>8.5645550861240451</v>
      </c>
      <c r="I220" s="21">
        <f>IF(OR($A220="",$B220="",$C220=""),"",'MPTO_working_3-way'!F219)</f>
        <v>5.3870820016385181</v>
      </c>
      <c r="J220" s="22">
        <f>IF(OR($A220="",$B220="",$C220=""),"",'MPTO_working_3-way'!G219)</f>
        <v>1.4334647634208229</v>
      </c>
      <c r="K220" s="17">
        <f>IF(OR($A220="",$B220="",$C220=""),"",'OddsRatio_working_3-way'!H219)</f>
        <v>8.3087925371944102</v>
      </c>
      <c r="L220" s="21">
        <f>IF(OR($A220="",$B220="",$C220=""),"",'OddsRatio_working_3-way'!I219)</f>
        <v>5.3809699007925262</v>
      </c>
      <c r="M220" s="22">
        <f>IF(OR($A220="",$B220="",$C220=""),"",'OddsRatio_working_3-way'!J219)</f>
        <v>1.4413262062223431</v>
      </c>
      <c r="N220" s="30">
        <f t="shared" si="39"/>
        <v>12.404928862582185</v>
      </c>
      <c r="O220" s="31">
        <f t="shared" si="40"/>
        <v>19.060038627123323</v>
      </c>
      <c r="P220" s="31">
        <f t="shared" si="41"/>
        <v>68.535032510294485</v>
      </c>
      <c r="Q220" t="s">
        <v>69</v>
      </c>
      <c r="R220" t="s">
        <v>75</v>
      </c>
      <c r="S220" t="s">
        <v>213</v>
      </c>
      <c r="T220" s="4">
        <v>22</v>
      </c>
      <c r="U220" s="4">
        <f t="shared" si="30"/>
        <v>19.175866495507059</v>
      </c>
      <c r="V220" s="4">
        <f t="shared" si="31"/>
        <v>17.660749506903354</v>
      </c>
      <c r="W220" s="4">
        <f t="shared" si="32"/>
        <v>6.3971631205673756</v>
      </c>
      <c r="X220" s="4">
        <f t="shared" si="33"/>
        <v>19.942087372529272</v>
      </c>
      <c r="Y220" s="4">
        <f t="shared" si="34"/>
        <v>18.426970383925564</v>
      </c>
      <c r="Z220" s="4">
        <f t="shared" si="35"/>
        <v>7.1633839975895857</v>
      </c>
      <c r="AA220" s="4">
        <f t="shared" si="36"/>
        <v>-0.76622087702221364</v>
      </c>
      <c r="AB220" s="4">
        <f t="shared" si="37"/>
        <v>-0.76622087702221009</v>
      </c>
      <c r="AC220" s="4">
        <f t="shared" si="38"/>
        <v>-0.76622087702221009</v>
      </c>
    </row>
    <row r="221" spans="1:29" ht="15" x14ac:dyDescent="0.25">
      <c r="A221">
        <v>2.1800000000000002</v>
      </c>
      <c r="B221">
        <v>3.54</v>
      </c>
      <c r="C221">
        <v>3.46</v>
      </c>
      <c r="D221" s="20">
        <f t="shared" si="42"/>
        <v>3.0218813076952289E-2</v>
      </c>
      <c r="E221" s="17">
        <f>IF(OR($A221="",$B221="",$C221=""),"",A221*'MPTO_working_3-way'!$I220)</f>
        <v>2.2458770125077563</v>
      </c>
      <c r="F221" s="21">
        <f>IF(OR($A221="",$B221="",$C221=""),"",B221*'MPTO_working_3-way'!$I220)</f>
        <v>3.6469745982924113</v>
      </c>
      <c r="G221" s="22">
        <f>IF(OR($A221="",$B221="",$C221=""),"",C221*'MPTO_working_3-way'!$I220)</f>
        <v>3.5645570932462549</v>
      </c>
      <c r="H221" s="17">
        <f>IF(OR($A221="",$B221="",$C221=""),"",'MPTO_working_3-way'!E220)</f>
        <v>2.228945421810574</v>
      </c>
      <c r="I221" s="21">
        <f>IF(OR($A221="",$B221="",$C221=""),"",'MPTO_working_3-way'!F220)</f>
        <v>3.6708975986631911</v>
      </c>
      <c r="J221" s="22">
        <f>IF(OR($A221="",$B221="",$C221=""),"",'MPTO_working_3-way'!G220)</f>
        <v>3.5849437665609649</v>
      </c>
      <c r="K221" s="17">
        <f>IF(OR($A221="",$B221="",$C221=""),"",'OddsRatio_working_3-way'!H220)</f>
        <v>2.235989504076509</v>
      </c>
      <c r="L221" s="21">
        <f>IF(OR($A221="",$B221="",$C221=""),"",'OddsRatio_working_3-way'!I220)</f>
        <v>3.6605197799612994</v>
      </c>
      <c r="M221" s="22">
        <f>IF(OR($A221="",$B221="",$C221=""),"",'OddsRatio_working_3-way'!J220)</f>
        <v>3.5767238813798405</v>
      </c>
      <c r="N221" s="30">
        <f t="shared" si="39"/>
        <v>44.526035683645723</v>
      </c>
      <c r="O221" s="31">
        <f t="shared" si="40"/>
        <v>27.4199880763694</v>
      </c>
      <c r="P221" s="31">
        <f t="shared" si="41"/>
        <v>28.05397623998488</v>
      </c>
      <c r="Q221" t="s">
        <v>135</v>
      </c>
      <c r="R221" t="s">
        <v>70</v>
      </c>
      <c r="S221" t="s">
        <v>213</v>
      </c>
      <c r="T221" s="4">
        <v>22</v>
      </c>
      <c r="U221" s="4">
        <f t="shared" si="30"/>
        <v>11.908256880733944</v>
      </c>
      <c r="V221" s="4">
        <f t="shared" si="31"/>
        <v>15.785310734463275</v>
      </c>
      <c r="W221" s="4">
        <f t="shared" si="32"/>
        <v>15.64161849710983</v>
      </c>
      <c r="X221" s="4">
        <f t="shared" si="33"/>
        <v>12.573070768426897</v>
      </c>
      <c r="Y221" s="4">
        <f t="shared" si="34"/>
        <v>16.450124622156228</v>
      </c>
      <c r="Z221" s="4">
        <f t="shared" si="35"/>
        <v>16.306432384802779</v>
      </c>
      <c r="AA221" s="4">
        <f t="shared" si="36"/>
        <v>-0.66481388769295258</v>
      </c>
      <c r="AB221" s="4">
        <f t="shared" si="37"/>
        <v>-0.66481388769295258</v>
      </c>
      <c r="AC221" s="4">
        <f t="shared" si="38"/>
        <v>-0.66481388769294902</v>
      </c>
    </row>
    <row r="222" spans="1:29" ht="15" x14ac:dyDescent="0.25">
      <c r="A222">
        <v>3.12</v>
      </c>
      <c r="B222">
        <v>3.62</v>
      </c>
      <c r="C222">
        <v>2.31</v>
      </c>
      <c r="D222" s="20">
        <f t="shared" si="42"/>
        <v>2.9656347335905275E-2</v>
      </c>
      <c r="E222" s="17">
        <f>IF(OR($A222="",$B222="",$C222=""),"",A222*'MPTO_working_3-way'!$I221)</f>
        <v>3.2125278036880247</v>
      </c>
      <c r="F222" s="21">
        <f>IF(OR($A222="",$B222="",$C222=""),"",B222*'MPTO_working_3-way'!$I221)</f>
        <v>3.7273559773559772</v>
      </c>
      <c r="G222" s="22">
        <f>IF(OR($A222="",$B222="",$C222=""),"",C222*'MPTO_working_3-way'!$I221)</f>
        <v>2.3785061623459414</v>
      </c>
      <c r="H222" s="17">
        <f>IF(OR($A222="",$B222="",$C222=""),"",'MPTO_working_3-way'!E221)</f>
        <v>3.2192913183736804</v>
      </c>
      <c r="I222" s="21">
        <f>IF(OR($A222="",$B222="",$C222=""),"",'MPTO_working_3-way'!F221)</f>
        <v>3.7543506615353972</v>
      </c>
      <c r="J222" s="22">
        <f>IF(OR($A222="",$B222="",$C222=""),"",'MPTO_working_3-way'!G221)</f>
        <v>2.3639824552883124</v>
      </c>
      <c r="K222" s="17">
        <f>IF(OR($A222="",$B222="",$C222=""),"",'OddsRatio_working_3-way'!H221)</f>
        <v>3.2176404873803834</v>
      </c>
      <c r="L222" s="21">
        <f>IF(OR($A222="",$B222="",$C222=""),"",'OddsRatio_working_3-way'!I221)</f>
        <v>3.7406689042153793</v>
      </c>
      <c r="M222" s="22">
        <f>IF(OR($A222="",$B222="",$C222=""),"",'OddsRatio_working_3-way'!J221)</f>
        <v>2.3703344521076897</v>
      </c>
      <c r="N222" s="30">
        <f t="shared" si="39"/>
        <v>31.128135260089785</v>
      </c>
      <c r="O222" s="31">
        <f t="shared" si="40"/>
        <v>26.828669063944787</v>
      </c>
      <c r="P222" s="31">
        <f t="shared" si="41"/>
        <v>42.043195675965428</v>
      </c>
      <c r="Q222" t="s">
        <v>72</v>
      </c>
      <c r="R222" t="s">
        <v>136</v>
      </c>
      <c r="S222" t="s">
        <v>213</v>
      </c>
      <c r="T222" s="4">
        <v>22</v>
      </c>
      <c r="U222" s="4">
        <f t="shared" si="30"/>
        <v>14.948717948717947</v>
      </c>
      <c r="V222" s="4">
        <f t="shared" si="31"/>
        <v>15.922651933701658</v>
      </c>
      <c r="W222" s="4">
        <f t="shared" si="32"/>
        <v>12.476190476190476</v>
      </c>
      <c r="X222" s="4">
        <f t="shared" si="33"/>
        <v>15.601157590107865</v>
      </c>
      <c r="Y222" s="4">
        <f t="shared" si="34"/>
        <v>16.575091575091573</v>
      </c>
      <c r="Z222" s="4">
        <f t="shared" si="35"/>
        <v>13.128630117580393</v>
      </c>
      <c r="AA222" s="4">
        <f t="shared" si="36"/>
        <v>-0.65243964138991828</v>
      </c>
      <c r="AB222" s="4">
        <f t="shared" si="37"/>
        <v>-0.65243964138991473</v>
      </c>
      <c r="AC222" s="4">
        <f t="shared" si="38"/>
        <v>-0.6524396413899165</v>
      </c>
    </row>
    <row r="223" spans="1:29" ht="15" x14ac:dyDescent="0.25">
      <c r="A223">
        <v>2.4300000000000002</v>
      </c>
      <c r="B223">
        <v>3.67</v>
      </c>
      <c r="C223">
        <v>2.86</v>
      </c>
      <c r="D223" s="20">
        <f t="shared" si="42"/>
        <v>3.3652547427903023E-2</v>
      </c>
      <c r="E223" s="17">
        <f>IF(OR($A223="",$B223="",$C223=""),"",A223*'MPTO_working_3-way'!$I222)</f>
        <v>2.5117756902498045</v>
      </c>
      <c r="F223" s="21">
        <f>IF(OR($A223="",$B223="",$C223=""),"",B223*'MPTO_working_3-way'!$I222)</f>
        <v>3.7935048490604042</v>
      </c>
      <c r="G223" s="22">
        <f>IF(OR($A223="",$B223="",$C223=""),"",C223*'MPTO_working_3-way'!$I222)</f>
        <v>2.9562462856438025</v>
      </c>
      <c r="H223" s="17">
        <f>IF(OR($A223="",$B223="",$C223=""),"",'MPTO_working_3-way'!E222)</f>
        <v>2.4980944664339515</v>
      </c>
      <c r="I223" s="21">
        <f>IF(OR($A223="",$B223="",$C223=""),"",'MPTO_working_3-way'!F222)</f>
        <v>3.8275746776084874</v>
      </c>
      <c r="J223" s="22">
        <f>IF(OR($A223="",$B223="",$C223=""),"",'MPTO_working_3-way'!G222)</f>
        <v>2.9547960481566893</v>
      </c>
      <c r="K223" s="17">
        <f>IF(OR($A223="",$B223="",$C223=""),"",'OddsRatio_working_3-way'!H222)</f>
        <v>2.504505010892776</v>
      </c>
      <c r="L223" s="21">
        <f>IF(OR($A223="",$B223="",$C223=""),"",'OddsRatio_working_3-way'!I222)</f>
        <v>3.8091107546039935</v>
      </c>
      <c r="M223" s="22">
        <f>IF(OR($A223="",$B223="",$C223=""),"",'OddsRatio_working_3-way'!J222)</f>
        <v>2.9569086155668267</v>
      </c>
      <c r="N223" s="30">
        <f t="shared" si="39"/>
        <v>39.812472263418819</v>
      </c>
      <c r="O223" s="31">
        <f t="shared" si="40"/>
        <v>26.360846757522545</v>
      </c>
      <c r="P223" s="31">
        <f t="shared" si="41"/>
        <v>33.826680979058651</v>
      </c>
      <c r="Q223" t="s">
        <v>100</v>
      </c>
      <c r="R223" t="s">
        <v>50</v>
      </c>
      <c r="S223" t="s">
        <v>213</v>
      </c>
      <c r="T223" s="4">
        <v>22</v>
      </c>
      <c r="U223" s="4">
        <f t="shared" si="30"/>
        <v>12.946502057613168</v>
      </c>
      <c r="V223" s="4">
        <f t="shared" si="31"/>
        <v>16.005449591280655</v>
      </c>
      <c r="W223" s="4">
        <f t="shared" si="32"/>
        <v>14.307692307692307</v>
      </c>
      <c r="X223" s="4">
        <f t="shared" si="33"/>
        <v>13.68685810102704</v>
      </c>
      <c r="Y223" s="4">
        <f t="shared" si="34"/>
        <v>16.745805634694523</v>
      </c>
      <c r="Z223" s="4">
        <f t="shared" si="35"/>
        <v>15.048048351106175</v>
      </c>
      <c r="AA223" s="4">
        <f t="shared" si="36"/>
        <v>-0.74035604341387184</v>
      </c>
      <c r="AB223" s="4">
        <f t="shared" si="37"/>
        <v>-0.74035604341386829</v>
      </c>
      <c r="AC223" s="4">
        <f t="shared" si="38"/>
        <v>-0.74035604341386829</v>
      </c>
    </row>
    <row r="224" spans="1:29" ht="15" x14ac:dyDescent="0.25">
      <c r="A224">
        <v>3.74</v>
      </c>
      <c r="B224">
        <v>3.47</v>
      </c>
      <c r="C224">
        <v>2.1</v>
      </c>
      <c r="D224" s="20">
        <f t="shared" si="42"/>
        <v>3.175459337520703E-2</v>
      </c>
      <c r="E224" s="17">
        <f>IF(OR($A224="",$B224="",$C224=""),"",A224*'MPTO_working_3-way'!$I223)</f>
        <v>3.8587621792232745</v>
      </c>
      <c r="F224" s="21">
        <f>IF(OR($A224="",$B224="",$C224=""),"",B224*'MPTO_working_3-way'!$I223)</f>
        <v>3.5801884390119687</v>
      </c>
      <c r="G224" s="22">
        <f>IF(OR($A224="",$B224="",$C224=""),"",C224*'MPTO_working_3-way'!$I223)</f>
        <v>2.1666846460879348</v>
      </c>
      <c r="H224" s="17">
        <f>IF(OR($A224="",$B224="",$C224=""),"",'MPTO_working_3-way'!E223)</f>
        <v>3.8941596278835831</v>
      </c>
      <c r="I224" s="21">
        <f>IF(OR($A224="",$B224="",$C224=""),"",'MPTO_working_3-way'!F223)</f>
        <v>3.6023110089713959</v>
      </c>
      <c r="J224" s="22">
        <f>IF(OR($A224="",$B224="",$C224=""),"",'MPTO_working_3-way'!G223)</f>
        <v>2.1477404369761675</v>
      </c>
      <c r="K224" s="17">
        <f>IF(OR($A224="",$B224="",$C224=""),"",'OddsRatio_working_3-way'!H223)</f>
        <v>3.878116797581638</v>
      </c>
      <c r="L224" s="21">
        <f>IF(OR($A224="",$B224="",$C224=""),"",'OddsRatio_working_3-way'!I223)</f>
        <v>3.594506748184906</v>
      </c>
      <c r="M224" s="22">
        <f>IF(OR($A224="",$B224="",$C224=""),"",'OddsRatio_working_3-way'!J223)</f>
        <v>2.1554483493940881</v>
      </c>
      <c r="N224" s="30">
        <f t="shared" si="39"/>
        <v>25.915046161287108</v>
      </c>
      <c r="O224" s="31">
        <f t="shared" si="40"/>
        <v>27.931490675277747</v>
      </c>
      <c r="P224" s="31">
        <f t="shared" si="41"/>
        <v>46.153463163435134</v>
      </c>
      <c r="Q224" t="s">
        <v>95</v>
      </c>
      <c r="R224" t="s">
        <v>141</v>
      </c>
      <c r="S224" t="s">
        <v>213</v>
      </c>
      <c r="T224" s="4">
        <v>22</v>
      </c>
      <c r="U224" s="4">
        <f t="shared" si="30"/>
        <v>16.117647058823525</v>
      </c>
      <c r="V224" s="4">
        <f t="shared" si="31"/>
        <v>15.659942363112393</v>
      </c>
      <c r="W224" s="4">
        <f t="shared" si="32"/>
        <v>11.523809523809524</v>
      </c>
      <c r="X224" s="4">
        <f t="shared" si="33"/>
        <v>16.816248113078085</v>
      </c>
      <c r="Y224" s="4">
        <f t="shared" si="34"/>
        <v>16.358543417366946</v>
      </c>
      <c r="Z224" s="4">
        <f t="shared" si="35"/>
        <v>12.222410578064077</v>
      </c>
      <c r="AA224" s="4">
        <f t="shared" si="36"/>
        <v>-0.69860105425455998</v>
      </c>
      <c r="AB224" s="4">
        <f t="shared" si="37"/>
        <v>-0.69860105425455288</v>
      </c>
      <c r="AC224" s="4">
        <f t="shared" si="38"/>
        <v>-0.69860105425455288</v>
      </c>
    </row>
    <row r="225" spans="1:29" ht="15" x14ac:dyDescent="0.25">
      <c r="A225">
        <v>1.65</v>
      </c>
      <c r="B225">
        <v>4.3499999999999996</v>
      </c>
      <c r="C225">
        <v>5.09</v>
      </c>
      <c r="D225" s="20">
        <f t="shared" si="42"/>
        <v>3.2409317755839107E-2</v>
      </c>
      <c r="E225" s="17">
        <f>IF(OR($A225="",$B225="",$C225=""),"",A225*'MPTO_working_3-way'!$I224)</f>
        <v>1.7034753742971345</v>
      </c>
      <c r="F225" s="21">
        <f>IF(OR($A225="",$B225="",$C225=""),"",B225*'MPTO_working_3-way'!$I224)</f>
        <v>4.4909805322378995</v>
      </c>
      <c r="G225" s="22">
        <f>IF(OR($A225="",$B225="",$C225=""),"",C225*'MPTO_working_3-way'!$I224)</f>
        <v>5.2549634273772208</v>
      </c>
      <c r="H225" s="17">
        <f>IF(OR($A225="",$B225="",$C225=""),"",'MPTO_working_3-way'!E224)</f>
        <v>1.6799452333846432</v>
      </c>
      <c r="I225" s="21">
        <f>IF(OR($A225="",$B225="",$C225=""),"",'MPTO_working_3-way'!F224)</f>
        <v>4.5645019724944023</v>
      </c>
      <c r="J225" s="22">
        <f>IF(OR($A225="",$B225="",$C225=""),"",'MPTO_working_3-way'!G224)</f>
        <v>5.3861739024668935</v>
      </c>
      <c r="K225" s="17">
        <f>IF(OR($A225="",$B225="",$C225=""),"",'OddsRatio_working_3-way'!H224)</f>
        <v>1.688056924007366</v>
      </c>
      <c r="L225" s="21">
        <f>IF(OR($A225="",$B225="",$C225=""),"",'OddsRatio_working_3-way'!I224)</f>
        <v>4.546139531422579</v>
      </c>
      <c r="M225" s="22">
        <f>IF(OR($A225="",$B225="",$C225=""),"",'OddsRatio_working_3-way'!J224)</f>
        <v>5.3294658756771192</v>
      </c>
      <c r="N225" s="30">
        <f t="shared" si="39"/>
        <v>58.703519586398876</v>
      </c>
      <c r="O225" s="31">
        <f t="shared" si="40"/>
        <v>22.266852256909921</v>
      </c>
      <c r="P225" s="31">
        <f t="shared" si="41"/>
        <v>19.029628156691189</v>
      </c>
      <c r="Q225" t="s">
        <v>102</v>
      </c>
      <c r="R225" t="s">
        <v>94</v>
      </c>
      <c r="S225" t="s">
        <v>213</v>
      </c>
      <c r="T225" s="4">
        <v>22</v>
      </c>
      <c r="U225" s="4">
        <f t="shared" si="30"/>
        <v>8.6666666666666643</v>
      </c>
      <c r="V225" s="4">
        <f t="shared" si="31"/>
        <v>16.942528735632184</v>
      </c>
      <c r="W225" s="4">
        <f t="shared" si="32"/>
        <v>17.677799607072689</v>
      </c>
      <c r="X225" s="4">
        <f t="shared" si="33"/>
        <v>9.3796716572951251</v>
      </c>
      <c r="Y225" s="4">
        <f t="shared" si="34"/>
        <v>17.655533726260643</v>
      </c>
      <c r="Z225" s="4">
        <f t="shared" si="35"/>
        <v>18.390804597701152</v>
      </c>
      <c r="AA225" s="4">
        <f t="shared" si="36"/>
        <v>-0.71300499062846079</v>
      </c>
      <c r="AB225" s="4">
        <f t="shared" si="37"/>
        <v>-0.71300499062845901</v>
      </c>
      <c r="AC225" s="4">
        <f t="shared" si="38"/>
        <v>-0.71300499062846256</v>
      </c>
    </row>
    <row r="226" spans="1:29" ht="15" x14ac:dyDescent="0.25">
      <c r="A226">
        <v>5.95</v>
      </c>
      <c r="B226">
        <v>4.3</v>
      </c>
      <c r="C226">
        <v>1.58</v>
      </c>
      <c r="D226" s="20">
        <f t="shared" si="42"/>
        <v>3.3536758830703173E-2</v>
      </c>
      <c r="E226" s="17">
        <f>IF(OR($A226="",$B226="",$C226=""),"",A226*'MPTO_working_3-way'!$I225)</f>
        <v>6.1495437150426842</v>
      </c>
      <c r="F226" s="21">
        <f>IF(OR($A226="",$B226="",$C226=""),"",B226*'MPTO_working_3-way'!$I225)</f>
        <v>4.4442080629720238</v>
      </c>
      <c r="G226" s="22">
        <f>IF(OR($A226="",$B226="",$C226=""),"",C226*'MPTO_working_3-way'!$I225)</f>
        <v>1.6329880789525111</v>
      </c>
      <c r="H226" s="17">
        <f>IF(OR($A226="",$B226="",$C226=""),"",'MPTO_working_3-way'!E225)</f>
        <v>6.373961306191954</v>
      </c>
      <c r="I226" s="21">
        <f>IF(OR($A226="",$B226="",$C226=""),"",'MPTO_working_3-way'!F225)</f>
        <v>4.517135801365499</v>
      </c>
      <c r="J226" s="22">
        <f>IF(OR($A226="",$B226="",$C226=""),"",'MPTO_working_3-way'!G225)</f>
        <v>1.6084088313817237</v>
      </c>
      <c r="K226" s="17">
        <f>IF(OR($A226="",$B226="",$C226=""),"",'OddsRatio_working_3-way'!H225)</f>
        <v>6.2631606058635931</v>
      </c>
      <c r="L226" s="21">
        <f>IF(OR($A226="",$B226="",$C226=""),"",'OddsRatio_working_3-way'!I225)</f>
        <v>4.5087737372423948</v>
      </c>
      <c r="M226" s="22">
        <f>IF(OR($A226="",$B226="",$C226=""),"",'OddsRatio_working_3-way'!J225)</f>
        <v>1.6166935659395727</v>
      </c>
      <c r="N226" s="30">
        <f t="shared" si="39"/>
        <v>16.261369076112974</v>
      </c>
      <c r="O226" s="31">
        <f t="shared" si="40"/>
        <v>22.501196744853999</v>
      </c>
      <c r="P226" s="31">
        <f t="shared" si="41"/>
        <v>61.237434179033038</v>
      </c>
      <c r="Q226" t="s">
        <v>140</v>
      </c>
      <c r="R226" t="s">
        <v>104</v>
      </c>
      <c r="S226" t="s">
        <v>213</v>
      </c>
      <c r="T226" s="4">
        <v>22</v>
      </c>
      <c r="U226" s="4">
        <f t="shared" si="30"/>
        <v>18.30252100840336</v>
      </c>
      <c r="V226" s="4">
        <f t="shared" si="31"/>
        <v>16.883720930232556</v>
      </c>
      <c r="W226" s="4">
        <f t="shared" si="32"/>
        <v>8.0759493670886098</v>
      </c>
      <c r="X226" s="4">
        <f t="shared" si="33"/>
        <v>19.040329702678832</v>
      </c>
      <c r="Y226" s="4">
        <f t="shared" si="34"/>
        <v>17.621529624508028</v>
      </c>
      <c r="Z226" s="4">
        <f t="shared" si="35"/>
        <v>8.81375806136408</v>
      </c>
      <c r="AA226" s="4">
        <f t="shared" si="36"/>
        <v>-0.73780869427547202</v>
      </c>
      <c r="AB226" s="4">
        <f t="shared" si="37"/>
        <v>-0.73780869427547202</v>
      </c>
      <c r="AC226" s="4">
        <f t="shared" si="38"/>
        <v>-0.73780869427547024</v>
      </c>
    </row>
    <row r="227" spans="1:29" ht="15" x14ac:dyDescent="0.25">
      <c r="A227">
        <v>3.52</v>
      </c>
      <c r="B227">
        <v>3.55</v>
      </c>
      <c r="C227">
        <v>2.14</v>
      </c>
      <c r="D227" s="20">
        <f t="shared" si="42"/>
        <v>3.3070769562147717E-2</v>
      </c>
      <c r="E227" s="17">
        <f>IF(OR($A227="",$B227="",$C227=""),"",A227*'MPTO_working_3-way'!$I226)</f>
        <v>3.6364091088587598</v>
      </c>
      <c r="F227" s="21">
        <f>IF(OR($A227="",$B227="",$C227=""),"",B227*'MPTO_working_3-way'!$I226)</f>
        <v>3.6674012319456244</v>
      </c>
      <c r="G227" s="22">
        <f>IF(OR($A227="",$B227="",$C227=""),"",C227*'MPTO_working_3-way'!$I226)</f>
        <v>2.2107714468629962</v>
      </c>
      <c r="H227" s="17">
        <f>IF(OR($A227="",$B227="",$C227=""),"",'MPTO_working_3-way'!E226)</f>
        <v>3.6621006233726394</v>
      </c>
      <c r="I227" s="21">
        <f>IF(OR($A227="",$B227="",$C227=""),"",'MPTO_working_3-way'!F226)</f>
        <v>3.6945828597534125</v>
      </c>
      <c r="J227" s="22">
        <f>IF(OR($A227="",$B227="",$C227=""),"",'MPTO_working_3-way'!G226)</f>
        <v>2.1917033387936282</v>
      </c>
      <c r="K227" s="17">
        <f>IF(OR($A227="",$B227="",$C227=""),"",'OddsRatio_working_3-way'!H226)</f>
        <v>3.6515997922796641</v>
      </c>
      <c r="L227" s="21">
        <f>IF(OR($A227="",$B227="",$C227=""),"",'OddsRatio_working_3-way'!I226)</f>
        <v>3.6831664564734705</v>
      </c>
      <c r="M227" s="22">
        <f>IF(OR($A227="",$B227="",$C227=""),"",'OddsRatio_working_3-way'!J226)</f>
        <v>2.1995332393646101</v>
      </c>
      <c r="N227" s="30">
        <f t="shared" si="39"/>
        <v>27.499656118555844</v>
      </c>
      <c r="O227" s="31">
        <f t="shared" si="40"/>
        <v>27.267264658399032</v>
      </c>
      <c r="P227" s="31">
        <f t="shared" si="41"/>
        <v>45.233079223045124</v>
      </c>
      <c r="Q227" t="s">
        <v>142</v>
      </c>
      <c r="R227" t="s">
        <v>51</v>
      </c>
      <c r="S227" t="s">
        <v>213</v>
      </c>
      <c r="T227" s="4">
        <v>22</v>
      </c>
      <c r="U227" s="4">
        <f t="shared" si="30"/>
        <v>15.75</v>
      </c>
      <c r="V227" s="4">
        <f t="shared" si="31"/>
        <v>15.80281690140845</v>
      </c>
      <c r="W227" s="4">
        <f t="shared" si="32"/>
        <v>11.719626168224302</v>
      </c>
      <c r="X227" s="4">
        <f t="shared" si="33"/>
        <v>16.47755693036725</v>
      </c>
      <c r="Y227" s="4">
        <f t="shared" si="34"/>
        <v>16.530373831775702</v>
      </c>
      <c r="Z227" s="4">
        <f t="shared" si="35"/>
        <v>12.44718309859155</v>
      </c>
      <c r="AA227" s="4">
        <f t="shared" si="36"/>
        <v>-0.72755693036724978</v>
      </c>
      <c r="AB227" s="4">
        <f t="shared" si="37"/>
        <v>-0.72755693036725155</v>
      </c>
      <c r="AC227" s="4">
        <f t="shared" si="38"/>
        <v>-0.727556930367248</v>
      </c>
    </row>
    <row r="228" spans="1:29" ht="15" x14ac:dyDescent="0.25">
      <c r="A228">
        <v>1.27</v>
      </c>
      <c r="B228">
        <v>6.07</v>
      </c>
      <c r="C228">
        <v>12.19</v>
      </c>
      <c r="D228" s="20">
        <f t="shared" si="42"/>
        <v>3.4180675073038902E-2</v>
      </c>
      <c r="E228" s="17">
        <f>IF(OR($A228="",$B228="",$C228=""),"",A228*'MPTO_working_3-way'!$I227)</f>
        <v>1.3134094573427595</v>
      </c>
      <c r="F228" s="21">
        <f>IF(OR($A228="",$B228="",$C228=""),"",B228*'MPTO_working_3-way'!$I227)</f>
        <v>6.2774766976933467</v>
      </c>
      <c r="G228" s="22">
        <f>IF(OR($A228="",$B228="",$C228=""),"",C228*'MPTO_working_3-way'!$I227)</f>
        <v>12.606662429140343</v>
      </c>
      <c r="H228" s="17">
        <f>IF(OR($A228="",$B228="",$C228=""),"",'MPTO_working_3-way'!E227)</f>
        <v>1.2886464814893699</v>
      </c>
      <c r="I228" s="21">
        <f>IF(OR($A228="",$B228="",$C228=""),"",'MPTO_working_3-way'!F227)</f>
        <v>6.5209840809415436</v>
      </c>
      <c r="J228" s="22">
        <f>IF(OR($A228="",$B228="",$C228=""),"",'MPTO_working_3-way'!G227)</f>
        <v>14.156105811533807</v>
      </c>
      <c r="K228" s="17">
        <f>IF(OR($A228="",$B228="",$C228=""),"",'OddsRatio_working_3-way'!H227)</f>
        <v>1.2955720135249247</v>
      </c>
      <c r="L228" s="21">
        <f>IF(OR($A228="",$B228="",$C228=""),"",'OddsRatio_working_3-way'!I227)</f>
        <v>6.5501855873013666</v>
      </c>
      <c r="M228" s="22">
        <f>IF(OR($A228="",$B228="",$C228=""),"",'OddsRatio_working_3-way'!J227)</f>
        <v>13.24981789386633</v>
      </c>
      <c r="N228" s="30">
        <f t="shared" si="39"/>
        <v>76.137718851451126</v>
      </c>
      <c r="O228" s="31">
        <f t="shared" si="40"/>
        <v>15.929967535641337</v>
      </c>
      <c r="P228" s="31">
        <f t="shared" si="41"/>
        <v>7.9323136129075422</v>
      </c>
      <c r="Q228" t="s">
        <v>53</v>
      </c>
      <c r="R228" t="s">
        <v>99</v>
      </c>
      <c r="S228" t="s">
        <v>213</v>
      </c>
      <c r="T228" s="4">
        <v>22</v>
      </c>
      <c r="U228" s="4">
        <f t="shared" si="30"/>
        <v>4.6771653543307092</v>
      </c>
      <c r="V228" s="4">
        <f t="shared" si="31"/>
        <v>18.37561779242175</v>
      </c>
      <c r="W228" s="4">
        <f t="shared" si="32"/>
        <v>20.19524200164069</v>
      </c>
      <c r="X228" s="4">
        <f t="shared" si="33"/>
        <v>5.4291402059375651</v>
      </c>
      <c r="Y228" s="4">
        <f t="shared" si="34"/>
        <v>19.127592644028599</v>
      </c>
      <c r="Z228" s="4">
        <f t="shared" si="35"/>
        <v>20.947216853247543</v>
      </c>
      <c r="AA228" s="4">
        <f t="shared" si="36"/>
        <v>-0.75197485160685584</v>
      </c>
      <c r="AB228" s="4">
        <f t="shared" si="37"/>
        <v>-0.75197485160684963</v>
      </c>
      <c r="AC228" s="4">
        <f t="shared" si="38"/>
        <v>-0.75197485160685318</v>
      </c>
    </row>
    <row r="229" spans="1:29" ht="15" x14ac:dyDescent="0.25">
      <c r="A229">
        <v>3.37</v>
      </c>
      <c r="B229">
        <v>2.59</v>
      </c>
      <c r="C229">
        <v>2.8</v>
      </c>
      <c r="D229" s="20">
        <f t="shared" si="42"/>
        <v>3.9979148287753619E-2</v>
      </c>
      <c r="E229" s="17">
        <f>IF(OR($A229="",$B229="",$C229=""),"",A229*'MPTO_working_3-way'!$I228)</f>
        <v>3.5047297297297297</v>
      </c>
      <c r="F229" s="21">
        <f>IF(OR($A229="",$B229="",$C229=""),"",B229*'MPTO_working_3-way'!$I228)</f>
        <v>2.6935459940652819</v>
      </c>
      <c r="G229" s="22">
        <f>IF(OR($A229="",$B229="",$C229=""),"",C229*'MPTO_working_3-way'!$I228)</f>
        <v>2.91194161520571</v>
      </c>
      <c r="H229" s="17">
        <f>IF(OR($A229="",$B229="",$C229=""),"",'MPTO_working_3-way'!E228)</f>
        <v>3.5284629533556569</v>
      </c>
      <c r="I229" s="21">
        <f>IF(OR($A229="",$B229="",$C229=""),"",'MPTO_working_3-way'!F228)</f>
        <v>2.6825904999974388</v>
      </c>
      <c r="J229" s="22">
        <f>IF(OR($A229="",$B229="",$C229=""),"",'MPTO_working_3-way'!G228)</f>
        <v>2.9085284578131243</v>
      </c>
      <c r="K229" s="17">
        <f>IF(OR($A229="",$B229="",$C229=""),"",'OddsRatio_working_3-way'!H228)</f>
        <v>3.5159351933911296</v>
      </c>
      <c r="L229" s="21">
        <f>IF(OR($A229="",$B229="",$C229=""),"",'OddsRatio_working_3-way'!I228)</f>
        <v>2.6879058892370873</v>
      </c>
      <c r="M229" s="22">
        <f>IF(OR($A229="",$B229="",$C229=""),"",'OddsRatio_working_3-way'!J228)</f>
        <v>2.9108368557400977</v>
      </c>
      <c r="N229" s="30">
        <f t="shared" si="39"/>
        <v>28.532870638133794</v>
      </c>
      <c r="O229" s="31">
        <f t="shared" si="40"/>
        <v>37.125781486683742</v>
      </c>
      <c r="P229" s="31">
        <f t="shared" si="41"/>
        <v>34.341347875182464</v>
      </c>
      <c r="Q229" t="s">
        <v>182</v>
      </c>
      <c r="R229" t="s">
        <v>146</v>
      </c>
      <c r="S229" t="s">
        <v>213</v>
      </c>
      <c r="T229" s="4">
        <v>22</v>
      </c>
      <c r="U229" s="4">
        <f t="shared" si="30"/>
        <v>15.471810089020771</v>
      </c>
      <c r="V229" s="4">
        <f t="shared" si="31"/>
        <v>13.505791505791505</v>
      </c>
      <c r="W229" s="4">
        <f t="shared" si="32"/>
        <v>14.142857142857141</v>
      </c>
      <c r="X229" s="4">
        <f t="shared" si="33"/>
        <v>16.351351351351351</v>
      </c>
      <c r="Y229" s="4">
        <f t="shared" si="34"/>
        <v>14.385332768122085</v>
      </c>
      <c r="Z229" s="4">
        <f t="shared" si="35"/>
        <v>15.022398405187721</v>
      </c>
      <c r="AA229" s="4">
        <f t="shared" si="36"/>
        <v>-0.87954126233058005</v>
      </c>
      <c r="AB229" s="4">
        <f t="shared" si="37"/>
        <v>-0.87954126233058005</v>
      </c>
      <c r="AC229" s="4">
        <f t="shared" si="38"/>
        <v>-0.87954126233058005</v>
      </c>
    </row>
    <row r="230" spans="1:29" ht="15" x14ac:dyDescent="0.25">
      <c r="A230">
        <v>1.1599999999999999</v>
      </c>
      <c r="B230">
        <v>7.34</v>
      </c>
      <c r="C230">
        <v>23.64</v>
      </c>
      <c r="D230" s="20">
        <f t="shared" si="42"/>
        <v>4.0609931966754331E-2</v>
      </c>
      <c r="E230" s="17">
        <f>IF(OR($A230="",$B230="",$C230=""),"",A230*'MPTO_working_3-way'!$I229)</f>
        <v>1.207107521081435</v>
      </c>
      <c r="F230" s="21">
        <f>IF(OR($A230="",$B230="",$C230=""),"",B230*'MPTO_working_3-way'!$I229)</f>
        <v>7.6380769006359763</v>
      </c>
      <c r="G230" s="22">
        <f>IF(OR($A230="",$B230="",$C230=""),"",C230*'MPTO_working_3-way'!$I229)</f>
        <v>24.600018791694072</v>
      </c>
      <c r="H230" s="17">
        <f>IF(OR($A230="",$B230="",$C230=""),"",'MPTO_working_3-way'!E229)</f>
        <v>1.1785054907500312</v>
      </c>
      <c r="I230" s="21">
        <f>IF(OR($A230="",$B230="",$C230=""),"",'MPTO_working_3-way'!F229)</f>
        <v>8.1497508219915851</v>
      </c>
      <c r="J230" s="22">
        <f>IF(OR($A230="",$B230="",$C230=""),"",'MPTO_working_3-way'!G229)</f>
        <v>34.765026124380071</v>
      </c>
      <c r="K230" s="17">
        <f>IF(OR($A230="",$B230="",$C230=""),"",'OddsRatio_working_3-way'!H229)</f>
        <v>1.1854862269049138</v>
      </c>
      <c r="L230" s="21">
        <f>IF(OR($A230="",$B230="",$C230=""),"",'OddsRatio_working_3-way'!I229)</f>
        <v>8.3498917411072249</v>
      </c>
      <c r="M230" s="22">
        <f>IF(OR($A230="",$B230="",$C230=""),"",'OddsRatio_working_3-way'!J229)</f>
        <v>27.246301107045369</v>
      </c>
      <c r="N230" s="30">
        <f t="shared" si="39"/>
        <v>82.842661696292836</v>
      </c>
      <c r="O230" s="31">
        <f t="shared" si="40"/>
        <v>13.092300758542194</v>
      </c>
      <c r="P230" s="31">
        <f t="shared" si="41"/>
        <v>4.0650375451649614</v>
      </c>
      <c r="Q230" t="s">
        <v>145</v>
      </c>
      <c r="R230" t="s">
        <v>108</v>
      </c>
      <c r="S230" t="s">
        <v>213</v>
      </c>
      <c r="T230" s="4">
        <v>22</v>
      </c>
      <c r="U230" s="4">
        <f t="shared" si="30"/>
        <v>3.0344827586206895</v>
      </c>
      <c r="V230" s="4">
        <f t="shared" si="31"/>
        <v>19.002724795640326</v>
      </c>
      <c r="W230" s="4">
        <f t="shared" si="32"/>
        <v>21.069373942470392</v>
      </c>
      <c r="X230" s="4">
        <f t="shared" si="33"/>
        <v>3.9279012618892843</v>
      </c>
      <c r="Y230" s="4">
        <f t="shared" si="34"/>
        <v>19.896143298908921</v>
      </c>
      <c r="Z230" s="4">
        <f t="shared" si="35"/>
        <v>21.962792445738984</v>
      </c>
      <c r="AA230" s="4">
        <f t="shared" si="36"/>
        <v>-0.89341850326859484</v>
      </c>
      <c r="AB230" s="4">
        <f t="shared" si="37"/>
        <v>-0.89341850326859529</v>
      </c>
      <c r="AC230" s="4">
        <f t="shared" si="38"/>
        <v>-0.89341850326859173</v>
      </c>
    </row>
    <row r="231" spans="1:29" ht="15" x14ac:dyDescent="0.25">
      <c r="A231">
        <v>1.64</v>
      </c>
      <c r="B231">
        <v>3.98</v>
      </c>
      <c r="C231">
        <v>5.59</v>
      </c>
      <c r="D231" s="20">
        <f t="shared" si="42"/>
        <v>3.990325553330587E-2</v>
      </c>
      <c r="E231" s="17">
        <f>IF(OR($A231="",$B231="",$C231=""),"",A231*'MPTO_working_3-way'!$I230)</f>
        <v>1.7054413390746215</v>
      </c>
      <c r="F231" s="21">
        <f>IF(OR($A231="",$B231="",$C231=""),"",B231*'MPTO_working_3-way'!$I230)</f>
        <v>4.1388149570225572</v>
      </c>
      <c r="G231" s="22">
        <f>IF(OR($A231="",$B231="",$C231=""),"",C231*'MPTO_working_3-way'!$I230)</f>
        <v>5.8130591984311799</v>
      </c>
      <c r="H231" s="17">
        <f>IF(OR($A231="",$B231="",$C231=""),"",'MPTO_working_3-way'!E230)</f>
        <v>1.6765723805461554</v>
      </c>
      <c r="I231" s="21">
        <f>IF(OR($A231="",$B231="",$C231=""),"",'MPTO_working_3-way'!F230)</f>
        <v>4.2024717923642809</v>
      </c>
      <c r="J231" s="22">
        <f>IF(OR($A231="",$B231="",$C231=""),"",'MPTO_working_3-way'!G230)</f>
        <v>6.0390196256707602</v>
      </c>
      <c r="K231" s="17">
        <f>IF(OR($A231="",$B231="",$C231=""),"",'OddsRatio_working_3-way'!H230)</f>
        <v>1.6865685443228162</v>
      </c>
      <c r="L231" s="21">
        <f>IF(OR($A231="",$B231="",$C231=""),"",'OddsRatio_working_3-way'!I230)</f>
        <v>4.1968347845031122</v>
      </c>
      <c r="M231" s="22">
        <f>IF(OR($A231="",$B231="",$C231=""),"",'OddsRatio_working_3-way'!J230)</f>
        <v>5.9239837788151952</v>
      </c>
      <c r="N231" s="30">
        <f t="shared" si="39"/>
        <v>58.635848509606525</v>
      </c>
      <c r="O231" s="31">
        <f t="shared" si="40"/>
        <v>24.16150541601877</v>
      </c>
      <c r="P231" s="31">
        <f t="shared" si="41"/>
        <v>17.202646074374723</v>
      </c>
      <c r="Q231" t="s">
        <v>210</v>
      </c>
      <c r="R231" t="s">
        <v>185</v>
      </c>
      <c r="S231" t="s">
        <v>213</v>
      </c>
      <c r="T231" s="4">
        <v>22</v>
      </c>
      <c r="U231" s="4">
        <f t="shared" si="30"/>
        <v>8.5853658536585353</v>
      </c>
      <c r="V231" s="4">
        <f t="shared" si="31"/>
        <v>16.472361809045225</v>
      </c>
      <c r="W231" s="4">
        <f t="shared" si="32"/>
        <v>18.064400715563504</v>
      </c>
      <c r="X231" s="4">
        <f t="shared" si="33"/>
        <v>9.4632374753912671</v>
      </c>
      <c r="Y231" s="4">
        <f t="shared" si="34"/>
        <v>17.350233430777955</v>
      </c>
      <c r="Z231" s="4">
        <f t="shared" si="35"/>
        <v>18.942272337296238</v>
      </c>
      <c r="AA231" s="4">
        <f t="shared" si="36"/>
        <v>-0.87787162173273181</v>
      </c>
      <c r="AB231" s="4">
        <f t="shared" si="37"/>
        <v>-0.87787162173273003</v>
      </c>
      <c r="AC231" s="4">
        <f t="shared" si="38"/>
        <v>-0.87787162173273359</v>
      </c>
    </row>
    <row r="232" spans="1:29" ht="15" x14ac:dyDescent="0.25">
      <c r="A232">
        <v>2.78</v>
      </c>
      <c r="B232">
        <v>3.68</v>
      </c>
      <c r="C232">
        <v>2.4500000000000002</v>
      </c>
      <c r="D232" s="20">
        <f t="shared" si="42"/>
        <v>3.9614625956732485E-2</v>
      </c>
      <c r="E232" s="17">
        <f>IF(OR($A232="",$B232="",$C232=""),"",A232*'MPTO_working_3-way'!$I231)</f>
        <v>2.890128660159716</v>
      </c>
      <c r="F232" s="21">
        <f>IF(OR($A232="",$B232="",$C232=""),"",B232*'MPTO_working_3-way'!$I231)</f>
        <v>3.8257818235207757</v>
      </c>
      <c r="G232" s="22">
        <f>IF(OR($A232="",$B232="",$C232=""),"",C232*'MPTO_working_3-way'!$I231)</f>
        <v>2.5470558335939946</v>
      </c>
      <c r="H232" s="17">
        <f>IF(OR($A232="",$B232="",$C232=""),"",'MPTO_working_3-way'!E231)</f>
        <v>2.8859416282736419</v>
      </c>
      <c r="I232" s="21">
        <f>IF(OR($A232="",$B232="",$C232=""),"",'MPTO_working_3-way'!F231)</f>
        <v>3.8679593911136174</v>
      </c>
      <c r="J232" s="22">
        <f>IF(OR($A232="",$B232="",$C232=""),"",'MPTO_working_3-way'!G231)</f>
        <v>2.5319122858293479</v>
      </c>
      <c r="K232" s="17">
        <f>IF(OR($A232="",$B232="",$C232=""),"",'OddsRatio_working_3-way'!H231)</f>
        <v>2.8894790049902115</v>
      </c>
      <c r="L232" s="21">
        <f>IF(OR($A232="",$B232="",$C232=""),"",'OddsRatio_working_3-way'!I231)</f>
        <v>3.84483355807515</v>
      </c>
      <c r="M232" s="22">
        <f>IF(OR($A232="",$B232="",$C232=""),"",'OddsRatio_working_3-way'!J231)</f>
        <v>2.539182335525735</v>
      </c>
      <c r="N232" s="30">
        <f t="shared" si="39"/>
        <v>34.600535740327125</v>
      </c>
      <c r="O232" s="31">
        <f t="shared" si="40"/>
        <v>26.13844819513842</v>
      </c>
      <c r="P232" s="31">
        <f t="shared" si="41"/>
        <v>39.261016064534445</v>
      </c>
      <c r="Q232" t="s">
        <v>167</v>
      </c>
      <c r="R232" t="s">
        <v>66</v>
      </c>
      <c r="S232" t="s">
        <v>213</v>
      </c>
      <c r="T232" s="4">
        <v>22</v>
      </c>
      <c r="U232" s="4">
        <f t="shared" si="30"/>
        <v>14.086330935251798</v>
      </c>
      <c r="V232" s="4">
        <f t="shared" si="31"/>
        <v>16.021739130434785</v>
      </c>
      <c r="W232" s="4">
        <f t="shared" si="32"/>
        <v>13.020408163265307</v>
      </c>
      <c r="X232" s="4">
        <f t="shared" si="33"/>
        <v>14.957852706299908</v>
      </c>
      <c r="Y232" s="4">
        <f t="shared" si="34"/>
        <v>16.893260901482897</v>
      </c>
      <c r="Z232" s="4">
        <f t="shared" si="35"/>
        <v>13.891929934313421</v>
      </c>
      <c r="AA232" s="4">
        <f t="shared" si="36"/>
        <v>-0.87152177104811024</v>
      </c>
      <c r="AB232" s="4">
        <f t="shared" si="37"/>
        <v>-0.87152177104811202</v>
      </c>
      <c r="AC232" s="4">
        <f t="shared" si="38"/>
        <v>-0.87152177104811379</v>
      </c>
    </row>
    <row r="233" spans="1:29" ht="15" x14ac:dyDescent="0.25">
      <c r="A233">
        <v>7.77</v>
      </c>
      <c r="B233">
        <v>5.48</v>
      </c>
      <c r="C233">
        <v>1.38</v>
      </c>
      <c r="D233" s="20">
        <f t="shared" si="42"/>
        <v>3.5819561684366619E-2</v>
      </c>
      <c r="E233" s="17">
        <f>IF(OR($A233="",$B233="",$C233=""),"",A233*'MPTO_working_3-way'!$I232)</f>
        <v>8.0483179942875278</v>
      </c>
      <c r="F233" s="21">
        <f>IF(OR($A233="",$B233="",$C233=""),"",B233*'MPTO_working_3-way'!$I232)</f>
        <v>5.6762911980303299</v>
      </c>
      <c r="G233" s="22">
        <f>IF(OR($A233="",$B233="",$C233=""),"",C233*'MPTO_working_3-way'!$I232)</f>
        <v>1.4294309951244257</v>
      </c>
      <c r="H233" s="17">
        <f>IF(OR($A233="",$B233="",$C233=""),"",'MPTO_working_3-way'!E232)</f>
        <v>8.5645567524329493</v>
      </c>
      <c r="I233" s="21">
        <f>IF(OR($A233="",$B233="",$C233=""),"",'MPTO_working_3-way'!F232)</f>
        <v>5.8636617285113619</v>
      </c>
      <c r="J233" s="22">
        <f>IF(OR($A233="",$B233="",$C233=""),"",'MPTO_working_3-way'!G232)</f>
        <v>1.4031191926570734</v>
      </c>
      <c r="K233" s="17">
        <f>IF(OR($A233="",$B233="",$C233=""),"",'OddsRatio_working_3-way'!H232)</f>
        <v>8.3214669042565426</v>
      </c>
      <c r="L233" s="21">
        <f>IF(OR($A233="",$B233="",$C233=""),"",'OddsRatio_working_3-way'!I232)</f>
        <v>5.8449293546631162</v>
      </c>
      <c r="M233" s="22">
        <f>IF(OR($A233="",$B233="",$C233=""),"",'OddsRatio_working_3-way'!J232)</f>
        <v>1.4109538291901749</v>
      </c>
      <c r="N233" s="30">
        <f t="shared" ref="N233:N252" si="43">(1/E233)* 100</f>
        <v>12.424956378584596</v>
      </c>
      <c r="O233" s="31">
        <f t="shared" ref="O233:O252" si="44">(1/F233)* 100</f>
        <v>17.617137055036913</v>
      </c>
      <c r="P233" s="31">
        <f t="shared" ref="P233:P252" si="45">(1/G233)* 100</f>
        <v>69.957906566378497</v>
      </c>
      <c r="Q233" t="s">
        <v>103</v>
      </c>
      <c r="R233" t="s">
        <v>98</v>
      </c>
      <c r="S233" s="29">
        <v>44040</v>
      </c>
      <c r="T233" s="4">
        <v>22</v>
      </c>
      <c r="U233" s="4">
        <f t="shared" si="30"/>
        <v>19.16859716859717</v>
      </c>
      <c r="V233" s="4">
        <f t="shared" si="31"/>
        <v>17.985401459854014</v>
      </c>
      <c r="W233" s="4">
        <f t="shared" si="32"/>
        <v>6.0579710144927539</v>
      </c>
      <c r="X233" s="4">
        <f t="shared" si="33"/>
        <v>19.956627525653236</v>
      </c>
      <c r="Y233" s="4">
        <f t="shared" si="34"/>
        <v>18.77343181691008</v>
      </c>
      <c r="Z233" s="4">
        <f t="shared" si="35"/>
        <v>6.8460013715488168</v>
      </c>
      <c r="AA233" s="4">
        <f t="shared" si="36"/>
        <v>-0.78803035705606561</v>
      </c>
      <c r="AB233" s="4">
        <f t="shared" si="37"/>
        <v>-0.78803035705606561</v>
      </c>
      <c r="AC233" s="4">
        <f t="shared" si="38"/>
        <v>-0.78803035705606295</v>
      </c>
    </row>
    <row r="234" spans="1:29" ht="15" x14ac:dyDescent="0.25">
      <c r="A234">
        <v>2.0499999999999998</v>
      </c>
      <c r="B234">
        <v>3.79</v>
      </c>
      <c r="C234">
        <v>3.55</v>
      </c>
      <c r="D234" s="20">
        <f t="shared" si="42"/>
        <v>3.3347261637914238E-2</v>
      </c>
      <c r="E234" s="17">
        <f>IF(OR($A234="",$B234="",$C234=""),"",A234*'MPTO_working_3-way'!$I233)</f>
        <v>2.1183618863577238</v>
      </c>
      <c r="F234" s="21">
        <f>IF(OR($A234="",$B234="",$C234=""),"",B234*'MPTO_working_3-way'!$I233)</f>
        <v>3.9163861216076952</v>
      </c>
      <c r="G234" s="22">
        <f>IF(OR($A234="",$B234="",$C234=""),"",C234*'MPTO_working_3-way'!$I233)</f>
        <v>3.6683827788145953</v>
      </c>
      <c r="H234" s="17">
        <f>IF(OR($A234="",$B234="",$C234=""),"",'MPTO_working_3-way'!E233)</f>
        <v>2.0978032627496512</v>
      </c>
      <c r="I234" s="21">
        <f>IF(OR($A234="",$B234="",$C234=""),"",'MPTO_working_3-way'!F233)</f>
        <v>3.9566902448150594</v>
      </c>
      <c r="J234" s="22">
        <f>IF(OR($A234="",$B234="",$C234=""),"",'MPTO_working_3-way'!G233)</f>
        <v>3.6958413219153829</v>
      </c>
      <c r="K234" s="17">
        <f>IF(OR($A234="",$B234="",$C234=""),"",'OddsRatio_working_3-way'!H233)</f>
        <v>2.1060261324820106</v>
      </c>
      <c r="L234" s="21">
        <f>IF(OR($A234="",$B234="",$C234=""),"",'OddsRatio_working_3-way'!I233)</f>
        <v>3.9388694377379152</v>
      </c>
      <c r="M234" s="22">
        <f>IF(OR($A234="",$B234="",$C234=""),"",'OddsRatio_working_3-way'!J233)</f>
        <v>3.6860634645991701</v>
      </c>
      <c r="N234" s="30">
        <f t="shared" si="43"/>
        <v>47.206287388383075</v>
      </c>
      <c r="O234" s="31">
        <f t="shared" si="44"/>
        <v>25.533743838043609</v>
      </c>
      <c r="P234" s="31">
        <f t="shared" si="45"/>
        <v>27.259968773573323</v>
      </c>
      <c r="Q234" t="s">
        <v>143</v>
      </c>
      <c r="R234" t="s">
        <v>97</v>
      </c>
      <c r="S234" s="29">
        <v>44040</v>
      </c>
      <c r="T234" s="4">
        <v>22</v>
      </c>
      <c r="U234" s="4">
        <f t="shared" si="30"/>
        <v>11.268292682926827</v>
      </c>
      <c r="V234" s="4">
        <f t="shared" si="31"/>
        <v>16.195250659630606</v>
      </c>
      <c r="W234" s="4">
        <f t="shared" si="32"/>
        <v>15.80281690140845</v>
      </c>
      <c r="X234" s="4">
        <f t="shared" si="33"/>
        <v>12.001932438960942</v>
      </c>
      <c r="Y234" s="4">
        <f t="shared" si="34"/>
        <v>16.928890415664721</v>
      </c>
      <c r="Z234" s="4">
        <f t="shared" si="35"/>
        <v>16.536456657442564</v>
      </c>
      <c r="AA234" s="4">
        <f t="shared" si="36"/>
        <v>-0.73363975603411546</v>
      </c>
      <c r="AB234" s="4">
        <f t="shared" si="37"/>
        <v>-0.73363975603411546</v>
      </c>
      <c r="AC234" s="4">
        <f t="shared" si="38"/>
        <v>-0.73363975603411369</v>
      </c>
    </row>
    <row r="235" spans="1:29" ht="15" x14ac:dyDescent="0.25">
      <c r="A235">
        <v>1.18</v>
      </c>
      <c r="B235">
        <v>7.81</v>
      </c>
      <c r="C235">
        <v>16.62</v>
      </c>
      <c r="D235" s="20">
        <f t="shared" si="42"/>
        <v>3.5667071950858054E-2</v>
      </c>
      <c r="E235" s="17">
        <f>IF(OR($A235="",$B235="",$C235=""),"",A235*'MPTO_working_3-way'!$I234)</f>
        <v>1.2220871449020125</v>
      </c>
      <c r="F235" s="21">
        <f>IF(OR($A235="",$B235="",$C235=""),"",B235*'MPTO_working_3-way'!$I234)</f>
        <v>8.0885598319362018</v>
      </c>
      <c r="G235" s="22">
        <f>IF(OR($A235="",$B235="",$C235=""),"",C235*'MPTO_working_3-way'!$I234)</f>
        <v>17.212786735823261</v>
      </c>
      <c r="H235" s="17">
        <f>IF(OR($A235="",$B235="",$C235=""),"",'MPTO_working_3-way'!E234)</f>
        <v>1.1967898222216995</v>
      </c>
      <c r="I235" s="21">
        <f>IF(OR($A235="",$B235="",$C235=""),"",'MPTO_working_3-way'!F234)</f>
        <v>8.6094121322055575</v>
      </c>
      <c r="J235" s="22">
        <f>IF(OR($A235="",$B235="",$C235=""),"",'MPTO_working_3-way'!G234)</f>
        <v>20.712747284172178</v>
      </c>
      <c r="K235" s="17">
        <f>IF(OR($A235="",$B235="",$C235=""),"",'OddsRatio_working_3-way'!H234)</f>
        <v>1.2031232883111738</v>
      </c>
      <c r="L235" s="21">
        <f>IF(OR($A235="",$B235="",$C235=""),"",'OddsRatio_working_3-way'!I234)</f>
        <v>8.6848310744394066</v>
      </c>
      <c r="M235" s="22">
        <f>IF(OR($A235="",$B235="",$C235=""),"",'OddsRatio_working_3-way'!J234)</f>
        <v>18.626587574558517</v>
      </c>
      <c r="N235" s="30">
        <f t="shared" si="43"/>
        <v>81.827225183698374</v>
      </c>
      <c r="O235" s="31">
        <f t="shared" si="44"/>
        <v>12.363140296640726</v>
      </c>
      <c r="P235" s="31">
        <f t="shared" si="45"/>
        <v>5.8096345196608956</v>
      </c>
      <c r="Q235" t="s">
        <v>51</v>
      </c>
      <c r="R235" t="s">
        <v>105</v>
      </c>
      <c r="S235" s="29">
        <v>44041</v>
      </c>
      <c r="T235" s="4">
        <v>22</v>
      </c>
      <c r="U235" s="4">
        <f t="shared" si="30"/>
        <v>3.3559322033898287</v>
      </c>
      <c r="V235" s="4">
        <f t="shared" si="31"/>
        <v>19.183098591549296</v>
      </c>
      <c r="W235" s="4">
        <f t="shared" si="32"/>
        <v>20.676293622141998</v>
      </c>
      <c r="X235" s="4">
        <f t="shared" si="33"/>
        <v>4.1406077863087063</v>
      </c>
      <c r="Y235" s="4">
        <f t="shared" si="34"/>
        <v>19.967774174468175</v>
      </c>
      <c r="Z235" s="4">
        <f t="shared" si="35"/>
        <v>21.460969205060874</v>
      </c>
      <c r="AA235" s="4">
        <f t="shared" si="36"/>
        <v>-0.78467558291887762</v>
      </c>
      <c r="AB235" s="4">
        <f t="shared" si="37"/>
        <v>-0.7846755829188794</v>
      </c>
      <c r="AC235" s="4">
        <f t="shared" si="38"/>
        <v>-0.78467558291887585</v>
      </c>
    </row>
    <row r="236" spans="1:29" ht="15" x14ac:dyDescent="0.25">
      <c r="A236">
        <v>5.01</v>
      </c>
      <c r="B236">
        <v>4.09</v>
      </c>
      <c r="C236">
        <v>1.69</v>
      </c>
      <c r="D236" s="20">
        <f t="shared" si="42"/>
        <v>3.5815552240667126E-2</v>
      </c>
      <c r="E236" s="17">
        <f>IF(OR($A236="",$B236="",$C236=""),"",A236*'MPTO_working_3-way'!$I235)</f>
        <v>5.189435916725742</v>
      </c>
      <c r="F236" s="21">
        <f>IF(OR($A236="",$B236="",$C236=""),"",B236*'MPTO_working_3-way'!$I235)</f>
        <v>4.2364856086643288</v>
      </c>
      <c r="G236" s="22">
        <f>IF(OR($A236="",$B236="",$C236=""),"",C236*'MPTO_working_3-way'!$I235)</f>
        <v>1.7505282832867275</v>
      </c>
      <c r="H236" s="17">
        <f>IF(OR($A236="",$B236="",$C236=""),"",'MPTO_working_3-way'!E235)</f>
        <v>5.3287213324195744</v>
      </c>
      <c r="I236" s="21">
        <f>IF(OR($A236="",$B236="",$C236=""),"",'MPTO_working_3-way'!F235)</f>
        <v>4.2999607912461464</v>
      </c>
      <c r="J236" s="22">
        <f>IF(OR($A236="",$B236="",$C236=""),"",'MPTO_working_3-way'!G235)</f>
        <v>1.7247997220633056</v>
      </c>
      <c r="K236" s="17">
        <f>IF(OR($A236="",$B236="",$C236=""),"",'OddsRatio_working_3-way'!H235)</f>
        <v>5.2647501128408587</v>
      </c>
      <c r="L236" s="21">
        <f>IF(OR($A236="",$B236="",$C236=""),"",'OddsRatio_working_3-way'!I235)</f>
        <v>4.2863037029122824</v>
      </c>
      <c r="M236" s="22">
        <f>IF(OR($A236="",$B236="",$C236=""),"",'OddsRatio_working_3-way'!J235)</f>
        <v>1.7338348074464325</v>
      </c>
      <c r="N236" s="30">
        <f t="shared" si="43"/>
        <v>19.269917117137208</v>
      </c>
      <c r="O236" s="31">
        <f t="shared" si="44"/>
        <v>23.604470600698633</v>
      </c>
      <c r="P236" s="31">
        <f t="shared" si="45"/>
        <v>57.125612282164148</v>
      </c>
      <c r="Q236" t="s">
        <v>99</v>
      </c>
      <c r="R236" t="s">
        <v>52</v>
      </c>
      <c r="S236" s="29">
        <v>44041</v>
      </c>
      <c r="T236" s="4">
        <v>22</v>
      </c>
      <c r="U236" s="4">
        <f t="shared" si="30"/>
        <v>17.60878243512974</v>
      </c>
      <c r="V236" s="4">
        <f t="shared" si="31"/>
        <v>16.621026894865523</v>
      </c>
      <c r="W236" s="4">
        <f t="shared" si="32"/>
        <v>8.9822485207100602</v>
      </c>
      <c r="X236" s="4">
        <f t="shared" si="33"/>
        <v>18.396724584424415</v>
      </c>
      <c r="Y236" s="4">
        <f t="shared" si="34"/>
        <v>17.408969044160202</v>
      </c>
      <c r="Z236" s="4">
        <f t="shared" si="35"/>
        <v>9.7701906700047338</v>
      </c>
      <c r="AA236" s="4">
        <f t="shared" si="36"/>
        <v>-0.78794214929467543</v>
      </c>
      <c r="AB236" s="4">
        <f t="shared" si="37"/>
        <v>-0.78794214929467898</v>
      </c>
      <c r="AC236" s="4">
        <f t="shared" si="38"/>
        <v>-0.78794214929467365</v>
      </c>
    </row>
    <row r="237" spans="1:29" ht="15" x14ac:dyDescent="0.25">
      <c r="A237">
        <v>2.39</v>
      </c>
      <c r="B237">
        <v>3.58</v>
      </c>
      <c r="C237">
        <v>2.97</v>
      </c>
      <c r="D237" s="20">
        <f t="shared" si="42"/>
        <v>3.4439987479888412E-2</v>
      </c>
      <c r="E237" s="17">
        <f>IF(OR($A237="",$B237="",$C237=""),"",A237*'MPTO_working_3-way'!$I236)</f>
        <v>2.4723115700769336</v>
      </c>
      <c r="F237" s="21">
        <f>IF(OR($A237="",$B237="",$C237=""),"",B237*'MPTO_working_3-way'!$I236)</f>
        <v>3.7032951551780005</v>
      </c>
      <c r="G237" s="22">
        <f>IF(OR($A237="",$B237="",$C237=""),"",C237*'MPTO_working_3-way'!$I236)</f>
        <v>3.0722867628152688</v>
      </c>
      <c r="H237" s="17">
        <f>IF(OR($A237="",$B237="",$C237=""),"",'MPTO_working_3-way'!E236)</f>
        <v>2.4574248320918413</v>
      </c>
      <c r="I237" s="21">
        <f>IF(OR($A237="",$B237="",$C237=""),"",'MPTO_working_3-way'!F236)</f>
        <v>3.7334382841992793</v>
      </c>
      <c r="J237" s="22">
        <f>IF(OR($A237="",$B237="",$C237=""),"",'MPTO_working_3-way'!G236)</f>
        <v>3.0748384228166401</v>
      </c>
      <c r="K237" s="17">
        <f>IF(OR($A237="",$B237="",$C237=""),"",'OddsRatio_working_3-way'!H236)</f>
        <v>2.4641537050058941</v>
      </c>
      <c r="L237" s="21">
        <f>IF(OR($A237="",$B237="",$C237=""),"",'OddsRatio_working_3-way'!I236)</f>
        <v>3.7176378121692135</v>
      </c>
      <c r="M237" s="22">
        <f>IF(OR($A237="",$B237="",$C237=""),"",'OddsRatio_working_3-way'!J236)</f>
        <v>3.0750955387493608</v>
      </c>
      <c r="N237" s="30">
        <f t="shared" si="43"/>
        <v>40.447976383853671</v>
      </c>
      <c r="O237" s="31">
        <f t="shared" si="44"/>
        <v>27.002978647321306</v>
      </c>
      <c r="P237" s="31">
        <f t="shared" si="45"/>
        <v>32.549044968825008</v>
      </c>
      <c r="Q237" t="s">
        <v>101</v>
      </c>
      <c r="R237" t="s">
        <v>96</v>
      </c>
      <c r="S237" s="29">
        <v>44041</v>
      </c>
      <c r="T237" s="4">
        <v>22</v>
      </c>
      <c r="U237" s="4">
        <f t="shared" si="30"/>
        <v>12.79497907949791</v>
      </c>
      <c r="V237" s="4">
        <f t="shared" si="31"/>
        <v>15.854748603351956</v>
      </c>
      <c r="W237" s="4">
        <f t="shared" si="32"/>
        <v>14.592592592592592</v>
      </c>
      <c r="X237" s="4">
        <f t="shared" si="33"/>
        <v>13.552658804055451</v>
      </c>
      <c r="Y237" s="4">
        <f t="shared" si="34"/>
        <v>16.612428327909498</v>
      </c>
      <c r="Z237" s="4">
        <f t="shared" si="35"/>
        <v>15.350272317150138</v>
      </c>
      <c r="AA237" s="4">
        <f t="shared" si="36"/>
        <v>-0.75767972455754062</v>
      </c>
      <c r="AB237" s="4">
        <f t="shared" si="37"/>
        <v>-0.7576797245575424</v>
      </c>
      <c r="AC237" s="4">
        <f t="shared" si="38"/>
        <v>-0.75767972455754595</v>
      </c>
    </row>
    <row r="238" spans="1:29" ht="15" x14ac:dyDescent="0.25">
      <c r="A238">
        <v>2.34</v>
      </c>
      <c r="B238">
        <v>3.62</v>
      </c>
      <c r="C238">
        <v>3.04</v>
      </c>
      <c r="D238" s="20">
        <f t="shared" si="42"/>
        <v>3.2540889694131936E-2</v>
      </c>
      <c r="E238" s="17">
        <f>IF(OR($A238="",$B238="",$C238=""),"",A238*'MPTO_working_3-way'!$I237)</f>
        <v>2.4161456818842684</v>
      </c>
      <c r="F238" s="21">
        <f>IF(OR($A238="",$B238="",$C238=""),"",B238*'MPTO_working_3-way'!$I237)</f>
        <v>3.7377980206927579</v>
      </c>
      <c r="G238" s="22">
        <f>IF(OR($A238="",$B238="",$C238=""),"",C238*'MPTO_working_3-way'!$I237)</f>
        <v>3.1389243046701609</v>
      </c>
      <c r="H238" s="17">
        <f>IF(OR($A238="",$B238="",$C238=""),"",'MPTO_working_3-way'!E237)</f>
        <v>2.4009404150217772</v>
      </c>
      <c r="I238" s="21">
        <f>IF(OR($A238="",$B238="",$C238=""),"",'MPTO_working_3-way'!F237)</f>
        <v>3.7679524467644274</v>
      </c>
      <c r="J238" s="22">
        <f>IF(OR($A238="",$B238="",$C238=""),"",'MPTO_working_3-way'!G237)</f>
        <v>3.1436615096536111</v>
      </c>
      <c r="K238" s="17">
        <f>IF(OR($A238="",$B238="",$C238=""),"",'OddsRatio_working_3-way'!H237)</f>
        <v>2.4076853476021189</v>
      </c>
      <c r="L238" s="21">
        <f>IF(OR($A238="",$B238="",$C238=""),"",'OddsRatio_working_3-way'!I237)</f>
        <v>3.7523400079981726</v>
      </c>
      <c r="M238" s="22">
        <f>IF(OR($A238="",$B238="",$C238=""),"",'OddsRatio_working_3-way'!J237)</f>
        <v>3.1430433650062111</v>
      </c>
      <c r="N238" s="30">
        <f t="shared" si="43"/>
        <v>41.388232816331453</v>
      </c>
      <c r="O238" s="31">
        <f t="shared" si="44"/>
        <v>26.753719555308169</v>
      </c>
      <c r="P238" s="31">
        <f t="shared" si="45"/>
        <v>31.858047628360385</v>
      </c>
      <c r="Q238" t="s">
        <v>141</v>
      </c>
      <c r="R238" t="s">
        <v>50</v>
      </c>
      <c r="S238" s="29">
        <v>44041</v>
      </c>
      <c r="T238" s="4">
        <v>22</v>
      </c>
      <c r="U238" s="4">
        <f t="shared" si="30"/>
        <v>12.598290598290598</v>
      </c>
      <c r="V238" s="4">
        <f t="shared" si="31"/>
        <v>15.922651933701658</v>
      </c>
      <c r="W238" s="4">
        <f t="shared" si="32"/>
        <v>14.763157894736842</v>
      </c>
      <c r="X238" s="4">
        <f t="shared" si="33"/>
        <v>13.314190171561499</v>
      </c>
      <c r="Y238" s="4">
        <f t="shared" si="34"/>
        <v>16.638551506972561</v>
      </c>
      <c r="Z238" s="4">
        <f t="shared" si="35"/>
        <v>15.479057468007744</v>
      </c>
      <c r="AA238" s="4">
        <f t="shared" si="36"/>
        <v>-0.71589957327090126</v>
      </c>
      <c r="AB238" s="4">
        <f t="shared" si="37"/>
        <v>-0.71589957327090303</v>
      </c>
      <c r="AC238" s="4">
        <f t="shared" si="38"/>
        <v>-0.71589957327090126</v>
      </c>
    </row>
    <row r="239" spans="1:29" ht="15" x14ac:dyDescent="0.25">
      <c r="A239">
        <v>1.56</v>
      </c>
      <c r="B239">
        <v>4.42</v>
      </c>
      <c r="C239">
        <v>6.01</v>
      </c>
      <c r="D239" s="20">
        <f t="shared" si="42"/>
        <v>3.3659335998574402E-2</v>
      </c>
      <c r="E239" s="17">
        <f>IF(OR($A239="",$B239="",$C239=""),"",A239*'MPTO_working_3-way'!$I238)</f>
        <v>1.6125085641577761</v>
      </c>
      <c r="F239" s="21">
        <f>IF(OR($A239="",$B239="",$C239=""),"",B239*'MPTO_working_3-way'!$I238)</f>
        <v>4.5687742651136984</v>
      </c>
      <c r="G239" s="22">
        <f>IF(OR($A239="",$B239="",$C239=""),"",C239*'MPTO_working_3-way'!$I238)</f>
        <v>6.2122926093514321</v>
      </c>
      <c r="H239" s="17">
        <f>IF(OR($A239="",$B239="",$C239=""),"",'MPTO_working_3-way'!E238)</f>
        <v>1.5877908729742327</v>
      </c>
      <c r="I239" s="21">
        <f>IF(OR($A239="",$B239="",$C239=""),"",'MPTO_working_3-way'!F238)</f>
        <v>4.6506314241474014</v>
      </c>
      <c r="J239" s="22">
        <f>IF(OR($A239="",$B239="",$C239=""),"",'MPTO_working_3-way'!G238)</f>
        <v>6.4445624514793405</v>
      </c>
      <c r="K239" s="17">
        <f>IF(OR($A239="",$B239="",$C239=""),"",'OddsRatio_working_3-way'!H238)</f>
        <v>1.596018341941968</v>
      </c>
      <c r="L239" s="21">
        <f>IF(OR($A239="",$B239="",$C239=""),"",'OddsRatio_working_3-way'!I238)</f>
        <v>4.639969159717019</v>
      </c>
      <c r="M239" s="22">
        <f>IF(OR($A239="",$B239="",$C239=""),"",'OddsRatio_working_3-way'!J238)</f>
        <v>6.3322355234451058</v>
      </c>
      <c r="N239" s="30">
        <f t="shared" si="43"/>
        <v>62.015174506828529</v>
      </c>
      <c r="O239" s="31">
        <f t="shared" si="44"/>
        <v>21.887708649468895</v>
      </c>
      <c r="P239" s="31">
        <f t="shared" si="45"/>
        <v>16.097116843702583</v>
      </c>
      <c r="Q239" t="s">
        <v>142</v>
      </c>
      <c r="R239" t="s">
        <v>140</v>
      </c>
      <c r="S239" s="29">
        <v>44041</v>
      </c>
      <c r="T239" s="4">
        <v>22</v>
      </c>
      <c r="U239" s="4">
        <f t="shared" si="30"/>
        <v>7.8974358974358969</v>
      </c>
      <c r="V239" s="4">
        <f t="shared" si="31"/>
        <v>17.02262443438914</v>
      </c>
      <c r="W239" s="4">
        <f t="shared" si="32"/>
        <v>18.339434276206326</v>
      </c>
      <c r="X239" s="4">
        <f t="shared" si="33"/>
        <v>8.6379412894045373</v>
      </c>
      <c r="Y239" s="4">
        <f t="shared" si="34"/>
        <v>17.76312982635778</v>
      </c>
      <c r="Z239" s="4">
        <f t="shared" si="35"/>
        <v>19.079939668174962</v>
      </c>
      <c r="AA239" s="4">
        <f t="shared" si="36"/>
        <v>-0.7405053919686404</v>
      </c>
      <c r="AB239" s="4">
        <f t="shared" si="37"/>
        <v>-0.74050539196863951</v>
      </c>
      <c r="AC239" s="4">
        <f t="shared" si="38"/>
        <v>-0.74050539196863596</v>
      </c>
    </row>
    <row r="240" spans="1:29" ht="15" x14ac:dyDescent="0.25">
      <c r="A240">
        <v>6.35</v>
      </c>
      <c r="B240">
        <v>4.22</v>
      </c>
      <c r="C240">
        <v>1.56</v>
      </c>
      <c r="D240" s="20">
        <f t="shared" si="42"/>
        <v>3.54727806308206E-2</v>
      </c>
      <c r="E240" s="17">
        <f>IF(OR($A240="",$B240="",$C240=""),"",A240*'MPTO_working_3-way'!$I239)</f>
        <v>6.5752521570057105</v>
      </c>
      <c r="F240" s="21">
        <f>IF(OR($A240="",$B240="",$C240=""),"",B240*'MPTO_working_3-way'!$I239)</f>
        <v>4.3696951342620629</v>
      </c>
      <c r="G240" s="22">
        <f>IF(OR($A240="",$B240="",$C240=""),"",C240*'MPTO_working_3-way'!$I239)</f>
        <v>1.6153375377840802</v>
      </c>
      <c r="H240" s="17">
        <f>IF(OR($A240="",$B240="",$C240=""),"",'MPTO_working_3-way'!E239)</f>
        <v>6.8654887139015628</v>
      </c>
      <c r="I240" s="21">
        <f>IF(OR($A240="",$B240="",$C240=""),"",'MPTO_working_3-way'!F239)</f>
        <v>4.4416301400525304</v>
      </c>
      <c r="J240" s="22">
        <f>IF(OR($A240="",$B240="",$C240=""),"",'MPTO_working_3-way'!G239)</f>
        <v>1.5893162832925178</v>
      </c>
      <c r="K240" s="17">
        <f>IF(OR($A240="",$B240="",$C240=""),"",'OddsRatio_working_3-way'!H239)</f>
        <v>6.7135421995973008</v>
      </c>
      <c r="L240" s="21">
        <f>IF(OR($A240="",$B240="",$C240=""),"",'OddsRatio_working_3-way'!I239)</f>
        <v>4.438804837888469</v>
      </c>
      <c r="M240" s="22">
        <f>IF(OR($A240="",$B240="",$C240=""),"",'OddsRatio_working_3-way'!J239)</f>
        <v>1.5980530152849513</v>
      </c>
      <c r="N240" s="30">
        <f t="shared" si="43"/>
        <v>15.208542214377797</v>
      </c>
      <c r="O240" s="31">
        <f t="shared" si="44"/>
        <v>22.884891720686966</v>
      </c>
      <c r="P240" s="31">
        <f t="shared" si="45"/>
        <v>61.906566064935255</v>
      </c>
      <c r="Q240" t="s">
        <v>95</v>
      </c>
      <c r="R240" t="s">
        <v>53</v>
      </c>
      <c r="S240" s="29">
        <v>44041</v>
      </c>
      <c r="T240" s="4">
        <v>22</v>
      </c>
      <c r="U240" s="4">
        <f t="shared" si="30"/>
        <v>18.535433070866141</v>
      </c>
      <c r="V240" s="4">
        <f t="shared" si="31"/>
        <v>16.786729857819903</v>
      </c>
      <c r="W240" s="4">
        <f t="shared" si="32"/>
        <v>7.8974358974358969</v>
      </c>
      <c r="X240" s="4">
        <f t="shared" si="33"/>
        <v>19.315834244744195</v>
      </c>
      <c r="Y240" s="4">
        <f t="shared" si="34"/>
        <v>17.567131031697958</v>
      </c>
      <c r="Z240" s="4">
        <f t="shared" si="35"/>
        <v>8.6778370713139523</v>
      </c>
      <c r="AA240" s="4">
        <f t="shared" si="36"/>
        <v>-0.78040117387805452</v>
      </c>
      <c r="AB240" s="4">
        <f t="shared" si="37"/>
        <v>-0.78040117387805452</v>
      </c>
      <c r="AC240" s="4">
        <f t="shared" si="38"/>
        <v>-0.78040117387805541</v>
      </c>
    </row>
    <row r="241" spans="1:29" ht="15" x14ac:dyDescent="0.25">
      <c r="A241">
        <v>2.0499999999999998</v>
      </c>
      <c r="B241">
        <v>3.58</v>
      </c>
      <c r="C241">
        <v>3.77</v>
      </c>
      <c r="D241" s="20">
        <f t="shared" si="42"/>
        <v>3.2386476377248563E-2</v>
      </c>
      <c r="E241" s="17">
        <f>IF(OR($A241="",$B241="",$C241=""),"",A241*'MPTO_working_3-way'!$I240)</f>
        <v>2.1163922765733592</v>
      </c>
      <c r="F241" s="21">
        <f>IF(OR($A241="",$B241="",$C241=""),"",B241*'MPTO_working_3-way'!$I240)</f>
        <v>3.69594358543055</v>
      </c>
      <c r="G241" s="22">
        <f>IF(OR($A241="",$B241="",$C241=""),"",C241*'MPTO_working_3-way'!$I240)</f>
        <v>3.8920970159422272</v>
      </c>
      <c r="H241" s="17">
        <f>IF(OR($A241="",$B241="",$C241=""),"",'MPTO_working_3-way'!E240)</f>
        <v>2.0963948079658068</v>
      </c>
      <c r="I241" s="21">
        <f>IF(OR($A241="",$B241="",$C241=""),"",'MPTO_working_3-way'!F240)</f>
        <v>3.7239216076857966</v>
      </c>
      <c r="J241" s="22">
        <f>IF(OR($A241="",$B241="",$C241=""),"",'MPTO_working_3-way'!G240)</f>
        <v>3.9299448461786497</v>
      </c>
      <c r="K241" s="17">
        <f>IF(OR($A241="",$B241="",$C241=""),"",'OddsRatio_working_3-way'!H240)</f>
        <v>2.104391802025551</v>
      </c>
      <c r="L241" s="21">
        <f>IF(OR($A241="",$B241="",$C241=""),"",'OddsRatio_working_3-way'!I240)</f>
        <v>3.7136484278342121</v>
      </c>
      <c r="M241" s="22">
        <f>IF(OR($A241="",$B241="",$C241=""),"",'OddsRatio_working_3-way'!J240)</f>
        <v>3.913490753915025</v>
      </c>
      <c r="N241" s="30">
        <f t="shared" si="43"/>
        <v>47.250219681348263</v>
      </c>
      <c r="O241" s="31">
        <f t="shared" si="44"/>
        <v>27.056690040995512</v>
      </c>
      <c r="P241" s="31">
        <f t="shared" si="45"/>
        <v>25.693090277656218</v>
      </c>
      <c r="Q241" t="s">
        <v>94</v>
      </c>
      <c r="R241" t="s">
        <v>100</v>
      </c>
      <c r="S241" s="29">
        <v>44041</v>
      </c>
      <c r="T241" s="4">
        <v>22</v>
      </c>
      <c r="U241" s="4">
        <f t="shared" si="30"/>
        <v>11.268292682926827</v>
      </c>
      <c r="V241" s="4">
        <f t="shared" si="31"/>
        <v>15.854748603351956</v>
      </c>
      <c r="W241" s="4">
        <f t="shared" si="32"/>
        <v>16.164456233421753</v>
      </c>
      <c r="X241" s="4">
        <f t="shared" si="33"/>
        <v>11.980795163226293</v>
      </c>
      <c r="Y241" s="4">
        <f t="shared" si="34"/>
        <v>16.567251083651424</v>
      </c>
      <c r="Z241" s="4">
        <f t="shared" si="35"/>
        <v>16.876958713721216</v>
      </c>
      <c r="AA241" s="4">
        <f t="shared" si="36"/>
        <v>-0.71250248029946661</v>
      </c>
      <c r="AB241" s="4">
        <f t="shared" si="37"/>
        <v>-0.71250248029946839</v>
      </c>
      <c r="AC241" s="4">
        <f t="shared" si="38"/>
        <v>-0.71250248029946306</v>
      </c>
    </row>
    <row r="242" spans="1:29" ht="15" x14ac:dyDescent="0.25">
      <c r="A242">
        <v>4.8600000000000003</v>
      </c>
      <c r="B242">
        <v>4.0599999999999996</v>
      </c>
      <c r="C242">
        <v>1.72</v>
      </c>
      <c r="D242" s="20">
        <f t="shared" si="42"/>
        <v>3.3462084428849126E-2</v>
      </c>
      <c r="E242" s="17">
        <f>IF(OR($A242="",$B242="",$C242=""),"",A242*'MPTO_working_3-way'!$I241)</f>
        <v>5.022625730324207</v>
      </c>
      <c r="F242" s="21">
        <f>IF(OR($A242="",$B242="",$C242=""),"",B242*'MPTO_working_3-way'!$I241)</f>
        <v>4.195856062781127</v>
      </c>
      <c r="G242" s="22">
        <f>IF(OR($A242="",$B242="",$C242=""),"",C242*'MPTO_working_3-way'!$I241)</f>
        <v>1.7775547852176206</v>
      </c>
      <c r="H242" s="17">
        <f>IF(OR($A242="",$B242="",$C242=""),"",'MPTO_working_3-way'!E241)</f>
        <v>5.1385536817692916</v>
      </c>
      <c r="I242" s="21">
        <f>IF(OR($A242="",$B242="",$C242=""),"",'MPTO_working_3-way'!F241)</f>
        <v>4.252579572459255</v>
      </c>
      <c r="J242" s="22">
        <f>IF(OR($A242="",$B242="",$C242=""),"",'MPTO_working_3-way'!G241)</f>
        <v>1.75364352548587</v>
      </c>
      <c r="K242" s="17">
        <f>IF(OR($A242="",$B242="",$C242=""),"",'OddsRatio_working_3-way'!H241)</f>
        <v>5.0860052564550884</v>
      </c>
      <c r="L242" s="21">
        <f>IF(OR($A242="",$B242="",$C242=""),"",'OddsRatio_working_3-way'!I241)</f>
        <v>4.2391647887960024</v>
      </c>
      <c r="M242" s="22">
        <f>IF(OR($A242="",$B242="",$C242=""),"",'OddsRatio_working_3-way'!J241)</f>
        <v>1.7621564208931773</v>
      </c>
      <c r="N242" s="30">
        <f t="shared" si="43"/>
        <v>19.909904772766151</v>
      </c>
      <c r="O242" s="31">
        <f t="shared" si="44"/>
        <v>23.833038718138795</v>
      </c>
      <c r="P242" s="31">
        <f t="shared" si="45"/>
        <v>56.257056509095051</v>
      </c>
      <c r="Q242" t="s">
        <v>104</v>
      </c>
      <c r="R242" t="s">
        <v>102</v>
      </c>
      <c r="S242" s="29">
        <v>44041</v>
      </c>
      <c r="T242" s="4">
        <v>22</v>
      </c>
      <c r="U242" s="4">
        <f t="shared" si="30"/>
        <v>17.473251028806583</v>
      </c>
      <c r="V242" s="4">
        <f t="shared" si="31"/>
        <v>16.581280788177342</v>
      </c>
      <c r="W242" s="4">
        <f t="shared" si="32"/>
        <v>9.2093023255813939</v>
      </c>
      <c r="X242" s="4">
        <f t="shared" si="33"/>
        <v>18.209416886241264</v>
      </c>
      <c r="Y242" s="4">
        <f t="shared" si="34"/>
        <v>17.317446645612019</v>
      </c>
      <c r="Z242" s="4">
        <f t="shared" si="35"/>
        <v>9.9454681830160752</v>
      </c>
      <c r="AA242" s="4">
        <f t="shared" si="36"/>
        <v>-0.73616585743468121</v>
      </c>
      <c r="AB242" s="4">
        <f t="shared" si="37"/>
        <v>-0.73616585743467766</v>
      </c>
      <c r="AC242" s="4">
        <f t="shared" si="38"/>
        <v>-0.73616585743468121</v>
      </c>
    </row>
    <row r="243" spans="1:29" ht="15" x14ac:dyDescent="0.25">
      <c r="A243">
        <v>2.86</v>
      </c>
      <c r="B243">
        <v>3.26</v>
      </c>
      <c r="C243">
        <v>2.61</v>
      </c>
      <c r="D243" s="20">
        <f t="shared" si="42"/>
        <v>3.95405783601257E-2</v>
      </c>
      <c r="E243" s="17">
        <f>IF(OR($A243="",$B243="",$C243=""),"",A243*'MPTO_working_3-way'!$I242)</f>
        <v>2.9730860541099595</v>
      </c>
      <c r="F243" s="21">
        <f>IF(OR($A243="",$B243="",$C243=""),"",B243*'MPTO_working_3-way'!$I242)</f>
        <v>3.3889022854540096</v>
      </c>
      <c r="G243" s="22">
        <f>IF(OR($A243="",$B243="",$C243=""),"",C243*'MPTO_working_3-way'!$I242)</f>
        <v>2.7132009095199279</v>
      </c>
      <c r="H243" s="17">
        <f>IF(OR($A243="",$B243="",$C243=""),"",'MPTO_working_3-way'!E242)</f>
        <v>2.9720317823172149</v>
      </c>
      <c r="I243" s="21">
        <f>IF(OR($A243="",$B243="",$C243=""),"",'MPTO_working_3-way'!F242)</f>
        <v>3.4063626432674452</v>
      </c>
      <c r="J243" s="22">
        <f>IF(OR($A243="",$B243="",$C243=""),"",'MPTO_working_3-way'!G242)</f>
        <v>2.7029834501578685</v>
      </c>
      <c r="K243" s="17">
        <f>IF(OR($A243="",$B243="",$C243=""),"",'OddsRatio_working_3-way'!H242)</f>
        <v>2.9730409036776235</v>
      </c>
      <c r="L243" s="21">
        <f>IF(OR($A243="",$B243="",$C243=""),"",'OddsRatio_working_3-way'!I242)</f>
        <v>3.3973507754362533</v>
      </c>
      <c r="M243" s="22">
        <f>IF(OR($A243="",$B243="",$C243=""),"",'OddsRatio_working_3-way'!J242)</f>
        <v>2.707847233828482</v>
      </c>
      <c r="N243" s="30">
        <f t="shared" si="43"/>
        <v>33.635084279434551</v>
      </c>
      <c r="O243" s="31">
        <f t="shared" si="44"/>
        <v>29.508080073368966</v>
      </c>
      <c r="P243" s="31">
        <f t="shared" si="45"/>
        <v>36.856835647196483</v>
      </c>
      <c r="Q243" t="s">
        <v>200</v>
      </c>
      <c r="R243" t="s">
        <v>193</v>
      </c>
      <c r="S243" s="29">
        <v>44039</v>
      </c>
      <c r="T243" s="4">
        <v>22</v>
      </c>
      <c r="U243" s="4">
        <f t="shared" si="30"/>
        <v>14.307692307692307</v>
      </c>
      <c r="V243" s="4">
        <f t="shared" si="31"/>
        <v>15.251533742331288</v>
      </c>
      <c r="W243" s="4">
        <f t="shared" si="32"/>
        <v>13.570881226053638</v>
      </c>
      <c r="X243" s="4">
        <f t="shared" si="33"/>
        <v>15.177585031615072</v>
      </c>
      <c r="Y243" s="4">
        <f t="shared" si="34"/>
        <v>16.121426466254054</v>
      </c>
      <c r="Z243" s="4">
        <f t="shared" si="35"/>
        <v>14.440773949976405</v>
      </c>
      <c r="AA243" s="4">
        <f t="shared" si="36"/>
        <v>-0.8698927239227654</v>
      </c>
      <c r="AB243" s="4">
        <f t="shared" si="37"/>
        <v>-0.8698927239227654</v>
      </c>
      <c r="AC243" s="4">
        <f t="shared" si="38"/>
        <v>-0.86989272392276717</v>
      </c>
    </row>
    <row r="244" spans="1:29" ht="15" x14ac:dyDescent="0.25">
      <c r="A244">
        <v>2.34</v>
      </c>
      <c r="B244">
        <v>3.03</v>
      </c>
      <c r="C244">
        <v>3.54</v>
      </c>
      <c r="D244" s="20">
        <f t="shared" si="42"/>
        <v>3.9869306356972167E-2</v>
      </c>
      <c r="E244" s="17">
        <f>IF(OR($A244="",$B244="",$C244=""),"",A244*'MPTO_working_3-way'!$I243)</f>
        <v>2.4332941768753149</v>
      </c>
      <c r="F244" s="21">
        <f>IF(OR($A244="",$B244="",$C244=""),"",B244*'MPTO_working_3-way'!$I243)</f>
        <v>3.1508039982616256</v>
      </c>
      <c r="G244" s="22">
        <f>IF(OR($A244="",$B244="",$C244=""),"",C244*'MPTO_working_3-way'!$I243)</f>
        <v>3.6811373445036817</v>
      </c>
      <c r="H244" s="17">
        <f>IF(OR($A244="",$B244="",$C244=""),"",'MPTO_working_3-way'!E243)</f>
        <v>2.4151050801740772</v>
      </c>
      <c r="I244" s="21">
        <f>IF(OR($A244="",$B244="",$C244=""),"",'MPTO_working_3-way'!F243)</f>
        <v>3.1571313639334466</v>
      </c>
      <c r="J244" s="22">
        <f>IF(OR($A244="",$B244="",$C244=""),"",'MPTO_working_3-way'!G243)</f>
        <v>3.7147639742617491</v>
      </c>
      <c r="K244" s="17">
        <f>IF(OR($A244="",$B244="",$C244=""),"",'OddsRatio_working_3-way'!H243)</f>
        <v>2.4231303124918964</v>
      </c>
      <c r="L244" s="21">
        <f>IF(OR($A244="",$B244="",$C244=""),"",'OddsRatio_working_3-way'!I243)</f>
        <v>3.1559362196705605</v>
      </c>
      <c r="M244" s="22">
        <f>IF(OR($A244="",$B244="",$C244=""),"",'OddsRatio_working_3-way'!J243)</f>
        <v>3.6975753684547894</v>
      </c>
      <c r="N244" s="30">
        <f t="shared" si="43"/>
        <v>41.096551724137925</v>
      </c>
      <c r="O244" s="31">
        <f t="shared" si="44"/>
        <v>31.737931034482759</v>
      </c>
      <c r="P244" s="31">
        <f t="shared" si="45"/>
        <v>27.165517241379305</v>
      </c>
      <c r="Q244" t="s">
        <v>194</v>
      </c>
      <c r="R244" t="s">
        <v>205</v>
      </c>
      <c r="S244" s="29">
        <v>44039</v>
      </c>
      <c r="T244" s="4">
        <v>22</v>
      </c>
      <c r="U244" s="4">
        <f t="shared" ref="U244:U252" si="46">(1/A244)*((T244*A244)-T244)</f>
        <v>12.598290598290598</v>
      </c>
      <c r="V244" s="4">
        <f t="shared" ref="V244:V252" si="47">(1/B244)*((T244*B244)-T244)</f>
        <v>14.739273927392738</v>
      </c>
      <c r="W244" s="4">
        <f t="shared" ref="W244:W252" si="48">(1/C244)*((T244*C244)-T244)</f>
        <v>15.785310734463275</v>
      </c>
      <c r="X244" s="4">
        <f t="shared" ref="X244:X252" si="49">((1/B244)+(1/C244))*T244</f>
        <v>13.475415338143986</v>
      </c>
      <c r="Y244" s="4">
        <f t="shared" ref="Y244:Y252" si="50">((1/A244)+(1/C244))*T244</f>
        <v>15.616398667246127</v>
      </c>
      <c r="Z244" s="4">
        <f t="shared" ref="Z244:Z252" si="51">((1/A244)+(1/B244))*T244</f>
        <v>16.662435474316663</v>
      </c>
      <c r="AA244" s="4">
        <f t="shared" ref="AA244:AA252" si="52">U244-X244</f>
        <v>-0.87712473985338768</v>
      </c>
      <c r="AB244" s="4">
        <f t="shared" ref="AB244:AB252" si="53">V244-Y244</f>
        <v>-0.87712473985338946</v>
      </c>
      <c r="AC244" s="4">
        <f t="shared" ref="AC244:AC252" si="54">W244-Z244</f>
        <v>-0.87712473985338768</v>
      </c>
    </row>
    <row r="245" spans="1:29" ht="15" x14ac:dyDescent="0.25">
      <c r="A245">
        <v>3.19</v>
      </c>
      <c r="B245">
        <v>3.28</v>
      </c>
      <c r="C245">
        <v>2.38</v>
      </c>
      <c r="D245" s="20">
        <f t="shared" si="42"/>
        <v>3.8525739831829942E-2</v>
      </c>
      <c r="E245" s="17">
        <f>IF(OR($A245="",$B245="",$C245=""),"",A245*'MPTO_working_3-way'!$I244)</f>
        <v>3.3128971100635374</v>
      </c>
      <c r="F245" s="21">
        <f>IF(OR($A245="",$B245="",$C245=""),"",B245*'MPTO_working_3-way'!$I244)</f>
        <v>3.4063644266484019</v>
      </c>
      <c r="G245" s="22">
        <f>IF(OR($A245="",$B245="",$C245=""),"",C245*'MPTO_working_3-way'!$I244)</f>
        <v>2.471691260799755</v>
      </c>
      <c r="H245" s="17">
        <f>IF(OR($A245="",$B245="",$C245=""),"",'MPTO_working_3-way'!E244)</f>
        <v>3.3262626906649633</v>
      </c>
      <c r="I245" s="21">
        <f>IF(OR($A245="",$B245="",$C245=""),"",'MPTO_working_3-way'!F244)</f>
        <v>3.4242337794153017</v>
      </c>
      <c r="J245" s="22">
        <f>IF(OR($A245="",$B245="",$C245=""),"",'MPTO_working_3-way'!G244)</f>
        <v>2.4550350874932989</v>
      </c>
      <c r="K245" s="17">
        <f>IF(OR($A245="",$B245="",$C245=""),"",'OddsRatio_working_3-way'!H244)</f>
        <v>3.3206644444521518</v>
      </c>
      <c r="L245" s="21">
        <f>IF(OR($A245="",$B245="",$C245=""),"",'OddsRatio_working_3-way'!I244)</f>
        <v>3.4160342161419659</v>
      </c>
      <c r="M245" s="22">
        <f>IF(OR($A245="",$B245="",$C245=""),"",'OddsRatio_working_3-way'!J244)</f>
        <v>2.4623364992438215</v>
      </c>
      <c r="N245" s="30">
        <f t="shared" si="43"/>
        <v>30.185060591296818</v>
      </c>
      <c r="O245" s="31">
        <f t="shared" si="44"/>
        <v>29.356811977511239</v>
      </c>
      <c r="P245" s="31">
        <f t="shared" si="45"/>
        <v>40.458127431191961</v>
      </c>
      <c r="Q245" t="s">
        <v>214</v>
      </c>
      <c r="R245" t="s">
        <v>199</v>
      </c>
      <c r="S245" s="29">
        <v>44039</v>
      </c>
      <c r="T245" s="4">
        <v>22</v>
      </c>
      <c r="U245" s="4">
        <f t="shared" si="46"/>
        <v>15.103448275862068</v>
      </c>
      <c r="V245" s="4">
        <f t="shared" si="47"/>
        <v>15.292682926829267</v>
      </c>
      <c r="W245" s="4">
        <f t="shared" si="48"/>
        <v>12.756302521008402</v>
      </c>
      <c r="X245" s="4">
        <f t="shared" si="49"/>
        <v>15.951014552162329</v>
      </c>
      <c r="Y245" s="4">
        <f t="shared" si="50"/>
        <v>16.140249203129528</v>
      </c>
      <c r="Z245" s="4">
        <f t="shared" si="51"/>
        <v>13.603868797308664</v>
      </c>
      <c r="AA245" s="4">
        <f t="shared" si="52"/>
        <v>-0.84756627630026138</v>
      </c>
      <c r="AB245" s="4">
        <f t="shared" si="53"/>
        <v>-0.84756627630026138</v>
      </c>
      <c r="AC245" s="4">
        <f t="shared" si="54"/>
        <v>-0.84756627630026138</v>
      </c>
    </row>
    <row r="246" spans="1:29" ht="15" x14ac:dyDescent="0.25">
      <c r="A246">
        <v>1.93</v>
      </c>
      <c r="B246">
        <v>3.48</v>
      </c>
      <c r="C246">
        <v>4.33</v>
      </c>
      <c r="D246" s="20">
        <f t="shared" si="42"/>
        <v>3.6437919082077386E-2</v>
      </c>
      <c r="E246" s="17">
        <f>IF(OR($A246="",$B246="",$C246=""),"",A246*'MPTO_working_3-way'!$I245)</f>
        <v>2.0003251838284091</v>
      </c>
      <c r="F246" s="21">
        <f>IF(OR($A246="",$B246="",$C246=""),"",B246*'MPTO_working_3-way'!$I245)</f>
        <v>3.6068039584056293</v>
      </c>
      <c r="G246" s="22">
        <f>IF(OR($A246="",$B246="",$C246=""),"",C246*'MPTO_working_3-way'!$I245)</f>
        <v>4.4877761896253956</v>
      </c>
      <c r="H246" s="17">
        <f>IF(OR($A246="",$B246="",$C246=""),"",'MPTO_working_3-way'!E245)</f>
        <v>1.9763285563433948</v>
      </c>
      <c r="I246" s="21">
        <f>IF(OR($A246="",$B246="",$C246=""),"",'MPTO_working_3-way'!F245)</f>
        <v>3.6335842904080846</v>
      </c>
      <c r="J246" s="22">
        <f>IF(OR($A246="",$B246="",$C246=""),"",'MPTO_working_3-way'!G245)</f>
        <v>4.5703649208004906</v>
      </c>
      <c r="K246" s="17">
        <f>IF(OR($A246="",$B246="",$C246=""),"",'OddsRatio_working_3-way'!H245)</f>
        <v>1.985655509876612</v>
      </c>
      <c r="L246" s="21">
        <f>IF(OR($A246="",$B246="",$C246=""),"",'OddsRatio_working_3-way'!I245)</f>
        <v>3.6284146930042986</v>
      </c>
      <c r="M246" s="22">
        <f>IF(OR($A246="",$B246="",$C246=""),"",'OddsRatio_working_3-way'!J245)</f>
        <v>4.5292826321388366</v>
      </c>
      <c r="N246" s="30">
        <f t="shared" si="43"/>
        <v>49.991871725881424</v>
      </c>
      <c r="O246" s="31">
        <f t="shared" si="44"/>
        <v>27.725377135330788</v>
      </c>
      <c r="P246" s="31">
        <f t="shared" si="45"/>
        <v>22.282751138787788</v>
      </c>
      <c r="Q246" t="s">
        <v>202</v>
      </c>
      <c r="R246" t="s">
        <v>195</v>
      </c>
      <c r="S246" s="29">
        <v>44039</v>
      </c>
      <c r="T246" s="4">
        <v>22</v>
      </c>
      <c r="U246" s="4">
        <f t="shared" si="46"/>
        <v>10.601036269430054</v>
      </c>
      <c r="V246" s="4">
        <f t="shared" si="47"/>
        <v>15.678160919540229</v>
      </c>
      <c r="W246" s="4">
        <f t="shared" si="48"/>
        <v>16.919168591224018</v>
      </c>
      <c r="X246" s="4">
        <f t="shared" si="49"/>
        <v>11.402670489235751</v>
      </c>
      <c r="Y246" s="4">
        <f t="shared" si="50"/>
        <v>16.479795139345931</v>
      </c>
      <c r="Z246" s="4">
        <f t="shared" si="51"/>
        <v>17.720802811029721</v>
      </c>
      <c r="AA246" s="4">
        <f t="shared" si="52"/>
        <v>-0.80163421980569716</v>
      </c>
      <c r="AB246" s="4">
        <f t="shared" si="53"/>
        <v>-0.80163421980570249</v>
      </c>
      <c r="AC246" s="4">
        <f t="shared" si="54"/>
        <v>-0.80163421980570249</v>
      </c>
    </row>
    <row r="247" spans="1:29" ht="15" x14ac:dyDescent="0.25">
      <c r="A247">
        <v>2.7</v>
      </c>
      <c r="B247">
        <v>3.04</v>
      </c>
      <c r="C247">
        <v>2.93</v>
      </c>
      <c r="D247" s="20">
        <f t="shared" si="42"/>
        <v>4.0614667119068137E-2</v>
      </c>
      <c r="E247" s="17">
        <f>IF(OR($A247="",$B247="",$C247=""),"",A247*'MPTO_working_3-way'!$I246)</f>
        <v>2.8096596012214841</v>
      </c>
      <c r="F247" s="21">
        <f>IF(OR($A247="",$B247="",$C247=""),"",B247*'MPTO_working_3-way'!$I246)</f>
        <v>3.1634685880419671</v>
      </c>
      <c r="G247" s="22">
        <f>IF(OR($A247="",$B247="",$C247=""),"",C247*'MPTO_working_3-way'!$I246)</f>
        <v>3.04900097465887</v>
      </c>
      <c r="H247" s="17">
        <f>IF(OR($A247="",$B247="",$C247=""),"",'MPTO_working_3-way'!E246)</f>
        <v>2.802438080795997</v>
      </c>
      <c r="I247" s="21">
        <f>IF(OR($A247="",$B247="",$C247=""),"",'MPTO_working_3-way'!F246)</f>
        <v>3.1704851065026567</v>
      </c>
      <c r="J247" s="22">
        <f>IF(OR($A247="",$B247="",$C247=""),"",'MPTO_working_3-way'!G246)</f>
        <v>3.0510249821966546</v>
      </c>
      <c r="K247" s="17">
        <f>IF(OR($A247="",$B247="",$C247=""),"",'OddsRatio_working_3-way'!H246)</f>
        <v>2.8058580434767144</v>
      </c>
      <c r="L247" s="21">
        <f>IF(OR($A247="",$B247="",$C247=""),"",'OddsRatio_working_3-way'!I246)</f>
        <v>3.1670296521720567</v>
      </c>
      <c r="M247" s="22">
        <f>IF(OR($A247="",$B247="",$C247=""),"",'OddsRatio_working_3-way'!J246)</f>
        <v>3.0501800140647402</v>
      </c>
      <c r="N247" s="30">
        <f t="shared" si="43"/>
        <v>35.59150010788693</v>
      </c>
      <c r="O247" s="31">
        <f t="shared" si="44"/>
        <v>31.610871806346946</v>
      </c>
      <c r="P247" s="31">
        <f t="shared" si="45"/>
        <v>32.797628085766114</v>
      </c>
      <c r="Q247" t="s">
        <v>206</v>
      </c>
      <c r="R247" t="s">
        <v>197</v>
      </c>
      <c r="S247" s="29">
        <v>44039</v>
      </c>
      <c r="T247" s="4">
        <v>22</v>
      </c>
      <c r="U247" s="4">
        <f t="shared" si="46"/>
        <v>13.851851851851853</v>
      </c>
      <c r="V247" s="4">
        <f t="shared" si="47"/>
        <v>14.763157894736842</v>
      </c>
      <c r="W247" s="4">
        <f t="shared" si="48"/>
        <v>14.491467576791811</v>
      </c>
      <c r="X247" s="4">
        <f t="shared" si="49"/>
        <v>14.745374528471348</v>
      </c>
      <c r="Y247" s="4">
        <f t="shared" si="50"/>
        <v>15.656680571356338</v>
      </c>
      <c r="Z247" s="4">
        <f t="shared" si="51"/>
        <v>15.384990253411306</v>
      </c>
      <c r="AA247" s="4">
        <f t="shared" si="52"/>
        <v>-0.89352267661949547</v>
      </c>
      <c r="AB247" s="4">
        <f t="shared" si="53"/>
        <v>-0.89352267661949547</v>
      </c>
      <c r="AC247" s="4">
        <f t="shared" si="54"/>
        <v>-0.89352267661949547</v>
      </c>
    </row>
    <row r="248" spans="1:29" ht="15" x14ac:dyDescent="0.25">
      <c r="A248">
        <v>2.29</v>
      </c>
      <c r="B248">
        <v>3.17</v>
      </c>
      <c r="C248">
        <v>3.48</v>
      </c>
      <c r="D248" s="20">
        <f t="shared" si="42"/>
        <v>3.9494957795715324E-2</v>
      </c>
      <c r="E248" s="17">
        <f>IF(OR($A248="",$B248="",$C248=""),"",A248*'MPTO_working_3-way'!$I247)</f>
        <v>2.3804434533521883</v>
      </c>
      <c r="F248" s="21">
        <f>IF(OR($A248="",$B248="",$C248=""),"",B248*'MPTO_working_3-way'!$I247)</f>
        <v>3.2951990162124174</v>
      </c>
      <c r="G248" s="22">
        <f>IF(OR($A248="",$B248="",$C248=""),"",C248*'MPTO_working_3-way'!$I247)</f>
        <v>3.6174424531290894</v>
      </c>
      <c r="H248" s="17">
        <f>IF(OR($A248="",$B248="",$C248=""),"",'MPTO_working_3-way'!E247)</f>
        <v>2.3611845619275336</v>
      </c>
      <c r="I248" s="21">
        <f>IF(OR($A248="",$B248="",$C248=""),"",'MPTO_working_3-way'!F247)</f>
        <v>3.3080550805539479</v>
      </c>
      <c r="J248" s="22">
        <f>IF(OR($A248="",$B248="",$C248=""),"",'MPTO_working_3-way'!G247)</f>
        <v>3.6470882520465184</v>
      </c>
      <c r="K248" s="17">
        <f>IF(OR($A248="",$B248="",$C248=""),"",'OddsRatio_working_3-way'!H247)</f>
        <v>2.3694682958050675</v>
      </c>
      <c r="L248" s="21">
        <f>IF(OR($A248="",$B248="",$C248=""),"",'OddsRatio_working_3-way'!I247)</f>
        <v>3.3036792262767425</v>
      </c>
      <c r="M248" s="22">
        <f>IF(OR($A248="",$B248="",$C248=""),"",'OddsRatio_working_3-way'!J247)</f>
        <v>3.632776258601992</v>
      </c>
      <c r="N248" s="30">
        <f t="shared" si="43"/>
        <v>42.008979402210954</v>
      </c>
      <c r="O248" s="31">
        <f t="shared" si="44"/>
        <v>30.3471807038054</v>
      </c>
      <c r="P248" s="31">
        <f t="shared" si="45"/>
        <v>27.643839893983653</v>
      </c>
      <c r="Q248" t="s">
        <v>208</v>
      </c>
      <c r="R248" t="s">
        <v>203</v>
      </c>
      <c r="S248" s="29">
        <v>44039</v>
      </c>
      <c r="T248" s="4">
        <v>22</v>
      </c>
      <c r="U248" s="4">
        <f t="shared" si="46"/>
        <v>12.393013100436683</v>
      </c>
      <c r="V248" s="4">
        <f t="shared" si="47"/>
        <v>15.059936908517347</v>
      </c>
      <c r="W248" s="4">
        <f t="shared" si="48"/>
        <v>15.678160919540229</v>
      </c>
      <c r="X248" s="4">
        <f t="shared" si="49"/>
        <v>13.26190217194242</v>
      </c>
      <c r="Y248" s="4">
        <f t="shared" si="50"/>
        <v>15.928825980023088</v>
      </c>
      <c r="Z248" s="4">
        <f t="shared" si="51"/>
        <v>16.547049991045967</v>
      </c>
      <c r="AA248" s="4">
        <f t="shared" si="52"/>
        <v>-0.86888907150573758</v>
      </c>
      <c r="AB248" s="4">
        <f t="shared" si="53"/>
        <v>-0.86888907150574113</v>
      </c>
      <c r="AC248" s="4">
        <f t="shared" si="54"/>
        <v>-0.86888907150573758</v>
      </c>
    </row>
    <row r="249" spans="1:29" ht="15" x14ac:dyDescent="0.25">
      <c r="A249"/>
      <c r="B249"/>
      <c r="C249"/>
      <c r="D249" s="20" t="str">
        <f t="shared" si="42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30" t="e">
        <f t="shared" si="43"/>
        <v>#VALUE!</v>
      </c>
      <c r="O249" s="31" t="e">
        <f t="shared" si="44"/>
        <v>#VALUE!</v>
      </c>
      <c r="P249" s="31" t="e">
        <f t="shared" si="45"/>
        <v>#VALUE!</v>
      </c>
      <c r="Q249" t="s">
        <v>204</v>
      </c>
      <c r="R249" t="s">
        <v>215</v>
      </c>
      <c r="S249" s="29">
        <v>44039</v>
      </c>
      <c r="T249" s="4">
        <v>22</v>
      </c>
      <c r="U249" s="4" t="e">
        <f t="shared" si="46"/>
        <v>#DIV/0!</v>
      </c>
      <c r="V249" s="4" t="e">
        <f t="shared" si="47"/>
        <v>#DIV/0!</v>
      </c>
      <c r="W249" s="4" t="e">
        <f t="shared" si="48"/>
        <v>#DIV/0!</v>
      </c>
      <c r="X249" s="4" t="e">
        <f t="shared" si="49"/>
        <v>#DIV/0!</v>
      </c>
      <c r="Y249" s="4" t="e">
        <f t="shared" si="50"/>
        <v>#DIV/0!</v>
      </c>
      <c r="Z249" s="4" t="e">
        <f t="shared" si="51"/>
        <v>#DIV/0!</v>
      </c>
      <c r="AA249" s="4" t="e">
        <f t="shared" si="52"/>
        <v>#DIV/0!</v>
      </c>
      <c r="AB249" s="4" t="e">
        <f t="shared" si="53"/>
        <v>#DIV/0!</v>
      </c>
      <c r="AC249" s="4" t="e">
        <f t="shared" si="54"/>
        <v>#DIV/0!</v>
      </c>
    </row>
    <row r="250" spans="1:29" ht="15" x14ac:dyDescent="0.25">
      <c r="A250">
        <v>2.2200000000000002</v>
      </c>
      <c r="B250">
        <v>3.35</v>
      </c>
      <c r="C250">
        <v>3.44</v>
      </c>
      <c r="D250" s="20">
        <f t="shared" si="42"/>
        <v>3.9655587555622152E-2</v>
      </c>
      <c r="E250" s="17">
        <f>IF(OR($A250="",$B250="",$C250=""),"",A250*'MPTO_working_3-way'!$I249)</f>
        <v>2.3080354043734812</v>
      </c>
      <c r="F250" s="21">
        <f>IF(OR($A250="",$B250="",$C250=""),"",B250*'MPTO_working_3-way'!$I249)</f>
        <v>3.4828462183113342</v>
      </c>
      <c r="G250" s="22">
        <f>IF(OR($A250="",$B250="",$C250=""),"",C250*'MPTO_working_3-way'!$I249)</f>
        <v>3.5764152211913403</v>
      </c>
      <c r="H250" s="17">
        <f>IF(OR($A250="",$B250="",$C250=""),"",'MPTO_working_3-way'!E249)</f>
        <v>2.287115719058761</v>
      </c>
      <c r="I250" s="21">
        <f>IF(OR($A250="",$B250="",$C250=""),"",'MPTO_working_3-way'!F249)</f>
        <v>3.5052183333120199</v>
      </c>
      <c r="J250" s="22">
        <f>IF(OR($A250="",$B250="",$C250=""),"",'MPTO_working_3-way'!G249)</f>
        <v>3.6038744431004557</v>
      </c>
      <c r="K250" s="17">
        <f>IF(OR($A250="",$B250="",$C250=""),"",'OddsRatio_working_3-way'!H249)</f>
        <v>2.2958915159164781</v>
      </c>
      <c r="L250" s="21">
        <f>IF(OR($A250="",$B250="",$C250=""),"",'OddsRatio_working_3-way'!I249)</f>
        <v>3.4961844773801016</v>
      </c>
      <c r="M250" s="22">
        <f>IF(OR($A250="",$B250="",$C250=""),"",'OddsRatio_working_3-way'!J249)</f>
        <v>3.5917830318329553</v>
      </c>
      <c r="N250" s="30">
        <f t="shared" si="43"/>
        <v>43.3268916978096</v>
      </c>
      <c r="O250" s="31">
        <f t="shared" si="44"/>
        <v>28.712149125115616</v>
      </c>
      <c r="P250" s="31">
        <f t="shared" si="45"/>
        <v>27.960959177074795</v>
      </c>
      <c r="Q250" t="s">
        <v>196</v>
      </c>
      <c r="R250" t="s">
        <v>191</v>
      </c>
      <c r="S250" s="29">
        <v>44039</v>
      </c>
      <c r="T250" s="4">
        <v>22</v>
      </c>
      <c r="U250" s="4">
        <f t="shared" si="46"/>
        <v>12.09009009009009</v>
      </c>
      <c r="V250" s="4">
        <f t="shared" si="47"/>
        <v>15.432835820895521</v>
      </c>
      <c r="W250" s="4">
        <f t="shared" si="48"/>
        <v>15.604651162790697</v>
      </c>
      <c r="X250" s="4">
        <f t="shared" si="49"/>
        <v>12.962513016313782</v>
      </c>
      <c r="Y250" s="4">
        <f t="shared" si="50"/>
        <v>16.305258747119211</v>
      </c>
      <c r="Z250" s="4">
        <f t="shared" si="51"/>
        <v>16.477074089014387</v>
      </c>
      <c r="AA250" s="4">
        <f t="shared" si="52"/>
        <v>-0.87242292622369177</v>
      </c>
      <c r="AB250" s="4">
        <f t="shared" si="53"/>
        <v>-0.87242292622369</v>
      </c>
      <c r="AC250" s="4">
        <f t="shared" si="54"/>
        <v>-0.87242292622369</v>
      </c>
    </row>
    <row r="251" spans="1:29" ht="15" x14ac:dyDescent="0.25">
      <c r="A251">
        <v>2.54</v>
      </c>
      <c r="B251">
        <v>3.11</v>
      </c>
      <c r="C251">
        <v>3.09</v>
      </c>
      <c r="D251" s="20">
        <f t="shared" si="42"/>
        <v>3.8868791230959099E-2</v>
      </c>
      <c r="E251" s="17">
        <f>IF(OR($A251="",$B251="",$C251=""),"",A251*'MPTO_working_3-way'!$I250)</f>
        <v>2.6387267297266361</v>
      </c>
      <c r="F251" s="21">
        <f>IF(OR($A251="",$B251="",$C251=""),"",B251*'MPTO_working_3-way'!$I250)</f>
        <v>3.2308819407282825</v>
      </c>
      <c r="G251" s="22">
        <f>IF(OR($A251="",$B251="",$C251=""),"",C251*'MPTO_working_3-way'!$I250)</f>
        <v>3.2101045649036632</v>
      </c>
      <c r="H251" s="17">
        <f>IF(OR($A251="",$B251="",$C251=""),"",'MPTO_working_3-way'!E250)</f>
        <v>2.6264330485773333</v>
      </c>
      <c r="I251" s="21">
        <f>IF(OR($A251="",$B251="",$C251=""),"",'MPTO_working_3-way'!F250)</f>
        <v>3.2405756929467682</v>
      </c>
      <c r="J251" s="22">
        <f>IF(OR($A251="",$B251="",$C251=""),"",'MPTO_working_3-way'!G250)</f>
        <v>3.2188668682305495</v>
      </c>
      <c r="K251" s="17">
        <f>IF(OR($A251="",$B251="",$C251=""),"",'OddsRatio_working_3-way'!H250)</f>
        <v>2.6320333264355127</v>
      </c>
      <c r="L251" s="21">
        <f>IF(OR($A251="",$B251="",$C251=""),"",'OddsRatio_working_3-way'!I250)</f>
        <v>3.2360976095967087</v>
      </c>
      <c r="M251" s="22">
        <f>IF(OR($A251="",$B251="",$C251=""),"",'OddsRatio_working_3-way'!J250)</f>
        <v>3.2149023715910525</v>
      </c>
      <c r="N251" s="30">
        <f t="shared" si="43"/>
        <v>37.897065608745201</v>
      </c>
      <c r="O251" s="31">
        <f t="shared" si="44"/>
        <v>30.9513011724157</v>
      </c>
      <c r="P251" s="31">
        <f t="shared" si="45"/>
        <v>31.151633218839102</v>
      </c>
      <c r="Q251" t="s">
        <v>192</v>
      </c>
      <c r="R251" t="s">
        <v>201</v>
      </c>
      <c r="S251" s="29">
        <v>44039</v>
      </c>
      <c r="T251" s="4">
        <v>22</v>
      </c>
      <c r="U251" s="4">
        <f t="shared" si="46"/>
        <v>13.338582677165354</v>
      </c>
      <c r="V251" s="4">
        <f t="shared" si="47"/>
        <v>14.926045016077172</v>
      </c>
      <c r="W251" s="4">
        <f t="shared" si="48"/>
        <v>14.880258899676374</v>
      </c>
      <c r="X251" s="4">
        <f t="shared" si="49"/>
        <v>14.193696084246454</v>
      </c>
      <c r="Y251" s="4">
        <f t="shared" si="50"/>
        <v>15.781158423158271</v>
      </c>
      <c r="Z251" s="4">
        <f t="shared" si="51"/>
        <v>15.735372306757474</v>
      </c>
      <c r="AA251" s="4">
        <f t="shared" si="52"/>
        <v>-0.85511340708110062</v>
      </c>
      <c r="AB251" s="4">
        <f t="shared" si="53"/>
        <v>-0.85511340708109884</v>
      </c>
      <c r="AC251" s="4">
        <f t="shared" si="54"/>
        <v>-0.85511340708110062</v>
      </c>
    </row>
    <row r="252" spans="1:29" ht="15" x14ac:dyDescent="0.25">
      <c r="A252">
        <v>1.89</v>
      </c>
      <c r="B252">
        <v>3.45</v>
      </c>
      <c r="C252">
        <v>4.57</v>
      </c>
      <c r="D252" s="20">
        <f t="shared" si="42"/>
        <v>3.7773982308279885E-2</v>
      </c>
      <c r="E252" s="17">
        <f>IF(OR($A252="",$B252="",$C252=""),"",A252*'MPTO_working_3-way'!$I251)</f>
        <v>1.9613928265626488</v>
      </c>
      <c r="F252" s="21">
        <f>IF(OR($A252="",$B252="",$C252=""),"",B252*'MPTO_working_3-way'!$I251)</f>
        <v>3.5803202389635658</v>
      </c>
      <c r="G252" s="22">
        <f>IF(OR($A252="",$B252="",$C252=""),"",C252*'MPTO_working_3-way'!$I251)</f>
        <v>4.7426270991488391</v>
      </c>
      <c r="H252" s="17">
        <f>IF(OR($A252="",$B252="",$C252=""),"",'MPTO_working_3-way'!E251)</f>
        <v>1.9360739301013983</v>
      </c>
      <c r="I252" s="21">
        <f>IF(OR($A252="",$B252="",$C252=""),"",'MPTO_working_3-way'!F251)</f>
        <v>3.6066742151960258</v>
      </c>
      <c r="J252" s="22">
        <f>IF(OR($A252="",$B252="",$C252=""),"",'MPTO_working_3-way'!G251)</f>
        <v>4.8490243348773348</v>
      </c>
      <c r="K252" s="17">
        <f>IF(OR($A252="",$B252="",$C252=""),"",'OddsRatio_working_3-way'!H251)</f>
        <v>1.9458442599539378</v>
      </c>
      <c r="L252" s="21">
        <f>IF(OR($A252="",$B252="",$C252=""),"",'OddsRatio_working_3-way'!I251)</f>
        <v>3.6037285807720751</v>
      </c>
      <c r="M252" s="22">
        <f>IF(OR($A252="",$B252="",$C252=""),"",'OddsRatio_working_3-way'!J251)</f>
        <v>4.794004503410739</v>
      </c>
      <c r="N252" s="30">
        <f t="shared" si="43"/>
        <v>50.984177491487273</v>
      </c>
      <c r="O252" s="31">
        <f t="shared" si="44"/>
        <v>27.93046245185824</v>
      </c>
      <c r="P252" s="31">
        <f t="shared" si="45"/>
        <v>21.085360056654473</v>
      </c>
      <c r="Q252" t="s">
        <v>198</v>
      </c>
      <c r="R252" t="s">
        <v>207</v>
      </c>
      <c r="S252" s="29">
        <v>44039</v>
      </c>
      <c r="T252" s="4">
        <v>22</v>
      </c>
      <c r="U252" s="4">
        <f t="shared" si="46"/>
        <v>10.359788359788361</v>
      </c>
      <c r="V252" s="4">
        <f t="shared" si="47"/>
        <v>15.623188405797103</v>
      </c>
      <c r="W252" s="4">
        <f t="shared" si="48"/>
        <v>17.185995623632387</v>
      </c>
      <c r="X252" s="4">
        <f t="shared" si="49"/>
        <v>11.190815970570513</v>
      </c>
      <c r="Y252" s="4">
        <f t="shared" si="50"/>
        <v>16.454216016579256</v>
      </c>
      <c r="Z252" s="4">
        <f t="shared" si="51"/>
        <v>18.017023234414541</v>
      </c>
      <c r="AA252" s="4">
        <f t="shared" si="52"/>
        <v>-0.83102761078215259</v>
      </c>
      <c r="AB252" s="4">
        <f t="shared" si="53"/>
        <v>-0.83102761078215259</v>
      </c>
      <c r="AC252" s="4">
        <f t="shared" si="54"/>
        <v>-0.83102761078215437</v>
      </c>
    </row>
    <row r="253" spans="1:29" x14ac:dyDescent="0.2">
      <c r="D253" s="20" t="str">
        <f t="shared" si="42"/>
        <v/>
      </c>
      <c r="E253" s="17" t="str">
        <f>IF(OR($A253="",$B253="",$C253=""),"",A253*'MPTO_working_3-way'!$I252)</f>
        <v/>
      </c>
      <c r="F253" s="21" t="str">
        <f>IF(OR($A253="",$B253="",$C253=""),"",B253*'MPTO_working_3-way'!$I252)</f>
        <v/>
      </c>
      <c r="G253" s="22" t="str">
        <f>IF(OR($A253="",$B253="",$C253=""),"",C253*'MPTO_working_3-way'!$I252)</f>
        <v/>
      </c>
      <c r="H253" s="17" t="str">
        <f>IF(OR($A253="",$B253="",$C253=""),"",'MPTO_working_3-way'!E252)</f>
        <v/>
      </c>
      <c r="I253" s="21" t="str">
        <f>IF(OR($A253="",$B253="",$C253=""),"",'MPTO_working_3-way'!F252)</f>
        <v/>
      </c>
      <c r="J253" s="22" t="str">
        <f>IF(OR($A253="",$B253="",$C253=""),"",'MPTO_working_3-way'!G252)</f>
        <v/>
      </c>
      <c r="K253" s="17" t="str">
        <f>IF(OR($A253="",$B253="",$C253=""),"",'OddsRatio_working_3-way'!H252)</f>
        <v/>
      </c>
      <c r="L253" s="21" t="str">
        <f>IF(OR($A253="",$B253="",$C253=""),"",'OddsRatio_working_3-way'!I252)</f>
        <v/>
      </c>
      <c r="M253" s="22" t="str">
        <f>IF(OR($A253="",$B253="",$C253=""),"",'OddsRatio_working_3-way'!J252)</f>
        <v/>
      </c>
      <c r="N253" s="17" t="str">
        <f>IF('Log_working_3-way'!$D252="","",A253^('Log_working_3-way'!$D252))</f>
        <v/>
      </c>
      <c r="O253" s="21" t="str">
        <f>IF('Log_working_3-way'!$D252="","",B253^('Log_working_3-way'!$D252))</f>
        <v/>
      </c>
      <c r="P253" s="21"/>
    </row>
    <row r="254" spans="1:29" x14ac:dyDescent="0.2">
      <c r="D254" s="20" t="str">
        <f t="shared" si="42"/>
        <v/>
      </c>
      <c r="E254" s="17" t="str">
        <f>IF(OR($A254="",$B254="",$C254=""),"",A254*'MPTO_working_3-way'!$I253)</f>
        <v/>
      </c>
      <c r="F254" s="21" t="str">
        <f>IF(OR($A254="",$B254="",$C254=""),"",B254*'MPTO_working_3-way'!$I253)</f>
        <v/>
      </c>
      <c r="G254" s="22" t="str">
        <f>IF(OR($A254="",$B254="",$C254=""),"",C254*'MPTO_working_3-way'!$I253)</f>
        <v/>
      </c>
      <c r="H254" s="17" t="str">
        <f>IF(OR($A254="",$B254="",$C254=""),"",'MPTO_working_3-way'!E253)</f>
        <v/>
      </c>
      <c r="I254" s="21" t="str">
        <f>IF(OR($A254="",$B254="",$C254=""),"",'MPTO_working_3-way'!F253)</f>
        <v/>
      </c>
      <c r="J254" s="22" t="str">
        <f>IF(OR($A254="",$B254="",$C254=""),"",'MPTO_working_3-way'!G253)</f>
        <v/>
      </c>
      <c r="K254" s="17" t="str">
        <f>IF(OR($A254="",$B254="",$C254=""),"",'OddsRatio_working_3-way'!H253)</f>
        <v/>
      </c>
      <c r="L254" s="21" t="str">
        <f>IF(OR($A254="",$B254="",$C254=""),"",'OddsRatio_working_3-way'!I253)</f>
        <v/>
      </c>
      <c r="M254" s="22" t="str">
        <f>IF(OR($A254="",$B254="",$C254=""),"",'OddsRatio_working_3-way'!J253)</f>
        <v/>
      </c>
      <c r="N254" s="17" t="str">
        <f>IF('Log_working_3-way'!$D253="","",A254^('Log_working_3-way'!$D253))</f>
        <v/>
      </c>
      <c r="O254" s="21" t="str">
        <f>IF('Log_working_3-way'!$D253="","",B254^('Log_working_3-way'!$D253))</f>
        <v/>
      </c>
      <c r="P254" s="21"/>
    </row>
    <row r="255" spans="1:29" x14ac:dyDescent="0.2">
      <c r="D255" s="20" t="str">
        <f t="shared" si="42"/>
        <v/>
      </c>
      <c r="E255" s="17" t="str">
        <f>IF(OR($A255="",$B255="",$C255=""),"",A255*'MPTO_working_3-way'!$I254)</f>
        <v/>
      </c>
      <c r="F255" s="21" t="str">
        <f>IF(OR($A255="",$B255="",$C255=""),"",B255*'MPTO_working_3-way'!$I254)</f>
        <v/>
      </c>
      <c r="G255" s="22" t="str">
        <f>IF(OR($A255="",$B255="",$C255=""),"",C255*'MPTO_working_3-way'!$I254)</f>
        <v/>
      </c>
      <c r="H255" s="17" t="str">
        <f>IF(OR($A255="",$B255="",$C255=""),"",'MPTO_working_3-way'!E254)</f>
        <v/>
      </c>
      <c r="I255" s="21" t="str">
        <f>IF(OR($A255="",$B255="",$C255=""),"",'MPTO_working_3-way'!F254)</f>
        <v/>
      </c>
      <c r="J255" s="22" t="str">
        <f>IF(OR($A255="",$B255="",$C255=""),"",'MPTO_working_3-way'!G254)</f>
        <v/>
      </c>
      <c r="K255" s="17" t="str">
        <f>IF(OR($A255="",$B255="",$C255=""),"",'OddsRatio_working_3-way'!H254)</f>
        <v/>
      </c>
      <c r="L255" s="21" t="str">
        <f>IF(OR($A255="",$B255="",$C255=""),"",'OddsRatio_working_3-way'!I254)</f>
        <v/>
      </c>
      <c r="M255" s="22" t="str">
        <f>IF(OR($A255="",$B255="",$C255=""),"",'OddsRatio_working_3-way'!J254)</f>
        <v/>
      </c>
      <c r="N255" s="17" t="str">
        <f>IF('Log_working_3-way'!$D254="","",A255^('Log_working_3-way'!$D254))</f>
        <v/>
      </c>
      <c r="O255" s="21" t="str">
        <f>IF('Log_working_3-way'!$D254="","",B255^('Log_working_3-way'!$D254))</f>
        <v/>
      </c>
      <c r="P255" s="21"/>
    </row>
    <row r="256" spans="1:29" x14ac:dyDescent="0.2">
      <c r="D256" s="20" t="str">
        <f t="shared" si="42"/>
        <v/>
      </c>
      <c r="E256" s="17" t="str">
        <f>IF(OR($A256="",$B256="",$C256=""),"",A256*'MPTO_working_3-way'!$I255)</f>
        <v/>
      </c>
      <c r="F256" s="21" t="str">
        <f>IF(OR($A256="",$B256="",$C256=""),"",B256*'MPTO_working_3-way'!$I255)</f>
        <v/>
      </c>
      <c r="G256" s="22" t="str">
        <f>IF(OR($A256="",$B256="",$C256=""),"",C256*'MPTO_working_3-way'!$I255)</f>
        <v/>
      </c>
      <c r="H256" s="17" t="str">
        <f>IF(OR($A256="",$B256="",$C256=""),"",'MPTO_working_3-way'!E255)</f>
        <v/>
      </c>
      <c r="I256" s="21" t="str">
        <f>IF(OR($A256="",$B256="",$C256=""),"",'MPTO_working_3-way'!F255)</f>
        <v/>
      </c>
      <c r="J256" s="22" t="str">
        <f>IF(OR($A256="",$B256="",$C256=""),"",'MPTO_working_3-way'!G255)</f>
        <v/>
      </c>
      <c r="K256" s="17" t="str">
        <f>IF(OR($A256="",$B256="",$C256=""),"",'OddsRatio_working_3-way'!H255)</f>
        <v/>
      </c>
      <c r="L256" s="21" t="str">
        <f>IF(OR($A256="",$B256="",$C256=""),"",'OddsRatio_working_3-way'!I255)</f>
        <v/>
      </c>
      <c r="M256" s="22" t="str">
        <f>IF(OR($A256="",$B256="",$C256=""),"",'OddsRatio_working_3-way'!J255)</f>
        <v/>
      </c>
      <c r="N256" s="17" t="str">
        <f>IF('Log_working_3-way'!$D255="","",A256^('Log_working_3-way'!$D255))</f>
        <v/>
      </c>
      <c r="O256" s="21" t="str">
        <f>IF('Log_working_3-way'!$D255="","",B256^('Log_working_3-way'!$D255))</f>
        <v/>
      </c>
      <c r="P256" s="21"/>
    </row>
    <row r="257" spans="4:16" x14ac:dyDescent="0.2">
      <c r="D257" s="20" t="str">
        <f t="shared" si="42"/>
        <v/>
      </c>
      <c r="E257" s="17" t="str">
        <f>IF(OR($A257="",$B257="",$C257=""),"",A257*'MPTO_working_3-way'!$I256)</f>
        <v/>
      </c>
      <c r="F257" s="21" t="str">
        <f>IF(OR($A257="",$B257="",$C257=""),"",B257*'MPTO_working_3-way'!$I256)</f>
        <v/>
      </c>
      <c r="G257" s="22" t="str">
        <f>IF(OR($A257="",$B257="",$C257=""),"",C257*'MPTO_working_3-way'!$I256)</f>
        <v/>
      </c>
      <c r="H257" s="17" t="str">
        <f>IF(OR($A257="",$B257="",$C257=""),"",'MPTO_working_3-way'!E256)</f>
        <v/>
      </c>
      <c r="I257" s="21" t="str">
        <f>IF(OR($A257="",$B257="",$C257=""),"",'MPTO_working_3-way'!F256)</f>
        <v/>
      </c>
      <c r="J257" s="22" t="str">
        <f>IF(OR($A257="",$B257="",$C257=""),"",'MPTO_working_3-way'!G256)</f>
        <v/>
      </c>
      <c r="K257" s="17" t="str">
        <f>IF(OR($A257="",$B257="",$C257=""),"",'OddsRatio_working_3-way'!H256)</f>
        <v/>
      </c>
      <c r="L257" s="21" t="str">
        <f>IF(OR($A257="",$B257="",$C257=""),"",'OddsRatio_working_3-way'!I256)</f>
        <v/>
      </c>
      <c r="M257" s="22" t="str">
        <f>IF(OR($A257="",$B257="",$C257=""),"",'OddsRatio_working_3-way'!J256)</f>
        <v/>
      </c>
      <c r="N257" s="17" t="str">
        <f>IF('Log_working_3-way'!$D256="","",A257^('Log_working_3-way'!$D256))</f>
        <v/>
      </c>
      <c r="O257" s="21" t="str">
        <f>IF('Log_working_3-way'!$D256="","",B257^('Log_working_3-way'!$D256))</f>
        <v/>
      </c>
      <c r="P257" s="21"/>
    </row>
    <row r="258" spans="4:16" x14ac:dyDescent="0.2">
      <c r="D258" s="20" t="str">
        <f t="shared" si="42"/>
        <v/>
      </c>
      <c r="E258" s="17" t="str">
        <f>IF(OR($A258="",$B258="",$C258=""),"",A258*'MPTO_working_3-way'!$I257)</f>
        <v/>
      </c>
      <c r="F258" s="21" t="str">
        <f>IF(OR($A258="",$B258="",$C258=""),"",B258*'MPTO_working_3-way'!$I257)</f>
        <v/>
      </c>
      <c r="G258" s="22" t="str">
        <f>IF(OR($A258="",$B258="",$C258=""),"",C258*'MPTO_working_3-way'!$I257)</f>
        <v/>
      </c>
      <c r="H258" s="17" t="str">
        <f>IF(OR($A258="",$B258="",$C258=""),"",'MPTO_working_3-way'!E257)</f>
        <v/>
      </c>
      <c r="I258" s="21" t="str">
        <f>IF(OR($A258="",$B258="",$C258=""),"",'MPTO_working_3-way'!F257)</f>
        <v/>
      </c>
      <c r="J258" s="22" t="str">
        <f>IF(OR($A258="",$B258="",$C258=""),"",'MPTO_working_3-way'!G257)</f>
        <v/>
      </c>
      <c r="K258" s="17" t="str">
        <f>IF(OR($A258="",$B258="",$C258=""),"",'OddsRatio_working_3-way'!H257)</f>
        <v/>
      </c>
      <c r="L258" s="21" t="str">
        <f>IF(OR($A258="",$B258="",$C258=""),"",'OddsRatio_working_3-way'!I257)</f>
        <v/>
      </c>
      <c r="M258" s="22" t="str">
        <f>IF(OR($A258="",$B258="",$C258=""),"",'OddsRatio_working_3-way'!J257)</f>
        <v/>
      </c>
      <c r="N258" s="17" t="str">
        <f>IF('Log_working_3-way'!$D257="","",A258^('Log_working_3-way'!$D257))</f>
        <v/>
      </c>
      <c r="O258" s="21" t="str">
        <f>IF('Log_working_3-way'!$D257="","",B258^('Log_working_3-way'!$D257))</f>
        <v/>
      </c>
      <c r="P258" s="21"/>
    </row>
    <row r="259" spans="4:16" x14ac:dyDescent="0.2">
      <c r="D259" s="20" t="str">
        <f t="shared" si="42"/>
        <v/>
      </c>
      <c r="E259" s="17" t="str">
        <f>IF(OR($A259="",$B259="",$C259=""),"",A259*'MPTO_working_3-way'!$I258)</f>
        <v/>
      </c>
      <c r="F259" s="21" t="str">
        <f>IF(OR($A259="",$B259="",$C259=""),"",B259*'MPTO_working_3-way'!$I258)</f>
        <v/>
      </c>
      <c r="G259" s="22" t="str">
        <f>IF(OR($A259="",$B259="",$C259=""),"",C259*'MPTO_working_3-way'!$I258)</f>
        <v/>
      </c>
      <c r="H259" s="17" t="str">
        <f>IF(OR($A259="",$B259="",$C259=""),"",'MPTO_working_3-way'!E258)</f>
        <v/>
      </c>
      <c r="I259" s="21" t="str">
        <f>IF(OR($A259="",$B259="",$C259=""),"",'MPTO_working_3-way'!F258)</f>
        <v/>
      </c>
      <c r="J259" s="22" t="str">
        <f>IF(OR($A259="",$B259="",$C259=""),"",'MPTO_working_3-way'!G258)</f>
        <v/>
      </c>
      <c r="K259" s="17" t="str">
        <f>IF(OR($A259="",$B259="",$C259=""),"",'OddsRatio_working_3-way'!H258)</f>
        <v/>
      </c>
      <c r="L259" s="21" t="str">
        <f>IF(OR($A259="",$B259="",$C259=""),"",'OddsRatio_working_3-way'!I258)</f>
        <v/>
      </c>
      <c r="M259" s="22" t="str">
        <f>IF(OR($A259="",$B259="",$C259=""),"",'OddsRatio_working_3-way'!J258)</f>
        <v/>
      </c>
      <c r="N259" s="17" t="str">
        <f>IF('Log_working_3-way'!$D258="","",A259^('Log_working_3-way'!$D258))</f>
        <v/>
      </c>
      <c r="O259" s="21" t="str">
        <f>IF('Log_working_3-way'!$D258="","",B259^('Log_working_3-way'!$D258))</f>
        <v/>
      </c>
      <c r="P259" s="21"/>
    </row>
    <row r="260" spans="4:16" x14ac:dyDescent="0.2">
      <c r="D260" s="20" t="str">
        <f t="shared" si="42"/>
        <v/>
      </c>
      <c r="E260" s="17" t="str">
        <f>IF(OR($A260="",$B260="",$C260=""),"",A260*'MPTO_working_3-way'!$I259)</f>
        <v/>
      </c>
      <c r="F260" s="21" t="str">
        <f>IF(OR($A260="",$B260="",$C260=""),"",B260*'MPTO_working_3-way'!$I259)</f>
        <v/>
      </c>
      <c r="G260" s="22" t="str">
        <f>IF(OR($A260="",$B260="",$C260=""),"",C260*'MPTO_working_3-way'!$I259)</f>
        <v/>
      </c>
      <c r="H260" s="17" t="str">
        <f>IF(OR($A260="",$B260="",$C260=""),"",'MPTO_working_3-way'!E259)</f>
        <v/>
      </c>
      <c r="I260" s="21" t="str">
        <f>IF(OR($A260="",$B260="",$C260=""),"",'MPTO_working_3-way'!F259)</f>
        <v/>
      </c>
      <c r="J260" s="22" t="str">
        <f>IF(OR($A260="",$B260="",$C260=""),"",'MPTO_working_3-way'!G259)</f>
        <v/>
      </c>
      <c r="K260" s="17" t="str">
        <f>IF(OR($A260="",$B260="",$C260=""),"",'OddsRatio_working_3-way'!H259)</f>
        <v/>
      </c>
      <c r="L260" s="21" t="str">
        <f>IF(OR($A260="",$B260="",$C260=""),"",'OddsRatio_working_3-way'!I259)</f>
        <v/>
      </c>
      <c r="M260" s="22" t="str">
        <f>IF(OR($A260="",$B260="",$C260=""),"",'OddsRatio_working_3-way'!J259)</f>
        <v/>
      </c>
      <c r="N260" s="17" t="str">
        <f>IF('Log_working_3-way'!$D259="","",A260^('Log_working_3-way'!$D259))</f>
        <v/>
      </c>
      <c r="O260" s="21" t="str">
        <f>IF('Log_working_3-way'!$D259="","",B260^('Log_working_3-way'!$D259))</f>
        <v/>
      </c>
      <c r="P260" s="21"/>
    </row>
    <row r="261" spans="4:16" x14ac:dyDescent="0.2">
      <c r="D261" s="20" t="str">
        <f t="shared" ref="D261:D324" si="55">IF(OR($A261="",$B261="",$C261=""),"",(1/A261)+(1/B261)+(1/C261)-1)</f>
        <v/>
      </c>
      <c r="E261" s="17" t="str">
        <f>IF(OR($A261="",$B261="",$C261=""),"",A261*'MPTO_working_3-way'!$I260)</f>
        <v/>
      </c>
      <c r="F261" s="21" t="str">
        <f>IF(OR($A261="",$B261="",$C261=""),"",B261*'MPTO_working_3-way'!$I260)</f>
        <v/>
      </c>
      <c r="G261" s="22" t="str">
        <f>IF(OR($A261="",$B261="",$C261=""),"",C261*'MPTO_working_3-way'!$I260)</f>
        <v/>
      </c>
      <c r="H261" s="17" t="str">
        <f>IF(OR($A261="",$B261="",$C261=""),"",'MPTO_working_3-way'!E260)</f>
        <v/>
      </c>
      <c r="I261" s="21" t="str">
        <f>IF(OR($A261="",$B261="",$C261=""),"",'MPTO_working_3-way'!F260)</f>
        <v/>
      </c>
      <c r="J261" s="22" t="str">
        <f>IF(OR($A261="",$B261="",$C261=""),"",'MPTO_working_3-way'!G260)</f>
        <v/>
      </c>
      <c r="K261" s="17" t="str">
        <f>IF(OR($A261="",$B261="",$C261=""),"",'OddsRatio_working_3-way'!H260)</f>
        <v/>
      </c>
      <c r="L261" s="21" t="str">
        <f>IF(OR($A261="",$B261="",$C261=""),"",'OddsRatio_working_3-way'!I260)</f>
        <v/>
      </c>
      <c r="M261" s="22" t="str">
        <f>IF(OR($A261="",$B261="",$C261=""),"",'OddsRatio_working_3-way'!J260)</f>
        <v/>
      </c>
      <c r="N261" s="17" t="str">
        <f>IF('Log_working_3-way'!$D260="","",A261^('Log_working_3-way'!$D260))</f>
        <v/>
      </c>
      <c r="O261" s="21" t="str">
        <f>IF('Log_working_3-way'!$D260="","",B261^('Log_working_3-way'!$D260))</f>
        <v/>
      </c>
      <c r="P261" s="21"/>
    </row>
    <row r="262" spans="4:16" x14ac:dyDescent="0.2">
      <c r="D262" s="20" t="str">
        <f t="shared" si="55"/>
        <v/>
      </c>
      <c r="E262" s="17" t="str">
        <f>IF(OR($A262="",$B262="",$C262=""),"",A262*'MPTO_working_3-way'!$I261)</f>
        <v/>
      </c>
      <c r="F262" s="21" t="str">
        <f>IF(OR($A262="",$B262="",$C262=""),"",B262*'MPTO_working_3-way'!$I261)</f>
        <v/>
      </c>
      <c r="G262" s="22" t="str">
        <f>IF(OR($A262="",$B262="",$C262=""),"",C262*'MPTO_working_3-way'!$I261)</f>
        <v/>
      </c>
      <c r="H262" s="17" t="str">
        <f>IF(OR($A262="",$B262="",$C262=""),"",'MPTO_working_3-way'!E261)</f>
        <v/>
      </c>
      <c r="I262" s="21" t="str">
        <f>IF(OR($A262="",$B262="",$C262=""),"",'MPTO_working_3-way'!F261)</f>
        <v/>
      </c>
      <c r="J262" s="22" t="str">
        <f>IF(OR($A262="",$B262="",$C262=""),"",'MPTO_working_3-way'!G261)</f>
        <v/>
      </c>
      <c r="K262" s="17" t="str">
        <f>IF(OR($A262="",$B262="",$C262=""),"",'OddsRatio_working_3-way'!H261)</f>
        <v/>
      </c>
      <c r="L262" s="21" t="str">
        <f>IF(OR($A262="",$B262="",$C262=""),"",'OddsRatio_working_3-way'!I261)</f>
        <v/>
      </c>
      <c r="M262" s="22" t="str">
        <f>IF(OR($A262="",$B262="",$C262=""),"",'OddsRatio_working_3-way'!J261)</f>
        <v/>
      </c>
      <c r="N262" s="17" t="str">
        <f>IF('Log_working_3-way'!$D261="","",A262^('Log_working_3-way'!$D261))</f>
        <v/>
      </c>
      <c r="O262" s="21" t="str">
        <f>IF('Log_working_3-way'!$D261="","",B262^('Log_working_3-way'!$D261))</f>
        <v/>
      </c>
      <c r="P262" s="21"/>
    </row>
    <row r="263" spans="4:16" x14ac:dyDescent="0.2">
      <c r="D263" s="20" t="str">
        <f t="shared" si="55"/>
        <v/>
      </c>
      <c r="E263" s="17" t="str">
        <f>IF(OR($A263="",$B263="",$C263=""),"",A263*'MPTO_working_3-way'!$I262)</f>
        <v/>
      </c>
      <c r="F263" s="21" t="str">
        <f>IF(OR($A263="",$B263="",$C263=""),"",B263*'MPTO_working_3-way'!$I262)</f>
        <v/>
      </c>
      <c r="G263" s="22" t="str">
        <f>IF(OR($A263="",$B263="",$C263=""),"",C263*'MPTO_working_3-way'!$I262)</f>
        <v/>
      </c>
      <c r="H263" s="17" t="str">
        <f>IF(OR($A263="",$B263="",$C263=""),"",'MPTO_working_3-way'!E262)</f>
        <v/>
      </c>
      <c r="I263" s="21" t="str">
        <f>IF(OR($A263="",$B263="",$C263=""),"",'MPTO_working_3-way'!F262)</f>
        <v/>
      </c>
      <c r="J263" s="22" t="str">
        <f>IF(OR($A263="",$B263="",$C263=""),"",'MPTO_working_3-way'!G262)</f>
        <v/>
      </c>
      <c r="K263" s="17" t="str">
        <f>IF(OR($A263="",$B263="",$C263=""),"",'OddsRatio_working_3-way'!H262)</f>
        <v/>
      </c>
      <c r="L263" s="21" t="str">
        <f>IF(OR($A263="",$B263="",$C263=""),"",'OddsRatio_working_3-way'!I262)</f>
        <v/>
      </c>
      <c r="M263" s="22" t="str">
        <f>IF(OR($A263="",$B263="",$C263=""),"",'OddsRatio_working_3-way'!J262)</f>
        <v/>
      </c>
      <c r="N263" s="17" t="str">
        <f>IF('Log_working_3-way'!$D262="","",A263^('Log_working_3-way'!$D262))</f>
        <v/>
      </c>
      <c r="O263" s="21" t="str">
        <f>IF('Log_working_3-way'!$D262="","",B263^('Log_working_3-way'!$D262))</f>
        <v/>
      </c>
      <c r="P263" s="21"/>
    </row>
    <row r="264" spans="4:16" x14ac:dyDescent="0.2">
      <c r="D264" s="20" t="str">
        <f t="shared" si="55"/>
        <v/>
      </c>
      <c r="E264" s="17" t="str">
        <f>IF(OR($A264="",$B264="",$C264=""),"",A264*'MPTO_working_3-way'!$I263)</f>
        <v/>
      </c>
      <c r="F264" s="21" t="str">
        <f>IF(OR($A264="",$B264="",$C264=""),"",B264*'MPTO_working_3-way'!$I263)</f>
        <v/>
      </c>
      <c r="G264" s="22" t="str">
        <f>IF(OR($A264="",$B264="",$C264=""),"",C264*'MPTO_working_3-way'!$I263)</f>
        <v/>
      </c>
      <c r="H264" s="17" t="str">
        <f>IF(OR($A264="",$B264="",$C264=""),"",'MPTO_working_3-way'!E263)</f>
        <v/>
      </c>
      <c r="I264" s="21" t="str">
        <f>IF(OR($A264="",$B264="",$C264=""),"",'MPTO_working_3-way'!F263)</f>
        <v/>
      </c>
      <c r="J264" s="22" t="str">
        <f>IF(OR($A264="",$B264="",$C264=""),"",'MPTO_working_3-way'!G263)</f>
        <v/>
      </c>
      <c r="K264" s="17" t="str">
        <f>IF(OR($A264="",$B264="",$C264=""),"",'OddsRatio_working_3-way'!H263)</f>
        <v/>
      </c>
      <c r="L264" s="21" t="str">
        <f>IF(OR($A264="",$B264="",$C264=""),"",'OddsRatio_working_3-way'!I263)</f>
        <v/>
      </c>
      <c r="M264" s="22" t="str">
        <f>IF(OR($A264="",$B264="",$C264=""),"",'OddsRatio_working_3-way'!J263)</f>
        <v/>
      </c>
      <c r="N264" s="17" t="str">
        <f>IF('Log_working_3-way'!$D263="","",A264^('Log_working_3-way'!$D263))</f>
        <v/>
      </c>
      <c r="O264" s="21" t="str">
        <f>IF('Log_working_3-way'!$D263="","",B264^('Log_working_3-way'!$D263))</f>
        <v/>
      </c>
      <c r="P264" s="21"/>
    </row>
    <row r="265" spans="4:16" x14ac:dyDescent="0.2">
      <c r="D265" s="20" t="str">
        <f t="shared" si="55"/>
        <v/>
      </c>
      <c r="E265" s="17" t="str">
        <f>IF(OR($A265="",$B265="",$C265=""),"",A265*'MPTO_working_3-way'!$I264)</f>
        <v/>
      </c>
      <c r="F265" s="21" t="str">
        <f>IF(OR($A265="",$B265="",$C265=""),"",B265*'MPTO_working_3-way'!$I264)</f>
        <v/>
      </c>
      <c r="G265" s="22" t="str">
        <f>IF(OR($A265="",$B265="",$C265=""),"",C265*'MPTO_working_3-way'!$I264)</f>
        <v/>
      </c>
      <c r="H265" s="17" t="str">
        <f>IF(OR($A265="",$B265="",$C265=""),"",'MPTO_working_3-way'!E264)</f>
        <v/>
      </c>
      <c r="I265" s="21" t="str">
        <f>IF(OR($A265="",$B265="",$C265=""),"",'MPTO_working_3-way'!F264)</f>
        <v/>
      </c>
      <c r="J265" s="22" t="str">
        <f>IF(OR($A265="",$B265="",$C265=""),"",'MPTO_working_3-way'!G264)</f>
        <v/>
      </c>
      <c r="K265" s="17" t="str">
        <f>IF(OR($A265="",$B265="",$C265=""),"",'OddsRatio_working_3-way'!H264)</f>
        <v/>
      </c>
      <c r="L265" s="21" t="str">
        <f>IF(OR($A265="",$B265="",$C265=""),"",'OddsRatio_working_3-way'!I264)</f>
        <v/>
      </c>
      <c r="M265" s="22" t="str">
        <f>IF(OR($A265="",$B265="",$C265=""),"",'OddsRatio_working_3-way'!J264)</f>
        <v/>
      </c>
      <c r="N265" s="17" t="str">
        <f>IF('Log_working_3-way'!$D264="","",A265^('Log_working_3-way'!$D264))</f>
        <v/>
      </c>
      <c r="O265" s="21" t="str">
        <f>IF('Log_working_3-way'!$D264="","",B265^('Log_working_3-way'!$D264))</f>
        <v/>
      </c>
      <c r="P265" s="21"/>
    </row>
    <row r="266" spans="4:16" x14ac:dyDescent="0.2">
      <c r="D266" s="20" t="str">
        <f t="shared" si="55"/>
        <v/>
      </c>
      <c r="E266" s="17" t="str">
        <f>IF(OR($A266="",$B266="",$C266=""),"",A266*'MPTO_working_3-way'!$I265)</f>
        <v/>
      </c>
      <c r="F266" s="21" t="str">
        <f>IF(OR($A266="",$B266="",$C266=""),"",B266*'MPTO_working_3-way'!$I265)</f>
        <v/>
      </c>
      <c r="G266" s="22" t="str">
        <f>IF(OR($A266="",$B266="",$C266=""),"",C266*'MPTO_working_3-way'!$I265)</f>
        <v/>
      </c>
      <c r="H266" s="17" t="str">
        <f>IF(OR($A266="",$B266="",$C266=""),"",'MPTO_working_3-way'!E265)</f>
        <v/>
      </c>
      <c r="I266" s="21" t="str">
        <f>IF(OR($A266="",$B266="",$C266=""),"",'MPTO_working_3-way'!F265)</f>
        <v/>
      </c>
      <c r="J266" s="22" t="str">
        <f>IF(OR($A266="",$B266="",$C266=""),"",'MPTO_working_3-way'!G265)</f>
        <v/>
      </c>
      <c r="K266" s="17" t="str">
        <f>IF(OR($A266="",$B266="",$C266=""),"",'OddsRatio_working_3-way'!H265)</f>
        <v/>
      </c>
      <c r="L266" s="21" t="str">
        <f>IF(OR($A266="",$B266="",$C266=""),"",'OddsRatio_working_3-way'!I265)</f>
        <v/>
      </c>
      <c r="M266" s="22" t="str">
        <f>IF(OR($A266="",$B266="",$C266=""),"",'OddsRatio_working_3-way'!J265)</f>
        <v/>
      </c>
      <c r="N266" s="17" t="str">
        <f>IF('Log_working_3-way'!$D265="","",A266^('Log_working_3-way'!$D265))</f>
        <v/>
      </c>
      <c r="O266" s="21" t="str">
        <f>IF('Log_working_3-way'!$D265="","",B266^('Log_working_3-way'!$D265))</f>
        <v/>
      </c>
      <c r="P266" s="21"/>
    </row>
    <row r="267" spans="4:16" x14ac:dyDescent="0.2">
      <c r="D267" s="20" t="str">
        <f t="shared" si="55"/>
        <v/>
      </c>
      <c r="E267" s="17" t="str">
        <f>IF(OR($A267="",$B267="",$C267=""),"",A267*'MPTO_working_3-way'!$I266)</f>
        <v/>
      </c>
      <c r="F267" s="21" t="str">
        <f>IF(OR($A267="",$B267="",$C267=""),"",B267*'MPTO_working_3-way'!$I266)</f>
        <v/>
      </c>
      <c r="G267" s="22" t="str">
        <f>IF(OR($A267="",$B267="",$C267=""),"",C267*'MPTO_working_3-way'!$I266)</f>
        <v/>
      </c>
      <c r="H267" s="17" t="str">
        <f>IF(OR($A267="",$B267="",$C267=""),"",'MPTO_working_3-way'!E266)</f>
        <v/>
      </c>
      <c r="I267" s="21" t="str">
        <f>IF(OR($A267="",$B267="",$C267=""),"",'MPTO_working_3-way'!F266)</f>
        <v/>
      </c>
      <c r="J267" s="22" t="str">
        <f>IF(OR($A267="",$B267="",$C267=""),"",'MPTO_working_3-way'!G266)</f>
        <v/>
      </c>
      <c r="K267" s="17" t="str">
        <f>IF(OR($A267="",$B267="",$C267=""),"",'OddsRatio_working_3-way'!H266)</f>
        <v/>
      </c>
      <c r="L267" s="21" t="str">
        <f>IF(OR($A267="",$B267="",$C267=""),"",'OddsRatio_working_3-way'!I266)</f>
        <v/>
      </c>
      <c r="M267" s="22" t="str">
        <f>IF(OR($A267="",$B267="",$C267=""),"",'OddsRatio_working_3-way'!J266)</f>
        <v/>
      </c>
      <c r="N267" s="17" t="str">
        <f>IF('Log_working_3-way'!$D266="","",A267^('Log_working_3-way'!$D266))</f>
        <v/>
      </c>
      <c r="O267" s="21" t="str">
        <f>IF('Log_working_3-way'!$D266="","",B267^('Log_working_3-way'!$D266))</f>
        <v/>
      </c>
      <c r="P267" s="21"/>
    </row>
    <row r="268" spans="4:16" x14ac:dyDescent="0.2">
      <c r="D268" s="20" t="str">
        <f t="shared" si="55"/>
        <v/>
      </c>
      <c r="E268" s="17" t="str">
        <f>IF(OR($A268="",$B268="",$C268=""),"",A268*'MPTO_working_3-way'!$I267)</f>
        <v/>
      </c>
      <c r="F268" s="21" t="str">
        <f>IF(OR($A268="",$B268="",$C268=""),"",B268*'MPTO_working_3-way'!$I267)</f>
        <v/>
      </c>
      <c r="G268" s="22" t="str">
        <f>IF(OR($A268="",$B268="",$C268=""),"",C268*'MPTO_working_3-way'!$I267)</f>
        <v/>
      </c>
      <c r="H268" s="17" t="str">
        <f>IF(OR($A268="",$B268="",$C268=""),"",'MPTO_working_3-way'!E267)</f>
        <v/>
      </c>
      <c r="I268" s="21" t="str">
        <f>IF(OR($A268="",$B268="",$C268=""),"",'MPTO_working_3-way'!F267)</f>
        <v/>
      </c>
      <c r="J268" s="22" t="str">
        <f>IF(OR($A268="",$B268="",$C268=""),"",'MPTO_working_3-way'!G267)</f>
        <v/>
      </c>
      <c r="K268" s="17" t="str">
        <f>IF(OR($A268="",$B268="",$C268=""),"",'OddsRatio_working_3-way'!H267)</f>
        <v/>
      </c>
      <c r="L268" s="21" t="str">
        <f>IF(OR($A268="",$B268="",$C268=""),"",'OddsRatio_working_3-way'!I267)</f>
        <v/>
      </c>
      <c r="M268" s="22" t="str">
        <f>IF(OR($A268="",$B268="",$C268=""),"",'OddsRatio_working_3-way'!J267)</f>
        <v/>
      </c>
      <c r="N268" s="17" t="str">
        <f>IF('Log_working_3-way'!$D267="","",A268^('Log_working_3-way'!$D267))</f>
        <v/>
      </c>
      <c r="O268" s="21" t="str">
        <f>IF('Log_working_3-way'!$D267="","",B268^('Log_working_3-way'!$D267))</f>
        <v/>
      </c>
      <c r="P268" s="21"/>
    </row>
    <row r="269" spans="4:16" x14ac:dyDescent="0.2">
      <c r="D269" s="20" t="str">
        <f t="shared" si="55"/>
        <v/>
      </c>
      <c r="E269" s="17" t="str">
        <f>IF(OR($A269="",$B269="",$C269=""),"",A269*'MPTO_working_3-way'!$I268)</f>
        <v/>
      </c>
      <c r="F269" s="21" t="str">
        <f>IF(OR($A269="",$B269="",$C269=""),"",B269*'MPTO_working_3-way'!$I268)</f>
        <v/>
      </c>
      <c r="G269" s="22" t="str">
        <f>IF(OR($A269="",$B269="",$C269=""),"",C269*'MPTO_working_3-way'!$I268)</f>
        <v/>
      </c>
      <c r="H269" s="17" t="str">
        <f>IF(OR($A269="",$B269="",$C269=""),"",'MPTO_working_3-way'!E268)</f>
        <v/>
      </c>
      <c r="I269" s="21" t="str">
        <f>IF(OR($A269="",$B269="",$C269=""),"",'MPTO_working_3-way'!F268)</f>
        <v/>
      </c>
      <c r="J269" s="22" t="str">
        <f>IF(OR($A269="",$B269="",$C269=""),"",'MPTO_working_3-way'!G268)</f>
        <v/>
      </c>
      <c r="K269" s="17" t="str">
        <f>IF(OR($A269="",$B269="",$C269=""),"",'OddsRatio_working_3-way'!H268)</f>
        <v/>
      </c>
      <c r="L269" s="21" t="str">
        <f>IF(OR($A269="",$B269="",$C269=""),"",'OddsRatio_working_3-way'!I268)</f>
        <v/>
      </c>
      <c r="M269" s="22" t="str">
        <f>IF(OR($A269="",$B269="",$C269=""),"",'OddsRatio_working_3-way'!J268)</f>
        <v/>
      </c>
      <c r="N269" s="17" t="str">
        <f>IF('Log_working_3-way'!$D268="","",A269^('Log_working_3-way'!$D268))</f>
        <v/>
      </c>
      <c r="O269" s="21" t="str">
        <f>IF('Log_working_3-way'!$D268="","",B269^('Log_working_3-way'!$D268))</f>
        <v/>
      </c>
      <c r="P269" s="21"/>
    </row>
    <row r="270" spans="4:16" x14ac:dyDescent="0.2">
      <c r="D270" s="20" t="str">
        <f t="shared" si="55"/>
        <v/>
      </c>
      <c r="E270" s="17" t="str">
        <f>IF(OR($A270="",$B270="",$C270=""),"",A270*'MPTO_working_3-way'!$I269)</f>
        <v/>
      </c>
      <c r="F270" s="21" t="str">
        <f>IF(OR($A270="",$B270="",$C270=""),"",B270*'MPTO_working_3-way'!$I269)</f>
        <v/>
      </c>
      <c r="G270" s="22" t="str">
        <f>IF(OR($A270="",$B270="",$C270=""),"",C270*'MPTO_working_3-way'!$I269)</f>
        <v/>
      </c>
      <c r="H270" s="17" t="str">
        <f>IF(OR($A270="",$B270="",$C270=""),"",'MPTO_working_3-way'!E269)</f>
        <v/>
      </c>
      <c r="I270" s="21" t="str">
        <f>IF(OR($A270="",$B270="",$C270=""),"",'MPTO_working_3-way'!F269)</f>
        <v/>
      </c>
      <c r="J270" s="22" t="str">
        <f>IF(OR($A270="",$B270="",$C270=""),"",'MPTO_working_3-way'!G269)</f>
        <v/>
      </c>
      <c r="K270" s="17" t="str">
        <f>IF(OR($A270="",$B270="",$C270=""),"",'OddsRatio_working_3-way'!H269)</f>
        <v/>
      </c>
      <c r="L270" s="21" t="str">
        <f>IF(OR($A270="",$B270="",$C270=""),"",'OddsRatio_working_3-way'!I269)</f>
        <v/>
      </c>
      <c r="M270" s="22" t="str">
        <f>IF(OR($A270="",$B270="",$C270=""),"",'OddsRatio_working_3-way'!J269)</f>
        <v/>
      </c>
      <c r="N270" s="17" t="str">
        <f>IF('Log_working_3-way'!$D269="","",A270^('Log_working_3-way'!$D269))</f>
        <v/>
      </c>
      <c r="O270" s="21" t="str">
        <f>IF('Log_working_3-way'!$D269="","",B270^('Log_working_3-way'!$D269))</f>
        <v/>
      </c>
      <c r="P270" s="21"/>
    </row>
    <row r="271" spans="4:16" x14ac:dyDescent="0.2">
      <c r="D271" s="20" t="str">
        <f t="shared" si="55"/>
        <v/>
      </c>
      <c r="E271" s="17" t="str">
        <f>IF(OR($A271="",$B271="",$C271=""),"",A271*'MPTO_working_3-way'!$I270)</f>
        <v/>
      </c>
      <c r="F271" s="21" t="str">
        <f>IF(OR($A271="",$B271="",$C271=""),"",B271*'MPTO_working_3-way'!$I270)</f>
        <v/>
      </c>
      <c r="G271" s="22" t="str">
        <f>IF(OR($A271="",$B271="",$C271=""),"",C271*'MPTO_working_3-way'!$I270)</f>
        <v/>
      </c>
      <c r="H271" s="17" t="str">
        <f>IF(OR($A271="",$B271="",$C271=""),"",'MPTO_working_3-way'!E270)</f>
        <v/>
      </c>
      <c r="I271" s="21" t="str">
        <f>IF(OR($A271="",$B271="",$C271=""),"",'MPTO_working_3-way'!F270)</f>
        <v/>
      </c>
      <c r="J271" s="22" t="str">
        <f>IF(OR($A271="",$B271="",$C271=""),"",'MPTO_working_3-way'!G270)</f>
        <v/>
      </c>
      <c r="K271" s="17" t="str">
        <f>IF(OR($A271="",$B271="",$C271=""),"",'OddsRatio_working_3-way'!H270)</f>
        <v/>
      </c>
      <c r="L271" s="21" t="str">
        <f>IF(OR($A271="",$B271="",$C271=""),"",'OddsRatio_working_3-way'!I270)</f>
        <v/>
      </c>
      <c r="M271" s="22" t="str">
        <f>IF(OR($A271="",$B271="",$C271=""),"",'OddsRatio_working_3-way'!J270)</f>
        <v/>
      </c>
      <c r="N271" s="17" t="str">
        <f>IF('Log_working_3-way'!$D270="","",A271^('Log_working_3-way'!$D270))</f>
        <v/>
      </c>
      <c r="O271" s="21" t="str">
        <f>IF('Log_working_3-way'!$D270="","",B271^('Log_working_3-way'!$D270))</f>
        <v/>
      </c>
      <c r="P271" s="21"/>
    </row>
    <row r="272" spans="4:16" x14ac:dyDescent="0.2">
      <c r="D272" s="20" t="str">
        <f t="shared" si="55"/>
        <v/>
      </c>
      <c r="E272" s="17" t="str">
        <f>IF(OR($A272="",$B272="",$C272=""),"",A272*'MPTO_working_3-way'!$I271)</f>
        <v/>
      </c>
      <c r="F272" s="21" t="str">
        <f>IF(OR($A272="",$B272="",$C272=""),"",B272*'MPTO_working_3-way'!$I271)</f>
        <v/>
      </c>
      <c r="G272" s="22" t="str">
        <f>IF(OR($A272="",$B272="",$C272=""),"",C272*'MPTO_working_3-way'!$I271)</f>
        <v/>
      </c>
      <c r="H272" s="17" t="str">
        <f>IF(OR($A272="",$B272="",$C272=""),"",'MPTO_working_3-way'!E271)</f>
        <v/>
      </c>
      <c r="I272" s="21" t="str">
        <f>IF(OR($A272="",$B272="",$C272=""),"",'MPTO_working_3-way'!F271)</f>
        <v/>
      </c>
      <c r="J272" s="22" t="str">
        <f>IF(OR($A272="",$B272="",$C272=""),"",'MPTO_working_3-way'!G271)</f>
        <v/>
      </c>
      <c r="K272" s="17" t="str">
        <f>IF(OR($A272="",$B272="",$C272=""),"",'OddsRatio_working_3-way'!H271)</f>
        <v/>
      </c>
      <c r="L272" s="21" t="str">
        <f>IF(OR($A272="",$B272="",$C272=""),"",'OddsRatio_working_3-way'!I271)</f>
        <v/>
      </c>
      <c r="M272" s="22" t="str">
        <f>IF(OR($A272="",$B272="",$C272=""),"",'OddsRatio_working_3-way'!J271)</f>
        <v/>
      </c>
      <c r="N272" s="17" t="str">
        <f>IF('Log_working_3-way'!$D271="","",A272^('Log_working_3-way'!$D271))</f>
        <v/>
      </c>
      <c r="O272" s="21" t="str">
        <f>IF('Log_working_3-way'!$D271="","",B272^('Log_working_3-way'!$D271))</f>
        <v/>
      </c>
      <c r="P272" s="21"/>
    </row>
    <row r="273" spans="4:16" x14ac:dyDescent="0.2">
      <c r="D273" s="20" t="str">
        <f t="shared" si="55"/>
        <v/>
      </c>
      <c r="E273" s="17" t="str">
        <f>IF(OR($A273="",$B273="",$C273=""),"",A273*'MPTO_working_3-way'!$I272)</f>
        <v/>
      </c>
      <c r="F273" s="21" t="str">
        <f>IF(OR($A273="",$B273="",$C273=""),"",B273*'MPTO_working_3-way'!$I272)</f>
        <v/>
      </c>
      <c r="G273" s="22" t="str">
        <f>IF(OR($A273="",$B273="",$C273=""),"",C273*'MPTO_working_3-way'!$I272)</f>
        <v/>
      </c>
      <c r="H273" s="17" t="str">
        <f>IF(OR($A273="",$B273="",$C273=""),"",'MPTO_working_3-way'!E272)</f>
        <v/>
      </c>
      <c r="I273" s="21" t="str">
        <f>IF(OR($A273="",$B273="",$C273=""),"",'MPTO_working_3-way'!F272)</f>
        <v/>
      </c>
      <c r="J273" s="22" t="str">
        <f>IF(OR($A273="",$B273="",$C273=""),"",'MPTO_working_3-way'!G272)</f>
        <v/>
      </c>
      <c r="K273" s="17" t="str">
        <f>IF(OR($A273="",$B273="",$C273=""),"",'OddsRatio_working_3-way'!H272)</f>
        <v/>
      </c>
      <c r="L273" s="21" t="str">
        <f>IF(OR($A273="",$B273="",$C273=""),"",'OddsRatio_working_3-way'!I272)</f>
        <v/>
      </c>
      <c r="M273" s="22" t="str">
        <f>IF(OR($A273="",$B273="",$C273=""),"",'OddsRatio_working_3-way'!J272)</f>
        <v/>
      </c>
      <c r="N273" s="17" t="str">
        <f>IF('Log_working_3-way'!$D272="","",A273^('Log_working_3-way'!$D272))</f>
        <v/>
      </c>
      <c r="O273" s="21" t="str">
        <f>IF('Log_working_3-way'!$D272="","",B273^('Log_working_3-way'!$D272))</f>
        <v/>
      </c>
      <c r="P273" s="21"/>
    </row>
    <row r="274" spans="4:16" x14ac:dyDescent="0.2">
      <c r="D274" s="20" t="str">
        <f t="shared" si="55"/>
        <v/>
      </c>
      <c r="E274" s="17" t="str">
        <f>IF(OR($A274="",$B274="",$C274=""),"",A274*'MPTO_working_3-way'!$I273)</f>
        <v/>
      </c>
      <c r="F274" s="21" t="str">
        <f>IF(OR($A274="",$B274="",$C274=""),"",B274*'MPTO_working_3-way'!$I273)</f>
        <v/>
      </c>
      <c r="G274" s="22" t="str">
        <f>IF(OR($A274="",$B274="",$C274=""),"",C274*'MPTO_working_3-way'!$I273)</f>
        <v/>
      </c>
      <c r="H274" s="17" t="str">
        <f>IF(OR($A274="",$B274="",$C274=""),"",'MPTO_working_3-way'!E273)</f>
        <v/>
      </c>
      <c r="I274" s="21" t="str">
        <f>IF(OR($A274="",$B274="",$C274=""),"",'MPTO_working_3-way'!F273)</f>
        <v/>
      </c>
      <c r="J274" s="22" t="str">
        <f>IF(OR($A274="",$B274="",$C274=""),"",'MPTO_working_3-way'!G273)</f>
        <v/>
      </c>
      <c r="K274" s="17" t="str">
        <f>IF(OR($A274="",$B274="",$C274=""),"",'OddsRatio_working_3-way'!H273)</f>
        <v/>
      </c>
      <c r="L274" s="21" t="str">
        <f>IF(OR($A274="",$B274="",$C274=""),"",'OddsRatio_working_3-way'!I273)</f>
        <v/>
      </c>
      <c r="M274" s="22" t="str">
        <f>IF(OR($A274="",$B274="",$C274=""),"",'OddsRatio_working_3-way'!J273)</f>
        <v/>
      </c>
      <c r="N274" s="17" t="str">
        <f>IF('Log_working_3-way'!$D273="","",A274^('Log_working_3-way'!$D273))</f>
        <v/>
      </c>
      <c r="O274" s="21" t="str">
        <f>IF('Log_working_3-way'!$D273="","",B274^('Log_working_3-way'!$D273))</f>
        <v/>
      </c>
      <c r="P274" s="21"/>
    </row>
    <row r="275" spans="4:16" x14ac:dyDescent="0.2">
      <c r="D275" s="20" t="str">
        <f t="shared" si="55"/>
        <v/>
      </c>
      <c r="E275" s="17" t="str">
        <f>IF(OR($A275="",$B275="",$C275=""),"",A275*'MPTO_working_3-way'!$I274)</f>
        <v/>
      </c>
      <c r="F275" s="21" t="str">
        <f>IF(OR($A275="",$B275="",$C275=""),"",B275*'MPTO_working_3-way'!$I274)</f>
        <v/>
      </c>
      <c r="G275" s="22" t="str">
        <f>IF(OR($A275="",$B275="",$C275=""),"",C275*'MPTO_working_3-way'!$I274)</f>
        <v/>
      </c>
      <c r="H275" s="17" t="str">
        <f>IF(OR($A275="",$B275="",$C275=""),"",'MPTO_working_3-way'!E274)</f>
        <v/>
      </c>
      <c r="I275" s="21" t="str">
        <f>IF(OR($A275="",$B275="",$C275=""),"",'MPTO_working_3-way'!F274)</f>
        <v/>
      </c>
      <c r="J275" s="22" t="str">
        <f>IF(OR($A275="",$B275="",$C275=""),"",'MPTO_working_3-way'!G274)</f>
        <v/>
      </c>
      <c r="K275" s="17" t="str">
        <f>IF(OR($A275="",$B275="",$C275=""),"",'OddsRatio_working_3-way'!H274)</f>
        <v/>
      </c>
      <c r="L275" s="21" t="str">
        <f>IF(OR($A275="",$B275="",$C275=""),"",'OddsRatio_working_3-way'!I274)</f>
        <v/>
      </c>
      <c r="M275" s="22" t="str">
        <f>IF(OR($A275="",$B275="",$C275=""),"",'OddsRatio_working_3-way'!J274)</f>
        <v/>
      </c>
      <c r="N275" s="17" t="str">
        <f>IF('Log_working_3-way'!$D274="","",A275^('Log_working_3-way'!$D274))</f>
        <v/>
      </c>
      <c r="O275" s="21" t="str">
        <f>IF('Log_working_3-way'!$D274="","",B275^('Log_working_3-way'!$D274))</f>
        <v/>
      </c>
      <c r="P275" s="21"/>
    </row>
    <row r="276" spans="4:16" x14ac:dyDescent="0.2">
      <c r="D276" s="20" t="str">
        <f t="shared" si="55"/>
        <v/>
      </c>
      <c r="E276" s="17" t="str">
        <f>IF(OR($A276="",$B276="",$C276=""),"",A276*'MPTO_working_3-way'!$I275)</f>
        <v/>
      </c>
      <c r="F276" s="21" t="str">
        <f>IF(OR($A276="",$B276="",$C276=""),"",B276*'MPTO_working_3-way'!$I275)</f>
        <v/>
      </c>
      <c r="G276" s="22" t="str">
        <f>IF(OR($A276="",$B276="",$C276=""),"",C276*'MPTO_working_3-way'!$I275)</f>
        <v/>
      </c>
      <c r="H276" s="17" t="str">
        <f>IF(OR($A276="",$B276="",$C276=""),"",'MPTO_working_3-way'!E275)</f>
        <v/>
      </c>
      <c r="I276" s="21" t="str">
        <f>IF(OR($A276="",$B276="",$C276=""),"",'MPTO_working_3-way'!F275)</f>
        <v/>
      </c>
      <c r="J276" s="22" t="str">
        <f>IF(OR($A276="",$B276="",$C276=""),"",'MPTO_working_3-way'!G275)</f>
        <v/>
      </c>
      <c r="K276" s="17" t="str">
        <f>IF(OR($A276="",$B276="",$C276=""),"",'OddsRatio_working_3-way'!H275)</f>
        <v/>
      </c>
      <c r="L276" s="21" t="str">
        <f>IF(OR($A276="",$B276="",$C276=""),"",'OddsRatio_working_3-way'!I275)</f>
        <v/>
      </c>
      <c r="M276" s="22" t="str">
        <f>IF(OR($A276="",$B276="",$C276=""),"",'OddsRatio_working_3-way'!J275)</f>
        <v/>
      </c>
      <c r="N276" s="17" t="str">
        <f>IF('Log_working_3-way'!$D275="","",A276^('Log_working_3-way'!$D275))</f>
        <v/>
      </c>
      <c r="O276" s="21" t="str">
        <f>IF('Log_working_3-way'!$D275="","",B276^('Log_working_3-way'!$D275))</f>
        <v/>
      </c>
      <c r="P276" s="21"/>
    </row>
    <row r="277" spans="4:16" x14ac:dyDescent="0.2">
      <c r="D277" s="20" t="str">
        <f t="shared" si="55"/>
        <v/>
      </c>
      <c r="E277" s="17" t="str">
        <f>IF(OR($A277="",$B277="",$C277=""),"",A277*'MPTO_working_3-way'!$I276)</f>
        <v/>
      </c>
      <c r="F277" s="21" t="str">
        <f>IF(OR($A277="",$B277="",$C277=""),"",B277*'MPTO_working_3-way'!$I276)</f>
        <v/>
      </c>
      <c r="G277" s="22" t="str">
        <f>IF(OR($A277="",$B277="",$C277=""),"",C277*'MPTO_working_3-way'!$I276)</f>
        <v/>
      </c>
      <c r="H277" s="17" t="str">
        <f>IF(OR($A277="",$B277="",$C277=""),"",'MPTO_working_3-way'!E276)</f>
        <v/>
      </c>
      <c r="I277" s="21" t="str">
        <f>IF(OR($A277="",$B277="",$C277=""),"",'MPTO_working_3-way'!F276)</f>
        <v/>
      </c>
      <c r="J277" s="22" t="str">
        <f>IF(OR($A277="",$B277="",$C277=""),"",'MPTO_working_3-way'!G276)</f>
        <v/>
      </c>
      <c r="K277" s="17" t="str">
        <f>IF(OR($A277="",$B277="",$C277=""),"",'OddsRatio_working_3-way'!H276)</f>
        <v/>
      </c>
      <c r="L277" s="21" t="str">
        <f>IF(OR($A277="",$B277="",$C277=""),"",'OddsRatio_working_3-way'!I276)</f>
        <v/>
      </c>
      <c r="M277" s="22" t="str">
        <f>IF(OR($A277="",$B277="",$C277=""),"",'OddsRatio_working_3-way'!J276)</f>
        <v/>
      </c>
      <c r="N277" s="17" t="str">
        <f>IF('Log_working_3-way'!$D276="","",A277^('Log_working_3-way'!$D276))</f>
        <v/>
      </c>
      <c r="O277" s="21" t="str">
        <f>IF('Log_working_3-way'!$D276="","",B277^('Log_working_3-way'!$D276))</f>
        <v/>
      </c>
      <c r="P277" s="21"/>
    </row>
    <row r="278" spans="4:16" x14ac:dyDescent="0.2">
      <c r="D278" s="20" t="str">
        <f t="shared" si="55"/>
        <v/>
      </c>
      <c r="E278" s="17" t="str">
        <f>IF(OR($A278="",$B278="",$C278=""),"",A278*'MPTO_working_3-way'!$I277)</f>
        <v/>
      </c>
      <c r="F278" s="21" t="str">
        <f>IF(OR($A278="",$B278="",$C278=""),"",B278*'MPTO_working_3-way'!$I277)</f>
        <v/>
      </c>
      <c r="G278" s="22" t="str">
        <f>IF(OR($A278="",$B278="",$C278=""),"",C278*'MPTO_working_3-way'!$I277)</f>
        <v/>
      </c>
      <c r="H278" s="17" t="str">
        <f>IF(OR($A278="",$B278="",$C278=""),"",'MPTO_working_3-way'!E277)</f>
        <v/>
      </c>
      <c r="I278" s="21" t="str">
        <f>IF(OR($A278="",$B278="",$C278=""),"",'MPTO_working_3-way'!F277)</f>
        <v/>
      </c>
      <c r="J278" s="22" t="str">
        <f>IF(OR($A278="",$B278="",$C278=""),"",'MPTO_working_3-way'!G277)</f>
        <v/>
      </c>
      <c r="K278" s="17" t="str">
        <f>IF(OR($A278="",$B278="",$C278=""),"",'OddsRatio_working_3-way'!H277)</f>
        <v/>
      </c>
      <c r="L278" s="21" t="str">
        <f>IF(OR($A278="",$B278="",$C278=""),"",'OddsRatio_working_3-way'!I277)</f>
        <v/>
      </c>
      <c r="M278" s="22" t="str">
        <f>IF(OR($A278="",$B278="",$C278=""),"",'OddsRatio_working_3-way'!J277)</f>
        <v/>
      </c>
      <c r="N278" s="17" t="str">
        <f>IF('Log_working_3-way'!$D277="","",A278^('Log_working_3-way'!$D277))</f>
        <v/>
      </c>
      <c r="O278" s="21" t="str">
        <f>IF('Log_working_3-way'!$D277="","",B278^('Log_working_3-way'!$D277))</f>
        <v/>
      </c>
      <c r="P278" s="21"/>
    </row>
    <row r="279" spans="4:16" x14ac:dyDescent="0.2">
      <c r="D279" s="20" t="str">
        <f t="shared" si="55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1"/>
    </row>
    <row r="280" spans="4:16" x14ac:dyDescent="0.2">
      <c r="D280" s="20" t="str">
        <f t="shared" si="55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1"/>
    </row>
    <row r="281" spans="4:16" x14ac:dyDescent="0.2">
      <c r="D281" s="20" t="str">
        <f t="shared" si="55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1"/>
    </row>
    <row r="282" spans="4:16" x14ac:dyDescent="0.2">
      <c r="D282" s="20" t="str">
        <f t="shared" si="55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1"/>
    </row>
    <row r="283" spans="4:16" x14ac:dyDescent="0.2">
      <c r="D283" s="20" t="str">
        <f t="shared" si="55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1"/>
    </row>
    <row r="284" spans="4:16" x14ac:dyDescent="0.2">
      <c r="D284" s="20" t="str">
        <f t="shared" si="55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1"/>
    </row>
    <row r="285" spans="4:16" x14ac:dyDescent="0.2">
      <c r="D285" s="20" t="str">
        <f t="shared" si="55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1"/>
    </row>
    <row r="286" spans="4:16" x14ac:dyDescent="0.2">
      <c r="D286" s="20" t="str">
        <f t="shared" si="55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1"/>
    </row>
    <row r="287" spans="4:16" x14ac:dyDescent="0.2">
      <c r="D287" s="20" t="str">
        <f t="shared" si="55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1"/>
    </row>
    <row r="288" spans="4:16" x14ac:dyDescent="0.2">
      <c r="D288" s="20" t="str">
        <f t="shared" si="55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1"/>
    </row>
    <row r="289" spans="4:16" x14ac:dyDescent="0.2">
      <c r="D289" s="20" t="str">
        <f t="shared" si="55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1"/>
    </row>
    <row r="290" spans="4:16" x14ac:dyDescent="0.2">
      <c r="D290" s="20" t="str">
        <f t="shared" si="55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1"/>
    </row>
    <row r="291" spans="4:16" x14ac:dyDescent="0.2">
      <c r="D291" s="20" t="str">
        <f t="shared" si="55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1"/>
    </row>
    <row r="292" spans="4:16" x14ac:dyDescent="0.2">
      <c r="D292" s="20" t="str">
        <f t="shared" si="55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1"/>
    </row>
    <row r="293" spans="4:16" x14ac:dyDescent="0.2">
      <c r="D293" s="20" t="str">
        <f t="shared" si="55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1"/>
    </row>
    <row r="294" spans="4:16" x14ac:dyDescent="0.2">
      <c r="D294" s="20" t="str">
        <f t="shared" si="55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1"/>
    </row>
    <row r="295" spans="4:16" x14ac:dyDescent="0.2">
      <c r="D295" s="20" t="str">
        <f t="shared" si="55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1"/>
    </row>
    <row r="296" spans="4:16" x14ac:dyDescent="0.2">
      <c r="D296" s="20" t="str">
        <f t="shared" si="55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1"/>
    </row>
    <row r="297" spans="4:16" x14ac:dyDescent="0.2">
      <c r="D297" s="20" t="str">
        <f t="shared" si="55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1"/>
    </row>
    <row r="298" spans="4:16" x14ac:dyDescent="0.2">
      <c r="D298" s="20" t="str">
        <f t="shared" si="55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1"/>
    </row>
    <row r="299" spans="4:16" x14ac:dyDescent="0.2">
      <c r="D299" s="20" t="str">
        <f t="shared" si="55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1"/>
    </row>
    <row r="300" spans="4:16" x14ac:dyDescent="0.2">
      <c r="D300" s="20" t="str">
        <f t="shared" si="55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1"/>
    </row>
    <row r="301" spans="4:16" x14ac:dyDescent="0.2">
      <c r="D301" s="20" t="str">
        <f t="shared" si="55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1"/>
    </row>
    <row r="302" spans="4:16" x14ac:dyDescent="0.2">
      <c r="D302" s="20" t="str">
        <f t="shared" si="55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1"/>
    </row>
    <row r="303" spans="4:16" x14ac:dyDescent="0.2">
      <c r="D303" s="20" t="str">
        <f t="shared" si="55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1"/>
    </row>
    <row r="304" spans="4:16" x14ac:dyDescent="0.2">
      <c r="D304" s="20" t="str">
        <f t="shared" si="55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1"/>
    </row>
    <row r="305" spans="4:16" x14ac:dyDescent="0.2">
      <c r="D305" s="20" t="str">
        <f t="shared" si="55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1"/>
    </row>
    <row r="306" spans="4:16" x14ac:dyDescent="0.2">
      <c r="D306" s="20" t="str">
        <f t="shared" si="55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1"/>
    </row>
    <row r="307" spans="4:16" x14ac:dyDescent="0.2">
      <c r="D307" s="20" t="str">
        <f t="shared" si="55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1"/>
    </row>
    <row r="308" spans="4:16" x14ac:dyDescent="0.2">
      <c r="D308" s="20" t="str">
        <f t="shared" si="55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1"/>
    </row>
    <row r="309" spans="4:16" x14ac:dyDescent="0.2">
      <c r="D309" s="20" t="str">
        <f t="shared" si="55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1"/>
    </row>
    <row r="310" spans="4:16" x14ac:dyDescent="0.2">
      <c r="D310" s="20" t="str">
        <f t="shared" si="55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1"/>
    </row>
    <row r="311" spans="4:16" x14ac:dyDescent="0.2">
      <c r="D311" s="20" t="str">
        <f t="shared" si="55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1"/>
    </row>
    <row r="312" spans="4:16" x14ac:dyDescent="0.2">
      <c r="D312" s="20" t="str">
        <f t="shared" si="55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1"/>
    </row>
    <row r="313" spans="4:16" x14ac:dyDescent="0.2">
      <c r="D313" s="20" t="str">
        <f t="shared" si="55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1"/>
    </row>
    <row r="314" spans="4:16" x14ac:dyDescent="0.2">
      <c r="D314" s="20" t="str">
        <f t="shared" si="55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1"/>
    </row>
    <row r="315" spans="4:16" x14ac:dyDescent="0.2">
      <c r="D315" s="20" t="str">
        <f t="shared" si="55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1"/>
    </row>
    <row r="316" spans="4:16" x14ac:dyDescent="0.2">
      <c r="D316" s="20" t="str">
        <f t="shared" si="55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1"/>
    </row>
    <row r="317" spans="4:16" x14ac:dyDescent="0.2">
      <c r="D317" s="20" t="str">
        <f t="shared" si="55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1"/>
    </row>
    <row r="318" spans="4:16" x14ac:dyDescent="0.2">
      <c r="D318" s="20" t="str">
        <f t="shared" si="55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1"/>
    </row>
    <row r="319" spans="4:16" x14ac:dyDescent="0.2">
      <c r="D319" s="20" t="str">
        <f t="shared" si="55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1"/>
    </row>
    <row r="320" spans="4:16" x14ac:dyDescent="0.2">
      <c r="D320" s="20" t="str">
        <f t="shared" si="55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1"/>
    </row>
    <row r="321" spans="4:16" x14ac:dyDescent="0.2">
      <c r="D321" s="20" t="str">
        <f t="shared" si="55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1"/>
    </row>
    <row r="322" spans="4:16" x14ac:dyDescent="0.2">
      <c r="D322" s="20" t="str">
        <f t="shared" si="55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1"/>
    </row>
    <row r="323" spans="4:16" x14ac:dyDescent="0.2">
      <c r="D323" s="20" t="str">
        <f t="shared" si="55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1"/>
    </row>
    <row r="324" spans="4:16" x14ac:dyDescent="0.2">
      <c r="D324" s="20" t="str">
        <f t="shared" si="55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1"/>
    </row>
    <row r="325" spans="4:16" x14ac:dyDescent="0.2">
      <c r="D325" s="20" t="str">
        <f t="shared" ref="D325:D388" si="56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1"/>
    </row>
    <row r="326" spans="4:16" x14ac:dyDescent="0.2">
      <c r="D326" s="20" t="str">
        <f t="shared" si="56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1"/>
    </row>
    <row r="327" spans="4:16" x14ac:dyDescent="0.2">
      <c r="D327" s="20" t="str">
        <f t="shared" si="56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1"/>
    </row>
    <row r="328" spans="4:16" x14ac:dyDescent="0.2">
      <c r="D328" s="20" t="str">
        <f t="shared" si="56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1"/>
    </row>
    <row r="329" spans="4:16" x14ac:dyDescent="0.2">
      <c r="D329" s="20" t="str">
        <f t="shared" si="56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1"/>
    </row>
    <row r="330" spans="4:16" x14ac:dyDescent="0.2">
      <c r="D330" s="20" t="str">
        <f t="shared" si="56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1"/>
    </row>
    <row r="331" spans="4:16" x14ac:dyDescent="0.2">
      <c r="D331" s="20" t="str">
        <f t="shared" si="56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1"/>
    </row>
    <row r="332" spans="4:16" x14ac:dyDescent="0.2">
      <c r="D332" s="20" t="str">
        <f t="shared" si="56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1"/>
    </row>
    <row r="333" spans="4:16" x14ac:dyDescent="0.2">
      <c r="D333" s="20" t="str">
        <f t="shared" si="56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1"/>
    </row>
    <row r="334" spans="4:16" x14ac:dyDescent="0.2">
      <c r="D334" s="20" t="str">
        <f t="shared" si="56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1"/>
    </row>
    <row r="335" spans="4:16" x14ac:dyDescent="0.2">
      <c r="D335" s="20" t="str">
        <f t="shared" si="56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1"/>
    </row>
    <row r="336" spans="4:16" x14ac:dyDescent="0.2">
      <c r="D336" s="20" t="str">
        <f t="shared" si="56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1"/>
    </row>
    <row r="337" spans="4:16" x14ac:dyDescent="0.2">
      <c r="D337" s="20" t="str">
        <f t="shared" si="56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1"/>
    </row>
    <row r="338" spans="4:16" x14ac:dyDescent="0.2">
      <c r="D338" s="20" t="str">
        <f t="shared" si="56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1"/>
    </row>
    <row r="339" spans="4:16" x14ac:dyDescent="0.2">
      <c r="D339" s="20" t="str">
        <f t="shared" si="56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1"/>
    </row>
    <row r="340" spans="4:16" x14ac:dyDescent="0.2">
      <c r="D340" s="20" t="str">
        <f t="shared" si="56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1"/>
    </row>
    <row r="341" spans="4:16" x14ac:dyDescent="0.2">
      <c r="D341" s="20" t="str">
        <f t="shared" si="56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1"/>
    </row>
    <row r="342" spans="4:16" x14ac:dyDescent="0.2">
      <c r="D342" s="20" t="str">
        <f t="shared" si="56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1"/>
    </row>
    <row r="343" spans="4:16" x14ac:dyDescent="0.2">
      <c r="D343" s="20" t="str">
        <f t="shared" si="56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1"/>
    </row>
    <row r="344" spans="4:16" x14ac:dyDescent="0.2">
      <c r="D344" s="20" t="str">
        <f t="shared" si="56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1"/>
    </row>
    <row r="345" spans="4:16" x14ac:dyDescent="0.2">
      <c r="D345" s="20" t="str">
        <f t="shared" si="56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1"/>
    </row>
    <row r="346" spans="4:16" x14ac:dyDescent="0.2">
      <c r="D346" s="20" t="str">
        <f t="shared" si="56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1"/>
    </row>
    <row r="347" spans="4:16" x14ac:dyDescent="0.2">
      <c r="D347" s="20" t="str">
        <f t="shared" si="56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1"/>
    </row>
    <row r="348" spans="4:16" x14ac:dyDescent="0.2">
      <c r="D348" s="20" t="str">
        <f t="shared" si="56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1"/>
    </row>
    <row r="349" spans="4:16" x14ac:dyDescent="0.2">
      <c r="D349" s="20" t="str">
        <f t="shared" si="56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1"/>
    </row>
    <row r="350" spans="4:16" x14ac:dyDescent="0.2">
      <c r="D350" s="20" t="str">
        <f t="shared" si="56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1"/>
    </row>
    <row r="351" spans="4:16" x14ac:dyDescent="0.2">
      <c r="D351" s="20" t="str">
        <f t="shared" si="56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1"/>
    </row>
    <row r="352" spans="4:16" x14ac:dyDescent="0.2">
      <c r="D352" s="20" t="str">
        <f t="shared" si="56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1"/>
    </row>
    <row r="353" spans="4:16" x14ac:dyDescent="0.2">
      <c r="D353" s="20" t="str">
        <f t="shared" si="56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1"/>
    </row>
    <row r="354" spans="4:16" x14ac:dyDescent="0.2">
      <c r="D354" s="20" t="str">
        <f t="shared" si="56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1"/>
    </row>
    <row r="355" spans="4:16" x14ac:dyDescent="0.2">
      <c r="D355" s="20" t="str">
        <f t="shared" si="56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1"/>
    </row>
    <row r="356" spans="4:16" x14ac:dyDescent="0.2">
      <c r="D356" s="20" t="str">
        <f t="shared" si="56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1"/>
    </row>
    <row r="357" spans="4:16" x14ac:dyDescent="0.2">
      <c r="D357" s="20" t="str">
        <f t="shared" si="56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1"/>
    </row>
    <row r="358" spans="4:16" x14ac:dyDescent="0.2">
      <c r="D358" s="20" t="str">
        <f t="shared" si="56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1"/>
    </row>
    <row r="359" spans="4:16" x14ac:dyDescent="0.2">
      <c r="D359" s="20" t="str">
        <f t="shared" si="56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1"/>
    </row>
    <row r="360" spans="4:16" x14ac:dyDescent="0.2">
      <c r="D360" s="20" t="str">
        <f t="shared" si="56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1"/>
    </row>
    <row r="361" spans="4:16" x14ac:dyDescent="0.2">
      <c r="D361" s="20" t="str">
        <f t="shared" si="56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1"/>
    </row>
    <row r="362" spans="4:16" x14ac:dyDescent="0.2">
      <c r="D362" s="20" t="str">
        <f t="shared" si="56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1"/>
    </row>
    <row r="363" spans="4:16" x14ac:dyDescent="0.2">
      <c r="D363" s="20" t="str">
        <f t="shared" si="56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1"/>
    </row>
    <row r="364" spans="4:16" x14ac:dyDescent="0.2">
      <c r="D364" s="20" t="str">
        <f t="shared" si="56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1"/>
    </row>
    <row r="365" spans="4:16" x14ac:dyDescent="0.2">
      <c r="D365" s="20" t="str">
        <f t="shared" si="56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1"/>
    </row>
    <row r="366" spans="4:16" x14ac:dyDescent="0.2">
      <c r="D366" s="20" t="str">
        <f t="shared" si="56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1"/>
    </row>
    <row r="367" spans="4:16" x14ac:dyDescent="0.2">
      <c r="D367" s="20" t="str">
        <f t="shared" si="56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1"/>
    </row>
    <row r="368" spans="4:16" x14ac:dyDescent="0.2">
      <c r="D368" s="20" t="str">
        <f t="shared" si="56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1"/>
    </row>
    <row r="369" spans="4:16" x14ac:dyDescent="0.2">
      <c r="D369" s="20" t="str">
        <f t="shared" si="56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1"/>
    </row>
    <row r="370" spans="4:16" x14ac:dyDescent="0.2">
      <c r="D370" s="20" t="str">
        <f t="shared" si="56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1"/>
    </row>
    <row r="371" spans="4:16" x14ac:dyDescent="0.2">
      <c r="D371" s="20" t="str">
        <f t="shared" si="56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1"/>
    </row>
    <row r="372" spans="4:16" x14ac:dyDescent="0.2">
      <c r="D372" s="20" t="str">
        <f t="shared" si="56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1"/>
    </row>
    <row r="373" spans="4:16" x14ac:dyDescent="0.2">
      <c r="D373" s="20" t="str">
        <f t="shared" si="56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1"/>
    </row>
    <row r="374" spans="4:16" x14ac:dyDescent="0.2">
      <c r="D374" s="20" t="str">
        <f t="shared" si="56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1"/>
    </row>
    <row r="375" spans="4:16" x14ac:dyDescent="0.2">
      <c r="D375" s="20" t="str">
        <f t="shared" si="56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1"/>
    </row>
    <row r="376" spans="4:16" x14ac:dyDescent="0.2">
      <c r="D376" s="20" t="str">
        <f t="shared" si="56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1"/>
    </row>
    <row r="377" spans="4:16" x14ac:dyDescent="0.2">
      <c r="D377" s="20" t="str">
        <f t="shared" si="56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1"/>
    </row>
    <row r="378" spans="4:16" x14ac:dyDescent="0.2">
      <c r="D378" s="20" t="str">
        <f t="shared" si="56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1"/>
    </row>
    <row r="379" spans="4:16" x14ac:dyDescent="0.2">
      <c r="D379" s="20" t="str">
        <f t="shared" si="56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1"/>
    </row>
    <row r="380" spans="4:16" x14ac:dyDescent="0.2">
      <c r="D380" s="20" t="str">
        <f t="shared" si="56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1"/>
    </row>
    <row r="381" spans="4:16" x14ac:dyDescent="0.2">
      <c r="D381" s="20" t="str">
        <f t="shared" si="56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1"/>
    </row>
    <row r="382" spans="4:16" x14ac:dyDescent="0.2">
      <c r="D382" s="20" t="str">
        <f t="shared" si="56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1"/>
    </row>
    <row r="383" spans="4:16" x14ac:dyDescent="0.2">
      <c r="D383" s="20" t="str">
        <f t="shared" si="56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1"/>
    </row>
    <row r="384" spans="4:16" x14ac:dyDescent="0.2">
      <c r="D384" s="20" t="str">
        <f t="shared" si="56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1"/>
    </row>
    <row r="385" spans="4:16" x14ac:dyDescent="0.2">
      <c r="D385" s="20" t="str">
        <f t="shared" si="56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1"/>
    </row>
    <row r="386" spans="4:16" x14ac:dyDescent="0.2">
      <c r="D386" s="20" t="str">
        <f t="shared" si="56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1"/>
    </row>
    <row r="387" spans="4:16" x14ac:dyDescent="0.2">
      <c r="D387" s="20" t="str">
        <f t="shared" si="56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1"/>
    </row>
    <row r="388" spans="4:16" x14ac:dyDescent="0.2">
      <c r="D388" s="20" t="str">
        <f t="shared" si="56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1"/>
    </row>
    <row r="389" spans="4:16" x14ac:dyDescent="0.2">
      <c r="D389" s="20" t="str">
        <f t="shared" ref="D389:D452" si="57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1"/>
    </row>
    <row r="390" spans="4:16" x14ac:dyDescent="0.2">
      <c r="D390" s="20" t="str">
        <f t="shared" si="57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1"/>
    </row>
    <row r="391" spans="4:16" x14ac:dyDescent="0.2">
      <c r="D391" s="20" t="str">
        <f t="shared" si="57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1"/>
    </row>
    <row r="392" spans="4:16" x14ac:dyDescent="0.2">
      <c r="D392" s="20" t="str">
        <f t="shared" si="57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1"/>
    </row>
    <row r="393" spans="4:16" x14ac:dyDescent="0.2">
      <c r="D393" s="20" t="str">
        <f t="shared" si="57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1"/>
    </row>
    <row r="394" spans="4:16" x14ac:dyDescent="0.2">
      <c r="D394" s="20" t="str">
        <f t="shared" si="57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1"/>
    </row>
    <row r="395" spans="4:16" x14ac:dyDescent="0.2">
      <c r="D395" s="20" t="str">
        <f t="shared" si="57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1"/>
    </row>
    <row r="396" spans="4:16" x14ac:dyDescent="0.2">
      <c r="D396" s="20" t="str">
        <f t="shared" si="57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1"/>
    </row>
    <row r="397" spans="4:16" x14ac:dyDescent="0.2">
      <c r="D397" s="20" t="str">
        <f t="shared" si="57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1"/>
    </row>
    <row r="398" spans="4:16" x14ac:dyDescent="0.2">
      <c r="D398" s="20" t="str">
        <f t="shared" si="57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1"/>
    </row>
    <row r="399" spans="4:16" x14ac:dyDescent="0.2">
      <c r="D399" s="20" t="str">
        <f t="shared" si="57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1"/>
    </row>
    <row r="400" spans="4:16" x14ac:dyDescent="0.2">
      <c r="D400" s="20" t="str">
        <f t="shared" si="57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1"/>
    </row>
    <row r="401" spans="4:16" x14ac:dyDescent="0.2">
      <c r="D401" s="20" t="str">
        <f t="shared" si="57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1"/>
    </row>
    <row r="402" spans="4:16" x14ac:dyDescent="0.2">
      <c r="D402" s="20" t="str">
        <f t="shared" si="57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1"/>
    </row>
    <row r="403" spans="4:16" x14ac:dyDescent="0.2">
      <c r="D403" s="20" t="str">
        <f t="shared" si="57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1"/>
    </row>
    <row r="404" spans="4:16" x14ac:dyDescent="0.2">
      <c r="D404" s="20" t="str">
        <f t="shared" si="57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1"/>
    </row>
    <row r="405" spans="4:16" x14ac:dyDescent="0.2">
      <c r="D405" s="20" t="str">
        <f t="shared" si="57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1"/>
    </row>
    <row r="406" spans="4:16" x14ac:dyDescent="0.2">
      <c r="D406" s="20" t="str">
        <f t="shared" si="57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1"/>
    </row>
    <row r="407" spans="4:16" x14ac:dyDescent="0.2">
      <c r="D407" s="20" t="str">
        <f t="shared" si="57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1"/>
    </row>
    <row r="408" spans="4:16" x14ac:dyDescent="0.2">
      <c r="D408" s="20" t="str">
        <f t="shared" si="57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1"/>
    </row>
    <row r="409" spans="4:16" x14ac:dyDescent="0.2">
      <c r="D409" s="20" t="str">
        <f t="shared" si="57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1"/>
    </row>
    <row r="410" spans="4:16" x14ac:dyDescent="0.2">
      <c r="D410" s="20" t="str">
        <f t="shared" si="57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1"/>
    </row>
    <row r="411" spans="4:16" x14ac:dyDescent="0.2">
      <c r="D411" s="20" t="str">
        <f t="shared" si="57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1"/>
    </row>
    <row r="412" spans="4:16" x14ac:dyDescent="0.2">
      <c r="D412" s="20" t="str">
        <f t="shared" si="57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1"/>
    </row>
    <row r="413" spans="4:16" x14ac:dyDescent="0.2">
      <c r="D413" s="20" t="str">
        <f t="shared" si="57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1"/>
    </row>
    <row r="414" spans="4:16" x14ac:dyDescent="0.2">
      <c r="D414" s="20" t="str">
        <f t="shared" si="57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1"/>
    </row>
    <row r="415" spans="4:16" x14ac:dyDescent="0.2">
      <c r="D415" s="20" t="str">
        <f t="shared" si="57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1"/>
    </row>
    <row r="416" spans="4:16" x14ac:dyDescent="0.2">
      <c r="D416" s="20" t="str">
        <f t="shared" si="57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1"/>
    </row>
    <row r="417" spans="4:16" x14ac:dyDescent="0.2">
      <c r="D417" s="20" t="str">
        <f t="shared" si="57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1"/>
    </row>
    <row r="418" spans="4:16" x14ac:dyDescent="0.2">
      <c r="D418" s="20" t="str">
        <f t="shared" si="57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1"/>
    </row>
    <row r="419" spans="4:16" x14ac:dyDescent="0.2">
      <c r="D419" s="20" t="str">
        <f t="shared" si="57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1"/>
    </row>
    <row r="420" spans="4:16" x14ac:dyDescent="0.2">
      <c r="D420" s="20" t="str">
        <f t="shared" si="57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1"/>
    </row>
    <row r="421" spans="4:16" x14ac:dyDescent="0.2">
      <c r="D421" s="20" t="str">
        <f t="shared" si="57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1"/>
    </row>
    <row r="422" spans="4:16" x14ac:dyDescent="0.2">
      <c r="D422" s="20" t="str">
        <f t="shared" si="57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1"/>
    </row>
    <row r="423" spans="4:16" x14ac:dyDescent="0.2">
      <c r="D423" s="20" t="str">
        <f t="shared" si="57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1"/>
    </row>
    <row r="424" spans="4:16" x14ac:dyDescent="0.2">
      <c r="D424" s="20" t="str">
        <f t="shared" si="57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1"/>
    </row>
    <row r="425" spans="4:16" x14ac:dyDescent="0.2">
      <c r="D425" s="20" t="str">
        <f t="shared" si="57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1"/>
    </row>
    <row r="426" spans="4:16" x14ac:dyDescent="0.2">
      <c r="D426" s="20" t="str">
        <f t="shared" si="57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1"/>
    </row>
    <row r="427" spans="4:16" x14ac:dyDescent="0.2">
      <c r="D427" s="20" t="str">
        <f t="shared" si="57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1"/>
    </row>
    <row r="428" spans="4:16" x14ac:dyDescent="0.2">
      <c r="D428" s="20" t="str">
        <f t="shared" si="57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1"/>
    </row>
    <row r="429" spans="4:16" x14ac:dyDescent="0.2">
      <c r="D429" s="20" t="str">
        <f t="shared" si="57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1"/>
    </row>
    <row r="430" spans="4:16" x14ac:dyDescent="0.2">
      <c r="D430" s="20" t="str">
        <f t="shared" si="57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1"/>
    </row>
    <row r="431" spans="4:16" x14ac:dyDescent="0.2">
      <c r="D431" s="20" t="str">
        <f t="shared" si="57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1"/>
    </row>
    <row r="432" spans="4:16" x14ac:dyDescent="0.2">
      <c r="D432" s="20" t="str">
        <f t="shared" si="57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1"/>
    </row>
    <row r="433" spans="4:16" x14ac:dyDescent="0.2">
      <c r="D433" s="20" t="str">
        <f t="shared" si="57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1"/>
    </row>
    <row r="434" spans="4:16" x14ac:dyDescent="0.2">
      <c r="D434" s="20" t="str">
        <f t="shared" si="57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1"/>
    </row>
    <row r="435" spans="4:16" x14ac:dyDescent="0.2">
      <c r="D435" s="20" t="str">
        <f t="shared" si="57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1"/>
    </row>
    <row r="436" spans="4:16" x14ac:dyDescent="0.2">
      <c r="D436" s="20" t="str">
        <f t="shared" si="57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1"/>
    </row>
    <row r="437" spans="4:16" x14ac:dyDescent="0.2">
      <c r="D437" s="20" t="str">
        <f t="shared" si="57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1"/>
    </row>
    <row r="438" spans="4:16" x14ac:dyDescent="0.2">
      <c r="D438" s="20" t="str">
        <f t="shared" si="57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1"/>
    </row>
    <row r="439" spans="4:16" x14ac:dyDescent="0.2">
      <c r="D439" s="20" t="str">
        <f t="shared" si="57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1"/>
    </row>
    <row r="440" spans="4:16" x14ac:dyDescent="0.2">
      <c r="D440" s="20" t="str">
        <f t="shared" si="57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1"/>
    </row>
    <row r="441" spans="4:16" x14ac:dyDescent="0.2">
      <c r="D441" s="20" t="str">
        <f t="shared" si="57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1"/>
    </row>
    <row r="442" spans="4:16" x14ac:dyDescent="0.2">
      <c r="D442" s="20" t="str">
        <f t="shared" si="57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1"/>
    </row>
    <row r="443" spans="4:16" x14ac:dyDescent="0.2">
      <c r="D443" s="20" t="str">
        <f t="shared" si="57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1"/>
    </row>
    <row r="444" spans="4:16" x14ac:dyDescent="0.2">
      <c r="D444" s="20" t="str">
        <f t="shared" si="57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1"/>
    </row>
    <row r="445" spans="4:16" x14ac:dyDescent="0.2">
      <c r="D445" s="20" t="str">
        <f t="shared" si="57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1"/>
    </row>
    <row r="446" spans="4:16" x14ac:dyDescent="0.2">
      <c r="D446" s="20" t="str">
        <f t="shared" si="57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1"/>
    </row>
    <row r="447" spans="4:16" x14ac:dyDescent="0.2">
      <c r="D447" s="20" t="str">
        <f t="shared" si="57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1"/>
    </row>
    <row r="448" spans="4:16" x14ac:dyDescent="0.2">
      <c r="D448" s="20" t="str">
        <f t="shared" si="57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1"/>
    </row>
    <row r="449" spans="4:16" x14ac:dyDescent="0.2">
      <c r="D449" s="20" t="str">
        <f t="shared" si="57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1"/>
    </row>
    <row r="450" spans="4:16" x14ac:dyDescent="0.2">
      <c r="D450" s="20" t="str">
        <f t="shared" si="57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1"/>
    </row>
    <row r="451" spans="4:16" x14ac:dyDescent="0.2">
      <c r="D451" s="20" t="str">
        <f t="shared" si="57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1"/>
    </row>
    <row r="452" spans="4:16" x14ac:dyDescent="0.2">
      <c r="D452" s="20" t="str">
        <f t="shared" si="57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1"/>
    </row>
    <row r="453" spans="4:16" x14ac:dyDescent="0.2">
      <c r="D453" s="20" t="str">
        <f t="shared" ref="D453:D516" si="58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1"/>
    </row>
    <row r="454" spans="4:16" x14ac:dyDescent="0.2">
      <c r="D454" s="20" t="str">
        <f t="shared" si="58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1"/>
    </row>
    <row r="455" spans="4:16" x14ac:dyDescent="0.2">
      <c r="D455" s="20" t="str">
        <f t="shared" si="58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1"/>
    </row>
    <row r="456" spans="4:16" x14ac:dyDescent="0.2">
      <c r="D456" s="20" t="str">
        <f t="shared" si="58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1"/>
    </row>
    <row r="457" spans="4:16" x14ac:dyDescent="0.2">
      <c r="D457" s="20" t="str">
        <f t="shared" si="58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1"/>
    </row>
    <row r="458" spans="4:16" x14ac:dyDescent="0.2">
      <c r="D458" s="20" t="str">
        <f t="shared" si="58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1"/>
    </row>
    <row r="459" spans="4:16" x14ac:dyDescent="0.2">
      <c r="D459" s="20" t="str">
        <f t="shared" si="58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1"/>
    </row>
    <row r="460" spans="4:16" x14ac:dyDescent="0.2">
      <c r="D460" s="20" t="str">
        <f t="shared" si="58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1"/>
    </row>
    <row r="461" spans="4:16" x14ac:dyDescent="0.2">
      <c r="D461" s="20" t="str">
        <f t="shared" si="58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1"/>
    </row>
    <row r="462" spans="4:16" x14ac:dyDescent="0.2">
      <c r="D462" s="20" t="str">
        <f t="shared" si="58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1"/>
    </row>
    <row r="463" spans="4:16" x14ac:dyDescent="0.2">
      <c r="D463" s="20" t="str">
        <f t="shared" si="58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1"/>
    </row>
    <row r="464" spans="4:16" x14ac:dyDescent="0.2">
      <c r="D464" s="20" t="str">
        <f t="shared" si="58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1"/>
    </row>
    <row r="465" spans="4:16" x14ac:dyDescent="0.2">
      <c r="D465" s="20" t="str">
        <f t="shared" si="58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1"/>
    </row>
    <row r="466" spans="4:16" x14ac:dyDescent="0.2">
      <c r="D466" s="20" t="str">
        <f t="shared" si="58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1"/>
    </row>
    <row r="467" spans="4:16" x14ac:dyDescent="0.2">
      <c r="D467" s="20" t="str">
        <f t="shared" si="58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1"/>
    </row>
    <row r="468" spans="4:16" x14ac:dyDescent="0.2">
      <c r="D468" s="20" t="str">
        <f t="shared" si="58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1"/>
    </row>
    <row r="469" spans="4:16" x14ac:dyDescent="0.2">
      <c r="D469" s="20" t="str">
        <f t="shared" si="58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1"/>
    </row>
    <row r="470" spans="4:16" x14ac:dyDescent="0.2">
      <c r="D470" s="20" t="str">
        <f t="shared" si="58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1"/>
    </row>
    <row r="471" spans="4:16" x14ac:dyDescent="0.2">
      <c r="D471" s="20" t="str">
        <f t="shared" si="58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1"/>
    </row>
    <row r="472" spans="4:16" x14ac:dyDescent="0.2">
      <c r="D472" s="20" t="str">
        <f t="shared" si="58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1"/>
    </row>
    <row r="473" spans="4:16" x14ac:dyDescent="0.2">
      <c r="D473" s="20" t="str">
        <f t="shared" si="58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1"/>
    </row>
    <row r="474" spans="4:16" x14ac:dyDescent="0.2">
      <c r="D474" s="20" t="str">
        <f t="shared" si="58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1"/>
    </row>
    <row r="475" spans="4:16" x14ac:dyDescent="0.2">
      <c r="D475" s="20" t="str">
        <f t="shared" si="58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1"/>
    </row>
    <row r="476" spans="4:16" x14ac:dyDescent="0.2">
      <c r="D476" s="20" t="str">
        <f t="shared" si="58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1"/>
    </row>
    <row r="477" spans="4:16" x14ac:dyDescent="0.2">
      <c r="D477" s="20" t="str">
        <f t="shared" si="58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1"/>
    </row>
    <row r="478" spans="4:16" x14ac:dyDescent="0.2">
      <c r="D478" s="20" t="str">
        <f t="shared" si="58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1"/>
    </row>
    <row r="479" spans="4:16" x14ac:dyDescent="0.2">
      <c r="D479" s="20" t="str">
        <f t="shared" si="58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1"/>
    </row>
    <row r="480" spans="4:16" x14ac:dyDescent="0.2">
      <c r="D480" s="20" t="str">
        <f t="shared" si="58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1"/>
    </row>
    <row r="481" spans="4:16" x14ac:dyDescent="0.2">
      <c r="D481" s="20" t="str">
        <f t="shared" si="58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1"/>
    </row>
    <row r="482" spans="4:16" x14ac:dyDescent="0.2">
      <c r="D482" s="20" t="str">
        <f t="shared" si="58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1"/>
    </row>
    <row r="483" spans="4:16" x14ac:dyDescent="0.2">
      <c r="D483" s="20" t="str">
        <f t="shared" si="58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1"/>
    </row>
    <row r="484" spans="4:16" x14ac:dyDescent="0.2">
      <c r="D484" s="20" t="str">
        <f t="shared" si="58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1"/>
    </row>
    <row r="485" spans="4:16" x14ac:dyDescent="0.2">
      <c r="D485" s="20" t="str">
        <f t="shared" si="58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1"/>
    </row>
    <row r="486" spans="4:16" x14ac:dyDescent="0.2">
      <c r="D486" s="20" t="str">
        <f t="shared" si="58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1"/>
    </row>
    <row r="487" spans="4:16" x14ac:dyDescent="0.2">
      <c r="D487" s="20" t="str">
        <f t="shared" si="58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1"/>
    </row>
    <row r="488" spans="4:16" x14ac:dyDescent="0.2">
      <c r="D488" s="20" t="str">
        <f t="shared" si="58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1"/>
    </row>
    <row r="489" spans="4:16" x14ac:dyDescent="0.2">
      <c r="D489" s="20" t="str">
        <f t="shared" si="58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1"/>
    </row>
    <row r="490" spans="4:16" x14ac:dyDescent="0.2">
      <c r="D490" s="20" t="str">
        <f t="shared" si="58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1"/>
    </row>
    <row r="491" spans="4:16" x14ac:dyDescent="0.2">
      <c r="D491" s="20" t="str">
        <f t="shared" si="58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1"/>
    </row>
    <row r="492" spans="4:16" x14ac:dyDescent="0.2">
      <c r="D492" s="20" t="str">
        <f t="shared" si="58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1"/>
    </row>
    <row r="493" spans="4:16" x14ac:dyDescent="0.2">
      <c r="D493" s="20" t="str">
        <f t="shared" si="58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1"/>
    </row>
    <row r="494" spans="4:16" x14ac:dyDescent="0.2">
      <c r="D494" s="20" t="str">
        <f t="shared" si="58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1"/>
    </row>
    <row r="495" spans="4:16" x14ac:dyDescent="0.2">
      <c r="D495" s="20" t="str">
        <f t="shared" si="58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1"/>
    </row>
    <row r="496" spans="4:16" x14ac:dyDescent="0.2">
      <c r="D496" s="20" t="str">
        <f t="shared" si="58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1"/>
    </row>
    <row r="497" spans="4:16" x14ac:dyDescent="0.2">
      <c r="D497" s="20" t="str">
        <f t="shared" si="58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1"/>
    </row>
    <row r="498" spans="4:16" x14ac:dyDescent="0.2">
      <c r="D498" s="20" t="str">
        <f t="shared" si="58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1"/>
    </row>
    <row r="499" spans="4:16" x14ac:dyDescent="0.2">
      <c r="D499" s="20" t="str">
        <f t="shared" si="58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1"/>
    </row>
    <row r="500" spans="4:16" x14ac:dyDescent="0.2">
      <c r="D500" s="20" t="str">
        <f t="shared" si="58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1"/>
    </row>
    <row r="501" spans="4:16" x14ac:dyDescent="0.2">
      <c r="D501" s="20" t="str">
        <f t="shared" si="58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1"/>
    </row>
    <row r="502" spans="4:16" x14ac:dyDescent="0.2">
      <c r="D502" s="20" t="str">
        <f t="shared" si="58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1"/>
    </row>
    <row r="503" spans="4:16" x14ac:dyDescent="0.2">
      <c r="D503" s="20" t="str">
        <f t="shared" si="58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1"/>
    </row>
    <row r="504" spans="4:16" x14ac:dyDescent="0.2">
      <c r="D504" s="20" t="str">
        <f t="shared" si="58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1"/>
    </row>
    <row r="505" spans="4:16" x14ac:dyDescent="0.2">
      <c r="D505" s="20" t="str">
        <f t="shared" si="58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1"/>
    </row>
    <row r="506" spans="4:16" x14ac:dyDescent="0.2">
      <c r="D506" s="20" t="str">
        <f t="shared" si="58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1"/>
    </row>
    <row r="507" spans="4:16" x14ac:dyDescent="0.2">
      <c r="D507" s="20" t="str">
        <f t="shared" si="58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1"/>
    </row>
    <row r="508" spans="4:16" x14ac:dyDescent="0.2">
      <c r="D508" s="20" t="str">
        <f t="shared" si="58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1"/>
    </row>
    <row r="509" spans="4:16" x14ac:dyDescent="0.2">
      <c r="D509" s="20" t="str">
        <f t="shared" si="58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1"/>
    </row>
    <row r="510" spans="4:16" x14ac:dyDescent="0.2">
      <c r="D510" s="20" t="str">
        <f t="shared" si="58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1"/>
    </row>
    <row r="511" spans="4:16" x14ac:dyDescent="0.2">
      <c r="D511" s="20" t="str">
        <f t="shared" si="58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1"/>
    </row>
    <row r="512" spans="4:16" x14ac:dyDescent="0.2">
      <c r="D512" s="20" t="str">
        <f t="shared" si="58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1"/>
    </row>
    <row r="513" spans="4:16" x14ac:dyDescent="0.2">
      <c r="D513" s="20" t="str">
        <f t="shared" si="58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1"/>
    </row>
    <row r="514" spans="4:16" x14ac:dyDescent="0.2">
      <c r="D514" s="20" t="str">
        <f t="shared" si="58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1"/>
    </row>
    <row r="515" spans="4:16" x14ac:dyDescent="0.2">
      <c r="D515" s="20" t="str">
        <f t="shared" si="58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1"/>
    </row>
    <row r="516" spans="4:16" x14ac:dyDescent="0.2">
      <c r="D516" s="20" t="str">
        <f t="shared" si="58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1"/>
    </row>
    <row r="517" spans="4:16" x14ac:dyDescent="0.2">
      <c r="D517" s="20" t="str">
        <f t="shared" ref="D517:D580" si="59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1"/>
    </row>
    <row r="518" spans="4:16" x14ac:dyDescent="0.2">
      <c r="D518" s="20" t="str">
        <f t="shared" si="59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1"/>
    </row>
    <row r="519" spans="4:16" x14ac:dyDescent="0.2">
      <c r="D519" s="20" t="str">
        <f t="shared" si="59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1"/>
    </row>
    <row r="520" spans="4:16" x14ac:dyDescent="0.2">
      <c r="D520" s="20" t="str">
        <f t="shared" si="59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1"/>
    </row>
    <row r="521" spans="4:16" x14ac:dyDescent="0.2">
      <c r="D521" s="20" t="str">
        <f t="shared" si="59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1"/>
    </row>
    <row r="522" spans="4:16" x14ac:dyDescent="0.2">
      <c r="D522" s="20" t="str">
        <f t="shared" si="59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1"/>
    </row>
    <row r="523" spans="4:16" x14ac:dyDescent="0.2">
      <c r="D523" s="20" t="str">
        <f t="shared" si="59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1"/>
    </row>
    <row r="524" spans="4:16" x14ac:dyDescent="0.2">
      <c r="D524" s="20" t="str">
        <f t="shared" si="59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1"/>
    </row>
    <row r="525" spans="4:16" x14ac:dyDescent="0.2">
      <c r="D525" s="20" t="str">
        <f t="shared" si="59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1"/>
    </row>
    <row r="526" spans="4:16" x14ac:dyDescent="0.2">
      <c r="D526" s="20" t="str">
        <f t="shared" si="59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1"/>
    </row>
    <row r="527" spans="4:16" x14ac:dyDescent="0.2">
      <c r="D527" s="20" t="str">
        <f t="shared" si="59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1"/>
    </row>
    <row r="528" spans="4:16" x14ac:dyDescent="0.2">
      <c r="D528" s="20" t="str">
        <f t="shared" si="59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1"/>
    </row>
    <row r="529" spans="4:16" x14ac:dyDescent="0.2">
      <c r="D529" s="20" t="str">
        <f t="shared" si="59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1"/>
    </row>
    <row r="530" spans="4:16" x14ac:dyDescent="0.2">
      <c r="D530" s="20" t="str">
        <f t="shared" si="59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1"/>
    </row>
    <row r="531" spans="4:16" x14ac:dyDescent="0.2">
      <c r="D531" s="20" t="str">
        <f t="shared" si="59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1"/>
    </row>
    <row r="532" spans="4:16" x14ac:dyDescent="0.2">
      <c r="D532" s="20" t="str">
        <f t="shared" si="59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1"/>
    </row>
    <row r="533" spans="4:16" x14ac:dyDescent="0.2">
      <c r="D533" s="20" t="str">
        <f t="shared" si="59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1"/>
    </row>
    <row r="534" spans="4:16" x14ac:dyDescent="0.2">
      <c r="D534" s="20" t="str">
        <f t="shared" si="59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1"/>
    </row>
    <row r="535" spans="4:16" x14ac:dyDescent="0.2">
      <c r="D535" s="20" t="str">
        <f t="shared" si="59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1"/>
    </row>
    <row r="536" spans="4:16" x14ac:dyDescent="0.2">
      <c r="D536" s="20" t="str">
        <f t="shared" si="59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1"/>
    </row>
    <row r="537" spans="4:16" x14ac:dyDescent="0.2">
      <c r="D537" s="20" t="str">
        <f t="shared" si="59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1"/>
    </row>
    <row r="538" spans="4:16" x14ac:dyDescent="0.2">
      <c r="D538" s="20" t="str">
        <f t="shared" si="59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1"/>
    </row>
    <row r="539" spans="4:16" x14ac:dyDescent="0.2">
      <c r="D539" s="20" t="str">
        <f t="shared" si="59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1"/>
    </row>
    <row r="540" spans="4:16" x14ac:dyDescent="0.2">
      <c r="D540" s="20" t="str">
        <f t="shared" si="59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1"/>
    </row>
    <row r="541" spans="4:16" x14ac:dyDescent="0.2">
      <c r="D541" s="20" t="str">
        <f t="shared" si="59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1"/>
    </row>
    <row r="542" spans="4:16" x14ac:dyDescent="0.2">
      <c r="D542" s="20" t="str">
        <f t="shared" si="59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1"/>
    </row>
    <row r="543" spans="4:16" x14ac:dyDescent="0.2">
      <c r="D543" s="20" t="str">
        <f t="shared" si="59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1"/>
    </row>
    <row r="544" spans="4:16" x14ac:dyDescent="0.2">
      <c r="D544" s="20" t="str">
        <f t="shared" si="59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1"/>
    </row>
    <row r="545" spans="4:16" x14ac:dyDescent="0.2">
      <c r="D545" s="20" t="str">
        <f t="shared" si="59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1"/>
    </row>
    <row r="546" spans="4:16" x14ac:dyDescent="0.2">
      <c r="D546" s="20" t="str">
        <f t="shared" si="59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1"/>
    </row>
    <row r="547" spans="4:16" x14ac:dyDescent="0.2">
      <c r="D547" s="20" t="str">
        <f t="shared" si="59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1"/>
    </row>
    <row r="548" spans="4:16" x14ac:dyDescent="0.2">
      <c r="D548" s="20" t="str">
        <f t="shared" si="59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1"/>
    </row>
    <row r="549" spans="4:16" x14ac:dyDescent="0.2">
      <c r="D549" s="20" t="str">
        <f t="shared" si="59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1"/>
    </row>
    <row r="550" spans="4:16" x14ac:dyDescent="0.2">
      <c r="D550" s="20" t="str">
        <f t="shared" si="59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1"/>
    </row>
    <row r="551" spans="4:16" x14ac:dyDescent="0.2">
      <c r="D551" s="20" t="str">
        <f t="shared" si="59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1"/>
    </row>
    <row r="552" spans="4:16" x14ac:dyDescent="0.2">
      <c r="D552" s="20" t="str">
        <f t="shared" si="59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1"/>
    </row>
    <row r="553" spans="4:16" x14ac:dyDescent="0.2">
      <c r="D553" s="20" t="str">
        <f t="shared" si="59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1"/>
    </row>
    <row r="554" spans="4:16" x14ac:dyDescent="0.2">
      <c r="D554" s="20" t="str">
        <f t="shared" si="59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1"/>
    </row>
    <row r="555" spans="4:16" x14ac:dyDescent="0.2">
      <c r="D555" s="20" t="str">
        <f t="shared" si="59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1"/>
    </row>
    <row r="556" spans="4:16" x14ac:dyDescent="0.2">
      <c r="D556" s="20" t="str">
        <f t="shared" si="59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1"/>
    </row>
    <row r="557" spans="4:16" x14ac:dyDescent="0.2">
      <c r="D557" s="20" t="str">
        <f t="shared" si="59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1"/>
    </row>
    <row r="558" spans="4:16" x14ac:dyDescent="0.2">
      <c r="D558" s="20" t="str">
        <f t="shared" si="59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1"/>
    </row>
    <row r="559" spans="4:16" x14ac:dyDescent="0.2">
      <c r="D559" s="20" t="str">
        <f t="shared" si="59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1"/>
    </row>
    <row r="560" spans="4:16" x14ac:dyDescent="0.2">
      <c r="D560" s="20" t="str">
        <f t="shared" si="59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1"/>
    </row>
    <row r="561" spans="4:16" x14ac:dyDescent="0.2">
      <c r="D561" s="20" t="str">
        <f t="shared" si="59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1"/>
    </row>
    <row r="562" spans="4:16" x14ac:dyDescent="0.2">
      <c r="D562" s="20" t="str">
        <f t="shared" si="59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1"/>
    </row>
    <row r="563" spans="4:16" x14ac:dyDescent="0.2">
      <c r="D563" s="20" t="str">
        <f t="shared" si="59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1"/>
    </row>
    <row r="564" spans="4:16" x14ac:dyDescent="0.2">
      <c r="D564" s="20" t="str">
        <f t="shared" si="59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1"/>
    </row>
    <row r="565" spans="4:16" x14ac:dyDescent="0.2">
      <c r="D565" s="20" t="str">
        <f t="shared" si="59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1"/>
    </row>
    <row r="566" spans="4:16" x14ac:dyDescent="0.2">
      <c r="D566" s="20" t="str">
        <f t="shared" si="59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1"/>
    </row>
    <row r="567" spans="4:16" x14ac:dyDescent="0.2">
      <c r="D567" s="20" t="str">
        <f t="shared" si="59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1"/>
    </row>
    <row r="568" spans="4:16" x14ac:dyDescent="0.2">
      <c r="D568" s="20" t="str">
        <f t="shared" si="59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1"/>
    </row>
    <row r="569" spans="4:16" x14ac:dyDescent="0.2">
      <c r="D569" s="20" t="str">
        <f t="shared" si="59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1"/>
    </row>
    <row r="570" spans="4:16" x14ac:dyDescent="0.2">
      <c r="D570" s="20" t="str">
        <f t="shared" si="59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1"/>
    </row>
    <row r="571" spans="4:16" x14ac:dyDescent="0.2">
      <c r="D571" s="20" t="str">
        <f t="shared" si="59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1"/>
    </row>
    <row r="572" spans="4:16" x14ac:dyDescent="0.2">
      <c r="D572" s="20" t="str">
        <f t="shared" si="59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1"/>
    </row>
    <row r="573" spans="4:16" x14ac:dyDescent="0.2">
      <c r="D573" s="20" t="str">
        <f t="shared" si="59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1"/>
    </row>
    <row r="574" spans="4:16" x14ac:dyDescent="0.2">
      <c r="D574" s="20" t="str">
        <f t="shared" si="59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1"/>
    </row>
    <row r="575" spans="4:16" x14ac:dyDescent="0.2">
      <c r="D575" s="20" t="str">
        <f t="shared" si="59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1"/>
    </row>
    <row r="576" spans="4:16" x14ac:dyDescent="0.2">
      <c r="D576" s="20" t="str">
        <f t="shared" si="59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1"/>
    </row>
    <row r="577" spans="4:16" x14ac:dyDescent="0.2">
      <c r="D577" s="20" t="str">
        <f t="shared" si="59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1"/>
    </row>
    <row r="578" spans="4:16" x14ac:dyDescent="0.2">
      <c r="D578" s="20" t="str">
        <f t="shared" si="59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1"/>
    </row>
    <row r="579" spans="4:16" x14ac:dyDescent="0.2">
      <c r="D579" s="20" t="str">
        <f t="shared" si="59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1"/>
    </row>
    <row r="580" spans="4:16" x14ac:dyDescent="0.2">
      <c r="D580" s="20" t="str">
        <f t="shared" si="59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1"/>
    </row>
    <row r="581" spans="4:16" x14ac:dyDescent="0.2">
      <c r="D581" s="20" t="str">
        <f t="shared" ref="D581:D644" si="60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1"/>
    </row>
    <row r="582" spans="4:16" x14ac:dyDescent="0.2">
      <c r="D582" s="20" t="str">
        <f t="shared" si="60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1"/>
    </row>
    <row r="583" spans="4:16" x14ac:dyDescent="0.2">
      <c r="D583" s="20" t="str">
        <f t="shared" si="60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1"/>
    </row>
    <row r="584" spans="4:16" x14ac:dyDescent="0.2">
      <c r="D584" s="20" t="str">
        <f t="shared" si="60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1"/>
    </row>
    <row r="585" spans="4:16" x14ac:dyDescent="0.2">
      <c r="D585" s="20" t="str">
        <f t="shared" si="60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1"/>
    </row>
    <row r="586" spans="4:16" x14ac:dyDescent="0.2">
      <c r="D586" s="20" t="str">
        <f t="shared" si="60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1"/>
    </row>
    <row r="587" spans="4:16" x14ac:dyDescent="0.2">
      <c r="D587" s="20" t="str">
        <f t="shared" si="60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1"/>
    </row>
    <row r="588" spans="4:16" x14ac:dyDescent="0.2">
      <c r="D588" s="20" t="str">
        <f t="shared" si="60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1"/>
    </row>
    <row r="589" spans="4:16" x14ac:dyDescent="0.2">
      <c r="D589" s="20" t="str">
        <f t="shared" si="60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1"/>
    </row>
    <row r="590" spans="4:16" x14ac:dyDescent="0.2">
      <c r="D590" s="20" t="str">
        <f t="shared" si="60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1"/>
    </row>
    <row r="591" spans="4:16" x14ac:dyDescent="0.2">
      <c r="D591" s="20" t="str">
        <f t="shared" si="60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1"/>
    </row>
    <row r="592" spans="4:16" x14ac:dyDescent="0.2">
      <c r="D592" s="20" t="str">
        <f t="shared" si="60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1"/>
    </row>
    <row r="593" spans="4:16" x14ac:dyDescent="0.2">
      <c r="D593" s="20" t="str">
        <f t="shared" si="60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1"/>
    </row>
    <row r="594" spans="4:16" x14ac:dyDescent="0.2">
      <c r="D594" s="20" t="str">
        <f t="shared" si="60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1"/>
    </row>
    <row r="595" spans="4:16" x14ac:dyDescent="0.2">
      <c r="D595" s="20" t="str">
        <f t="shared" si="60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1"/>
    </row>
    <row r="596" spans="4:16" x14ac:dyDescent="0.2">
      <c r="D596" s="20" t="str">
        <f t="shared" si="60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1"/>
    </row>
    <row r="597" spans="4:16" x14ac:dyDescent="0.2">
      <c r="D597" s="20" t="str">
        <f t="shared" si="60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1"/>
    </row>
    <row r="598" spans="4:16" x14ac:dyDescent="0.2">
      <c r="D598" s="20" t="str">
        <f t="shared" si="60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1"/>
    </row>
    <row r="599" spans="4:16" x14ac:dyDescent="0.2">
      <c r="D599" s="20" t="str">
        <f t="shared" si="60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1"/>
    </row>
    <row r="600" spans="4:16" x14ac:dyDescent="0.2">
      <c r="D600" s="20" t="str">
        <f t="shared" si="60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1"/>
    </row>
    <row r="601" spans="4:16" x14ac:dyDescent="0.2">
      <c r="D601" s="20" t="str">
        <f t="shared" si="60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1"/>
    </row>
    <row r="602" spans="4:16" x14ac:dyDescent="0.2">
      <c r="D602" s="20" t="str">
        <f t="shared" si="60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1"/>
    </row>
    <row r="603" spans="4:16" x14ac:dyDescent="0.2">
      <c r="D603" s="20" t="str">
        <f t="shared" si="60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1"/>
    </row>
    <row r="604" spans="4:16" x14ac:dyDescent="0.2">
      <c r="D604" s="20" t="str">
        <f t="shared" si="60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1"/>
    </row>
    <row r="605" spans="4:16" x14ac:dyDescent="0.2">
      <c r="D605" s="20" t="str">
        <f t="shared" si="60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1"/>
    </row>
    <row r="606" spans="4:16" x14ac:dyDescent="0.2">
      <c r="D606" s="20" t="str">
        <f t="shared" si="60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1"/>
    </row>
    <row r="607" spans="4:16" x14ac:dyDescent="0.2">
      <c r="D607" s="20" t="str">
        <f t="shared" si="60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1"/>
    </row>
    <row r="608" spans="4:16" x14ac:dyDescent="0.2">
      <c r="D608" s="20" t="str">
        <f t="shared" si="60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1"/>
    </row>
    <row r="609" spans="4:16" x14ac:dyDescent="0.2">
      <c r="D609" s="20" t="str">
        <f t="shared" si="60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1"/>
    </row>
    <row r="610" spans="4:16" x14ac:dyDescent="0.2">
      <c r="D610" s="20" t="str">
        <f t="shared" si="60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1"/>
    </row>
    <row r="611" spans="4:16" x14ac:dyDescent="0.2">
      <c r="D611" s="20" t="str">
        <f t="shared" si="60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1"/>
    </row>
    <row r="612" spans="4:16" x14ac:dyDescent="0.2">
      <c r="D612" s="20" t="str">
        <f t="shared" si="60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1"/>
    </row>
    <row r="613" spans="4:16" x14ac:dyDescent="0.2">
      <c r="D613" s="20" t="str">
        <f t="shared" si="60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1"/>
    </row>
    <row r="614" spans="4:16" x14ac:dyDescent="0.2">
      <c r="D614" s="20" t="str">
        <f t="shared" si="60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1"/>
    </row>
    <row r="615" spans="4:16" x14ac:dyDescent="0.2">
      <c r="D615" s="20" t="str">
        <f t="shared" si="60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1"/>
    </row>
    <row r="616" spans="4:16" x14ac:dyDescent="0.2">
      <c r="D616" s="20" t="str">
        <f t="shared" si="60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1"/>
    </row>
    <row r="617" spans="4:16" x14ac:dyDescent="0.2">
      <c r="D617" s="20" t="str">
        <f t="shared" si="60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1"/>
    </row>
    <row r="618" spans="4:16" x14ac:dyDescent="0.2">
      <c r="D618" s="20" t="str">
        <f t="shared" si="60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1"/>
    </row>
    <row r="619" spans="4:16" x14ac:dyDescent="0.2">
      <c r="D619" s="20" t="str">
        <f t="shared" si="60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1"/>
    </row>
    <row r="620" spans="4:16" x14ac:dyDescent="0.2">
      <c r="D620" s="20" t="str">
        <f t="shared" si="60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1"/>
    </row>
    <row r="621" spans="4:16" x14ac:dyDescent="0.2">
      <c r="D621" s="20" t="str">
        <f t="shared" si="60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1"/>
    </row>
    <row r="622" spans="4:16" x14ac:dyDescent="0.2">
      <c r="D622" s="20" t="str">
        <f t="shared" si="60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1"/>
    </row>
    <row r="623" spans="4:16" x14ac:dyDescent="0.2">
      <c r="D623" s="20" t="str">
        <f t="shared" si="60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1"/>
    </row>
    <row r="624" spans="4:16" x14ac:dyDescent="0.2">
      <c r="D624" s="20" t="str">
        <f t="shared" si="60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1"/>
    </row>
    <row r="625" spans="4:16" x14ac:dyDescent="0.2">
      <c r="D625" s="20" t="str">
        <f t="shared" si="60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1"/>
    </row>
    <row r="626" spans="4:16" x14ac:dyDescent="0.2">
      <c r="D626" s="20" t="str">
        <f t="shared" si="60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1"/>
    </row>
    <row r="627" spans="4:16" x14ac:dyDescent="0.2">
      <c r="D627" s="20" t="str">
        <f t="shared" si="60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1"/>
    </row>
    <row r="628" spans="4:16" x14ac:dyDescent="0.2">
      <c r="D628" s="20" t="str">
        <f t="shared" si="60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1"/>
    </row>
    <row r="629" spans="4:16" x14ac:dyDescent="0.2">
      <c r="D629" s="20" t="str">
        <f t="shared" si="60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1"/>
    </row>
    <row r="630" spans="4:16" x14ac:dyDescent="0.2">
      <c r="D630" s="20" t="str">
        <f t="shared" si="60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1"/>
    </row>
    <row r="631" spans="4:16" x14ac:dyDescent="0.2">
      <c r="D631" s="20" t="str">
        <f t="shared" si="60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1"/>
    </row>
    <row r="632" spans="4:16" x14ac:dyDescent="0.2">
      <c r="D632" s="20" t="str">
        <f t="shared" si="60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1"/>
    </row>
    <row r="633" spans="4:16" x14ac:dyDescent="0.2">
      <c r="D633" s="20" t="str">
        <f t="shared" si="60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1"/>
    </row>
    <row r="634" spans="4:16" x14ac:dyDescent="0.2">
      <c r="D634" s="20" t="str">
        <f t="shared" si="60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1"/>
    </row>
    <row r="635" spans="4:16" x14ac:dyDescent="0.2">
      <c r="D635" s="20" t="str">
        <f t="shared" si="60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1"/>
    </row>
    <row r="636" spans="4:16" x14ac:dyDescent="0.2">
      <c r="D636" s="20" t="str">
        <f t="shared" si="60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1"/>
    </row>
    <row r="637" spans="4:16" x14ac:dyDescent="0.2">
      <c r="D637" s="20" t="str">
        <f t="shared" si="60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1"/>
    </row>
    <row r="638" spans="4:16" x14ac:dyDescent="0.2">
      <c r="D638" s="20" t="str">
        <f t="shared" si="60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1"/>
    </row>
    <row r="639" spans="4:16" x14ac:dyDescent="0.2">
      <c r="D639" s="20" t="str">
        <f t="shared" si="60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1"/>
    </row>
    <row r="640" spans="4:16" x14ac:dyDescent="0.2">
      <c r="D640" s="20" t="str">
        <f t="shared" si="60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1"/>
    </row>
    <row r="641" spans="4:16" x14ac:dyDescent="0.2">
      <c r="D641" s="20" t="str">
        <f t="shared" si="60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1"/>
    </row>
    <row r="642" spans="4:16" x14ac:dyDescent="0.2">
      <c r="D642" s="20" t="str">
        <f t="shared" si="60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1"/>
    </row>
    <row r="643" spans="4:16" x14ac:dyDescent="0.2">
      <c r="D643" s="20" t="str">
        <f t="shared" si="60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1"/>
    </row>
    <row r="644" spans="4:16" x14ac:dyDescent="0.2">
      <c r="D644" s="20" t="str">
        <f t="shared" si="60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1"/>
    </row>
    <row r="645" spans="4:16" x14ac:dyDescent="0.2">
      <c r="D645" s="20" t="str">
        <f t="shared" ref="D645:D708" si="61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1"/>
    </row>
    <row r="646" spans="4:16" x14ac:dyDescent="0.2">
      <c r="D646" s="20" t="str">
        <f t="shared" si="61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1"/>
    </row>
    <row r="647" spans="4:16" x14ac:dyDescent="0.2">
      <c r="D647" s="20" t="str">
        <f t="shared" si="61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1"/>
    </row>
    <row r="648" spans="4:16" x14ac:dyDescent="0.2">
      <c r="D648" s="20" t="str">
        <f t="shared" si="61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1"/>
    </row>
    <row r="649" spans="4:16" x14ac:dyDescent="0.2">
      <c r="D649" s="20" t="str">
        <f t="shared" si="61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1"/>
    </row>
    <row r="650" spans="4:16" x14ac:dyDescent="0.2">
      <c r="D650" s="20" t="str">
        <f t="shared" si="61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1"/>
    </row>
    <row r="651" spans="4:16" x14ac:dyDescent="0.2">
      <c r="D651" s="20" t="str">
        <f t="shared" si="61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1"/>
    </row>
    <row r="652" spans="4:16" x14ac:dyDescent="0.2">
      <c r="D652" s="20" t="str">
        <f t="shared" si="61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1"/>
    </row>
    <row r="653" spans="4:16" x14ac:dyDescent="0.2">
      <c r="D653" s="20" t="str">
        <f t="shared" si="61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1"/>
    </row>
    <row r="654" spans="4:16" x14ac:dyDescent="0.2">
      <c r="D654" s="20" t="str">
        <f t="shared" si="61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1"/>
    </row>
    <row r="655" spans="4:16" x14ac:dyDescent="0.2">
      <c r="D655" s="20" t="str">
        <f t="shared" si="61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1"/>
    </row>
    <row r="656" spans="4:16" x14ac:dyDescent="0.2">
      <c r="D656" s="20" t="str">
        <f t="shared" si="61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1"/>
    </row>
    <row r="657" spans="4:16" x14ac:dyDescent="0.2">
      <c r="D657" s="20" t="str">
        <f t="shared" si="61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1"/>
    </row>
    <row r="658" spans="4:16" x14ac:dyDescent="0.2">
      <c r="D658" s="20" t="str">
        <f t="shared" si="61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1"/>
    </row>
    <row r="659" spans="4:16" x14ac:dyDescent="0.2">
      <c r="D659" s="20" t="str">
        <f t="shared" si="61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1"/>
    </row>
    <row r="660" spans="4:16" x14ac:dyDescent="0.2">
      <c r="D660" s="20" t="str">
        <f t="shared" si="61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1"/>
    </row>
    <row r="661" spans="4:16" x14ac:dyDescent="0.2">
      <c r="D661" s="20" t="str">
        <f t="shared" si="61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1"/>
    </row>
    <row r="662" spans="4:16" x14ac:dyDescent="0.2">
      <c r="D662" s="20" t="str">
        <f t="shared" si="61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1"/>
    </row>
    <row r="663" spans="4:16" x14ac:dyDescent="0.2">
      <c r="D663" s="20" t="str">
        <f t="shared" si="61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1"/>
    </row>
    <row r="664" spans="4:16" x14ac:dyDescent="0.2">
      <c r="D664" s="20" t="str">
        <f t="shared" si="61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1"/>
    </row>
    <row r="665" spans="4:16" x14ac:dyDescent="0.2">
      <c r="D665" s="20" t="str">
        <f t="shared" si="61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1"/>
    </row>
    <row r="666" spans="4:16" x14ac:dyDescent="0.2">
      <c r="D666" s="20" t="str">
        <f t="shared" si="61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1"/>
    </row>
    <row r="667" spans="4:16" x14ac:dyDescent="0.2">
      <c r="D667" s="20" t="str">
        <f t="shared" si="61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1"/>
    </row>
    <row r="668" spans="4:16" x14ac:dyDescent="0.2">
      <c r="D668" s="20" t="str">
        <f t="shared" si="61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1"/>
    </row>
    <row r="669" spans="4:16" x14ac:dyDescent="0.2">
      <c r="D669" s="20" t="str">
        <f t="shared" si="61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1"/>
    </row>
    <row r="670" spans="4:16" x14ac:dyDescent="0.2">
      <c r="D670" s="20" t="str">
        <f t="shared" si="61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1"/>
    </row>
    <row r="671" spans="4:16" x14ac:dyDescent="0.2">
      <c r="D671" s="20" t="str">
        <f t="shared" si="61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1"/>
    </row>
    <row r="672" spans="4:16" x14ac:dyDescent="0.2">
      <c r="D672" s="20" t="str">
        <f t="shared" si="61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1"/>
    </row>
    <row r="673" spans="4:16" x14ac:dyDescent="0.2">
      <c r="D673" s="20" t="str">
        <f t="shared" si="61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1"/>
    </row>
    <row r="674" spans="4:16" x14ac:dyDescent="0.2">
      <c r="D674" s="20" t="str">
        <f t="shared" si="61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1"/>
    </row>
    <row r="675" spans="4:16" x14ac:dyDescent="0.2">
      <c r="D675" s="20" t="str">
        <f t="shared" si="61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1"/>
    </row>
    <row r="676" spans="4:16" x14ac:dyDescent="0.2">
      <c r="D676" s="20" t="str">
        <f t="shared" si="61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1"/>
    </row>
    <row r="677" spans="4:16" x14ac:dyDescent="0.2">
      <c r="D677" s="20" t="str">
        <f t="shared" si="61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1"/>
    </row>
    <row r="678" spans="4:16" x14ac:dyDescent="0.2">
      <c r="D678" s="20" t="str">
        <f t="shared" si="61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1"/>
    </row>
    <row r="679" spans="4:16" x14ac:dyDescent="0.2">
      <c r="D679" s="20" t="str">
        <f t="shared" si="61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1"/>
    </row>
    <row r="680" spans="4:16" x14ac:dyDescent="0.2">
      <c r="D680" s="20" t="str">
        <f t="shared" si="61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1"/>
    </row>
    <row r="681" spans="4:16" x14ac:dyDescent="0.2">
      <c r="D681" s="20" t="str">
        <f t="shared" si="61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1"/>
    </row>
    <row r="682" spans="4:16" x14ac:dyDescent="0.2">
      <c r="D682" s="20" t="str">
        <f t="shared" si="61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1"/>
    </row>
    <row r="683" spans="4:16" x14ac:dyDescent="0.2">
      <c r="D683" s="20" t="str">
        <f t="shared" si="61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1"/>
    </row>
    <row r="684" spans="4:16" x14ac:dyDescent="0.2">
      <c r="D684" s="20" t="str">
        <f t="shared" si="61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1"/>
    </row>
    <row r="685" spans="4:16" x14ac:dyDescent="0.2">
      <c r="D685" s="20" t="str">
        <f t="shared" si="61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1"/>
    </row>
    <row r="686" spans="4:16" x14ac:dyDescent="0.2">
      <c r="D686" s="20" t="str">
        <f t="shared" si="61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1"/>
    </row>
    <row r="687" spans="4:16" x14ac:dyDescent="0.2">
      <c r="D687" s="20" t="str">
        <f t="shared" si="61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1"/>
    </row>
    <row r="688" spans="4:16" x14ac:dyDescent="0.2">
      <c r="D688" s="20" t="str">
        <f t="shared" si="61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1"/>
    </row>
    <row r="689" spans="4:16" x14ac:dyDescent="0.2">
      <c r="D689" s="20" t="str">
        <f t="shared" si="61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1"/>
    </row>
    <row r="690" spans="4:16" x14ac:dyDescent="0.2">
      <c r="D690" s="20" t="str">
        <f t="shared" si="61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1"/>
    </row>
    <row r="691" spans="4:16" x14ac:dyDescent="0.2">
      <c r="D691" s="20" t="str">
        <f t="shared" si="61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1"/>
    </row>
    <row r="692" spans="4:16" x14ac:dyDescent="0.2">
      <c r="D692" s="20" t="str">
        <f t="shared" si="61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1"/>
    </row>
    <row r="693" spans="4:16" x14ac:dyDescent="0.2">
      <c r="D693" s="20" t="str">
        <f t="shared" si="61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1"/>
    </row>
    <row r="694" spans="4:16" x14ac:dyDescent="0.2">
      <c r="D694" s="20" t="str">
        <f t="shared" si="61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1"/>
    </row>
    <row r="695" spans="4:16" x14ac:dyDescent="0.2">
      <c r="D695" s="20" t="str">
        <f t="shared" si="61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1"/>
    </row>
    <row r="696" spans="4:16" x14ac:dyDescent="0.2">
      <c r="D696" s="20" t="str">
        <f t="shared" si="61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1"/>
    </row>
    <row r="697" spans="4:16" x14ac:dyDescent="0.2">
      <c r="D697" s="20" t="str">
        <f t="shared" si="61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1"/>
    </row>
    <row r="698" spans="4:16" x14ac:dyDescent="0.2">
      <c r="D698" s="20" t="str">
        <f t="shared" si="61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1"/>
    </row>
    <row r="699" spans="4:16" x14ac:dyDescent="0.2">
      <c r="D699" s="20" t="str">
        <f t="shared" si="61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1"/>
    </row>
    <row r="700" spans="4:16" x14ac:dyDescent="0.2">
      <c r="D700" s="20" t="str">
        <f t="shared" si="61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1"/>
    </row>
    <row r="701" spans="4:16" x14ac:dyDescent="0.2">
      <c r="D701" s="20" t="str">
        <f t="shared" si="61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1"/>
    </row>
    <row r="702" spans="4:16" x14ac:dyDescent="0.2">
      <c r="D702" s="20" t="str">
        <f t="shared" si="61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1"/>
    </row>
    <row r="703" spans="4:16" x14ac:dyDescent="0.2">
      <c r="D703" s="20" t="str">
        <f t="shared" si="61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1"/>
    </row>
    <row r="704" spans="4:16" x14ac:dyDescent="0.2">
      <c r="D704" s="20" t="str">
        <f t="shared" si="61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1"/>
    </row>
    <row r="705" spans="4:16" x14ac:dyDescent="0.2">
      <c r="D705" s="20" t="str">
        <f t="shared" si="61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1"/>
    </row>
    <row r="706" spans="4:16" x14ac:dyDescent="0.2">
      <c r="D706" s="20" t="str">
        <f t="shared" si="61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1"/>
    </row>
    <row r="707" spans="4:16" x14ac:dyDescent="0.2">
      <c r="D707" s="20" t="str">
        <f t="shared" si="61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1"/>
    </row>
    <row r="708" spans="4:16" x14ac:dyDescent="0.2">
      <c r="D708" s="20" t="str">
        <f t="shared" si="61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1"/>
    </row>
    <row r="709" spans="4:16" x14ac:dyDescent="0.2">
      <c r="D709" s="20" t="str">
        <f t="shared" ref="D709:D772" si="62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1"/>
    </row>
    <row r="710" spans="4:16" x14ac:dyDescent="0.2">
      <c r="D710" s="20" t="str">
        <f t="shared" si="62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1"/>
    </row>
    <row r="711" spans="4:16" x14ac:dyDescent="0.2">
      <c r="D711" s="20" t="str">
        <f t="shared" si="62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1"/>
    </row>
    <row r="712" spans="4:16" x14ac:dyDescent="0.2">
      <c r="D712" s="20" t="str">
        <f t="shared" si="62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1"/>
    </row>
    <row r="713" spans="4:16" x14ac:dyDescent="0.2">
      <c r="D713" s="20" t="str">
        <f t="shared" si="62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1"/>
    </row>
    <row r="714" spans="4:16" x14ac:dyDescent="0.2">
      <c r="D714" s="20" t="str">
        <f t="shared" si="62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1"/>
    </row>
    <row r="715" spans="4:16" x14ac:dyDescent="0.2">
      <c r="D715" s="20" t="str">
        <f t="shared" si="62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1"/>
    </row>
    <row r="716" spans="4:16" x14ac:dyDescent="0.2">
      <c r="D716" s="20" t="str">
        <f t="shared" si="62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1"/>
    </row>
    <row r="717" spans="4:16" x14ac:dyDescent="0.2">
      <c r="D717" s="20" t="str">
        <f t="shared" si="62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1"/>
    </row>
    <row r="718" spans="4:16" x14ac:dyDescent="0.2">
      <c r="D718" s="20" t="str">
        <f t="shared" si="62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1"/>
    </row>
    <row r="719" spans="4:16" x14ac:dyDescent="0.2">
      <c r="D719" s="20" t="str">
        <f t="shared" si="62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1"/>
    </row>
    <row r="720" spans="4:16" x14ac:dyDescent="0.2">
      <c r="D720" s="20" t="str">
        <f t="shared" si="62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1"/>
    </row>
    <row r="721" spans="4:16" x14ac:dyDescent="0.2">
      <c r="D721" s="20" t="str">
        <f t="shared" si="62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1"/>
    </row>
    <row r="722" spans="4:16" x14ac:dyDescent="0.2">
      <c r="D722" s="20" t="str">
        <f t="shared" si="62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1"/>
    </row>
    <row r="723" spans="4:16" x14ac:dyDescent="0.2">
      <c r="D723" s="20" t="str">
        <f t="shared" si="62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1"/>
    </row>
    <row r="724" spans="4:16" x14ac:dyDescent="0.2">
      <c r="D724" s="20" t="str">
        <f t="shared" si="62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1"/>
    </row>
    <row r="725" spans="4:16" x14ac:dyDescent="0.2">
      <c r="D725" s="20" t="str">
        <f t="shared" si="62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1"/>
    </row>
    <row r="726" spans="4:16" x14ac:dyDescent="0.2">
      <c r="D726" s="20" t="str">
        <f t="shared" si="62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1"/>
    </row>
    <row r="727" spans="4:16" x14ac:dyDescent="0.2">
      <c r="D727" s="20" t="str">
        <f t="shared" si="62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1"/>
    </row>
    <row r="728" spans="4:16" x14ac:dyDescent="0.2">
      <c r="D728" s="20" t="str">
        <f t="shared" si="62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1"/>
    </row>
    <row r="729" spans="4:16" x14ac:dyDescent="0.2">
      <c r="D729" s="20" t="str">
        <f t="shared" si="62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1"/>
    </row>
    <row r="730" spans="4:16" x14ac:dyDescent="0.2">
      <c r="D730" s="20" t="str">
        <f t="shared" si="62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1"/>
    </row>
    <row r="731" spans="4:16" x14ac:dyDescent="0.2">
      <c r="D731" s="20" t="str">
        <f t="shared" si="62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1"/>
    </row>
    <row r="732" spans="4:16" x14ac:dyDescent="0.2">
      <c r="D732" s="20" t="str">
        <f t="shared" si="62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1"/>
    </row>
    <row r="733" spans="4:16" x14ac:dyDescent="0.2">
      <c r="D733" s="20" t="str">
        <f t="shared" si="62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1"/>
    </row>
    <row r="734" spans="4:16" x14ac:dyDescent="0.2">
      <c r="D734" s="20" t="str">
        <f t="shared" si="62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1"/>
    </row>
    <row r="735" spans="4:16" x14ac:dyDescent="0.2">
      <c r="D735" s="20" t="str">
        <f t="shared" si="62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1"/>
    </row>
    <row r="736" spans="4:16" x14ac:dyDescent="0.2">
      <c r="D736" s="20" t="str">
        <f t="shared" si="62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1"/>
    </row>
    <row r="737" spans="4:16" x14ac:dyDescent="0.2">
      <c r="D737" s="20" t="str">
        <f t="shared" si="62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1"/>
    </row>
    <row r="738" spans="4:16" x14ac:dyDescent="0.2">
      <c r="D738" s="20" t="str">
        <f t="shared" si="62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1"/>
    </row>
    <row r="739" spans="4:16" x14ac:dyDescent="0.2">
      <c r="D739" s="20" t="str">
        <f t="shared" si="62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1"/>
    </row>
    <row r="740" spans="4:16" x14ac:dyDescent="0.2">
      <c r="D740" s="20" t="str">
        <f t="shared" si="62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1"/>
    </row>
    <row r="741" spans="4:16" x14ac:dyDescent="0.2">
      <c r="D741" s="20" t="str">
        <f t="shared" si="62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1"/>
    </row>
    <row r="742" spans="4:16" x14ac:dyDescent="0.2">
      <c r="D742" s="20" t="str">
        <f t="shared" si="62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1"/>
    </row>
    <row r="743" spans="4:16" x14ac:dyDescent="0.2">
      <c r="D743" s="20" t="str">
        <f t="shared" si="62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1"/>
    </row>
    <row r="744" spans="4:16" x14ac:dyDescent="0.2">
      <c r="D744" s="20" t="str">
        <f t="shared" si="62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1"/>
    </row>
    <row r="745" spans="4:16" x14ac:dyDescent="0.2">
      <c r="D745" s="20" t="str">
        <f t="shared" si="62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1"/>
    </row>
    <row r="746" spans="4:16" x14ac:dyDescent="0.2">
      <c r="D746" s="20" t="str">
        <f t="shared" si="62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1"/>
    </row>
    <row r="747" spans="4:16" x14ac:dyDescent="0.2">
      <c r="D747" s="20" t="str">
        <f t="shared" si="62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1"/>
    </row>
    <row r="748" spans="4:16" x14ac:dyDescent="0.2">
      <c r="D748" s="20" t="str">
        <f t="shared" si="62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1"/>
    </row>
    <row r="749" spans="4:16" x14ac:dyDescent="0.2">
      <c r="D749" s="20" t="str">
        <f t="shared" si="62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1"/>
    </row>
    <row r="750" spans="4:16" x14ac:dyDescent="0.2">
      <c r="D750" s="20" t="str">
        <f t="shared" si="62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1"/>
    </row>
    <row r="751" spans="4:16" x14ac:dyDescent="0.2">
      <c r="D751" s="20" t="str">
        <f t="shared" si="62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1"/>
    </row>
    <row r="752" spans="4:16" x14ac:dyDescent="0.2">
      <c r="D752" s="20" t="str">
        <f t="shared" si="62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1"/>
    </row>
    <row r="753" spans="4:16" x14ac:dyDescent="0.2">
      <c r="D753" s="20" t="str">
        <f t="shared" si="62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1"/>
    </row>
    <row r="754" spans="4:16" x14ac:dyDescent="0.2">
      <c r="D754" s="20" t="str">
        <f t="shared" si="62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1"/>
    </row>
    <row r="755" spans="4:16" x14ac:dyDescent="0.2">
      <c r="D755" s="20" t="str">
        <f t="shared" si="62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1"/>
    </row>
    <row r="756" spans="4:16" x14ac:dyDescent="0.2">
      <c r="D756" s="20" t="str">
        <f t="shared" si="62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1"/>
    </row>
    <row r="757" spans="4:16" x14ac:dyDescent="0.2">
      <c r="D757" s="20" t="str">
        <f t="shared" si="62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1"/>
    </row>
    <row r="758" spans="4:16" x14ac:dyDescent="0.2">
      <c r="D758" s="20" t="str">
        <f t="shared" si="62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1"/>
    </row>
    <row r="759" spans="4:16" x14ac:dyDescent="0.2">
      <c r="D759" s="20" t="str">
        <f t="shared" si="62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1"/>
    </row>
    <row r="760" spans="4:16" x14ac:dyDescent="0.2">
      <c r="D760" s="20" t="str">
        <f t="shared" si="62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1"/>
    </row>
    <row r="761" spans="4:16" x14ac:dyDescent="0.2">
      <c r="D761" s="20" t="str">
        <f t="shared" si="62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1"/>
    </row>
    <row r="762" spans="4:16" x14ac:dyDescent="0.2">
      <c r="D762" s="20" t="str">
        <f t="shared" si="62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1"/>
    </row>
    <row r="763" spans="4:16" x14ac:dyDescent="0.2">
      <c r="D763" s="20" t="str">
        <f t="shared" si="62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1"/>
    </row>
    <row r="764" spans="4:16" x14ac:dyDescent="0.2">
      <c r="D764" s="20" t="str">
        <f t="shared" si="62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1"/>
    </row>
    <row r="765" spans="4:16" x14ac:dyDescent="0.2">
      <c r="D765" s="20" t="str">
        <f t="shared" si="62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1"/>
    </row>
    <row r="766" spans="4:16" x14ac:dyDescent="0.2">
      <c r="D766" s="20" t="str">
        <f t="shared" si="62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1"/>
    </row>
    <row r="767" spans="4:16" x14ac:dyDescent="0.2">
      <c r="D767" s="20" t="str">
        <f t="shared" si="62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1"/>
    </row>
    <row r="768" spans="4:16" x14ac:dyDescent="0.2">
      <c r="D768" s="20" t="str">
        <f t="shared" si="62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1"/>
    </row>
    <row r="769" spans="4:16" x14ac:dyDescent="0.2">
      <c r="D769" s="20" t="str">
        <f t="shared" si="62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1"/>
    </row>
    <row r="770" spans="4:16" x14ac:dyDescent="0.2">
      <c r="D770" s="20" t="str">
        <f t="shared" si="62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1"/>
    </row>
    <row r="771" spans="4:16" x14ac:dyDescent="0.2">
      <c r="D771" s="20" t="str">
        <f t="shared" si="62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1"/>
    </row>
    <row r="772" spans="4:16" x14ac:dyDescent="0.2">
      <c r="D772" s="20" t="str">
        <f t="shared" si="62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1"/>
    </row>
    <row r="773" spans="4:16" x14ac:dyDescent="0.2">
      <c r="D773" s="20" t="str">
        <f t="shared" ref="D773:D836" si="63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1"/>
    </row>
    <row r="774" spans="4:16" x14ac:dyDescent="0.2">
      <c r="D774" s="20" t="str">
        <f t="shared" si="63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1"/>
    </row>
    <row r="775" spans="4:16" x14ac:dyDescent="0.2">
      <c r="D775" s="20" t="str">
        <f t="shared" si="63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1"/>
    </row>
    <row r="776" spans="4:16" x14ac:dyDescent="0.2">
      <c r="D776" s="20" t="str">
        <f t="shared" si="63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1"/>
    </row>
    <row r="777" spans="4:16" x14ac:dyDescent="0.2">
      <c r="D777" s="20" t="str">
        <f t="shared" si="63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1"/>
    </row>
    <row r="778" spans="4:16" x14ac:dyDescent="0.2">
      <c r="D778" s="20" t="str">
        <f t="shared" si="63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1"/>
    </row>
    <row r="779" spans="4:16" x14ac:dyDescent="0.2">
      <c r="D779" s="20" t="str">
        <f t="shared" si="63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1"/>
    </row>
    <row r="780" spans="4:16" x14ac:dyDescent="0.2">
      <c r="D780" s="20" t="str">
        <f t="shared" si="63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1"/>
    </row>
    <row r="781" spans="4:16" x14ac:dyDescent="0.2">
      <c r="D781" s="20" t="str">
        <f t="shared" si="63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1"/>
    </row>
    <row r="782" spans="4:16" x14ac:dyDescent="0.2">
      <c r="D782" s="20" t="str">
        <f t="shared" si="63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1"/>
    </row>
    <row r="783" spans="4:16" x14ac:dyDescent="0.2">
      <c r="D783" s="20" t="str">
        <f t="shared" si="63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1"/>
    </row>
    <row r="784" spans="4:16" x14ac:dyDescent="0.2">
      <c r="D784" s="20" t="str">
        <f t="shared" si="63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1"/>
    </row>
    <row r="785" spans="4:16" x14ac:dyDescent="0.2">
      <c r="D785" s="20" t="str">
        <f t="shared" si="63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1"/>
    </row>
    <row r="786" spans="4:16" x14ac:dyDescent="0.2">
      <c r="D786" s="20" t="str">
        <f t="shared" si="63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1"/>
    </row>
    <row r="787" spans="4:16" x14ac:dyDescent="0.2">
      <c r="D787" s="20" t="str">
        <f t="shared" si="63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1"/>
    </row>
    <row r="788" spans="4:16" x14ac:dyDescent="0.2">
      <c r="D788" s="20" t="str">
        <f t="shared" si="63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1"/>
    </row>
    <row r="789" spans="4:16" x14ac:dyDescent="0.2">
      <c r="D789" s="20" t="str">
        <f t="shared" si="63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1"/>
    </row>
    <row r="790" spans="4:16" x14ac:dyDescent="0.2">
      <c r="D790" s="20" t="str">
        <f t="shared" si="63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1"/>
    </row>
    <row r="791" spans="4:16" x14ac:dyDescent="0.2">
      <c r="D791" s="20" t="str">
        <f t="shared" si="63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1"/>
    </row>
    <row r="792" spans="4:16" x14ac:dyDescent="0.2">
      <c r="D792" s="20" t="str">
        <f t="shared" si="63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1"/>
    </row>
    <row r="793" spans="4:16" x14ac:dyDescent="0.2">
      <c r="D793" s="20" t="str">
        <f t="shared" si="63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1"/>
    </row>
    <row r="794" spans="4:16" x14ac:dyDescent="0.2">
      <c r="D794" s="20" t="str">
        <f t="shared" si="63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1"/>
    </row>
    <row r="795" spans="4:16" x14ac:dyDescent="0.2">
      <c r="D795" s="20" t="str">
        <f t="shared" si="63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1"/>
    </row>
    <row r="796" spans="4:16" x14ac:dyDescent="0.2">
      <c r="D796" s="20" t="str">
        <f t="shared" si="63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1"/>
    </row>
    <row r="797" spans="4:16" x14ac:dyDescent="0.2">
      <c r="D797" s="20" t="str">
        <f t="shared" si="63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1"/>
    </row>
    <row r="798" spans="4:16" x14ac:dyDescent="0.2">
      <c r="D798" s="20" t="str">
        <f t="shared" si="63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1"/>
    </row>
    <row r="799" spans="4:16" x14ac:dyDescent="0.2">
      <c r="D799" s="20" t="str">
        <f t="shared" si="63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1"/>
    </row>
    <row r="800" spans="4:16" x14ac:dyDescent="0.2">
      <c r="D800" s="20" t="str">
        <f t="shared" si="63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1"/>
    </row>
    <row r="801" spans="4:16" x14ac:dyDescent="0.2">
      <c r="D801" s="20" t="str">
        <f t="shared" si="63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1"/>
    </row>
    <row r="802" spans="4:16" x14ac:dyDescent="0.2">
      <c r="D802" s="20" t="str">
        <f t="shared" si="63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1"/>
    </row>
    <row r="803" spans="4:16" x14ac:dyDescent="0.2">
      <c r="D803" s="20" t="str">
        <f t="shared" si="63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1"/>
    </row>
    <row r="804" spans="4:16" x14ac:dyDescent="0.2">
      <c r="D804" s="20" t="str">
        <f t="shared" si="63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1"/>
    </row>
    <row r="805" spans="4:16" x14ac:dyDescent="0.2">
      <c r="D805" s="20" t="str">
        <f t="shared" si="63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1"/>
    </row>
    <row r="806" spans="4:16" x14ac:dyDescent="0.2">
      <c r="D806" s="20" t="str">
        <f t="shared" si="63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1"/>
    </row>
    <row r="807" spans="4:16" x14ac:dyDescent="0.2">
      <c r="D807" s="20" t="str">
        <f t="shared" si="63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1"/>
    </row>
    <row r="808" spans="4:16" x14ac:dyDescent="0.2">
      <c r="D808" s="20" t="str">
        <f t="shared" si="63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1"/>
    </row>
    <row r="809" spans="4:16" x14ac:dyDescent="0.2">
      <c r="D809" s="20" t="str">
        <f t="shared" si="63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1"/>
    </row>
    <row r="810" spans="4:16" x14ac:dyDescent="0.2">
      <c r="D810" s="20" t="str">
        <f t="shared" si="63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1"/>
    </row>
    <row r="811" spans="4:16" x14ac:dyDescent="0.2">
      <c r="D811" s="20" t="str">
        <f t="shared" si="63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1"/>
    </row>
    <row r="812" spans="4:16" x14ac:dyDescent="0.2">
      <c r="D812" s="20" t="str">
        <f t="shared" si="63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1"/>
    </row>
    <row r="813" spans="4:16" x14ac:dyDescent="0.2">
      <c r="D813" s="20" t="str">
        <f t="shared" si="63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1"/>
    </row>
    <row r="814" spans="4:16" x14ac:dyDescent="0.2">
      <c r="D814" s="20" t="str">
        <f t="shared" si="63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1"/>
    </row>
    <row r="815" spans="4:16" x14ac:dyDescent="0.2">
      <c r="D815" s="20" t="str">
        <f t="shared" si="63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1"/>
    </row>
    <row r="816" spans="4:16" x14ac:dyDescent="0.2">
      <c r="D816" s="20" t="str">
        <f t="shared" si="63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1"/>
    </row>
    <row r="817" spans="4:16" x14ac:dyDescent="0.2">
      <c r="D817" s="20" t="str">
        <f t="shared" si="63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1"/>
    </row>
    <row r="818" spans="4:16" x14ac:dyDescent="0.2">
      <c r="D818" s="20" t="str">
        <f t="shared" si="63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1"/>
    </row>
    <row r="819" spans="4:16" x14ac:dyDescent="0.2">
      <c r="D819" s="20" t="str">
        <f t="shared" si="63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1"/>
    </row>
    <row r="820" spans="4:16" x14ac:dyDescent="0.2">
      <c r="D820" s="20" t="str">
        <f t="shared" si="63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1"/>
    </row>
    <row r="821" spans="4:16" x14ac:dyDescent="0.2">
      <c r="D821" s="20" t="str">
        <f t="shared" si="63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1"/>
    </row>
    <row r="822" spans="4:16" x14ac:dyDescent="0.2">
      <c r="D822" s="20" t="str">
        <f t="shared" si="63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1"/>
    </row>
    <row r="823" spans="4:16" x14ac:dyDescent="0.2">
      <c r="D823" s="20" t="str">
        <f t="shared" si="63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1"/>
    </row>
    <row r="824" spans="4:16" x14ac:dyDescent="0.2">
      <c r="D824" s="20" t="str">
        <f t="shared" si="63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1"/>
    </row>
    <row r="825" spans="4:16" x14ac:dyDescent="0.2">
      <c r="D825" s="20" t="str">
        <f t="shared" si="63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1"/>
    </row>
    <row r="826" spans="4:16" x14ac:dyDescent="0.2">
      <c r="D826" s="20" t="str">
        <f t="shared" si="63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1"/>
    </row>
    <row r="827" spans="4:16" x14ac:dyDescent="0.2">
      <c r="D827" s="20" t="str">
        <f t="shared" si="63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1"/>
    </row>
    <row r="828" spans="4:16" x14ac:dyDescent="0.2">
      <c r="D828" s="20" t="str">
        <f t="shared" si="63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1"/>
    </row>
    <row r="829" spans="4:16" x14ac:dyDescent="0.2">
      <c r="D829" s="20" t="str">
        <f t="shared" si="63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1"/>
    </row>
    <row r="830" spans="4:16" x14ac:dyDescent="0.2">
      <c r="D830" s="20" t="str">
        <f t="shared" si="63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1"/>
    </row>
    <row r="831" spans="4:16" x14ac:dyDescent="0.2">
      <c r="D831" s="20" t="str">
        <f t="shared" si="63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1"/>
    </row>
    <row r="832" spans="4:16" x14ac:dyDescent="0.2">
      <c r="D832" s="20" t="str">
        <f t="shared" si="63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1"/>
    </row>
    <row r="833" spans="4:16" x14ac:dyDescent="0.2">
      <c r="D833" s="20" t="str">
        <f t="shared" si="63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1"/>
    </row>
    <row r="834" spans="4:16" x14ac:dyDescent="0.2">
      <c r="D834" s="20" t="str">
        <f t="shared" si="63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1"/>
    </row>
    <row r="835" spans="4:16" x14ac:dyDescent="0.2">
      <c r="D835" s="20" t="str">
        <f t="shared" si="63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1"/>
    </row>
    <row r="836" spans="4:16" x14ac:dyDescent="0.2">
      <c r="D836" s="20" t="str">
        <f t="shared" si="63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1"/>
    </row>
    <row r="837" spans="4:16" x14ac:dyDescent="0.2">
      <c r="D837" s="20" t="str">
        <f t="shared" ref="D837:D900" si="64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1"/>
    </row>
    <row r="838" spans="4:16" x14ac:dyDescent="0.2">
      <c r="D838" s="20" t="str">
        <f t="shared" si="64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1"/>
    </row>
    <row r="839" spans="4:16" x14ac:dyDescent="0.2">
      <c r="D839" s="20" t="str">
        <f t="shared" si="64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1"/>
    </row>
    <row r="840" spans="4:16" x14ac:dyDescent="0.2">
      <c r="D840" s="20" t="str">
        <f t="shared" si="64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1"/>
    </row>
    <row r="841" spans="4:16" x14ac:dyDescent="0.2">
      <c r="D841" s="20" t="str">
        <f t="shared" si="64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1"/>
    </row>
    <row r="842" spans="4:16" x14ac:dyDescent="0.2">
      <c r="D842" s="20" t="str">
        <f t="shared" si="64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1"/>
    </row>
    <row r="843" spans="4:16" x14ac:dyDescent="0.2">
      <c r="D843" s="20" t="str">
        <f t="shared" si="64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1"/>
    </row>
    <row r="844" spans="4:16" x14ac:dyDescent="0.2">
      <c r="D844" s="20" t="str">
        <f t="shared" si="64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1"/>
    </row>
    <row r="845" spans="4:16" x14ac:dyDescent="0.2">
      <c r="D845" s="20" t="str">
        <f t="shared" si="64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1"/>
    </row>
    <row r="846" spans="4:16" x14ac:dyDescent="0.2">
      <c r="D846" s="20" t="str">
        <f t="shared" si="64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1"/>
    </row>
    <row r="847" spans="4:16" x14ac:dyDescent="0.2">
      <c r="D847" s="20" t="str">
        <f t="shared" si="64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1"/>
    </row>
    <row r="848" spans="4:16" x14ac:dyDescent="0.2">
      <c r="D848" s="20" t="str">
        <f t="shared" si="64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1"/>
    </row>
    <row r="849" spans="4:16" x14ac:dyDescent="0.2">
      <c r="D849" s="20" t="str">
        <f t="shared" si="64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1"/>
    </row>
    <row r="850" spans="4:16" x14ac:dyDescent="0.2">
      <c r="D850" s="20" t="str">
        <f t="shared" si="64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1"/>
    </row>
    <row r="851" spans="4:16" x14ac:dyDescent="0.2">
      <c r="D851" s="20" t="str">
        <f t="shared" si="64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1"/>
    </row>
    <row r="852" spans="4:16" x14ac:dyDescent="0.2">
      <c r="D852" s="20" t="str">
        <f t="shared" si="64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1"/>
    </row>
    <row r="853" spans="4:16" x14ac:dyDescent="0.2">
      <c r="D853" s="20" t="str">
        <f t="shared" si="64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1"/>
    </row>
    <row r="854" spans="4:16" x14ac:dyDescent="0.2">
      <c r="D854" s="20" t="str">
        <f t="shared" si="64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1"/>
    </row>
    <row r="855" spans="4:16" x14ac:dyDescent="0.2">
      <c r="D855" s="20" t="str">
        <f t="shared" si="64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1"/>
    </row>
    <row r="856" spans="4:16" x14ac:dyDescent="0.2">
      <c r="D856" s="20" t="str">
        <f t="shared" si="64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1"/>
    </row>
    <row r="857" spans="4:16" x14ac:dyDescent="0.2">
      <c r="D857" s="20" t="str">
        <f t="shared" si="64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1"/>
    </row>
    <row r="858" spans="4:16" x14ac:dyDescent="0.2">
      <c r="D858" s="20" t="str">
        <f t="shared" si="64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1"/>
    </row>
    <row r="859" spans="4:16" x14ac:dyDescent="0.2">
      <c r="D859" s="20" t="str">
        <f t="shared" si="64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1"/>
    </row>
    <row r="860" spans="4:16" x14ac:dyDescent="0.2">
      <c r="D860" s="20" t="str">
        <f t="shared" si="64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1"/>
    </row>
    <row r="861" spans="4:16" x14ac:dyDescent="0.2">
      <c r="D861" s="20" t="str">
        <f t="shared" si="64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1"/>
    </row>
    <row r="862" spans="4:16" x14ac:dyDescent="0.2">
      <c r="D862" s="20" t="str">
        <f t="shared" si="64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1"/>
    </row>
    <row r="863" spans="4:16" x14ac:dyDescent="0.2">
      <c r="D863" s="20" t="str">
        <f t="shared" si="64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1"/>
    </row>
    <row r="864" spans="4:16" x14ac:dyDescent="0.2">
      <c r="D864" s="20" t="str">
        <f t="shared" si="64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1"/>
    </row>
    <row r="865" spans="4:16" x14ac:dyDescent="0.2">
      <c r="D865" s="20" t="str">
        <f t="shared" si="64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1"/>
    </row>
    <row r="866" spans="4:16" x14ac:dyDescent="0.2">
      <c r="D866" s="20" t="str">
        <f t="shared" si="64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1"/>
    </row>
    <row r="867" spans="4:16" x14ac:dyDescent="0.2">
      <c r="D867" s="20" t="str">
        <f t="shared" si="64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1"/>
    </row>
    <row r="868" spans="4:16" x14ac:dyDescent="0.2">
      <c r="D868" s="20" t="str">
        <f t="shared" si="64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1"/>
    </row>
    <row r="869" spans="4:16" x14ac:dyDescent="0.2">
      <c r="D869" s="20" t="str">
        <f t="shared" si="64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1"/>
    </row>
    <row r="870" spans="4:16" x14ac:dyDescent="0.2">
      <c r="D870" s="20" t="str">
        <f t="shared" si="64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1"/>
    </row>
    <row r="871" spans="4:16" x14ac:dyDescent="0.2">
      <c r="D871" s="20" t="str">
        <f t="shared" si="64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1"/>
    </row>
    <row r="872" spans="4:16" x14ac:dyDescent="0.2">
      <c r="D872" s="20" t="str">
        <f t="shared" si="64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1"/>
    </row>
    <row r="873" spans="4:16" x14ac:dyDescent="0.2">
      <c r="D873" s="20" t="str">
        <f t="shared" si="64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1"/>
    </row>
    <row r="874" spans="4:16" x14ac:dyDescent="0.2">
      <c r="D874" s="20" t="str">
        <f t="shared" si="64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1"/>
    </row>
    <row r="875" spans="4:16" x14ac:dyDescent="0.2">
      <c r="D875" s="20" t="str">
        <f t="shared" si="64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1"/>
    </row>
    <row r="876" spans="4:16" x14ac:dyDescent="0.2">
      <c r="D876" s="20" t="str">
        <f t="shared" si="64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1"/>
    </row>
    <row r="877" spans="4:16" x14ac:dyDescent="0.2">
      <c r="D877" s="20" t="str">
        <f t="shared" si="64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1"/>
    </row>
    <row r="878" spans="4:16" x14ac:dyDescent="0.2">
      <c r="D878" s="20" t="str">
        <f t="shared" si="64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1"/>
    </row>
    <row r="879" spans="4:16" x14ac:dyDescent="0.2">
      <c r="D879" s="20" t="str">
        <f t="shared" si="64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1"/>
    </row>
    <row r="880" spans="4:16" x14ac:dyDescent="0.2">
      <c r="D880" s="20" t="str">
        <f t="shared" si="64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1"/>
    </row>
    <row r="881" spans="4:16" x14ac:dyDescent="0.2">
      <c r="D881" s="20" t="str">
        <f t="shared" si="64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1"/>
    </row>
    <row r="882" spans="4:16" x14ac:dyDescent="0.2">
      <c r="D882" s="20" t="str">
        <f t="shared" si="64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1"/>
    </row>
    <row r="883" spans="4:16" x14ac:dyDescent="0.2">
      <c r="D883" s="20" t="str">
        <f t="shared" si="64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1"/>
    </row>
    <row r="884" spans="4:16" x14ac:dyDescent="0.2">
      <c r="D884" s="20" t="str">
        <f t="shared" si="64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1"/>
    </row>
    <row r="885" spans="4:16" x14ac:dyDescent="0.2">
      <c r="D885" s="20" t="str">
        <f t="shared" si="64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1"/>
    </row>
    <row r="886" spans="4:16" x14ac:dyDescent="0.2">
      <c r="D886" s="20" t="str">
        <f t="shared" si="64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1"/>
    </row>
    <row r="887" spans="4:16" x14ac:dyDescent="0.2">
      <c r="D887" s="20" t="str">
        <f t="shared" si="64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1"/>
    </row>
    <row r="888" spans="4:16" x14ac:dyDescent="0.2">
      <c r="D888" s="20" t="str">
        <f t="shared" si="64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1"/>
    </row>
    <row r="889" spans="4:16" x14ac:dyDescent="0.2">
      <c r="D889" s="20" t="str">
        <f t="shared" si="64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1"/>
    </row>
    <row r="890" spans="4:16" x14ac:dyDescent="0.2">
      <c r="D890" s="20" t="str">
        <f t="shared" si="64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1"/>
    </row>
    <row r="891" spans="4:16" x14ac:dyDescent="0.2">
      <c r="D891" s="20" t="str">
        <f t="shared" si="64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1"/>
    </row>
    <row r="892" spans="4:16" x14ac:dyDescent="0.2">
      <c r="D892" s="20" t="str">
        <f t="shared" si="64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1"/>
    </row>
    <row r="893" spans="4:16" x14ac:dyDescent="0.2">
      <c r="D893" s="20" t="str">
        <f t="shared" si="64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1"/>
    </row>
    <row r="894" spans="4:16" x14ac:dyDescent="0.2">
      <c r="D894" s="20" t="str">
        <f t="shared" si="64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1"/>
    </row>
    <row r="895" spans="4:16" x14ac:dyDescent="0.2">
      <c r="D895" s="20" t="str">
        <f t="shared" si="64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1"/>
    </row>
    <row r="896" spans="4:16" x14ac:dyDescent="0.2">
      <c r="D896" s="20" t="str">
        <f t="shared" si="64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1"/>
    </row>
    <row r="897" spans="4:16" x14ac:dyDescent="0.2">
      <c r="D897" s="20" t="str">
        <f t="shared" si="64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1"/>
    </row>
    <row r="898" spans="4:16" x14ac:dyDescent="0.2">
      <c r="D898" s="20" t="str">
        <f t="shared" si="64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1"/>
    </row>
    <row r="899" spans="4:16" x14ac:dyDescent="0.2">
      <c r="D899" s="20" t="str">
        <f t="shared" si="64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1"/>
    </row>
    <row r="900" spans="4:16" x14ac:dyDescent="0.2">
      <c r="D900" s="20" t="str">
        <f t="shared" si="64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1"/>
    </row>
    <row r="901" spans="4:16" x14ac:dyDescent="0.2">
      <c r="D901" s="20" t="str">
        <f t="shared" ref="D901:D964" si="65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1"/>
    </row>
    <row r="902" spans="4:16" x14ac:dyDescent="0.2">
      <c r="D902" s="20" t="str">
        <f t="shared" si="65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1"/>
    </row>
    <row r="903" spans="4:16" x14ac:dyDescent="0.2">
      <c r="D903" s="20" t="str">
        <f t="shared" si="65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1"/>
    </row>
    <row r="904" spans="4:16" x14ac:dyDescent="0.2">
      <c r="D904" s="20" t="str">
        <f t="shared" si="65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1"/>
    </row>
    <row r="905" spans="4:16" x14ac:dyDescent="0.2">
      <c r="D905" s="20" t="str">
        <f t="shared" si="65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1"/>
    </row>
    <row r="906" spans="4:16" x14ac:dyDescent="0.2">
      <c r="D906" s="20" t="str">
        <f t="shared" si="65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1"/>
    </row>
    <row r="907" spans="4:16" x14ac:dyDescent="0.2">
      <c r="D907" s="20" t="str">
        <f t="shared" si="65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1"/>
    </row>
    <row r="908" spans="4:16" x14ac:dyDescent="0.2">
      <c r="D908" s="20" t="str">
        <f t="shared" si="65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1"/>
    </row>
    <row r="909" spans="4:16" x14ac:dyDescent="0.2">
      <c r="D909" s="20" t="str">
        <f t="shared" si="65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1"/>
    </row>
    <row r="910" spans="4:16" x14ac:dyDescent="0.2">
      <c r="D910" s="20" t="str">
        <f t="shared" si="65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1"/>
    </row>
    <row r="911" spans="4:16" x14ac:dyDescent="0.2">
      <c r="D911" s="20" t="str">
        <f t="shared" si="65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1"/>
    </row>
    <row r="912" spans="4:16" x14ac:dyDescent="0.2">
      <c r="D912" s="20" t="str">
        <f t="shared" si="65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1"/>
    </row>
    <row r="913" spans="4:16" x14ac:dyDescent="0.2">
      <c r="D913" s="20" t="str">
        <f t="shared" si="65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1"/>
    </row>
    <row r="914" spans="4:16" x14ac:dyDescent="0.2">
      <c r="D914" s="20" t="str">
        <f t="shared" si="65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1"/>
    </row>
    <row r="915" spans="4:16" x14ac:dyDescent="0.2">
      <c r="D915" s="20" t="str">
        <f t="shared" si="65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1"/>
    </row>
    <row r="916" spans="4:16" x14ac:dyDescent="0.2">
      <c r="D916" s="20" t="str">
        <f t="shared" si="65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1"/>
    </row>
    <row r="917" spans="4:16" x14ac:dyDescent="0.2">
      <c r="D917" s="20" t="str">
        <f t="shared" si="65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1"/>
    </row>
    <row r="918" spans="4:16" x14ac:dyDescent="0.2">
      <c r="D918" s="20" t="str">
        <f t="shared" si="65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1"/>
    </row>
    <row r="919" spans="4:16" x14ac:dyDescent="0.2">
      <c r="D919" s="20" t="str">
        <f t="shared" si="65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1"/>
    </row>
    <row r="920" spans="4:16" x14ac:dyDescent="0.2">
      <c r="D920" s="20" t="str">
        <f t="shared" si="65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1"/>
    </row>
    <row r="921" spans="4:16" x14ac:dyDescent="0.2">
      <c r="D921" s="20" t="str">
        <f t="shared" si="65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1"/>
    </row>
    <row r="922" spans="4:16" x14ac:dyDescent="0.2">
      <c r="D922" s="20" t="str">
        <f t="shared" si="65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1"/>
    </row>
    <row r="923" spans="4:16" x14ac:dyDescent="0.2">
      <c r="D923" s="20" t="str">
        <f t="shared" si="65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1"/>
    </row>
    <row r="924" spans="4:16" x14ac:dyDescent="0.2">
      <c r="D924" s="20" t="str">
        <f t="shared" si="65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1"/>
    </row>
    <row r="925" spans="4:16" x14ac:dyDescent="0.2">
      <c r="D925" s="20" t="str">
        <f t="shared" si="65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1"/>
    </row>
    <row r="926" spans="4:16" x14ac:dyDescent="0.2">
      <c r="D926" s="20" t="str">
        <f t="shared" si="65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1"/>
    </row>
    <row r="927" spans="4:16" x14ac:dyDescent="0.2">
      <c r="D927" s="20" t="str">
        <f t="shared" si="65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1"/>
    </row>
    <row r="928" spans="4:16" x14ac:dyDescent="0.2">
      <c r="D928" s="20" t="str">
        <f t="shared" si="65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1"/>
    </row>
    <row r="929" spans="4:16" x14ac:dyDescent="0.2">
      <c r="D929" s="20" t="str">
        <f t="shared" si="65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1"/>
    </row>
    <row r="930" spans="4:16" x14ac:dyDescent="0.2">
      <c r="D930" s="20" t="str">
        <f t="shared" si="65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1"/>
    </row>
    <row r="931" spans="4:16" x14ac:dyDescent="0.2">
      <c r="D931" s="20" t="str">
        <f t="shared" si="65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1"/>
    </row>
    <row r="932" spans="4:16" x14ac:dyDescent="0.2">
      <c r="D932" s="20" t="str">
        <f t="shared" si="65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1"/>
    </row>
    <row r="933" spans="4:16" x14ac:dyDescent="0.2">
      <c r="D933" s="20" t="str">
        <f t="shared" si="65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1"/>
    </row>
    <row r="934" spans="4:16" x14ac:dyDescent="0.2">
      <c r="D934" s="20" t="str">
        <f t="shared" si="65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1"/>
    </row>
    <row r="935" spans="4:16" x14ac:dyDescent="0.2">
      <c r="D935" s="20" t="str">
        <f t="shared" si="65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1"/>
    </row>
    <row r="936" spans="4:16" x14ac:dyDescent="0.2">
      <c r="D936" s="20" t="str">
        <f t="shared" si="65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1"/>
    </row>
    <row r="937" spans="4:16" x14ac:dyDescent="0.2">
      <c r="D937" s="20" t="str">
        <f t="shared" si="65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1"/>
    </row>
    <row r="938" spans="4:16" x14ac:dyDescent="0.2">
      <c r="D938" s="20" t="str">
        <f t="shared" si="65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1"/>
    </row>
    <row r="939" spans="4:16" x14ac:dyDescent="0.2">
      <c r="D939" s="20" t="str">
        <f t="shared" si="65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1"/>
    </row>
    <row r="940" spans="4:16" x14ac:dyDescent="0.2">
      <c r="D940" s="20" t="str">
        <f t="shared" si="65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1"/>
    </row>
    <row r="941" spans="4:16" x14ac:dyDescent="0.2">
      <c r="D941" s="20" t="str">
        <f t="shared" si="65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1"/>
    </row>
    <row r="942" spans="4:16" x14ac:dyDescent="0.2">
      <c r="D942" s="20" t="str">
        <f t="shared" si="65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1"/>
    </row>
    <row r="943" spans="4:16" x14ac:dyDescent="0.2">
      <c r="D943" s="20" t="str">
        <f t="shared" si="65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1"/>
    </row>
    <row r="944" spans="4:16" x14ac:dyDescent="0.2">
      <c r="D944" s="20" t="str">
        <f t="shared" si="65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1"/>
    </row>
    <row r="945" spans="4:16" x14ac:dyDescent="0.2">
      <c r="D945" s="20" t="str">
        <f t="shared" si="65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1"/>
    </row>
    <row r="946" spans="4:16" x14ac:dyDescent="0.2">
      <c r="D946" s="20" t="str">
        <f t="shared" si="65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1"/>
    </row>
    <row r="947" spans="4:16" x14ac:dyDescent="0.2">
      <c r="D947" s="20" t="str">
        <f t="shared" si="65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1"/>
    </row>
    <row r="948" spans="4:16" x14ac:dyDescent="0.2">
      <c r="D948" s="20" t="str">
        <f t="shared" si="65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1"/>
    </row>
    <row r="949" spans="4:16" x14ac:dyDescent="0.2">
      <c r="D949" s="20" t="str">
        <f t="shared" si="65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1"/>
    </row>
    <row r="950" spans="4:16" x14ac:dyDescent="0.2">
      <c r="D950" s="20" t="str">
        <f t="shared" si="65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1"/>
    </row>
    <row r="951" spans="4:16" x14ac:dyDescent="0.2">
      <c r="D951" s="20" t="str">
        <f t="shared" si="65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1"/>
    </row>
    <row r="952" spans="4:16" x14ac:dyDescent="0.2">
      <c r="D952" s="20" t="str">
        <f t="shared" si="65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1"/>
    </row>
    <row r="953" spans="4:16" x14ac:dyDescent="0.2">
      <c r="D953" s="20" t="str">
        <f t="shared" si="65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1"/>
    </row>
    <row r="954" spans="4:16" x14ac:dyDescent="0.2">
      <c r="D954" s="20" t="str">
        <f t="shared" si="65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1"/>
    </row>
    <row r="955" spans="4:16" x14ac:dyDescent="0.2">
      <c r="D955" s="20" t="str">
        <f t="shared" si="65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1"/>
    </row>
    <row r="956" spans="4:16" x14ac:dyDescent="0.2">
      <c r="D956" s="20" t="str">
        <f t="shared" si="65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1"/>
    </row>
    <row r="957" spans="4:16" x14ac:dyDescent="0.2">
      <c r="D957" s="20" t="str">
        <f t="shared" si="65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1"/>
    </row>
    <row r="958" spans="4:16" x14ac:dyDescent="0.2">
      <c r="D958" s="20" t="str">
        <f t="shared" si="65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1"/>
    </row>
    <row r="959" spans="4:16" x14ac:dyDescent="0.2">
      <c r="D959" s="20" t="str">
        <f t="shared" si="65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1"/>
    </row>
    <row r="960" spans="4:16" x14ac:dyDescent="0.2">
      <c r="D960" s="20" t="str">
        <f t="shared" si="65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1"/>
    </row>
    <row r="961" spans="4:16" x14ac:dyDescent="0.2">
      <c r="D961" s="20" t="str">
        <f t="shared" si="65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1"/>
    </row>
    <row r="962" spans="4:16" x14ac:dyDescent="0.2">
      <c r="D962" s="20" t="str">
        <f t="shared" si="65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1"/>
    </row>
    <row r="963" spans="4:16" x14ac:dyDescent="0.2">
      <c r="D963" s="20" t="str">
        <f t="shared" si="65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1"/>
    </row>
    <row r="964" spans="4:16" x14ac:dyDescent="0.2">
      <c r="D964" s="20" t="str">
        <f t="shared" si="65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1"/>
    </row>
    <row r="965" spans="4:16" x14ac:dyDescent="0.2">
      <c r="D965" s="20" t="str">
        <f t="shared" ref="D965:D1002" si="66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1"/>
    </row>
    <row r="966" spans="4:16" x14ac:dyDescent="0.2">
      <c r="D966" s="20" t="str">
        <f t="shared" si="66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1"/>
    </row>
    <row r="967" spans="4:16" x14ac:dyDescent="0.2">
      <c r="D967" s="20" t="str">
        <f t="shared" si="66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1"/>
    </row>
    <row r="968" spans="4:16" x14ac:dyDescent="0.2">
      <c r="D968" s="20" t="str">
        <f t="shared" si="66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1"/>
    </row>
    <row r="969" spans="4:16" x14ac:dyDescent="0.2">
      <c r="D969" s="20" t="str">
        <f t="shared" si="66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1"/>
    </row>
    <row r="970" spans="4:16" x14ac:dyDescent="0.2">
      <c r="D970" s="20" t="str">
        <f t="shared" si="66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1"/>
    </row>
    <row r="971" spans="4:16" x14ac:dyDescent="0.2">
      <c r="D971" s="20" t="str">
        <f t="shared" si="66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1"/>
    </row>
    <row r="972" spans="4:16" x14ac:dyDescent="0.2">
      <c r="D972" s="20" t="str">
        <f t="shared" si="66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1"/>
    </row>
    <row r="973" spans="4:16" x14ac:dyDescent="0.2">
      <c r="D973" s="20" t="str">
        <f t="shared" si="66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1"/>
    </row>
    <row r="974" spans="4:16" x14ac:dyDescent="0.2">
      <c r="D974" s="20" t="str">
        <f t="shared" si="66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1"/>
    </row>
    <row r="975" spans="4:16" x14ac:dyDescent="0.2">
      <c r="D975" s="20" t="str">
        <f t="shared" si="66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1"/>
    </row>
    <row r="976" spans="4:16" x14ac:dyDescent="0.2">
      <c r="D976" s="20" t="str">
        <f t="shared" si="66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1"/>
    </row>
    <row r="977" spans="4:16" x14ac:dyDescent="0.2">
      <c r="D977" s="20" t="str">
        <f t="shared" si="66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1"/>
    </row>
    <row r="978" spans="4:16" x14ac:dyDescent="0.2">
      <c r="D978" s="20" t="str">
        <f t="shared" si="66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1"/>
    </row>
    <row r="979" spans="4:16" x14ac:dyDescent="0.2">
      <c r="D979" s="20" t="str">
        <f t="shared" si="66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1"/>
    </row>
    <row r="980" spans="4:16" x14ac:dyDescent="0.2">
      <c r="D980" s="20" t="str">
        <f t="shared" si="66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1"/>
    </row>
    <row r="981" spans="4:16" x14ac:dyDescent="0.2">
      <c r="D981" s="20" t="str">
        <f t="shared" si="66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1"/>
    </row>
    <row r="982" spans="4:16" x14ac:dyDescent="0.2">
      <c r="D982" s="20" t="str">
        <f t="shared" si="66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1"/>
    </row>
    <row r="983" spans="4:16" x14ac:dyDescent="0.2">
      <c r="D983" s="20" t="str">
        <f t="shared" si="66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1"/>
    </row>
    <row r="984" spans="4:16" x14ac:dyDescent="0.2">
      <c r="D984" s="20" t="str">
        <f t="shared" si="66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1"/>
    </row>
    <row r="985" spans="4:16" x14ac:dyDescent="0.2">
      <c r="D985" s="20" t="str">
        <f t="shared" si="66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1"/>
    </row>
    <row r="986" spans="4:16" x14ac:dyDescent="0.2">
      <c r="D986" s="20" t="str">
        <f t="shared" si="66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1"/>
    </row>
    <row r="987" spans="4:16" x14ac:dyDescent="0.2">
      <c r="D987" s="20" t="str">
        <f t="shared" si="66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1"/>
    </row>
    <row r="988" spans="4:16" x14ac:dyDescent="0.2">
      <c r="D988" s="20" t="str">
        <f t="shared" si="66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1"/>
    </row>
    <row r="989" spans="4:16" x14ac:dyDescent="0.2">
      <c r="D989" s="20" t="str">
        <f t="shared" si="66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1"/>
    </row>
    <row r="990" spans="4:16" x14ac:dyDescent="0.2">
      <c r="D990" s="20" t="str">
        <f t="shared" si="66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1"/>
    </row>
    <row r="991" spans="4:16" x14ac:dyDescent="0.2">
      <c r="D991" s="20" t="str">
        <f t="shared" si="66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1"/>
    </row>
    <row r="992" spans="4:16" x14ac:dyDescent="0.2">
      <c r="D992" s="20" t="str">
        <f t="shared" si="66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1"/>
    </row>
    <row r="993" spans="4:16" x14ac:dyDescent="0.2">
      <c r="D993" s="20" t="str">
        <f t="shared" si="66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1"/>
    </row>
    <row r="994" spans="4:16" x14ac:dyDescent="0.2">
      <c r="D994" s="20" t="str">
        <f t="shared" si="66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1"/>
    </row>
    <row r="995" spans="4:16" x14ac:dyDescent="0.2">
      <c r="D995" s="20" t="str">
        <f t="shared" si="66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1"/>
    </row>
    <row r="996" spans="4:16" x14ac:dyDescent="0.2">
      <c r="D996" s="20" t="str">
        <f t="shared" si="66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1"/>
    </row>
    <row r="997" spans="4:16" x14ac:dyDescent="0.2">
      <c r="D997" s="20" t="str">
        <f t="shared" si="66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1"/>
    </row>
    <row r="998" spans="4:16" x14ac:dyDescent="0.2">
      <c r="D998" s="20" t="str">
        <f t="shared" si="66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1"/>
    </row>
    <row r="999" spans="4:16" x14ac:dyDescent="0.2">
      <c r="D999" s="20" t="str">
        <f t="shared" si="66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1"/>
    </row>
    <row r="1000" spans="4:16" x14ac:dyDescent="0.2">
      <c r="D1000" s="20" t="str">
        <f t="shared" si="66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</row>
    <row r="1001" spans="4:16" x14ac:dyDescent="0.2">
      <c r="D1001" s="20" t="str">
        <f t="shared" si="66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4:16" x14ac:dyDescent="0.2">
      <c r="D1002" s="20" t="str">
        <f t="shared" si="66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2020-07-28T19:20:59Z</dcterms:modified>
</cp:coreProperties>
</file>