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5525" windowHeight="1149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O89" i="1" l="1"/>
  <c r="P89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G89" i="1"/>
  <c r="H89" i="1"/>
  <c r="G96" i="1"/>
  <c r="O96" i="1" s="1"/>
  <c r="G97" i="1"/>
  <c r="O97" i="1" s="1"/>
  <c r="G99" i="1"/>
  <c r="O99" i="1" s="1"/>
  <c r="H99" i="1"/>
  <c r="P99" i="1" s="1"/>
  <c r="H100" i="1"/>
  <c r="P100" i="1" s="1"/>
  <c r="G103" i="1"/>
  <c r="O103" i="1" s="1"/>
  <c r="H141" i="1"/>
  <c r="P141" i="1" s="1"/>
  <c r="G148" i="1"/>
  <c r="O148" i="1" s="1"/>
  <c r="H148" i="1"/>
  <c r="P148" i="1" s="1"/>
  <c r="G149" i="1"/>
  <c r="O149" i="1" s="1"/>
  <c r="H149" i="1"/>
  <c r="P149" i="1" s="1"/>
  <c r="G150" i="1"/>
  <c r="O150" i="1" s="1"/>
  <c r="H150" i="1"/>
  <c r="P150" i="1" s="1"/>
  <c r="G151" i="1"/>
  <c r="O151" i="1" s="1"/>
  <c r="H157" i="1"/>
  <c r="P157" i="1" s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C95" i="1"/>
  <c r="G95" i="1" s="1"/>
  <c r="O95" i="1" s="1"/>
  <c r="D95" i="1"/>
  <c r="H95" i="1" s="1"/>
  <c r="P95" i="1" s="1"/>
  <c r="C96" i="1"/>
  <c r="D96" i="1"/>
  <c r="H96" i="1" s="1"/>
  <c r="P96" i="1" s="1"/>
  <c r="C97" i="1"/>
  <c r="D97" i="1"/>
  <c r="H97" i="1" s="1"/>
  <c r="P97" i="1" s="1"/>
  <c r="C98" i="1"/>
  <c r="G98" i="1" s="1"/>
  <c r="O98" i="1" s="1"/>
  <c r="D98" i="1"/>
  <c r="H98" i="1" s="1"/>
  <c r="P98" i="1" s="1"/>
  <c r="C99" i="1"/>
  <c r="D99" i="1"/>
  <c r="C100" i="1"/>
  <c r="G100" i="1" s="1"/>
  <c r="O100" i="1" s="1"/>
  <c r="D100" i="1"/>
  <c r="C101" i="1"/>
  <c r="G101" i="1" s="1"/>
  <c r="O101" i="1" s="1"/>
  <c r="D101" i="1"/>
  <c r="H101" i="1" s="1"/>
  <c r="P101" i="1" s="1"/>
  <c r="C102" i="1"/>
  <c r="G102" i="1" s="1"/>
  <c r="O102" i="1" s="1"/>
  <c r="D102" i="1"/>
  <c r="H102" i="1" s="1"/>
  <c r="P102" i="1" s="1"/>
  <c r="C103" i="1"/>
  <c r="D103" i="1"/>
  <c r="H103" i="1" s="1"/>
  <c r="P103" i="1" s="1"/>
  <c r="C104" i="1"/>
  <c r="G104" i="1" s="1"/>
  <c r="O104" i="1" s="1"/>
  <c r="D104" i="1"/>
  <c r="H104" i="1" s="1"/>
  <c r="P104" i="1" s="1"/>
  <c r="C105" i="1"/>
  <c r="G105" i="1" s="1"/>
  <c r="O105" i="1" s="1"/>
  <c r="D105" i="1"/>
  <c r="H105" i="1" s="1"/>
  <c r="P105" i="1" s="1"/>
  <c r="C106" i="1"/>
  <c r="G106" i="1" s="1"/>
  <c r="O106" i="1" s="1"/>
  <c r="D106" i="1"/>
  <c r="H106" i="1" s="1"/>
  <c r="P106" i="1" s="1"/>
  <c r="C107" i="1"/>
  <c r="G107" i="1" s="1"/>
  <c r="O107" i="1" s="1"/>
  <c r="D107" i="1"/>
  <c r="H107" i="1" s="1"/>
  <c r="P107" i="1" s="1"/>
  <c r="C108" i="1"/>
  <c r="G108" i="1" s="1"/>
  <c r="O108" i="1" s="1"/>
  <c r="D108" i="1"/>
  <c r="H108" i="1" s="1"/>
  <c r="P108" i="1" s="1"/>
  <c r="C109" i="1"/>
  <c r="G109" i="1" s="1"/>
  <c r="O109" i="1" s="1"/>
  <c r="D109" i="1"/>
  <c r="H109" i="1" s="1"/>
  <c r="P109" i="1" s="1"/>
  <c r="C110" i="1"/>
  <c r="G110" i="1" s="1"/>
  <c r="O110" i="1" s="1"/>
  <c r="D110" i="1"/>
  <c r="H110" i="1" s="1"/>
  <c r="P110" i="1" s="1"/>
  <c r="C111" i="1"/>
  <c r="G111" i="1" s="1"/>
  <c r="O111" i="1" s="1"/>
  <c r="D111" i="1"/>
  <c r="H111" i="1" s="1"/>
  <c r="P111" i="1" s="1"/>
  <c r="C112" i="1"/>
  <c r="G112" i="1" s="1"/>
  <c r="O112" i="1" s="1"/>
  <c r="D112" i="1"/>
  <c r="H112" i="1" s="1"/>
  <c r="P112" i="1" s="1"/>
  <c r="C113" i="1"/>
  <c r="G113" i="1" s="1"/>
  <c r="O113" i="1" s="1"/>
  <c r="D113" i="1"/>
  <c r="H113" i="1" s="1"/>
  <c r="P113" i="1" s="1"/>
  <c r="C114" i="1"/>
  <c r="G114" i="1" s="1"/>
  <c r="O114" i="1" s="1"/>
  <c r="D114" i="1"/>
  <c r="H114" i="1" s="1"/>
  <c r="P114" i="1" s="1"/>
  <c r="C115" i="1"/>
  <c r="G115" i="1" s="1"/>
  <c r="O115" i="1" s="1"/>
  <c r="D115" i="1"/>
  <c r="H115" i="1" s="1"/>
  <c r="P115" i="1" s="1"/>
  <c r="C116" i="1"/>
  <c r="G116" i="1" s="1"/>
  <c r="O116" i="1" s="1"/>
  <c r="D116" i="1"/>
  <c r="H116" i="1" s="1"/>
  <c r="P116" i="1" s="1"/>
  <c r="C117" i="1"/>
  <c r="G117" i="1" s="1"/>
  <c r="O117" i="1" s="1"/>
  <c r="D117" i="1"/>
  <c r="H117" i="1" s="1"/>
  <c r="P117" i="1" s="1"/>
  <c r="C118" i="1"/>
  <c r="G118" i="1" s="1"/>
  <c r="O118" i="1" s="1"/>
  <c r="D118" i="1"/>
  <c r="H118" i="1" s="1"/>
  <c r="P118" i="1" s="1"/>
  <c r="C119" i="1"/>
  <c r="G119" i="1" s="1"/>
  <c r="O119" i="1" s="1"/>
  <c r="D119" i="1"/>
  <c r="H119" i="1" s="1"/>
  <c r="P119" i="1" s="1"/>
  <c r="C120" i="1"/>
  <c r="G120" i="1" s="1"/>
  <c r="O120" i="1" s="1"/>
  <c r="D120" i="1"/>
  <c r="H120" i="1" s="1"/>
  <c r="P120" i="1" s="1"/>
  <c r="C121" i="1"/>
  <c r="G121" i="1" s="1"/>
  <c r="O121" i="1" s="1"/>
  <c r="D121" i="1"/>
  <c r="H121" i="1" s="1"/>
  <c r="P121" i="1" s="1"/>
  <c r="C122" i="1"/>
  <c r="G122" i="1" s="1"/>
  <c r="O122" i="1" s="1"/>
  <c r="D122" i="1"/>
  <c r="H122" i="1" s="1"/>
  <c r="P122" i="1" s="1"/>
  <c r="C123" i="1"/>
  <c r="G123" i="1" s="1"/>
  <c r="O123" i="1" s="1"/>
  <c r="D123" i="1"/>
  <c r="H123" i="1" s="1"/>
  <c r="P123" i="1" s="1"/>
  <c r="C124" i="1"/>
  <c r="G124" i="1" s="1"/>
  <c r="O124" i="1" s="1"/>
  <c r="D124" i="1"/>
  <c r="H124" i="1" s="1"/>
  <c r="P124" i="1" s="1"/>
  <c r="C125" i="1"/>
  <c r="G125" i="1" s="1"/>
  <c r="O125" i="1" s="1"/>
  <c r="D125" i="1"/>
  <c r="H125" i="1" s="1"/>
  <c r="P125" i="1" s="1"/>
  <c r="C126" i="1"/>
  <c r="G126" i="1" s="1"/>
  <c r="O126" i="1" s="1"/>
  <c r="D126" i="1"/>
  <c r="H126" i="1" s="1"/>
  <c r="P126" i="1" s="1"/>
  <c r="C127" i="1"/>
  <c r="G127" i="1" s="1"/>
  <c r="O127" i="1" s="1"/>
  <c r="D127" i="1"/>
  <c r="H127" i="1" s="1"/>
  <c r="P127" i="1" s="1"/>
  <c r="C128" i="1"/>
  <c r="G128" i="1" s="1"/>
  <c r="O128" i="1" s="1"/>
  <c r="D128" i="1"/>
  <c r="H128" i="1" s="1"/>
  <c r="P128" i="1" s="1"/>
  <c r="C129" i="1"/>
  <c r="G129" i="1" s="1"/>
  <c r="O129" i="1" s="1"/>
  <c r="D129" i="1"/>
  <c r="H129" i="1" s="1"/>
  <c r="P129" i="1" s="1"/>
  <c r="C130" i="1"/>
  <c r="G130" i="1" s="1"/>
  <c r="O130" i="1" s="1"/>
  <c r="D130" i="1"/>
  <c r="H130" i="1" s="1"/>
  <c r="P130" i="1" s="1"/>
  <c r="C131" i="1"/>
  <c r="G131" i="1" s="1"/>
  <c r="O131" i="1" s="1"/>
  <c r="D131" i="1"/>
  <c r="H131" i="1" s="1"/>
  <c r="P131" i="1" s="1"/>
  <c r="C132" i="1"/>
  <c r="G132" i="1" s="1"/>
  <c r="O132" i="1" s="1"/>
  <c r="D132" i="1"/>
  <c r="H132" i="1" s="1"/>
  <c r="P132" i="1" s="1"/>
  <c r="C133" i="1"/>
  <c r="G133" i="1" s="1"/>
  <c r="O133" i="1" s="1"/>
  <c r="D133" i="1"/>
  <c r="H133" i="1" s="1"/>
  <c r="P133" i="1" s="1"/>
  <c r="C134" i="1"/>
  <c r="G134" i="1" s="1"/>
  <c r="O134" i="1" s="1"/>
  <c r="D134" i="1"/>
  <c r="H134" i="1" s="1"/>
  <c r="P134" i="1" s="1"/>
  <c r="C135" i="1"/>
  <c r="G135" i="1" s="1"/>
  <c r="O135" i="1" s="1"/>
  <c r="D135" i="1"/>
  <c r="H135" i="1" s="1"/>
  <c r="P135" i="1" s="1"/>
  <c r="C136" i="1"/>
  <c r="G136" i="1" s="1"/>
  <c r="O136" i="1" s="1"/>
  <c r="D136" i="1"/>
  <c r="H136" i="1" s="1"/>
  <c r="P136" i="1" s="1"/>
  <c r="C137" i="1"/>
  <c r="G137" i="1" s="1"/>
  <c r="O137" i="1" s="1"/>
  <c r="D137" i="1"/>
  <c r="H137" i="1" s="1"/>
  <c r="P137" i="1" s="1"/>
  <c r="C138" i="1"/>
  <c r="G138" i="1" s="1"/>
  <c r="O138" i="1" s="1"/>
  <c r="D138" i="1"/>
  <c r="H138" i="1" s="1"/>
  <c r="P138" i="1" s="1"/>
  <c r="C139" i="1"/>
  <c r="G139" i="1" s="1"/>
  <c r="O139" i="1" s="1"/>
  <c r="D139" i="1"/>
  <c r="H139" i="1" s="1"/>
  <c r="P139" i="1" s="1"/>
  <c r="C140" i="1"/>
  <c r="G140" i="1" s="1"/>
  <c r="O140" i="1" s="1"/>
  <c r="D140" i="1"/>
  <c r="H140" i="1" s="1"/>
  <c r="P140" i="1" s="1"/>
  <c r="C141" i="1"/>
  <c r="G141" i="1" s="1"/>
  <c r="O141" i="1" s="1"/>
  <c r="D141" i="1"/>
  <c r="C142" i="1"/>
  <c r="G142" i="1" s="1"/>
  <c r="O142" i="1" s="1"/>
  <c r="D142" i="1"/>
  <c r="H142" i="1" s="1"/>
  <c r="P142" i="1" s="1"/>
  <c r="C143" i="1"/>
  <c r="G143" i="1" s="1"/>
  <c r="O143" i="1" s="1"/>
  <c r="D143" i="1"/>
  <c r="H143" i="1" s="1"/>
  <c r="P143" i="1" s="1"/>
  <c r="C144" i="1"/>
  <c r="G144" i="1" s="1"/>
  <c r="O144" i="1" s="1"/>
  <c r="D144" i="1"/>
  <c r="H144" i="1" s="1"/>
  <c r="P144" i="1" s="1"/>
  <c r="C145" i="1"/>
  <c r="G145" i="1" s="1"/>
  <c r="O145" i="1" s="1"/>
  <c r="D145" i="1"/>
  <c r="H145" i="1" s="1"/>
  <c r="P145" i="1" s="1"/>
  <c r="C146" i="1"/>
  <c r="G146" i="1" s="1"/>
  <c r="O146" i="1" s="1"/>
  <c r="D146" i="1"/>
  <c r="H146" i="1" s="1"/>
  <c r="P146" i="1" s="1"/>
  <c r="C147" i="1"/>
  <c r="G147" i="1" s="1"/>
  <c r="O147" i="1" s="1"/>
  <c r="D147" i="1"/>
  <c r="H147" i="1" s="1"/>
  <c r="P147" i="1" s="1"/>
  <c r="C148" i="1"/>
  <c r="D148" i="1"/>
  <c r="C149" i="1"/>
  <c r="D149" i="1"/>
  <c r="C150" i="1"/>
  <c r="D150" i="1"/>
  <c r="C151" i="1"/>
  <c r="D151" i="1"/>
  <c r="H151" i="1" s="1"/>
  <c r="P151" i="1" s="1"/>
  <c r="C152" i="1"/>
  <c r="G152" i="1" s="1"/>
  <c r="O152" i="1" s="1"/>
  <c r="D152" i="1"/>
  <c r="H152" i="1" s="1"/>
  <c r="P152" i="1" s="1"/>
  <c r="C153" i="1"/>
  <c r="G153" i="1" s="1"/>
  <c r="O153" i="1" s="1"/>
  <c r="D153" i="1"/>
  <c r="H153" i="1" s="1"/>
  <c r="P153" i="1" s="1"/>
  <c r="C154" i="1"/>
  <c r="G154" i="1" s="1"/>
  <c r="O154" i="1" s="1"/>
  <c r="D154" i="1"/>
  <c r="H154" i="1" s="1"/>
  <c r="P154" i="1" s="1"/>
  <c r="C155" i="1"/>
  <c r="G155" i="1" s="1"/>
  <c r="O155" i="1" s="1"/>
  <c r="D155" i="1"/>
  <c r="H155" i="1" s="1"/>
  <c r="P155" i="1" s="1"/>
  <c r="C156" i="1"/>
  <c r="G156" i="1" s="1"/>
  <c r="O156" i="1" s="1"/>
  <c r="D156" i="1"/>
  <c r="H156" i="1" s="1"/>
  <c r="P156" i="1" s="1"/>
  <c r="C157" i="1"/>
  <c r="G157" i="1" s="1"/>
  <c r="O157" i="1" s="1"/>
  <c r="D157" i="1"/>
  <c r="C158" i="1"/>
  <c r="G158" i="1" s="1"/>
  <c r="O158" i="1" s="1"/>
  <c r="D158" i="1"/>
  <c r="H158" i="1" s="1"/>
  <c r="P158" i="1" s="1"/>
  <c r="C159" i="1"/>
  <c r="G159" i="1" s="1"/>
  <c r="O159" i="1" s="1"/>
  <c r="D159" i="1"/>
  <c r="H159" i="1" s="1"/>
  <c r="P159" i="1" s="1"/>
  <c r="C160" i="1"/>
  <c r="G160" i="1" s="1"/>
  <c r="O160" i="1" s="1"/>
  <c r="D160" i="1"/>
  <c r="H160" i="1" s="1"/>
  <c r="P160" i="1" s="1"/>
  <c r="C161" i="1"/>
  <c r="G161" i="1" s="1"/>
  <c r="O161" i="1" s="1"/>
  <c r="D161" i="1"/>
  <c r="H161" i="1" s="1"/>
  <c r="P161" i="1" s="1"/>
  <c r="C162" i="1"/>
  <c r="G162" i="1" s="1"/>
  <c r="O162" i="1" s="1"/>
  <c r="D162" i="1"/>
  <c r="H162" i="1" s="1"/>
  <c r="P162" i="1" s="1"/>
  <c r="C163" i="1"/>
  <c r="G163" i="1" s="1"/>
  <c r="O163" i="1" s="1"/>
  <c r="D163" i="1"/>
  <c r="H163" i="1" s="1"/>
  <c r="P163" i="1" s="1"/>
  <c r="C164" i="1"/>
  <c r="G164" i="1" s="1"/>
  <c r="O164" i="1" s="1"/>
  <c r="D164" i="1"/>
  <c r="H164" i="1" s="1"/>
  <c r="P164" i="1" s="1"/>
  <c r="C165" i="1"/>
  <c r="G165" i="1" s="1"/>
  <c r="O165" i="1" s="1"/>
  <c r="D165" i="1"/>
  <c r="H165" i="1" s="1"/>
  <c r="P165" i="1" s="1"/>
  <c r="C166" i="1"/>
  <c r="G166" i="1" s="1"/>
  <c r="O166" i="1" s="1"/>
  <c r="D166" i="1"/>
  <c r="H166" i="1" s="1"/>
  <c r="P166" i="1" s="1"/>
  <c r="C167" i="1"/>
  <c r="G167" i="1" s="1"/>
  <c r="O167" i="1" s="1"/>
  <c r="D167" i="1"/>
  <c r="H167" i="1" s="1"/>
  <c r="P167" i="1" s="1"/>
  <c r="C168" i="1"/>
  <c r="G168" i="1" s="1"/>
  <c r="O168" i="1" s="1"/>
  <c r="D168" i="1"/>
  <c r="H168" i="1" s="1"/>
  <c r="P168" i="1" s="1"/>
  <c r="C169" i="1"/>
  <c r="G169" i="1" s="1"/>
  <c r="O169" i="1" s="1"/>
  <c r="D169" i="1"/>
  <c r="H169" i="1" s="1"/>
  <c r="P169" i="1" s="1"/>
  <c r="C170" i="1"/>
  <c r="G170" i="1" s="1"/>
  <c r="O170" i="1" s="1"/>
  <c r="D170" i="1"/>
  <c r="H170" i="1" s="1"/>
  <c r="P170" i="1" s="1"/>
  <c r="C171" i="1"/>
  <c r="G171" i="1" s="1"/>
  <c r="O171" i="1" s="1"/>
  <c r="D171" i="1"/>
  <c r="H171" i="1" s="1"/>
  <c r="P171" i="1" s="1"/>
  <c r="C172" i="1"/>
  <c r="G172" i="1" s="1"/>
  <c r="O172" i="1" s="1"/>
  <c r="D172" i="1"/>
  <c r="H172" i="1" s="1"/>
  <c r="P172" i="1" s="1"/>
  <c r="C173" i="1"/>
  <c r="G173" i="1" s="1"/>
  <c r="O173" i="1" s="1"/>
  <c r="D173" i="1"/>
  <c r="H173" i="1" s="1"/>
  <c r="P173" i="1" s="1"/>
  <c r="C174" i="1"/>
  <c r="G174" i="1" s="1"/>
  <c r="O174" i="1" s="1"/>
  <c r="D174" i="1"/>
  <c r="H174" i="1" s="1"/>
  <c r="P174" i="1" s="1"/>
  <c r="C175" i="1"/>
  <c r="G175" i="1" s="1"/>
  <c r="O175" i="1" s="1"/>
  <c r="D175" i="1"/>
  <c r="H175" i="1" s="1"/>
  <c r="P175" i="1" s="1"/>
  <c r="C176" i="1"/>
  <c r="G176" i="1" s="1"/>
  <c r="O176" i="1" s="1"/>
  <c r="D176" i="1"/>
  <c r="H176" i="1" s="1"/>
  <c r="P176" i="1" s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84" i="1"/>
  <c r="G84" i="1" s="1"/>
  <c r="O84" i="1" s="1"/>
  <c r="D84" i="1"/>
  <c r="H84" i="1" s="1"/>
  <c r="P84" i="1" s="1"/>
  <c r="C85" i="1"/>
  <c r="G85" i="1" s="1"/>
  <c r="O85" i="1" s="1"/>
  <c r="D85" i="1"/>
  <c r="H85" i="1" s="1"/>
  <c r="P85" i="1" s="1"/>
  <c r="C86" i="1"/>
  <c r="G86" i="1" s="1"/>
  <c r="O86" i="1" s="1"/>
  <c r="D86" i="1"/>
  <c r="H86" i="1" s="1"/>
  <c r="P86" i="1" s="1"/>
  <c r="C87" i="1"/>
  <c r="G87" i="1" s="1"/>
  <c r="O87" i="1" s="1"/>
  <c r="D87" i="1"/>
  <c r="H87" i="1" s="1"/>
  <c r="P87" i="1" s="1"/>
  <c r="C88" i="1"/>
  <c r="G88" i="1" s="1"/>
  <c r="O88" i="1" s="1"/>
  <c r="D88" i="1"/>
  <c r="H88" i="1" s="1"/>
  <c r="P88" i="1" s="1"/>
  <c r="C89" i="1"/>
  <c r="D89" i="1"/>
  <c r="C90" i="1"/>
  <c r="G90" i="1" s="1"/>
  <c r="O90" i="1" s="1"/>
  <c r="D90" i="1"/>
  <c r="H90" i="1" s="1"/>
  <c r="P90" i="1" s="1"/>
  <c r="C91" i="1"/>
  <c r="G91" i="1" s="1"/>
  <c r="O91" i="1" s="1"/>
  <c r="D91" i="1"/>
  <c r="H91" i="1" s="1"/>
  <c r="P91" i="1" s="1"/>
  <c r="C92" i="1"/>
  <c r="G92" i="1" s="1"/>
  <c r="O92" i="1" s="1"/>
  <c r="D92" i="1"/>
  <c r="H92" i="1" s="1"/>
  <c r="P92" i="1" s="1"/>
  <c r="C93" i="1"/>
  <c r="G93" i="1" s="1"/>
  <c r="O93" i="1" s="1"/>
  <c r="D93" i="1"/>
  <c r="H93" i="1" s="1"/>
  <c r="P93" i="1" s="1"/>
  <c r="C94" i="1"/>
  <c r="G94" i="1" s="1"/>
  <c r="O94" i="1" s="1"/>
  <c r="D94" i="1"/>
  <c r="H94" i="1" s="1"/>
  <c r="P94" i="1" s="1"/>
  <c r="M95" i="1" l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84" i="1"/>
  <c r="N84" i="1"/>
  <c r="M85" i="1"/>
  <c r="N85" i="1"/>
  <c r="M86" i="1"/>
  <c r="N86" i="1"/>
  <c r="M87" i="1"/>
  <c r="N87" i="1"/>
  <c r="M88" i="1"/>
  <c r="N88" i="1"/>
  <c r="N91" i="1"/>
  <c r="M92" i="1"/>
  <c r="N92" i="1"/>
  <c r="M93" i="1"/>
  <c r="N93" i="1"/>
  <c r="M94" i="1"/>
  <c r="N94" i="1"/>
  <c r="K90" i="1"/>
  <c r="M90" i="1" s="1"/>
  <c r="L90" i="1"/>
  <c r="N90" i="1" s="1"/>
  <c r="K91" i="1"/>
  <c r="M91" i="1" s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84" i="1"/>
  <c r="L84" i="1"/>
  <c r="K85" i="1"/>
  <c r="L85" i="1"/>
  <c r="K86" i="1"/>
  <c r="L86" i="1"/>
  <c r="K87" i="1"/>
  <c r="L87" i="1"/>
  <c r="K88" i="1"/>
  <c r="L88" i="1"/>
  <c r="K89" i="1"/>
  <c r="M89" i="1" s="1"/>
  <c r="L89" i="1"/>
  <c r="N89" i="1" s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4" i="1"/>
  <c r="F85" i="1"/>
  <c r="F86" i="1"/>
  <c r="F87" i="1"/>
  <c r="F83" i="1" l="1"/>
  <c r="L83" i="1" s="1"/>
  <c r="N83" i="1" s="1"/>
  <c r="D83" i="1"/>
  <c r="C83" i="1"/>
  <c r="G83" i="1" s="1"/>
  <c r="O83" i="1" s="1"/>
  <c r="F82" i="1"/>
  <c r="L82" i="1" s="1"/>
  <c r="N82" i="1" s="1"/>
  <c r="D82" i="1"/>
  <c r="H82" i="1" s="1"/>
  <c r="P82" i="1" s="1"/>
  <c r="C82" i="1"/>
  <c r="G82" i="1" s="1"/>
  <c r="O82" i="1" s="1"/>
  <c r="F81" i="1"/>
  <c r="L81" i="1" s="1"/>
  <c r="N81" i="1" s="1"/>
  <c r="D81" i="1"/>
  <c r="C81" i="1"/>
  <c r="G81" i="1" s="1"/>
  <c r="O81" i="1" s="1"/>
  <c r="F80" i="1"/>
  <c r="K80" i="1" s="1"/>
  <c r="M80" i="1" s="1"/>
  <c r="D80" i="1"/>
  <c r="H80" i="1" s="1"/>
  <c r="P80" i="1" s="1"/>
  <c r="C80" i="1"/>
  <c r="G80" i="1" s="1"/>
  <c r="O80" i="1" s="1"/>
  <c r="F79" i="1"/>
  <c r="L79" i="1" s="1"/>
  <c r="N79" i="1" s="1"/>
  <c r="D79" i="1"/>
  <c r="C79" i="1"/>
  <c r="G79" i="1" s="1"/>
  <c r="O79" i="1" s="1"/>
  <c r="F78" i="1"/>
  <c r="L78" i="1" s="1"/>
  <c r="N78" i="1" s="1"/>
  <c r="D78" i="1"/>
  <c r="H78" i="1" s="1"/>
  <c r="P78" i="1" s="1"/>
  <c r="C78" i="1"/>
  <c r="G78" i="1" s="1"/>
  <c r="O78" i="1" s="1"/>
  <c r="F77" i="1"/>
  <c r="L77" i="1" s="1"/>
  <c r="N77" i="1" s="1"/>
  <c r="D77" i="1"/>
  <c r="C77" i="1"/>
  <c r="G77" i="1" s="1"/>
  <c r="O77" i="1" s="1"/>
  <c r="F76" i="1"/>
  <c r="K76" i="1" s="1"/>
  <c r="M76" i="1" s="1"/>
  <c r="D76" i="1"/>
  <c r="H76" i="1" s="1"/>
  <c r="P76" i="1" s="1"/>
  <c r="C76" i="1"/>
  <c r="G76" i="1" s="1"/>
  <c r="O76" i="1" s="1"/>
  <c r="F75" i="1"/>
  <c r="L75" i="1" s="1"/>
  <c r="N75" i="1" s="1"/>
  <c r="D75" i="1"/>
  <c r="C75" i="1"/>
  <c r="G75" i="1" s="1"/>
  <c r="O75" i="1" s="1"/>
  <c r="F74" i="1"/>
  <c r="L74" i="1" s="1"/>
  <c r="N74" i="1" s="1"/>
  <c r="D74" i="1"/>
  <c r="H74" i="1" s="1"/>
  <c r="P74" i="1" s="1"/>
  <c r="C74" i="1"/>
  <c r="G74" i="1" s="1"/>
  <c r="O74" i="1" s="1"/>
  <c r="F73" i="1"/>
  <c r="L73" i="1" s="1"/>
  <c r="N73" i="1" s="1"/>
  <c r="D73" i="1"/>
  <c r="C73" i="1"/>
  <c r="G73" i="1" s="1"/>
  <c r="O73" i="1" s="1"/>
  <c r="F72" i="1"/>
  <c r="K72" i="1" s="1"/>
  <c r="M72" i="1" s="1"/>
  <c r="D72" i="1"/>
  <c r="C72" i="1"/>
  <c r="G72" i="1" s="1"/>
  <c r="O72" i="1" s="1"/>
  <c r="F71" i="1"/>
  <c r="L71" i="1" s="1"/>
  <c r="N71" i="1" s="1"/>
  <c r="D71" i="1"/>
  <c r="C71" i="1"/>
  <c r="G71" i="1" s="1"/>
  <c r="O71" i="1" s="1"/>
  <c r="K70" i="1"/>
  <c r="M70" i="1" s="1"/>
  <c r="F70" i="1"/>
  <c r="L70" i="1" s="1"/>
  <c r="N70" i="1" s="1"/>
  <c r="D70" i="1"/>
  <c r="H70" i="1" s="1"/>
  <c r="P70" i="1" s="1"/>
  <c r="C70" i="1"/>
  <c r="G70" i="1" s="1"/>
  <c r="O70" i="1" s="1"/>
  <c r="G69" i="1"/>
  <c r="O69" i="1" s="1"/>
  <c r="F69" i="1"/>
  <c r="L69" i="1" s="1"/>
  <c r="N69" i="1" s="1"/>
  <c r="D69" i="1"/>
  <c r="C69" i="1"/>
  <c r="F68" i="1"/>
  <c r="K68" i="1" s="1"/>
  <c r="M68" i="1" s="1"/>
  <c r="D68" i="1"/>
  <c r="C68" i="1"/>
  <c r="G68" i="1" s="1"/>
  <c r="O68" i="1" s="1"/>
  <c r="F67" i="1"/>
  <c r="L67" i="1" s="1"/>
  <c r="N67" i="1" s="1"/>
  <c r="D67" i="1"/>
  <c r="C67" i="1"/>
  <c r="G67" i="1" s="1"/>
  <c r="O67" i="1" s="1"/>
  <c r="K66" i="1"/>
  <c r="M66" i="1" s="1"/>
  <c r="G66" i="1"/>
  <c r="O66" i="1" s="1"/>
  <c r="F66" i="1"/>
  <c r="L66" i="1" s="1"/>
  <c r="N66" i="1" s="1"/>
  <c r="D66" i="1"/>
  <c r="H66" i="1" s="1"/>
  <c r="P66" i="1" s="1"/>
  <c r="C66" i="1"/>
  <c r="G65" i="1"/>
  <c r="O65" i="1" s="1"/>
  <c r="F65" i="1"/>
  <c r="L65" i="1" s="1"/>
  <c r="N65" i="1" s="1"/>
  <c r="D65" i="1"/>
  <c r="C65" i="1"/>
  <c r="F64" i="1"/>
  <c r="K64" i="1" s="1"/>
  <c r="M64" i="1" s="1"/>
  <c r="D64" i="1"/>
  <c r="C64" i="1"/>
  <c r="G64" i="1" s="1"/>
  <c r="O64" i="1" s="1"/>
  <c r="F63" i="1"/>
  <c r="L63" i="1" s="1"/>
  <c r="N63" i="1" s="1"/>
  <c r="D63" i="1"/>
  <c r="C63" i="1"/>
  <c r="G63" i="1" s="1"/>
  <c r="O63" i="1" s="1"/>
  <c r="F62" i="1"/>
  <c r="L62" i="1" s="1"/>
  <c r="N62" i="1" s="1"/>
  <c r="D62" i="1"/>
  <c r="C62" i="1"/>
  <c r="G62" i="1" s="1"/>
  <c r="O62" i="1" s="1"/>
  <c r="F61" i="1"/>
  <c r="L61" i="1" s="1"/>
  <c r="N61" i="1" s="1"/>
  <c r="D61" i="1"/>
  <c r="C61" i="1"/>
  <c r="G61" i="1" s="1"/>
  <c r="O61" i="1" s="1"/>
  <c r="F60" i="1"/>
  <c r="D60" i="1"/>
  <c r="C60" i="1"/>
  <c r="G60" i="1" s="1"/>
  <c r="O60" i="1" s="1"/>
  <c r="F59" i="1"/>
  <c r="L59" i="1" s="1"/>
  <c r="N59" i="1" s="1"/>
  <c r="D59" i="1"/>
  <c r="H59" i="1" s="1"/>
  <c r="P59" i="1" s="1"/>
  <c r="C59" i="1"/>
  <c r="G59" i="1" s="1"/>
  <c r="O59" i="1" s="1"/>
  <c r="F58" i="1"/>
  <c r="L58" i="1" s="1"/>
  <c r="N58" i="1" s="1"/>
  <c r="D58" i="1"/>
  <c r="C58" i="1"/>
  <c r="G58" i="1" s="1"/>
  <c r="O58" i="1" s="1"/>
  <c r="F57" i="1"/>
  <c r="K57" i="1" s="1"/>
  <c r="M57" i="1" s="1"/>
  <c r="D57" i="1"/>
  <c r="C57" i="1"/>
  <c r="G57" i="1" s="1"/>
  <c r="O57" i="1" s="1"/>
  <c r="F56" i="1"/>
  <c r="L56" i="1" s="1"/>
  <c r="N56" i="1" s="1"/>
  <c r="D56" i="1"/>
  <c r="C56" i="1"/>
  <c r="G56" i="1" s="1"/>
  <c r="O56" i="1" s="1"/>
  <c r="F55" i="1"/>
  <c r="K55" i="1" s="1"/>
  <c r="M55" i="1" s="1"/>
  <c r="D55" i="1"/>
  <c r="C55" i="1"/>
  <c r="G55" i="1" s="1"/>
  <c r="O55" i="1" s="1"/>
  <c r="F54" i="1"/>
  <c r="L54" i="1" s="1"/>
  <c r="N54" i="1" s="1"/>
  <c r="D54" i="1"/>
  <c r="C54" i="1"/>
  <c r="G54" i="1" s="1"/>
  <c r="O54" i="1" s="1"/>
  <c r="F53" i="1"/>
  <c r="K53" i="1" s="1"/>
  <c r="M53" i="1" s="1"/>
  <c r="D53" i="1"/>
  <c r="C53" i="1"/>
  <c r="G53" i="1" s="1"/>
  <c r="O53" i="1" s="1"/>
  <c r="F52" i="1"/>
  <c r="L52" i="1" s="1"/>
  <c r="N52" i="1" s="1"/>
  <c r="D52" i="1"/>
  <c r="C52" i="1"/>
  <c r="G52" i="1" s="1"/>
  <c r="O52" i="1" s="1"/>
  <c r="F51" i="1"/>
  <c r="K51" i="1" s="1"/>
  <c r="M51" i="1" s="1"/>
  <c r="D51" i="1"/>
  <c r="C51" i="1"/>
  <c r="G51" i="1" s="1"/>
  <c r="O51" i="1" s="1"/>
  <c r="F50" i="1"/>
  <c r="L50" i="1" s="1"/>
  <c r="N50" i="1" s="1"/>
  <c r="D50" i="1"/>
  <c r="C50" i="1"/>
  <c r="G50" i="1" s="1"/>
  <c r="O50" i="1" s="1"/>
  <c r="F49" i="1"/>
  <c r="K49" i="1" s="1"/>
  <c r="M49" i="1" s="1"/>
  <c r="D49" i="1"/>
  <c r="H49" i="1" s="1"/>
  <c r="P49" i="1" s="1"/>
  <c r="C49" i="1"/>
  <c r="G49" i="1" s="1"/>
  <c r="O49" i="1" s="1"/>
  <c r="F48" i="1"/>
  <c r="L48" i="1" s="1"/>
  <c r="N48" i="1" s="1"/>
  <c r="D48" i="1"/>
  <c r="H48" i="1" s="1"/>
  <c r="P48" i="1" s="1"/>
  <c r="C48" i="1"/>
  <c r="G48" i="1" s="1"/>
  <c r="O48" i="1" s="1"/>
  <c r="F47" i="1"/>
  <c r="K47" i="1" s="1"/>
  <c r="M47" i="1" s="1"/>
  <c r="D47" i="1"/>
  <c r="C47" i="1"/>
  <c r="G47" i="1" s="1"/>
  <c r="O47" i="1" s="1"/>
  <c r="F46" i="1"/>
  <c r="L46" i="1" s="1"/>
  <c r="N46" i="1" s="1"/>
  <c r="D46" i="1"/>
  <c r="C46" i="1"/>
  <c r="G46" i="1" s="1"/>
  <c r="O46" i="1" s="1"/>
  <c r="F45" i="1"/>
  <c r="K45" i="1" s="1"/>
  <c r="M45" i="1" s="1"/>
  <c r="D45" i="1"/>
  <c r="H45" i="1" s="1"/>
  <c r="P45" i="1" s="1"/>
  <c r="C45" i="1"/>
  <c r="G45" i="1" s="1"/>
  <c r="O45" i="1" s="1"/>
  <c r="F44" i="1"/>
  <c r="L44" i="1" s="1"/>
  <c r="N44" i="1" s="1"/>
  <c r="D44" i="1"/>
  <c r="C44" i="1"/>
  <c r="G44" i="1" s="1"/>
  <c r="O44" i="1" s="1"/>
  <c r="F43" i="1"/>
  <c r="K43" i="1" s="1"/>
  <c r="M43" i="1" s="1"/>
  <c r="D43" i="1"/>
  <c r="C43" i="1"/>
  <c r="G43" i="1" s="1"/>
  <c r="O43" i="1" s="1"/>
  <c r="F42" i="1"/>
  <c r="L42" i="1" s="1"/>
  <c r="N42" i="1" s="1"/>
  <c r="D42" i="1"/>
  <c r="C42" i="1"/>
  <c r="G42" i="1" s="1"/>
  <c r="O42" i="1" s="1"/>
  <c r="F41" i="1"/>
  <c r="K41" i="1" s="1"/>
  <c r="M41" i="1" s="1"/>
  <c r="D41" i="1"/>
  <c r="H41" i="1" s="1"/>
  <c r="P41" i="1" s="1"/>
  <c r="C41" i="1"/>
  <c r="G41" i="1" s="1"/>
  <c r="O41" i="1" s="1"/>
  <c r="F40" i="1"/>
  <c r="L40" i="1" s="1"/>
  <c r="N40" i="1" s="1"/>
  <c r="D40" i="1"/>
  <c r="H40" i="1" s="1"/>
  <c r="P40" i="1" s="1"/>
  <c r="C40" i="1"/>
  <c r="G40" i="1" s="1"/>
  <c r="O40" i="1" s="1"/>
  <c r="F39" i="1"/>
  <c r="K39" i="1" s="1"/>
  <c r="M39" i="1" s="1"/>
  <c r="D39" i="1"/>
  <c r="C39" i="1"/>
  <c r="G39" i="1" s="1"/>
  <c r="O39" i="1" s="1"/>
  <c r="F38" i="1"/>
  <c r="L38" i="1" s="1"/>
  <c r="N38" i="1" s="1"/>
  <c r="D38" i="1"/>
  <c r="C38" i="1"/>
  <c r="G38" i="1" s="1"/>
  <c r="O38" i="1" s="1"/>
  <c r="F37" i="1"/>
  <c r="K37" i="1" s="1"/>
  <c r="M37" i="1" s="1"/>
  <c r="D37" i="1"/>
  <c r="H37" i="1" s="1"/>
  <c r="P37" i="1" s="1"/>
  <c r="C37" i="1"/>
  <c r="G37" i="1" s="1"/>
  <c r="O37" i="1" s="1"/>
  <c r="F36" i="1"/>
  <c r="L36" i="1" s="1"/>
  <c r="N36" i="1" s="1"/>
  <c r="D36" i="1"/>
  <c r="C36" i="1"/>
  <c r="G36" i="1" s="1"/>
  <c r="O36" i="1" s="1"/>
  <c r="F35" i="1"/>
  <c r="K35" i="1" s="1"/>
  <c r="M35" i="1" s="1"/>
  <c r="D35" i="1"/>
  <c r="C35" i="1"/>
  <c r="G35" i="1" s="1"/>
  <c r="O35" i="1" s="1"/>
  <c r="F34" i="1"/>
  <c r="L34" i="1" s="1"/>
  <c r="N34" i="1" s="1"/>
  <c r="D34" i="1"/>
  <c r="H34" i="1" s="1"/>
  <c r="P34" i="1" s="1"/>
  <c r="C34" i="1"/>
  <c r="G34" i="1" s="1"/>
  <c r="O34" i="1" s="1"/>
  <c r="F33" i="1"/>
  <c r="K33" i="1" s="1"/>
  <c r="M33" i="1" s="1"/>
  <c r="D33" i="1"/>
  <c r="C33" i="1"/>
  <c r="G33" i="1" s="1"/>
  <c r="O33" i="1" s="1"/>
  <c r="F32" i="1"/>
  <c r="L32" i="1" s="1"/>
  <c r="N32" i="1" s="1"/>
  <c r="D32" i="1"/>
  <c r="H32" i="1" s="1"/>
  <c r="P32" i="1" s="1"/>
  <c r="C32" i="1"/>
  <c r="G32" i="1" s="1"/>
  <c r="O32" i="1" s="1"/>
  <c r="F31" i="1"/>
  <c r="K31" i="1" s="1"/>
  <c r="M31" i="1" s="1"/>
  <c r="D31" i="1"/>
  <c r="C31" i="1"/>
  <c r="G31" i="1" s="1"/>
  <c r="O31" i="1" s="1"/>
  <c r="F30" i="1"/>
  <c r="L30" i="1" s="1"/>
  <c r="N30" i="1" s="1"/>
  <c r="D30" i="1"/>
  <c r="C30" i="1"/>
  <c r="G30" i="1" s="1"/>
  <c r="O30" i="1" s="1"/>
  <c r="F29" i="1"/>
  <c r="K29" i="1" s="1"/>
  <c r="M29" i="1" s="1"/>
  <c r="D29" i="1"/>
  <c r="H29" i="1" s="1"/>
  <c r="P29" i="1" s="1"/>
  <c r="C29" i="1"/>
  <c r="G29" i="1" s="1"/>
  <c r="O29" i="1" s="1"/>
  <c r="F28" i="1"/>
  <c r="L28" i="1" s="1"/>
  <c r="N28" i="1" s="1"/>
  <c r="D28" i="1"/>
  <c r="H28" i="1" s="1"/>
  <c r="P28" i="1" s="1"/>
  <c r="C28" i="1"/>
  <c r="G28" i="1" s="1"/>
  <c r="O28" i="1" s="1"/>
  <c r="F27" i="1"/>
  <c r="K27" i="1" s="1"/>
  <c r="M27" i="1" s="1"/>
  <c r="D27" i="1"/>
  <c r="H27" i="1" s="1"/>
  <c r="P27" i="1" s="1"/>
  <c r="C27" i="1"/>
  <c r="G27" i="1" s="1"/>
  <c r="O27" i="1" s="1"/>
  <c r="F26" i="1"/>
  <c r="L26" i="1" s="1"/>
  <c r="N26" i="1" s="1"/>
  <c r="D26" i="1"/>
  <c r="C26" i="1"/>
  <c r="G26" i="1" s="1"/>
  <c r="O26" i="1" s="1"/>
  <c r="F25" i="1"/>
  <c r="K25" i="1" s="1"/>
  <c r="M25" i="1" s="1"/>
  <c r="D25" i="1"/>
  <c r="H25" i="1" s="1"/>
  <c r="P25" i="1" s="1"/>
  <c r="C25" i="1"/>
  <c r="G25" i="1" s="1"/>
  <c r="O25" i="1" s="1"/>
  <c r="F24" i="1"/>
  <c r="L24" i="1" s="1"/>
  <c r="N24" i="1" s="1"/>
  <c r="D24" i="1"/>
  <c r="H24" i="1" s="1"/>
  <c r="P24" i="1" s="1"/>
  <c r="C24" i="1"/>
  <c r="G24" i="1" s="1"/>
  <c r="O24" i="1" s="1"/>
  <c r="F23" i="1"/>
  <c r="K23" i="1" s="1"/>
  <c r="M23" i="1" s="1"/>
  <c r="D23" i="1"/>
  <c r="H23" i="1" s="1"/>
  <c r="P23" i="1" s="1"/>
  <c r="C23" i="1"/>
  <c r="G23" i="1" s="1"/>
  <c r="O23" i="1" s="1"/>
  <c r="F22" i="1"/>
  <c r="L22" i="1" s="1"/>
  <c r="N22" i="1" s="1"/>
  <c r="D22" i="1"/>
  <c r="C22" i="1"/>
  <c r="G22" i="1" s="1"/>
  <c r="O22" i="1" s="1"/>
  <c r="F21" i="1"/>
  <c r="K21" i="1" s="1"/>
  <c r="M21" i="1" s="1"/>
  <c r="D21" i="1"/>
  <c r="C21" i="1"/>
  <c r="G21" i="1" s="1"/>
  <c r="O21" i="1" s="1"/>
  <c r="F20" i="1"/>
  <c r="L20" i="1" s="1"/>
  <c r="N20" i="1" s="1"/>
  <c r="D20" i="1"/>
  <c r="C20" i="1"/>
  <c r="G20" i="1" s="1"/>
  <c r="O20" i="1" s="1"/>
  <c r="F19" i="1"/>
  <c r="K19" i="1" s="1"/>
  <c r="M19" i="1" s="1"/>
  <c r="D19" i="1"/>
  <c r="C19" i="1"/>
  <c r="G19" i="1" s="1"/>
  <c r="O19" i="1" s="1"/>
  <c r="F18" i="1"/>
  <c r="L18" i="1" s="1"/>
  <c r="N18" i="1" s="1"/>
  <c r="D18" i="1"/>
  <c r="C18" i="1"/>
  <c r="G18" i="1" s="1"/>
  <c r="O18" i="1" s="1"/>
  <c r="F17" i="1"/>
  <c r="K17" i="1" s="1"/>
  <c r="M17" i="1" s="1"/>
  <c r="D17" i="1"/>
  <c r="C17" i="1"/>
  <c r="G17" i="1" s="1"/>
  <c r="O17" i="1" s="1"/>
  <c r="F16" i="1"/>
  <c r="L16" i="1" s="1"/>
  <c r="N16" i="1" s="1"/>
  <c r="D16" i="1"/>
  <c r="H16" i="1" s="1"/>
  <c r="P16" i="1" s="1"/>
  <c r="C16" i="1"/>
  <c r="G16" i="1" s="1"/>
  <c r="O16" i="1" s="1"/>
  <c r="F15" i="1"/>
  <c r="K15" i="1" s="1"/>
  <c r="M15" i="1" s="1"/>
  <c r="D15" i="1"/>
  <c r="C15" i="1"/>
  <c r="G15" i="1" s="1"/>
  <c r="O15" i="1" s="1"/>
  <c r="F14" i="1"/>
  <c r="L14" i="1" s="1"/>
  <c r="N14" i="1" s="1"/>
  <c r="D14" i="1"/>
  <c r="H14" i="1" s="1"/>
  <c r="P14" i="1" s="1"/>
  <c r="C14" i="1"/>
  <c r="G14" i="1" s="1"/>
  <c r="O14" i="1" s="1"/>
  <c r="F13" i="1"/>
  <c r="K13" i="1" s="1"/>
  <c r="M13" i="1" s="1"/>
  <c r="D13" i="1"/>
  <c r="C13" i="1"/>
  <c r="G13" i="1" s="1"/>
  <c r="O13" i="1" s="1"/>
  <c r="F12" i="1"/>
  <c r="L12" i="1" s="1"/>
  <c r="N12" i="1" s="1"/>
  <c r="D12" i="1"/>
  <c r="C12" i="1"/>
  <c r="G12" i="1" s="1"/>
  <c r="O12" i="1" s="1"/>
  <c r="F11" i="1"/>
  <c r="K11" i="1" s="1"/>
  <c r="M11" i="1" s="1"/>
  <c r="D11" i="1"/>
  <c r="C11" i="1"/>
  <c r="G11" i="1" s="1"/>
  <c r="O11" i="1" s="1"/>
  <c r="F10" i="1"/>
  <c r="L10" i="1" s="1"/>
  <c r="N10" i="1" s="1"/>
  <c r="D10" i="1"/>
  <c r="C10" i="1"/>
  <c r="G10" i="1" s="1"/>
  <c r="O10" i="1" s="1"/>
  <c r="F9" i="1"/>
  <c r="K9" i="1" s="1"/>
  <c r="M9" i="1" s="1"/>
  <c r="D9" i="1"/>
  <c r="C9" i="1"/>
  <c r="G9" i="1" s="1"/>
  <c r="O9" i="1" s="1"/>
  <c r="F8" i="1"/>
  <c r="L8" i="1" s="1"/>
  <c r="N8" i="1" s="1"/>
  <c r="D8" i="1"/>
  <c r="C8" i="1"/>
  <c r="G8" i="1" s="1"/>
  <c r="O8" i="1" s="1"/>
  <c r="F7" i="1"/>
  <c r="K7" i="1" s="1"/>
  <c r="M7" i="1" s="1"/>
  <c r="D7" i="1"/>
  <c r="C7" i="1"/>
  <c r="G7" i="1" s="1"/>
  <c r="O7" i="1" s="1"/>
  <c r="F6" i="1"/>
  <c r="L6" i="1" s="1"/>
  <c r="N6" i="1" s="1"/>
  <c r="D6" i="1"/>
  <c r="C6" i="1"/>
  <c r="G6" i="1" s="1"/>
  <c r="O6" i="1" s="1"/>
  <c r="F5" i="1"/>
  <c r="K5" i="1" s="1"/>
  <c r="M5" i="1" s="1"/>
  <c r="D5" i="1"/>
  <c r="C5" i="1"/>
  <c r="G5" i="1" s="1"/>
  <c r="O5" i="1" s="1"/>
  <c r="F4" i="1"/>
  <c r="L4" i="1" s="1"/>
  <c r="N4" i="1" s="1"/>
  <c r="D4" i="1"/>
  <c r="C4" i="1"/>
  <c r="G4" i="1" s="1"/>
  <c r="O4" i="1" s="1"/>
  <c r="F3" i="1"/>
  <c r="K3" i="1" s="1"/>
  <c r="M3" i="1" s="1"/>
  <c r="D3" i="1"/>
  <c r="C3" i="1"/>
  <c r="G3" i="1" s="1"/>
  <c r="O3" i="1" s="1"/>
  <c r="F2" i="1"/>
  <c r="L2" i="1" s="1"/>
  <c r="N2" i="1" s="1"/>
  <c r="D2" i="1"/>
  <c r="C2" i="1"/>
  <c r="G2" i="1" s="1"/>
  <c r="O2" i="1" s="1"/>
  <c r="H2" i="1" l="1"/>
  <c r="P2" i="1" s="1"/>
  <c r="H6" i="1"/>
  <c r="P6" i="1" s="1"/>
  <c r="H10" i="1"/>
  <c r="P10" i="1" s="1"/>
  <c r="H36" i="1"/>
  <c r="P36" i="1" s="1"/>
  <c r="H44" i="1"/>
  <c r="P44" i="1" s="1"/>
  <c r="K44" i="1"/>
  <c r="M44" i="1" s="1"/>
  <c r="H52" i="1"/>
  <c r="P52" i="1" s="1"/>
  <c r="H56" i="1"/>
  <c r="P56" i="1" s="1"/>
  <c r="K63" i="1"/>
  <c r="M63" i="1" s="1"/>
  <c r="K74" i="1"/>
  <c r="M74" i="1" s="1"/>
  <c r="H4" i="1"/>
  <c r="P4" i="1" s="1"/>
  <c r="H8" i="1"/>
  <c r="P8" i="1" s="1"/>
  <c r="H12" i="1"/>
  <c r="P12" i="1" s="1"/>
  <c r="H26" i="1"/>
  <c r="P26" i="1" s="1"/>
  <c r="H30" i="1"/>
  <c r="P30" i="1" s="1"/>
  <c r="K40" i="1"/>
  <c r="M40" i="1" s="1"/>
  <c r="K48" i="1"/>
  <c r="M48" i="1" s="1"/>
  <c r="H54" i="1"/>
  <c r="P54" i="1" s="1"/>
  <c r="K2" i="1"/>
  <c r="M2" i="1" s="1"/>
  <c r="K4" i="1"/>
  <c r="M4" i="1" s="1"/>
  <c r="K6" i="1"/>
  <c r="M6" i="1" s="1"/>
  <c r="K8" i="1"/>
  <c r="M8" i="1" s="1"/>
  <c r="K10" i="1"/>
  <c r="M10" i="1" s="1"/>
  <c r="K12" i="1"/>
  <c r="M12" i="1" s="1"/>
  <c r="K14" i="1"/>
  <c r="M14" i="1" s="1"/>
  <c r="K16" i="1"/>
  <c r="M16" i="1" s="1"/>
  <c r="K18" i="1"/>
  <c r="M18" i="1" s="1"/>
  <c r="K20" i="1"/>
  <c r="M20" i="1" s="1"/>
  <c r="K22" i="1"/>
  <c r="M22" i="1" s="1"/>
  <c r="H64" i="1"/>
  <c r="P64" i="1" s="1"/>
  <c r="L64" i="1"/>
  <c r="N64" i="1" s="1"/>
  <c r="K67" i="1"/>
  <c r="M67" i="1" s="1"/>
  <c r="H68" i="1"/>
  <c r="P68" i="1" s="1"/>
  <c r="L68" i="1"/>
  <c r="N68" i="1" s="1"/>
  <c r="K71" i="1"/>
  <c r="M71" i="1" s="1"/>
  <c r="H72" i="1"/>
  <c r="P72" i="1" s="1"/>
  <c r="L72" i="1"/>
  <c r="N72" i="1" s="1"/>
  <c r="K75" i="1"/>
  <c r="M75" i="1" s="1"/>
  <c r="L76" i="1"/>
  <c r="N76" i="1" s="1"/>
  <c r="K78" i="1"/>
  <c r="M78" i="1" s="1"/>
  <c r="K79" i="1"/>
  <c r="M79" i="1" s="1"/>
  <c r="L80" i="1"/>
  <c r="N80" i="1" s="1"/>
  <c r="K82" i="1"/>
  <c r="M82" i="1" s="1"/>
  <c r="K83" i="1"/>
  <c r="M83" i="1" s="1"/>
  <c r="H18" i="1"/>
  <c r="P18" i="1" s="1"/>
  <c r="H20" i="1"/>
  <c r="P20" i="1" s="1"/>
  <c r="H22" i="1"/>
  <c r="P22" i="1" s="1"/>
  <c r="K24" i="1"/>
  <c r="M24" i="1" s="1"/>
  <c r="K26" i="1"/>
  <c r="M26" i="1" s="1"/>
  <c r="K28" i="1"/>
  <c r="M28" i="1" s="1"/>
  <c r="K30" i="1"/>
  <c r="M30" i="1" s="1"/>
  <c r="H31" i="1"/>
  <c r="P31" i="1" s="1"/>
  <c r="K32" i="1"/>
  <c r="M32" i="1" s="1"/>
  <c r="H33" i="1"/>
  <c r="P33" i="1" s="1"/>
  <c r="K34" i="1"/>
  <c r="M34" i="1" s="1"/>
  <c r="H35" i="1"/>
  <c r="P35" i="1" s="1"/>
  <c r="K36" i="1"/>
  <c r="M36" i="1" s="1"/>
  <c r="H38" i="1"/>
  <c r="P38" i="1" s="1"/>
  <c r="K38" i="1"/>
  <c r="M38" i="1" s="1"/>
  <c r="H39" i="1"/>
  <c r="P39" i="1" s="1"/>
  <c r="H42" i="1"/>
  <c r="P42" i="1" s="1"/>
  <c r="K42" i="1"/>
  <c r="M42" i="1" s="1"/>
  <c r="H43" i="1"/>
  <c r="P43" i="1" s="1"/>
  <c r="H46" i="1"/>
  <c r="P46" i="1" s="1"/>
  <c r="K46" i="1"/>
  <c r="M46" i="1" s="1"/>
  <c r="H47" i="1"/>
  <c r="P47" i="1" s="1"/>
  <c r="H50" i="1"/>
  <c r="P50" i="1" s="1"/>
  <c r="K50" i="1"/>
  <c r="M50" i="1" s="1"/>
  <c r="H51" i="1"/>
  <c r="P51" i="1" s="1"/>
  <c r="K52" i="1"/>
  <c r="M52" i="1" s="1"/>
  <c r="H53" i="1"/>
  <c r="P53" i="1" s="1"/>
  <c r="K54" i="1"/>
  <c r="M54" i="1" s="1"/>
  <c r="H55" i="1"/>
  <c r="P55" i="1" s="1"/>
  <c r="K56" i="1"/>
  <c r="M56" i="1" s="1"/>
  <c r="H57" i="1"/>
  <c r="P57" i="1" s="1"/>
  <c r="K59" i="1"/>
  <c r="M59" i="1" s="1"/>
  <c r="H61" i="1"/>
  <c r="P61" i="1" s="1"/>
  <c r="K61" i="1"/>
  <c r="M61" i="1" s="1"/>
  <c r="K65" i="1"/>
  <c r="M65" i="1" s="1"/>
  <c r="K69" i="1"/>
  <c r="M69" i="1" s="1"/>
  <c r="K73" i="1"/>
  <c r="M73" i="1" s="1"/>
  <c r="K77" i="1"/>
  <c r="M77" i="1" s="1"/>
  <c r="K81" i="1"/>
  <c r="M81" i="1" s="1"/>
  <c r="H3" i="1"/>
  <c r="P3" i="1" s="1"/>
  <c r="L3" i="1"/>
  <c r="N3" i="1" s="1"/>
  <c r="H5" i="1"/>
  <c r="P5" i="1" s="1"/>
  <c r="L5" i="1"/>
  <c r="N5" i="1" s="1"/>
  <c r="H7" i="1"/>
  <c r="P7" i="1" s="1"/>
  <c r="L7" i="1"/>
  <c r="N7" i="1" s="1"/>
  <c r="H9" i="1"/>
  <c r="P9" i="1" s="1"/>
  <c r="L9" i="1"/>
  <c r="N9" i="1" s="1"/>
  <c r="H11" i="1"/>
  <c r="P11" i="1" s="1"/>
  <c r="L11" i="1"/>
  <c r="N11" i="1" s="1"/>
  <c r="H13" i="1"/>
  <c r="P13" i="1" s="1"/>
  <c r="L13" i="1"/>
  <c r="N13" i="1" s="1"/>
  <c r="H15" i="1"/>
  <c r="P15" i="1" s="1"/>
  <c r="L15" i="1"/>
  <c r="N15" i="1" s="1"/>
  <c r="H17" i="1"/>
  <c r="P17" i="1" s="1"/>
  <c r="L17" i="1"/>
  <c r="N17" i="1" s="1"/>
  <c r="H19" i="1"/>
  <c r="P19" i="1" s="1"/>
  <c r="L19" i="1"/>
  <c r="N19" i="1" s="1"/>
  <c r="H21" i="1"/>
  <c r="P21" i="1" s="1"/>
  <c r="L21" i="1"/>
  <c r="N21" i="1" s="1"/>
  <c r="K60" i="1"/>
  <c r="M60" i="1" s="1"/>
  <c r="H60" i="1"/>
  <c r="P60" i="1" s="1"/>
  <c r="L23" i="1"/>
  <c r="N23" i="1" s="1"/>
  <c r="L25" i="1"/>
  <c r="N25" i="1" s="1"/>
  <c r="L27" i="1"/>
  <c r="N27" i="1" s="1"/>
  <c r="L29" i="1"/>
  <c r="N29" i="1" s="1"/>
  <c r="L31" i="1"/>
  <c r="N31" i="1" s="1"/>
  <c r="L33" i="1"/>
  <c r="N33" i="1" s="1"/>
  <c r="L35" i="1"/>
  <c r="N35" i="1" s="1"/>
  <c r="L37" i="1"/>
  <c r="N37" i="1" s="1"/>
  <c r="L39" i="1"/>
  <c r="N39" i="1" s="1"/>
  <c r="L41" i="1"/>
  <c r="N41" i="1" s="1"/>
  <c r="L43" i="1"/>
  <c r="N43" i="1" s="1"/>
  <c r="L45" i="1"/>
  <c r="N45" i="1" s="1"/>
  <c r="L47" i="1"/>
  <c r="N47" i="1" s="1"/>
  <c r="L49" i="1"/>
  <c r="N49" i="1" s="1"/>
  <c r="L51" i="1"/>
  <c r="N51" i="1" s="1"/>
  <c r="L53" i="1"/>
  <c r="N53" i="1" s="1"/>
  <c r="L55" i="1"/>
  <c r="N55" i="1" s="1"/>
  <c r="L57" i="1"/>
  <c r="N57" i="1" s="1"/>
  <c r="K58" i="1"/>
  <c r="M58" i="1" s="1"/>
  <c r="H58" i="1"/>
  <c r="P58" i="1" s="1"/>
  <c r="L60" i="1"/>
  <c r="N60" i="1" s="1"/>
  <c r="K62" i="1"/>
  <c r="M62" i="1" s="1"/>
  <c r="H62" i="1"/>
  <c r="P62" i="1" s="1"/>
  <c r="H63" i="1"/>
  <c r="P63" i="1" s="1"/>
  <c r="H65" i="1"/>
  <c r="P65" i="1" s="1"/>
  <c r="H67" i="1"/>
  <c r="P67" i="1" s="1"/>
  <c r="H69" i="1"/>
  <c r="P69" i="1" s="1"/>
  <c r="H71" i="1"/>
  <c r="P71" i="1" s="1"/>
  <c r="H73" i="1"/>
  <c r="P73" i="1" s="1"/>
  <c r="H75" i="1"/>
  <c r="P75" i="1" s="1"/>
  <c r="H77" i="1"/>
  <c r="P77" i="1" s="1"/>
  <c r="H79" i="1"/>
  <c r="P79" i="1" s="1"/>
  <c r="H81" i="1"/>
  <c r="P81" i="1" s="1"/>
  <c r="H83" i="1"/>
  <c r="P83" i="1" s="1"/>
</calcChain>
</file>

<file path=xl/sharedStrings.xml><?xml version="1.0" encoding="utf-8"?>
<sst xmlns="http://schemas.openxmlformats.org/spreadsheetml/2006/main" count="1188" uniqueCount="376">
  <si>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</si>
  <si>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</si>
  <si>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</si>
  <si>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</si>
  <si>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</si>
  <si>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</si>
  <si>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</si>
  <si>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Ajaccio</t>
  </si>
  <si>
    <t>Nancy</t>
  </si>
  <si>
    <t>Auxerre</t>
  </si>
  <si>
    <t>Pau FC</t>
  </si>
  <si>
    <t>Chambly</t>
  </si>
  <si>
    <t>Guingamp</t>
  </si>
  <si>
    <t>Dunkerque</t>
  </si>
  <si>
    <t>Caen</t>
  </si>
  <si>
    <t>Rodez</t>
  </si>
  <si>
    <t>Chateauroux</t>
  </si>
  <si>
    <t>Sochaux</t>
  </si>
  <si>
    <t>Grenoble</t>
  </si>
  <si>
    <t>Troyes</t>
  </si>
  <si>
    <t>Niort</t>
  </si>
  <si>
    <t>Valenciennes</t>
  </si>
  <si>
    <t>Amiens</t>
  </si>
  <si>
    <t>Pordenone</t>
  </si>
  <si>
    <t>Frosinone</t>
  </si>
  <si>
    <t>Zwolle</t>
  </si>
  <si>
    <t>FC Emmen</t>
  </si>
  <si>
    <t>Ath Bilbao</t>
  </si>
  <si>
    <t>Huesca</t>
  </si>
  <si>
    <t>Galatasaray</t>
  </si>
  <si>
    <t>Doncaster</t>
  </si>
  <si>
    <t>Bradford</t>
  </si>
  <si>
    <t>Grimsby</t>
  </si>
  <si>
    <t>Metz</t>
  </si>
  <si>
    <t>Lens</t>
  </si>
  <si>
    <t>Marseille</t>
  </si>
  <si>
    <t>Reims</t>
  </si>
  <si>
    <t>Nice</t>
  </si>
  <si>
    <t>Lyon</t>
  </si>
  <si>
    <t>Clermont</t>
  </si>
  <si>
    <t>Paris FC</t>
  </si>
  <si>
    <t>Toulouse</t>
  </si>
  <si>
    <t>Le Havre</t>
  </si>
  <si>
    <t>Fiorentina</t>
  </si>
  <si>
    <t>Verona</t>
  </si>
  <si>
    <t>Sampdoria</t>
  </si>
  <si>
    <t>Crotone</t>
  </si>
  <si>
    <t>Parma</t>
  </si>
  <si>
    <t>Juventus</t>
  </si>
  <si>
    <t>Brescia</t>
  </si>
  <si>
    <t>Reggiana</t>
  </si>
  <si>
    <t>Chievo</t>
  </si>
  <si>
    <t>Empoli</t>
  </si>
  <si>
    <t>Cremonese</t>
  </si>
  <si>
    <t>Cosenza</t>
  </si>
  <si>
    <t>Lecce</t>
  </si>
  <si>
    <t>Pisa</t>
  </si>
  <si>
    <t>Reggina</t>
  </si>
  <si>
    <t>Cittadella</t>
  </si>
  <si>
    <t>Vicenza</t>
  </si>
  <si>
    <t>Ascoli</t>
  </si>
  <si>
    <t>Pescara</t>
  </si>
  <si>
    <t>Monza</t>
  </si>
  <si>
    <t>Venezia</t>
  </si>
  <si>
    <t>Spal</t>
  </si>
  <si>
    <t>Sparta Rotterdam</t>
  </si>
  <si>
    <t>Groningen</t>
  </si>
  <si>
    <t>VVV Venlo</t>
  </si>
  <si>
    <t>Twente</t>
  </si>
  <si>
    <t>Waalwijk</t>
  </si>
  <si>
    <t>PSV Eindhoven</t>
  </si>
  <si>
    <t>Utrecht</t>
  </si>
  <si>
    <t>For Sittard</t>
  </si>
  <si>
    <t>Rangers</t>
  </si>
  <si>
    <t>Motherwell</t>
  </si>
  <si>
    <t>Ross County</t>
  </si>
  <si>
    <t>Hamilton</t>
  </si>
  <si>
    <t>St Mirren</t>
  </si>
  <si>
    <t>St Johnstone</t>
  </si>
  <si>
    <t>Hibernian</t>
  </si>
  <si>
    <t>Dundee United</t>
  </si>
  <si>
    <t>Montrose</t>
  </si>
  <si>
    <t>Peterhead</t>
  </si>
  <si>
    <t>Annan Athletic</t>
  </si>
  <si>
    <t>Brechin</t>
  </si>
  <si>
    <t>Ath Madrid</t>
  </si>
  <si>
    <t>Elche</t>
  </si>
  <si>
    <t>Barcelona</t>
  </si>
  <si>
    <t>Valencia</t>
  </si>
  <si>
    <t>Levante</t>
  </si>
  <si>
    <t>Sociedad</t>
  </si>
  <si>
    <t>Osasuna</t>
  </si>
  <si>
    <t>Villarreal</t>
  </si>
  <si>
    <t>Sevilla</t>
  </si>
  <si>
    <t>Valladolid</t>
  </si>
  <si>
    <t>Goztep</t>
  </si>
  <si>
    <t>Hatayspor</t>
  </si>
  <si>
    <t>Trabzonspor</t>
  </si>
  <si>
    <t>Rizespor</t>
  </si>
  <si>
    <t>Yeni Malatyaspor</t>
  </si>
  <si>
    <t>Kasimpasa</t>
  </si>
  <si>
    <t>Gaziantep</t>
  </si>
  <si>
    <t>Fenerbahce</t>
  </si>
  <si>
    <t>Brest</t>
  </si>
  <si>
    <t>Montpellier</t>
  </si>
  <si>
    <t>Dijon</t>
  </si>
  <si>
    <t>Monaco</t>
  </si>
  <si>
    <t>Nantes</t>
  </si>
  <si>
    <t>Angers</t>
  </si>
  <si>
    <t>St Etienne</t>
  </si>
  <si>
    <t>Nimes</t>
  </si>
  <si>
    <t>Strasbourg</t>
  </si>
  <si>
    <t>Bordeaux</t>
  </si>
  <si>
    <t>Lorient</t>
  </si>
  <si>
    <t>Rennes</t>
  </si>
  <si>
    <t>Lille</t>
  </si>
  <si>
    <t>Paris SG</t>
  </si>
  <si>
    <t>Torino</t>
  </si>
  <si>
    <t>Bologna</t>
  </si>
  <si>
    <t>Benevento</t>
  </si>
  <si>
    <t>Genoa</t>
  </si>
  <si>
    <t>Cagliari</t>
  </si>
  <si>
    <t>Udinese</t>
  </si>
  <si>
    <t>Inter</t>
  </si>
  <si>
    <t>Spezia</t>
  </si>
  <si>
    <t>Sassuolo</t>
  </si>
  <si>
    <t>Milan</t>
  </si>
  <si>
    <t>Atalanta</t>
  </si>
  <si>
    <t>Roma</t>
  </si>
  <si>
    <t>Lazio</t>
  </si>
  <si>
    <t>Napoli</t>
  </si>
  <si>
    <t>Vitesse</t>
  </si>
  <si>
    <t>Feyenoord</t>
  </si>
  <si>
    <t>Den Haag</t>
  </si>
  <si>
    <t>Ajax</t>
  </si>
  <si>
    <t>Heerenveen</t>
  </si>
  <si>
    <t>Heracles</t>
  </si>
  <si>
    <t>AZ Alkmaar</t>
  </si>
  <si>
    <t>Willem II</t>
  </si>
  <si>
    <t>Kilmarnock</t>
  </si>
  <si>
    <t>Aberdeen</t>
  </si>
  <si>
    <t>Celta</t>
  </si>
  <si>
    <t>Alaves</t>
  </si>
  <si>
    <t>Granada</t>
  </si>
  <si>
    <t>Betis</t>
  </si>
  <si>
    <t>Cadiz</t>
  </si>
  <si>
    <t>Getafe</t>
  </si>
  <si>
    <t>Eibar</t>
  </si>
  <si>
    <t>Real Madrid</t>
  </si>
  <si>
    <t>Genclerbirligi</t>
  </si>
  <si>
    <t>Ankaragucu</t>
  </si>
  <si>
    <t>Denizlispor</t>
  </si>
  <si>
    <t>Alanyaspor</t>
  </si>
  <si>
    <t>Besiktas</t>
  </si>
  <si>
    <t>Erzurum BB</t>
  </si>
  <si>
    <t>Antalyaspor</t>
  </si>
  <si>
    <t>Kayserispor</t>
  </si>
  <si>
    <t>Konyaspor</t>
  </si>
  <si>
    <t>Sivasspor</t>
  </si>
  <si>
    <t>Sp Braga</t>
  </si>
  <si>
    <t>Rio Ave</t>
  </si>
  <si>
    <t>Hartlepool</t>
  </si>
  <si>
    <t>Stockport</t>
  </si>
  <si>
    <t>Halifax</t>
  </si>
  <si>
    <t>Eastleigh</t>
  </si>
  <si>
    <t>Shrewsbury</t>
  </si>
  <si>
    <t>Celtic</t>
  </si>
  <si>
    <t>Livingston</t>
  </si>
  <si>
    <t>Buyuksehyr</t>
  </si>
  <si>
    <t>Div</t>
  </si>
  <si>
    <t>E2</t>
  </si>
  <si>
    <t>E3</t>
  </si>
  <si>
    <t>EC</t>
  </si>
  <si>
    <t>F1</t>
  </si>
  <si>
    <t>F2</t>
  </si>
  <si>
    <t>I1</t>
  </si>
  <si>
    <t>I2</t>
  </si>
  <si>
    <t>N1</t>
  </si>
  <si>
    <t>P1</t>
  </si>
  <si>
    <t>SC0</t>
  </si>
  <si>
    <t>SC2</t>
  </si>
  <si>
    <t>SC3</t>
  </si>
  <si>
    <t>SP1</t>
  </si>
  <si>
    <t>T1</t>
  </si>
  <si>
    <t>SCORE</t>
  </si>
  <si>
    <t>0-0</t>
  </si>
  <si>
    <t>2-2</t>
  </si>
  <si>
    <t>1-1</t>
  </si>
  <si>
    <t>0-1</t>
  </si>
  <si>
    <t>0-2</t>
  </si>
  <si>
    <t>1-0</t>
  </si>
  <si>
    <t>1-2</t>
  </si>
  <si>
    <t>Date</t>
  </si>
  <si>
    <t>Margin(dec)</t>
  </si>
  <si>
    <t>Pscore</t>
  </si>
  <si>
    <t>P(1X2)</t>
  </si>
  <si>
    <t>1</t>
  </si>
  <si>
    <t>2</t>
  </si>
  <si>
    <t>2-1</t>
  </si>
  <si>
    <t>0-3</t>
  </si>
  <si>
    <t>4-0</t>
  </si>
  <si>
    <t>3-1</t>
  </si>
  <si>
    <t>X</t>
  </si>
  <si>
    <t>1-4</t>
  </si>
  <si>
    <t>3-2</t>
  </si>
  <si>
    <t>3-3</t>
  </si>
  <si>
    <t>2-0</t>
  </si>
  <si>
    <t>1X</t>
  </si>
  <si>
    <t>P</t>
  </si>
  <si>
    <t>2-3</t>
  </si>
  <si>
    <t>HT</t>
  </si>
  <si>
    <t>AT</t>
  </si>
  <si>
    <t>4-1</t>
  </si>
  <si>
    <t>3-0</t>
  </si>
  <si>
    <t>Bookies odds(True)</t>
  </si>
  <si>
    <t>X2</t>
  </si>
  <si>
    <t>0-6</t>
  </si>
  <si>
    <t>12</t>
  </si>
  <si>
    <t>1-3</t>
  </si>
  <si>
    <t>0-4</t>
  </si>
  <si>
    <t>Club Brugge</t>
  </si>
  <si>
    <t>Eupen</t>
  </si>
  <si>
    <t>B1</t>
  </si>
  <si>
    <t>Waregem</t>
  </si>
  <si>
    <t>Cercle Brugge</t>
  </si>
  <si>
    <t>Kortrijk</t>
  </si>
  <si>
    <t>Gent</t>
  </si>
  <si>
    <t>Oud-Heverlee Leuven</t>
  </si>
  <si>
    <t>Oostende</t>
  </si>
  <si>
    <t>Standard</t>
  </si>
  <si>
    <t>St Truiden</t>
  </si>
  <si>
    <t>Leicester</t>
  </si>
  <si>
    <t>Man United</t>
  </si>
  <si>
    <t>E0</t>
  </si>
  <si>
    <t>Aston Villa</t>
  </si>
  <si>
    <t>Crystal Palace</t>
  </si>
  <si>
    <t>Fulham</t>
  </si>
  <si>
    <t>Southampton</t>
  </si>
  <si>
    <t>Arsenal</t>
  </si>
  <si>
    <t>Chelsea</t>
  </si>
  <si>
    <t>Man City</t>
  </si>
  <si>
    <t>Newcastle</t>
  </si>
  <si>
    <t>Sheffield United</t>
  </si>
  <si>
    <t>Everton</t>
  </si>
  <si>
    <t>Barnsley</t>
  </si>
  <si>
    <t>Huddersfield</t>
  </si>
  <si>
    <t>E1</t>
  </si>
  <si>
    <t>Blackburn</t>
  </si>
  <si>
    <t>Sheffield Weds</t>
  </si>
  <si>
    <t>Bristol City</t>
  </si>
  <si>
    <t>Wycombe</t>
  </si>
  <si>
    <t>Cardiff</t>
  </si>
  <si>
    <t>Brentford</t>
  </si>
  <si>
    <t>Coventry</t>
  </si>
  <si>
    <t>Stoke</t>
  </si>
  <si>
    <t>Derby</t>
  </si>
  <si>
    <t>Preston</t>
  </si>
  <si>
    <t>Nott'm Forest</t>
  </si>
  <si>
    <t>Birmingham</t>
  </si>
  <si>
    <t>QPR</t>
  </si>
  <si>
    <t>Swansea</t>
  </si>
  <si>
    <t>Reading</t>
  </si>
  <si>
    <t>Luton</t>
  </si>
  <si>
    <t>Watford</t>
  </si>
  <si>
    <t>Norwich</t>
  </si>
  <si>
    <t>Blackpool</t>
  </si>
  <si>
    <t>Rochdale</t>
  </si>
  <si>
    <t>Charlton</t>
  </si>
  <si>
    <t>Plymouth</t>
  </si>
  <si>
    <t>Crewe</t>
  </si>
  <si>
    <t>Fleetwood Town</t>
  </si>
  <si>
    <t>Accrington</t>
  </si>
  <si>
    <t>Lincoln</t>
  </si>
  <si>
    <t>Burton</t>
  </si>
  <si>
    <t>Milton Keynes Dons</t>
  </si>
  <si>
    <t>Bristol Rvs</t>
  </si>
  <si>
    <t>Oxford</t>
  </si>
  <si>
    <t>AFC Wimbledon</t>
  </si>
  <si>
    <t>Wigan</t>
  </si>
  <si>
    <t>Cambridge</t>
  </si>
  <si>
    <t>Leyton Orient</t>
  </si>
  <si>
    <t>Exeter</t>
  </si>
  <si>
    <t>Forest Green</t>
  </si>
  <si>
    <t>Scunthorpe</t>
  </si>
  <si>
    <t>Mansfield</t>
  </si>
  <si>
    <t>Southend</t>
  </si>
  <si>
    <t>Colchester</t>
  </si>
  <si>
    <t>Carlisle</t>
  </si>
  <si>
    <t>Bolton</t>
  </si>
  <si>
    <t>Cheltenham</t>
  </si>
  <si>
    <t>Stevenage</t>
  </si>
  <si>
    <t>Crawley Town</t>
  </si>
  <si>
    <t>Newport County</t>
  </si>
  <si>
    <t>Morecambe</t>
  </si>
  <si>
    <t>Oldham</t>
  </si>
  <si>
    <t>Harrogate</t>
  </si>
  <si>
    <t>Port Vale</t>
  </si>
  <si>
    <t>Barrow</t>
  </si>
  <si>
    <t>Salford</t>
  </si>
  <si>
    <t>Walsall</t>
  </si>
  <si>
    <t>Tranmere</t>
  </si>
  <si>
    <t>Aldershot</t>
  </si>
  <si>
    <t>Woking</t>
  </si>
  <si>
    <t>Altrincham</t>
  </si>
  <si>
    <t>Weymouth</t>
  </si>
  <si>
    <t>King’s Lynn</t>
  </si>
  <si>
    <t>Notts County</t>
  </si>
  <si>
    <t>Maidenhead</t>
  </si>
  <si>
    <t>Wealdstone</t>
  </si>
  <si>
    <t>Torquay</t>
  </si>
  <si>
    <t>Yeovil</t>
  </si>
  <si>
    <t>Dover Athletic</t>
  </si>
  <si>
    <t>Dag and Red</t>
  </si>
  <si>
    <t>Alloa</t>
  </si>
  <si>
    <t>Raith Rvs</t>
  </si>
  <si>
    <t>SC1</t>
  </si>
  <si>
    <t>Dunfermline</t>
  </si>
  <si>
    <t>Arbroath</t>
  </si>
  <si>
    <t>Hearts</t>
  </si>
  <si>
    <t>Ayr</t>
  </si>
  <si>
    <t>Morton</t>
  </si>
  <si>
    <t>Inverness C</t>
  </si>
  <si>
    <t>Queen of Sth</t>
  </si>
  <si>
    <t>Dundee</t>
  </si>
  <si>
    <t>Falkirk</t>
  </si>
  <si>
    <t>Partick</t>
  </si>
  <si>
    <t>Clyde</t>
  </si>
  <si>
    <t>Airdrie Utd</t>
  </si>
  <si>
    <t>Dumbarton</t>
  </si>
  <si>
    <t>East Fife</t>
  </si>
  <si>
    <t>Forfar</t>
  </si>
  <si>
    <t>Cove Rangers</t>
  </si>
  <si>
    <t>Karagumruk</t>
  </si>
  <si>
    <t>Antwerp</t>
  </si>
  <si>
    <t>Charleroi</t>
  </si>
  <si>
    <t>Genk</t>
  </si>
  <si>
    <t>Waasland-Beveren</t>
  </si>
  <si>
    <t>Anderlecht</t>
  </si>
  <si>
    <t>Beerschot VA</t>
  </si>
  <si>
    <t>Mechelen</t>
  </si>
  <si>
    <t>Mouscron</t>
  </si>
  <si>
    <t>Leeds</t>
  </si>
  <si>
    <t>Burnley</t>
  </si>
  <si>
    <t>West Ham</t>
  </si>
  <si>
    <t>Brighton</t>
  </si>
  <si>
    <t>Liverpool</t>
  </si>
  <si>
    <t>West Brom</t>
  </si>
  <si>
    <t>Wolves</t>
  </si>
  <si>
    <t>Tottenham</t>
  </si>
  <si>
    <t>Salernitana</t>
  </si>
  <si>
    <t>Virtus Entella</t>
  </si>
  <si>
    <t>Famalicao</t>
  </si>
  <si>
    <t>Gil Vicente</t>
  </si>
  <si>
    <t>Nacional</t>
  </si>
  <si>
    <t>Tondela</t>
  </si>
  <si>
    <t>Farense</t>
  </si>
  <si>
    <t>Pacos Ferreira</t>
  </si>
  <si>
    <t>Belenenses</t>
  </si>
  <si>
    <t>Sp Lisbon</t>
  </si>
  <si>
    <t>Maritimo</t>
  </si>
  <si>
    <t>Boavista</t>
  </si>
  <si>
    <t>Benfica</t>
  </si>
  <si>
    <t>Portimonense</t>
  </si>
  <si>
    <t>Moreirense</t>
  </si>
  <si>
    <t>Santa Clara</t>
  </si>
  <si>
    <t>Guimaraes</t>
  </si>
  <si>
    <t>Porto</t>
  </si>
  <si>
    <t>26/12/2020</t>
  </si>
  <si>
    <t>27/12/2020</t>
  </si>
  <si>
    <t>28/12/2020</t>
  </si>
  <si>
    <t>29/12/2020</t>
  </si>
  <si>
    <t>2-4</t>
  </si>
  <si>
    <t>5-1</t>
  </si>
  <si>
    <t>6-1</t>
  </si>
  <si>
    <t>5-3</t>
  </si>
  <si>
    <t>2-5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</si>
</sst>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0" fontId="4" fillId="0" borderId="3" xfId="0" applyNumberFormat="1" applyFont="1" applyFill="1" applyBorder="1" applyAlignment="1">
      <alignment horizontal="center"/>
    </xf>
    <xf numFmtId="164" fontId="0" fillId="0" borderId="0" xfId="0" applyNumberFormat="1" applyFill="1"/>
    <xf numFmtId="2" fontId="4" fillId="2" borderId="0" xfId="1" applyNumberFormat="1" applyFon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0" fillId="2" borderId="0" xfId="1" applyNumberFormat="1" applyFont="1" applyFill="1"/>
    <xf numFmtId="164" fontId="0" fillId="2" borderId="0" xfId="0" applyNumberFormat="1" applyFill="1"/>
    <xf numFmtId="0" fontId="0" fillId="2" borderId="0" xfId="0" applyFill="1"/>
    <xf numFmtId="9" fontId="0" fillId="2" borderId="0" xfId="1" applyFont="1" applyFill="1"/>
    <xf numFmtId="49" fontId="0" fillId="0" borderId="0" xfId="0" applyNumberFormat="1" applyAlignment="1">
      <alignment horizontal="center"/>
    </xf>
    <xf numFmtId="49" fontId="0" fillId="2" borderId="0" xfId="0" applyNumberFormat="1" applyFill="1" applyAlignment="1">
      <alignment horizontal="center"/>
    </xf>
    <xf numFmtId="9" fontId="0" fillId="0" borderId="0" xfId="0" applyNumberFormat="1"/>
    <xf numFmtId="49" fontId="2" fillId="0" borderId="0" xfId="0" applyNumberFormat="1" applyFont="1" applyAlignment="1">
      <alignment horizontal="center"/>
    </xf>
    <xf numFmtId="14" fontId="0" fillId="0" borderId="0" xfId="0" applyNumberFormat="1"/>
    <xf numFmtId="9" fontId="0" fillId="3" borderId="0" xfId="0" applyNumberFormat="1" applyFill="1"/>
    <xf numFmtId="2" fontId="4" fillId="3" borderId="1" xfId="0" applyNumberFormat="1" applyFont="1" applyFill="1" applyBorder="1" applyAlignment="1">
      <alignment horizontal="center"/>
    </xf>
    <xf numFmtId="2" fontId="4" fillId="3" borderId="2" xfId="0" applyNumberFormat="1" applyFont="1" applyFill="1" applyBorder="1" applyAlignment="1">
      <alignment horizontal="center"/>
    </xf>
    <xf numFmtId="10" fontId="4" fillId="3" borderId="3" xfId="0" applyNumberFormat="1" applyFont="1" applyFill="1" applyBorder="1" applyAlignment="1">
      <alignment horizontal="center"/>
    </xf>
    <xf numFmtId="164" fontId="0" fillId="3" borderId="0" xfId="0" applyNumberFormat="1" applyFill="1"/>
    <xf numFmtId="0" fontId="0" fillId="3" borderId="0" xfId="0" applyFill="1"/>
    <xf numFmtId="9" fontId="0" fillId="3" borderId="0" xfId="1" applyFont="1" applyFill="1"/>
    <xf numFmtId="49" fontId="0" fillId="3" borderId="0" xfId="0" applyNumberFormat="1" applyFill="1" applyAlignment="1">
      <alignment horizontal="center"/>
    </xf>
    <xf numFmtId="14" fontId="0" fillId="3" borderId="0" xfId="0" applyNumberFormat="1" applyFill="1"/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5"/>
  <sheetViews>
    <sheetView tabSelected="1" zoomScale="80" zoomScaleNormal="80" workbookViewId="0">
      <pane ySplit="1" topLeftCell="A159" activePane="bottomLeft" state="frozen"/>
      <selection pane="bottomLeft" activeCell="W84" sqref="W84:W176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16"/>
    <col min="22" max="22" width="12" customWidth="1"/>
    <col min="23" max="23" width="9.140625" style="16"/>
  </cols>
  <sheetData>
    <row r="1" spans="1:23" x14ac:dyDescent="0.25">
      <c r="A1" s="30" t="s">
        <v>3</v>
      </c>
      <c r="B1" s="31"/>
      <c r="C1" s="32" t="s">
        <v>4</v>
      </c>
      <c r="D1" s="33"/>
      <c r="E1" s="2" t="s">
        <v>1</v>
      </c>
      <c r="F1" s="2" t="s">
        <v>193</v>
      </c>
      <c r="G1" s="35" t="s">
        <v>2</v>
      </c>
      <c r="H1" s="33"/>
      <c r="I1" s="32" t="s">
        <v>0</v>
      </c>
      <c r="J1" s="33"/>
      <c r="K1" s="32" t="s">
        <v>214</v>
      </c>
      <c r="L1" s="33"/>
      <c r="M1" s="36" t="s">
        <v>5</v>
      </c>
      <c r="N1" s="37"/>
      <c r="O1" s="34" t="s">
        <v>6</v>
      </c>
      <c r="P1" s="34"/>
      <c r="Q1" s="2" t="s">
        <v>210</v>
      </c>
      <c r="R1" s="2" t="s">
        <v>211</v>
      </c>
      <c r="S1" s="2" t="s">
        <v>169</v>
      </c>
      <c r="T1" s="19" t="s">
        <v>195</v>
      </c>
      <c r="U1" s="19" t="s">
        <v>194</v>
      </c>
      <c r="V1" s="2" t="s">
        <v>192</v>
      </c>
      <c r="W1" s="19" t="s">
        <v>184</v>
      </c>
    </row>
    <row r="2" spans="1:23" x14ac:dyDescent="0.25">
      <c r="A2" s="9">
        <v>50</v>
      </c>
      <c r="B2" s="9">
        <v>50</v>
      </c>
      <c r="C2" s="10">
        <f>(100/A2)</f>
        <v>2</v>
      </c>
      <c r="D2" s="11">
        <f>(100/B2)</f>
        <v>2</v>
      </c>
      <c r="E2" s="12">
        <v>3.7128117398625982E-2</v>
      </c>
      <c r="F2" s="13">
        <f>(E2/100%) + 1</f>
        <v>1.037128117398626</v>
      </c>
      <c r="G2" s="13">
        <f t="shared" ref="G2:G11" si="0">C2/F2</f>
        <v>1.9284020618556703</v>
      </c>
      <c r="H2" s="13">
        <f t="shared" ref="H2:H11" si="1">D2/F2</f>
        <v>1.9284020618556703</v>
      </c>
      <c r="I2" s="14">
        <v>2.09</v>
      </c>
      <c r="J2" s="14">
        <v>1.79</v>
      </c>
      <c r="K2" s="13">
        <f>(I2*F2)</f>
        <v>2.1675977653631282</v>
      </c>
      <c r="L2" s="13">
        <f>(J2*F2)</f>
        <v>1.8564593301435406</v>
      </c>
      <c r="M2" s="15">
        <f>(1/K2)</f>
        <v>0.46134020618556709</v>
      </c>
      <c r="N2" s="15">
        <f>(1/L2)</f>
        <v>0.53865979381443296</v>
      </c>
      <c r="O2" s="14">
        <f>(G2/I2)</f>
        <v>0.92268041237113418</v>
      </c>
      <c r="P2" s="14">
        <f>(H2/J2)</f>
        <v>1.0773195876288661</v>
      </c>
      <c r="T2" s="17"/>
      <c r="U2" s="17"/>
      <c r="W2" s="17"/>
    </row>
    <row r="3" spans="1:23" x14ac:dyDescent="0.25">
      <c r="A3" s="1">
        <v>0.51</v>
      </c>
      <c r="B3" s="1">
        <v>0.49</v>
      </c>
      <c r="C3" s="3">
        <f t="shared" ref="C3:C11" si="2">(100%/A3)</f>
        <v>1.9607843137254901</v>
      </c>
      <c r="D3" s="4">
        <f t="shared" ref="D3:D11" si="3">(100%/B3)</f>
        <v>2.0408163265306123</v>
      </c>
      <c r="E3" s="7">
        <v>3.4391534391534417E-2</v>
      </c>
      <c r="F3" s="8">
        <f t="shared" ref="F3:F66" si="4">(E3/100%) + 1</f>
        <v>1.0343915343915344</v>
      </c>
      <c r="G3" s="5">
        <f t="shared" si="0"/>
        <v>1.8955919963893484</v>
      </c>
      <c r="H3" s="5">
        <f t="shared" si="1"/>
        <v>1.9729630982827913</v>
      </c>
      <c r="I3">
        <v>2.16</v>
      </c>
      <c r="J3">
        <v>1.75</v>
      </c>
      <c r="K3" s="5">
        <f t="shared" ref="K3" si="5">(I3*F3)</f>
        <v>2.2342857142857144</v>
      </c>
      <c r="L3" s="5">
        <f t="shared" ref="L3" si="6">(J3*F3)</f>
        <v>1.8101851851851851</v>
      </c>
      <c r="M3" s="6">
        <f t="shared" ref="M3" si="7">(1/K3)</f>
        <v>0.4475703324808184</v>
      </c>
      <c r="N3" s="6">
        <f t="shared" ref="N3" si="8">(1/L3)</f>
        <v>0.55242966751918166</v>
      </c>
      <c r="O3">
        <f t="shared" ref="O3:O11" si="9">(I3/G3)</f>
        <v>1.1394857142857144</v>
      </c>
      <c r="P3">
        <f t="shared" ref="P3:P11" si="10">(J3/H3)</f>
        <v>0.8869907407407408</v>
      </c>
      <c r="Q3" t="s">
        <v>30</v>
      </c>
      <c r="R3" t="s">
        <v>165</v>
      </c>
      <c r="S3" t="s">
        <v>170</v>
      </c>
      <c r="T3" s="16" t="s">
        <v>196</v>
      </c>
      <c r="U3" s="16" t="s">
        <v>198</v>
      </c>
      <c r="V3" s="20">
        <v>44187</v>
      </c>
      <c r="W3" s="16" t="s">
        <v>188</v>
      </c>
    </row>
    <row r="4" spans="1:23" x14ac:dyDescent="0.25">
      <c r="A4" s="1">
        <v>0.36</v>
      </c>
      <c r="B4" s="1">
        <v>0.64</v>
      </c>
      <c r="C4" s="3">
        <f t="shared" si="2"/>
        <v>2.7777777777777777</v>
      </c>
      <c r="D4" s="4">
        <f t="shared" si="3"/>
        <v>1.5625</v>
      </c>
      <c r="E4" s="7">
        <v>2.9539874871307603E-2</v>
      </c>
      <c r="F4" s="8">
        <f t="shared" si="4"/>
        <v>1.0295398748713076</v>
      </c>
      <c r="G4" s="5">
        <f t="shared" si="0"/>
        <v>2.6980769230769228</v>
      </c>
      <c r="H4" s="5">
        <f t="shared" si="1"/>
        <v>1.517668269230769</v>
      </c>
      <c r="I4">
        <v>2.0699999999999998</v>
      </c>
      <c r="J4">
        <v>1.83</v>
      </c>
      <c r="K4" s="5">
        <f t="shared" ref="K4:K11" si="11">(I4*F4)</f>
        <v>2.1311475409836067</v>
      </c>
      <c r="L4" s="5">
        <f t="shared" ref="L4:L11" si="12">(J4*F4)</f>
        <v>1.8840579710144929</v>
      </c>
      <c r="M4" s="6">
        <f t="shared" ref="M4:M27" si="13">(1/K4)</f>
        <v>0.46923076923076917</v>
      </c>
      <c r="N4" s="6">
        <f t="shared" ref="N4:N27" si="14">(1/L4)</f>
        <v>0.53076923076923077</v>
      </c>
      <c r="O4">
        <f t="shared" si="9"/>
        <v>0.76721311475409837</v>
      </c>
      <c r="P4">
        <f t="shared" si="10"/>
        <v>1.2057971014492757</v>
      </c>
      <c r="Q4" t="s">
        <v>32</v>
      </c>
      <c r="R4" t="s">
        <v>31</v>
      </c>
      <c r="S4" t="s">
        <v>171</v>
      </c>
      <c r="T4" s="16" t="s">
        <v>197</v>
      </c>
      <c r="U4" s="16" t="s">
        <v>188</v>
      </c>
      <c r="V4" s="20">
        <v>44187</v>
      </c>
      <c r="W4" s="16" t="s">
        <v>191</v>
      </c>
    </row>
    <row r="5" spans="1:23" x14ac:dyDescent="0.25">
      <c r="A5" s="1">
        <v>0.48</v>
      </c>
      <c r="B5" s="1">
        <v>0.52</v>
      </c>
      <c r="C5" s="3">
        <f t="shared" si="2"/>
        <v>2.0833333333333335</v>
      </c>
      <c r="D5" s="4">
        <f t="shared" si="3"/>
        <v>1.9230769230769229</v>
      </c>
      <c r="E5" s="7">
        <v>3.3598632551679941E-2</v>
      </c>
      <c r="F5" s="8">
        <f t="shared" si="4"/>
        <v>1.0335986325516799</v>
      </c>
      <c r="G5" s="5">
        <f t="shared" si="0"/>
        <v>2.0156115417743328</v>
      </c>
      <c r="H5" s="5">
        <f t="shared" si="1"/>
        <v>1.8605645000993836</v>
      </c>
      <c r="I5">
        <v>1.94</v>
      </c>
      <c r="J5">
        <v>1.93</v>
      </c>
      <c r="K5" s="5">
        <f t="shared" si="11"/>
        <v>2.0051813471502591</v>
      </c>
      <c r="L5" s="5">
        <f t="shared" si="12"/>
        <v>1.9948453608247423</v>
      </c>
      <c r="M5" s="6">
        <f t="shared" si="13"/>
        <v>0.49870801033591733</v>
      </c>
      <c r="N5" s="6">
        <f t="shared" si="14"/>
        <v>0.50129198966408273</v>
      </c>
      <c r="O5">
        <f t="shared" si="9"/>
        <v>0.96248704663212414</v>
      </c>
      <c r="P5">
        <f t="shared" si="10"/>
        <v>1.0373195876288661</v>
      </c>
      <c r="Q5" t="s">
        <v>161</v>
      </c>
      <c r="R5" t="s">
        <v>162</v>
      </c>
      <c r="S5" t="s">
        <v>172</v>
      </c>
      <c r="T5" s="16" t="s">
        <v>197</v>
      </c>
      <c r="U5" s="16" t="s">
        <v>189</v>
      </c>
      <c r="V5" s="20">
        <v>44187</v>
      </c>
      <c r="W5" s="16" t="s">
        <v>200</v>
      </c>
    </row>
    <row r="6" spans="1:23" x14ac:dyDescent="0.25">
      <c r="A6" s="1">
        <v>0.82</v>
      </c>
      <c r="B6" s="1">
        <v>0.18</v>
      </c>
      <c r="C6" s="3">
        <f t="shared" si="2"/>
        <v>1.2195121951219512</v>
      </c>
      <c r="D6" s="4">
        <f t="shared" si="3"/>
        <v>5.5555555555555554</v>
      </c>
      <c r="E6" s="7">
        <v>3.9646627881921859E-2</v>
      </c>
      <c r="F6" s="8">
        <f t="shared" si="4"/>
        <v>1.0396466278819219</v>
      </c>
      <c r="G6" s="5">
        <f t="shared" si="0"/>
        <v>1.1730064450903577</v>
      </c>
      <c r="H6" s="5">
        <f t="shared" si="1"/>
        <v>5.3436960276338521</v>
      </c>
      <c r="I6">
        <v>1.82</v>
      </c>
      <c r="J6">
        <v>2.04</v>
      </c>
      <c r="K6" s="5">
        <f t="shared" si="11"/>
        <v>1.8921568627450978</v>
      </c>
      <c r="L6" s="5">
        <f t="shared" si="12"/>
        <v>2.1208791208791204</v>
      </c>
      <c r="M6" s="6">
        <f t="shared" si="13"/>
        <v>0.52849740932642497</v>
      </c>
      <c r="N6" s="6">
        <f t="shared" si="14"/>
        <v>0.47150259067357525</v>
      </c>
      <c r="O6">
        <f t="shared" si="9"/>
        <v>1.5515686274509803</v>
      </c>
      <c r="P6">
        <f t="shared" si="10"/>
        <v>0.38175824175824175</v>
      </c>
      <c r="Q6" t="s">
        <v>163</v>
      </c>
      <c r="R6" t="s">
        <v>164</v>
      </c>
      <c r="S6" t="s">
        <v>172</v>
      </c>
      <c r="T6" s="16" t="s">
        <v>197</v>
      </c>
      <c r="U6" s="16" t="s">
        <v>191</v>
      </c>
      <c r="V6" s="20">
        <v>44187</v>
      </c>
      <c r="W6" s="16" t="s">
        <v>201</v>
      </c>
    </row>
    <row r="7" spans="1:23" x14ac:dyDescent="0.25">
      <c r="A7" s="1">
        <v>0.28999999999999998</v>
      </c>
      <c r="B7" s="1">
        <v>0.71</v>
      </c>
      <c r="C7" s="3">
        <f t="shared" si="2"/>
        <v>3.4482758620689657</v>
      </c>
      <c r="D7" s="4">
        <f t="shared" si="3"/>
        <v>1.4084507042253522</v>
      </c>
      <c r="E7" s="7">
        <v>2.7986944565804084E-2</v>
      </c>
      <c r="F7" s="8">
        <f t="shared" si="4"/>
        <v>1.0279869445658041</v>
      </c>
      <c r="G7" s="5">
        <f t="shared" si="0"/>
        <v>3.3543965517241379</v>
      </c>
      <c r="H7" s="5">
        <f t="shared" si="1"/>
        <v>1.370105633802817</v>
      </c>
      <c r="I7">
        <v>2.33</v>
      </c>
      <c r="J7">
        <v>1.67</v>
      </c>
      <c r="K7" s="5">
        <f t="shared" si="11"/>
        <v>2.3952095808383236</v>
      </c>
      <c r="L7" s="5">
        <f t="shared" si="12"/>
        <v>1.7167381974248928</v>
      </c>
      <c r="M7" s="6">
        <f t="shared" si="13"/>
        <v>0.41749999999999998</v>
      </c>
      <c r="N7" s="6">
        <f t="shared" si="14"/>
        <v>0.58250000000000002</v>
      </c>
      <c r="O7">
        <f t="shared" si="9"/>
        <v>0.69461077844311381</v>
      </c>
      <c r="P7">
        <f t="shared" si="10"/>
        <v>1.2188841201716736</v>
      </c>
      <c r="Q7" t="s">
        <v>112</v>
      </c>
      <c r="R7" t="s">
        <v>36</v>
      </c>
      <c r="S7" t="s">
        <v>173</v>
      </c>
      <c r="T7" s="16" t="s">
        <v>196</v>
      </c>
      <c r="U7" s="16" t="s">
        <v>190</v>
      </c>
      <c r="V7" s="20">
        <v>44188</v>
      </c>
      <c r="W7" s="16" t="s">
        <v>218</v>
      </c>
    </row>
    <row r="8" spans="1:23" x14ac:dyDescent="0.25">
      <c r="A8" s="1">
        <v>0.77</v>
      </c>
      <c r="B8" s="1">
        <v>0.23</v>
      </c>
      <c r="C8" s="3">
        <f t="shared" si="2"/>
        <v>1.2987012987012987</v>
      </c>
      <c r="D8" s="4">
        <f t="shared" si="3"/>
        <v>4.3478260869565215</v>
      </c>
      <c r="E8" s="7">
        <v>2.9489204844655115E-2</v>
      </c>
      <c r="F8" s="8">
        <f t="shared" si="4"/>
        <v>1.0294892048446551</v>
      </c>
      <c r="G8" s="5">
        <f t="shared" si="0"/>
        <v>1.261500647689906</v>
      </c>
      <c r="H8" s="5">
        <f t="shared" si="1"/>
        <v>4.2232847770488151</v>
      </c>
      <c r="I8">
        <v>1.8</v>
      </c>
      <c r="J8">
        <v>2.11</v>
      </c>
      <c r="K8" s="5">
        <f t="shared" si="11"/>
        <v>1.8530805687203793</v>
      </c>
      <c r="L8" s="5">
        <f t="shared" si="12"/>
        <v>2.1722222222222221</v>
      </c>
      <c r="M8" s="6">
        <f t="shared" si="13"/>
        <v>0.53964194373401531</v>
      </c>
      <c r="N8" s="6">
        <f t="shared" si="14"/>
        <v>0.46035805626598469</v>
      </c>
      <c r="O8">
        <f t="shared" si="9"/>
        <v>1.426872037914692</v>
      </c>
      <c r="P8">
        <f t="shared" si="10"/>
        <v>0.49961111111111117</v>
      </c>
      <c r="Q8" t="s">
        <v>34</v>
      </c>
      <c r="R8" t="s">
        <v>103</v>
      </c>
      <c r="S8" t="s">
        <v>173</v>
      </c>
      <c r="T8" s="16" t="s">
        <v>196</v>
      </c>
      <c r="U8" s="16" t="s">
        <v>198</v>
      </c>
      <c r="V8" s="20">
        <v>44188</v>
      </c>
      <c r="W8" s="16" t="s">
        <v>198</v>
      </c>
    </row>
    <row r="9" spans="1:23" x14ac:dyDescent="0.25">
      <c r="A9" s="1">
        <v>0.45</v>
      </c>
      <c r="B9" s="1">
        <v>0.55000000000000004</v>
      </c>
      <c r="C9" s="3">
        <f t="shared" si="2"/>
        <v>2.2222222222222223</v>
      </c>
      <c r="D9" s="4">
        <f t="shared" si="3"/>
        <v>1.8181818181818181</v>
      </c>
      <c r="E9" s="7">
        <v>2.4525731055444977E-2</v>
      </c>
      <c r="F9" s="8">
        <f t="shared" si="4"/>
        <v>1.024525731055445</v>
      </c>
      <c r="G9" s="5">
        <f t="shared" si="0"/>
        <v>2.1690252912759305</v>
      </c>
      <c r="H9" s="5">
        <f t="shared" si="1"/>
        <v>1.7746570564984885</v>
      </c>
      <c r="I9">
        <v>2.0299999999999998</v>
      </c>
      <c r="J9">
        <v>1.88</v>
      </c>
      <c r="K9" s="5">
        <f t="shared" si="11"/>
        <v>2.0797872340425529</v>
      </c>
      <c r="L9" s="5">
        <f t="shared" si="12"/>
        <v>1.9261083743842364</v>
      </c>
      <c r="M9" s="6">
        <f t="shared" si="13"/>
        <v>0.4808184143222507</v>
      </c>
      <c r="N9" s="6">
        <f t="shared" si="14"/>
        <v>0.51918158567774941</v>
      </c>
      <c r="O9">
        <f t="shared" si="9"/>
        <v>0.93590425531914889</v>
      </c>
      <c r="P9">
        <f t="shared" si="10"/>
        <v>1.0593596059113302</v>
      </c>
      <c r="Q9" t="s">
        <v>37</v>
      </c>
      <c r="R9" t="s">
        <v>113</v>
      </c>
      <c r="S9" t="s">
        <v>173</v>
      </c>
      <c r="T9" s="16" t="s">
        <v>207</v>
      </c>
      <c r="U9" s="16" t="s">
        <v>187</v>
      </c>
      <c r="V9" s="20">
        <v>44188</v>
      </c>
      <c r="W9" s="16" t="s">
        <v>186</v>
      </c>
    </row>
    <row r="10" spans="1:23" x14ac:dyDescent="0.25">
      <c r="A10" s="1">
        <v>0.57999999999999996</v>
      </c>
      <c r="B10" s="1">
        <v>0.42</v>
      </c>
      <c r="C10" s="3">
        <f t="shared" si="2"/>
        <v>1.7241379310344829</v>
      </c>
      <c r="D10" s="4">
        <f t="shared" si="3"/>
        <v>2.3809523809523809</v>
      </c>
      <c r="E10" s="7">
        <v>2.5667999158426325E-2</v>
      </c>
      <c r="F10" s="8">
        <f t="shared" si="4"/>
        <v>1.0256679991584263</v>
      </c>
      <c r="G10" s="5">
        <f t="shared" si="0"/>
        <v>1.6809902740937224</v>
      </c>
      <c r="H10" s="5">
        <f t="shared" si="1"/>
        <v>2.3213675213675211</v>
      </c>
      <c r="I10">
        <v>1.94</v>
      </c>
      <c r="J10">
        <v>1.96</v>
      </c>
      <c r="K10" s="5">
        <f t="shared" si="11"/>
        <v>1.989795918367347</v>
      </c>
      <c r="L10" s="5">
        <f t="shared" si="12"/>
        <v>2.0103092783505154</v>
      </c>
      <c r="M10" s="6">
        <f t="shared" si="13"/>
        <v>0.50256410256410255</v>
      </c>
      <c r="N10" s="6">
        <f t="shared" si="14"/>
        <v>0.49743589743589745</v>
      </c>
      <c r="O10">
        <f t="shared" si="9"/>
        <v>1.1540816326530612</v>
      </c>
      <c r="P10">
        <f t="shared" si="10"/>
        <v>0.8443298969072166</v>
      </c>
      <c r="Q10" t="s">
        <v>110</v>
      </c>
      <c r="R10" t="s">
        <v>105</v>
      </c>
      <c r="S10" t="s">
        <v>173</v>
      </c>
      <c r="T10" s="16" t="s">
        <v>217</v>
      </c>
      <c r="U10" s="16" t="s">
        <v>198</v>
      </c>
      <c r="V10" s="20">
        <v>44188</v>
      </c>
      <c r="W10" s="16" t="s">
        <v>218</v>
      </c>
    </row>
    <row r="11" spans="1:23" x14ac:dyDescent="0.25">
      <c r="A11" s="1">
        <v>0.28999999999999998</v>
      </c>
      <c r="B11" s="1">
        <v>0.71</v>
      </c>
      <c r="C11" s="3">
        <f t="shared" si="2"/>
        <v>3.4482758620689657</v>
      </c>
      <c r="D11" s="4">
        <f t="shared" si="3"/>
        <v>1.4084507042253522</v>
      </c>
      <c r="E11" s="7">
        <v>3.0088030482196881E-2</v>
      </c>
      <c r="F11" s="8">
        <f t="shared" si="4"/>
        <v>1.0300880304821969</v>
      </c>
      <c r="G11" s="5">
        <f t="shared" si="0"/>
        <v>3.3475545390570023</v>
      </c>
      <c r="H11" s="5">
        <f t="shared" si="1"/>
        <v>1.3673110089106066</v>
      </c>
      <c r="I11">
        <v>2.15</v>
      </c>
      <c r="J11">
        <v>1.77</v>
      </c>
      <c r="K11" s="5">
        <f t="shared" si="11"/>
        <v>2.2146892655367232</v>
      </c>
      <c r="L11" s="5">
        <f t="shared" si="12"/>
        <v>1.8232558139534885</v>
      </c>
      <c r="M11" s="6">
        <f t="shared" si="13"/>
        <v>0.45153061224489793</v>
      </c>
      <c r="N11" s="6">
        <f t="shared" si="14"/>
        <v>0.54846938775510201</v>
      </c>
      <c r="O11">
        <f t="shared" si="9"/>
        <v>0.64225988700564962</v>
      </c>
      <c r="P11">
        <f t="shared" si="10"/>
        <v>1.2945116279069766</v>
      </c>
      <c r="Q11" t="s">
        <v>114</v>
      </c>
      <c r="R11" t="s">
        <v>33</v>
      </c>
      <c r="S11" t="s">
        <v>173</v>
      </c>
      <c r="T11" s="16" t="s">
        <v>197</v>
      </c>
      <c r="U11" s="16" t="s">
        <v>188</v>
      </c>
      <c r="V11" s="20">
        <v>44188</v>
      </c>
      <c r="W11" s="16" t="s">
        <v>190</v>
      </c>
    </row>
    <row r="12" spans="1:23" x14ac:dyDescent="0.25">
      <c r="A12" s="1">
        <v>0.28999999999999998</v>
      </c>
      <c r="B12" s="1">
        <v>0.71</v>
      </c>
      <c r="C12" s="3">
        <f t="shared" ref="C12:C19" si="15">(100%/A12)</f>
        <v>3.4482758620689657</v>
      </c>
      <c r="D12" s="4">
        <f t="shared" ref="D12:D19" si="16">(100%/B12)</f>
        <v>1.4084507042253522</v>
      </c>
      <c r="E12" s="7">
        <v>3.1919317945518833E-2</v>
      </c>
      <c r="F12" s="8">
        <f t="shared" si="4"/>
        <v>1.0319193179455188</v>
      </c>
      <c r="G12" s="5">
        <f t="shared" ref="G12:G41" si="17">C12/F12</f>
        <v>3.341613827846782</v>
      </c>
      <c r="H12" s="5">
        <f t="shared" ref="H12:H41" si="18">D12/F12</f>
        <v>1.3648845212331928</v>
      </c>
      <c r="I12">
        <v>2.29</v>
      </c>
      <c r="J12">
        <v>1.68</v>
      </c>
      <c r="K12" s="5">
        <f t="shared" ref="K12:K26" si="19">(I12*F12)</f>
        <v>2.3630952380952381</v>
      </c>
      <c r="L12" s="5">
        <f t="shared" ref="L12:L26" si="20">(J12*F12)</f>
        <v>1.7336244541484715</v>
      </c>
      <c r="M12" s="6">
        <f t="shared" si="13"/>
        <v>0.42317380352644834</v>
      </c>
      <c r="N12" s="6">
        <f t="shared" si="14"/>
        <v>0.57682619647355171</v>
      </c>
      <c r="O12">
        <f t="shared" ref="O12:O16" si="21">(I12/G12)</f>
        <v>0.6852976190476191</v>
      </c>
      <c r="P12">
        <f t="shared" ref="P12:P16" si="22">(J12/H12)</f>
        <v>1.2308733624454147</v>
      </c>
      <c r="Q12" t="s">
        <v>108</v>
      </c>
      <c r="R12" t="s">
        <v>35</v>
      </c>
      <c r="S12" t="s">
        <v>173</v>
      </c>
      <c r="T12" s="16" t="s">
        <v>197</v>
      </c>
      <c r="U12" s="16" t="s">
        <v>188</v>
      </c>
      <c r="V12" s="20">
        <v>44188</v>
      </c>
      <c r="W12" s="16" t="s">
        <v>198</v>
      </c>
    </row>
    <row r="13" spans="1:23" x14ac:dyDescent="0.25">
      <c r="A13" s="1">
        <v>0.64</v>
      </c>
      <c r="B13" s="1">
        <v>0.36</v>
      </c>
      <c r="C13" s="3">
        <f t="shared" si="15"/>
        <v>1.5625</v>
      </c>
      <c r="D13" s="4">
        <f t="shared" si="16"/>
        <v>2.7777777777777777</v>
      </c>
      <c r="E13" s="7">
        <v>3.7318153067678717E-2</v>
      </c>
      <c r="F13" s="8">
        <f t="shared" si="4"/>
        <v>1.0373181530676787</v>
      </c>
      <c r="G13" s="5">
        <f t="shared" si="17"/>
        <v>1.5062881097560976</v>
      </c>
      <c r="H13" s="5">
        <f t="shared" si="18"/>
        <v>2.6778455284552845</v>
      </c>
      <c r="I13">
        <v>1.55</v>
      </c>
      <c r="J13">
        <v>2.5499999999999998</v>
      </c>
      <c r="K13" s="5">
        <f t="shared" si="19"/>
        <v>1.607843137254902</v>
      </c>
      <c r="L13" s="5">
        <f t="shared" si="20"/>
        <v>2.6451612903225805</v>
      </c>
      <c r="M13" s="6">
        <f t="shared" si="13"/>
        <v>0.62195121951219512</v>
      </c>
      <c r="N13" s="6">
        <f t="shared" si="14"/>
        <v>0.37804878048780488</v>
      </c>
      <c r="O13">
        <f t="shared" si="21"/>
        <v>1.0290196078431373</v>
      </c>
      <c r="P13">
        <f t="shared" si="22"/>
        <v>0.95225806451612904</v>
      </c>
      <c r="Q13" t="s">
        <v>38</v>
      </c>
      <c r="R13" t="s">
        <v>107</v>
      </c>
      <c r="S13" t="s">
        <v>173</v>
      </c>
      <c r="T13" s="16" t="s">
        <v>196</v>
      </c>
      <c r="U13" s="16" t="s">
        <v>213</v>
      </c>
      <c r="V13" s="20">
        <v>44188</v>
      </c>
      <c r="W13" s="16" t="s">
        <v>213</v>
      </c>
    </row>
    <row r="14" spans="1:23" x14ac:dyDescent="0.25">
      <c r="A14" s="1">
        <v>0.7</v>
      </c>
      <c r="B14" s="1">
        <v>0.3</v>
      </c>
      <c r="C14" s="3">
        <f t="shared" si="15"/>
        <v>1.4285714285714286</v>
      </c>
      <c r="D14" s="4">
        <f t="shared" si="16"/>
        <v>3.3333333333333335</v>
      </c>
      <c r="E14" s="7">
        <v>3.002070393374745E-2</v>
      </c>
      <c r="F14" s="8">
        <f t="shared" si="4"/>
        <v>1.0300207039337475</v>
      </c>
      <c r="G14" s="5">
        <f t="shared" si="17"/>
        <v>1.3869346733668342</v>
      </c>
      <c r="H14" s="5">
        <f t="shared" si="18"/>
        <v>3.2361809045226133</v>
      </c>
      <c r="I14">
        <v>1.68</v>
      </c>
      <c r="J14">
        <v>2.2999999999999998</v>
      </c>
      <c r="K14" s="5">
        <f t="shared" si="19"/>
        <v>1.7304347826086957</v>
      </c>
      <c r="L14" s="5">
        <f t="shared" si="20"/>
        <v>2.3690476190476191</v>
      </c>
      <c r="M14" s="6">
        <f t="shared" si="13"/>
        <v>0.57788944723618085</v>
      </c>
      <c r="N14" s="6">
        <f t="shared" si="14"/>
        <v>0.42211055276381909</v>
      </c>
      <c r="O14">
        <f t="shared" si="21"/>
        <v>1.211304347826087</v>
      </c>
      <c r="P14">
        <f t="shared" si="22"/>
        <v>0.71071428571428563</v>
      </c>
      <c r="Q14" t="s">
        <v>106</v>
      </c>
      <c r="R14" t="s">
        <v>109</v>
      </c>
      <c r="S14" t="s">
        <v>173</v>
      </c>
      <c r="T14" s="16" t="s">
        <v>196</v>
      </c>
      <c r="U14" s="16" t="s">
        <v>198</v>
      </c>
      <c r="V14" s="20">
        <v>44188</v>
      </c>
      <c r="W14" s="16" t="s">
        <v>186</v>
      </c>
    </row>
    <row r="15" spans="1:23" x14ac:dyDescent="0.25">
      <c r="A15" s="1">
        <v>0.66</v>
      </c>
      <c r="B15" s="1">
        <v>0.34</v>
      </c>
      <c r="C15" s="3">
        <f t="shared" si="15"/>
        <v>1.5151515151515151</v>
      </c>
      <c r="D15" s="4">
        <f t="shared" si="16"/>
        <v>2.9411764705882351</v>
      </c>
      <c r="E15" s="7">
        <v>2.925809822361547E-2</v>
      </c>
      <c r="F15" s="8">
        <f t="shared" si="4"/>
        <v>1.0292580982236155</v>
      </c>
      <c r="G15" s="5">
        <f t="shared" si="17"/>
        <v>1.4720812182741116</v>
      </c>
      <c r="H15" s="5">
        <f t="shared" si="18"/>
        <v>2.8575694237085694</v>
      </c>
      <c r="I15">
        <v>2.2000000000000002</v>
      </c>
      <c r="J15">
        <v>1.74</v>
      </c>
      <c r="K15" s="5">
        <f t="shared" si="19"/>
        <v>2.264367816091954</v>
      </c>
      <c r="L15" s="5">
        <f t="shared" si="20"/>
        <v>1.790909090909091</v>
      </c>
      <c r="M15" s="6">
        <f t="shared" si="13"/>
        <v>0.44162436548223349</v>
      </c>
      <c r="N15" s="6">
        <f t="shared" si="14"/>
        <v>0.55837563451776651</v>
      </c>
      <c r="O15">
        <f t="shared" si="21"/>
        <v>1.4944827586206899</v>
      </c>
      <c r="P15">
        <f t="shared" si="22"/>
        <v>0.60890909090909096</v>
      </c>
      <c r="Q15" t="s">
        <v>104</v>
      </c>
      <c r="R15" t="s">
        <v>115</v>
      </c>
      <c r="S15" t="s">
        <v>173</v>
      </c>
      <c r="T15" s="16" t="s">
        <v>197</v>
      </c>
      <c r="U15" s="16" t="s">
        <v>191</v>
      </c>
      <c r="V15" s="20">
        <v>44188</v>
      </c>
      <c r="W15" s="16" t="s">
        <v>209</v>
      </c>
    </row>
    <row r="16" spans="1:23" x14ac:dyDescent="0.25">
      <c r="A16" s="1">
        <v>0.72</v>
      </c>
      <c r="B16" s="1">
        <v>0.28000000000000003</v>
      </c>
      <c r="C16" s="3">
        <f t="shared" si="15"/>
        <v>1.3888888888888888</v>
      </c>
      <c r="D16" s="4">
        <f t="shared" si="16"/>
        <v>3.5714285714285712</v>
      </c>
      <c r="E16" s="7">
        <v>3.4882037921551534E-2</v>
      </c>
      <c r="F16" s="8">
        <f t="shared" si="4"/>
        <v>1.0348820379215515</v>
      </c>
      <c r="G16" s="5">
        <f t="shared" si="17"/>
        <v>1.342074592074592</v>
      </c>
      <c r="H16" s="5">
        <f t="shared" si="18"/>
        <v>3.4510489510489508</v>
      </c>
      <c r="I16">
        <v>1.47</v>
      </c>
      <c r="J16">
        <v>2.82</v>
      </c>
      <c r="K16" s="5">
        <f t="shared" si="19"/>
        <v>1.5212765957446808</v>
      </c>
      <c r="L16" s="5">
        <f t="shared" si="20"/>
        <v>2.918367346938775</v>
      </c>
      <c r="M16" s="6">
        <f t="shared" si="13"/>
        <v>0.6573426573426574</v>
      </c>
      <c r="N16" s="6">
        <f t="shared" si="14"/>
        <v>0.34265734265734271</v>
      </c>
      <c r="O16">
        <f t="shared" si="21"/>
        <v>1.0953191489361702</v>
      </c>
      <c r="P16">
        <f t="shared" si="22"/>
        <v>0.81714285714285717</v>
      </c>
      <c r="Q16" t="s">
        <v>116</v>
      </c>
      <c r="R16" t="s">
        <v>111</v>
      </c>
      <c r="S16" t="s">
        <v>173</v>
      </c>
      <c r="T16" s="16" t="s">
        <v>196</v>
      </c>
      <c r="U16" s="16" t="s">
        <v>213</v>
      </c>
      <c r="V16" s="20">
        <v>44188</v>
      </c>
      <c r="W16" s="16" t="s">
        <v>213</v>
      </c>
    </row>
    <row r="17" spans="1:23" x14ac:dyDescent="0.25">
      <c r="A17" s="1">
        <v>0.19</v>
      </c>
      <c r="B17" s="1">
        <v>0.81</v>
      </c>
      <c r="C17" s="3">
        <f t="shared" si="15"/>
        <v>5.2631578947368425</v>
      </c>
      <c r="D17" s="4">
        <f t="shared" si="16"/>
        <v>1.2345679012345678</v>
      </c>
      <c r="E17" s="7">
        <v>3.678349083513166E-2</v>
      </c>
      <c r="F17" s="8">
        <f t="shared" si="4"/>
        <v>1.0367834908351317</v>
      </c>
      <c r="G17" s="5">
        <f t="shared" si="17"/>
        <v>5.07642911105515</v>
      </c>
      <c r="H17" s="5">
        <f t="shared" si="18"/>
        <v>1.1907673223462696</v>
      </c>
      <c r="I17">
        <v>2.67</v>
      </c>
      <c r="J17">
        <v>1.51</v>
      </c>
      <c r="K17" s="5">
        <f t="shared" si="19"/>
        <v>2.7682119205298013</v>
      </c>
      <c r="L17" s="5">
        <f t="shared" si="20"/>
        <v>1.5655430711610487</v>
      </c>
      <c r="M17" s="6">
        <f t="shared" si="13"/>
        <v>0.36124401913875598</v>
      </c>
      <c r="N17" s="6">
        <f t="shared" si="14"/>
        <v>0.63875598086124397</v>
      </c>
      <c r="O17">
        <f t="shared" ref="O17:O80" si="23">(I17/G17)</f>
        <v>0.52596026490066217</v>
      </c>
      <c r="P17">
        <f t="shared" ref="P17:P80" si="24">(J17/H17)</f>
        <v>1.2680898876404496</v>
      </c>
      <c r="Q17" t="s">
        <v>22</v>
      </c>
      <c r="R17" t="s">
        <v>7</v>
      </c>
      <c r="S17" t="s">
        <v>174</v>
      </c>
      <c r="T17" s="16" t="s">
        <v>202</v>
      </c>
      <c r="U17" s="16" t="s">
        <v>185</v>
      </c>
      <c r="V17" s="20">
        <v>44187</v>
      </c>
      <c r="W17" s="16" t="s">
        <v>185</v>
      </c>
    </row>
    <row r="18" spans="1:23" x14ac:dyDescent="0.25">
      <c r="A18" s="1">
        <v>0.01</v>
      </c>
      <c r="B18" s="1">
        <v>0.99</v>
      </c>
      <c r="C18" s="3">
        <f t="shared" si="15"/>
        <v>100</v>
      </c>
      <c r="D18" s="4">
        <f t="shared" si="16"/>
        <v>1.0101010101010102</v>
      </c>
      <c r="E18" s="7">
        <v>4.0967868791783379E-2</v>
      </c>
      <c r="F18" s="8">
        <f t="shared" si="4"/>
        <v>1.0409678687917834</v>
      </c>
      <c r="G18" s="5">
        <f t="shared" si="17"/>
        <v>96.064444444444433</v>
      </c>
      <c r="H18" s="5">
        <f t="shared" si="18"/>
        <v>0.970347923681257</v>
      </c>
      <c r="I18">
        <v>3.11</v>
      </c>
      <c r="J18">
        <v>1.39</v>
      </c>
      <c r="K18" s="5">
        <f t="shared" si="19"/>
        <v>3.2374100719424463</v>
      </c>
      <c r="L18" s="5">
        <f t="shared" si="20"/>
        <v>1.4469453376205788</v>
      </c>
      <c r="M18" s="6">
        <f t="shared" si="13"/>
        <v>0.30888888888888888</v>
      </c>
      <c r="N18" s="6">
        <f t="shared" si="14"/>
        <v>0.69111111111111112</v>
      </c>
      <c r="O18">
        <f t="shared" si="23"/>
        <v>3.237410071942446E-2</v>
      </c>
      <c r="P18">
        <f t="shared" si="24"/>
        <v>1.432475884244373</v>
      </c>
      <c r="Q18" t="s">
        <v>14</v>
      </c>
      <c r="R18" t="s">
        <v>17</v>
      </c>
      <c r="S18" t="s">
        <v>174</v>
      </c>
      <c r="T18" s="16" t="s">
        <v>202</v>
      </c>
      <c r="U18" s="16" t="s">
        <v>185</v>
      </c>
      <c r="V18" s="20">
        <v>44187</v>
      </c>
      <c r="W18" s="16" t="s">
        <v>203</v>
      </c>
    </row>
    <row r="19" spans="1:23" x14ac:dyDescent="0.25">
      <c r="A19" s="1">
        <v>0.34</v>
      </c>
      <c r="B19" s="1">
        <v>0.66</v>
      </c>
      <c r="C19" s="3">
        <f t="shared" si="15"/>
        <v>2.9411764705882351</v>
      </c>
      <c r="D19" s="4">
        <f t="shared" si="16"/>
        <v>1.5151515151515151</v>
      </c>
      <c r="E19" s="7">
        <v>3.6544850498338777E-2</v>
      </c>
      <c r="F19" s="8">
        <f t="shared" si="4"/>
        <v>1.0365448504983388</v>
      </c>
      <c r="G19" s="5">
        <f t="shared" si="17"/>
        <v>2.8374811463046758</v>
      </c>
      <c r="H19" s="5">
        <f t="shared" si="18"/>
        <v>1.4617327117327119</v>
      </c>
      <c r="I19">
        <v>2.15</v>
      </c>
      <c r="J19">
        <v>1.75</v>
      </c>
      <c r="K19" s="5">
        <f t="shared" si="19"/>
        <v>2.2285714285714282</v>
      </c>
      <c r="L19" s="5">
        <f t="shared" si="20"/>
        <v>1.8139534883720929</v>
      </c>
      <c r="M19" s="6">
        <f t="shared" si="13"/>
        <v>0.44871794871794879</v>
      </c>
      <c r="N19" s="6">
        <f t="shared" si="14"/>
        <v>0.55128205128205132</v>
      </c>
      <c r="O19">
        <f t="shared" si="23"/>
        <v>0.75771428571428567</v>
      </c>
      <c r="P19">
        <f t="shared" si="24"/>
        <v>1.1972093023255812</v>
      </c>
      <c r="Q19" t="s">
        <v>16</v>
      </c>
      <c r="R19" t="s">
        <v>39</v>
      </c>
      <c r="S19" t="s">
        <v>174</v>
      </c>
      <c r="T19" s="16" t="s">
        <v>197</v>
      </c>
      <c r="U19" s="16" t="s">
        <v>188</v>
      </c>
      <c r="V19" s="20">
        <v>44187</v>
      </c>
      <c r="W19" s="16" t="s">
        <v>188</v>
      </c>
    </row>
    <row r="20" spans="1:23" x14ac:dyDescent="0.25">
      <c r="A20" s="1">
        <v>0.56000000000000005</v>
      </c>
      <c r="B20" s="1">
        <v>0.44</v>
      </c>
      <c r="C20" s="3">
        <f t="shared" ref="C20:C83" si="25">(100%/A20)</f>
        <v>1.7857142857142856</v>
      </c>
      <c r="D20" s="4">
        <f t="shared" ref="D20:D83" si="26">(100%/B20)</f>
        <v>2.2727272727272729</v>
      </c>
      <c r="E20" s="7">
        <v>3.7665386256935607E-2</v>
      </c>
      <c r="F20" s="8">
        <f t="shared" si="4"/>
        <v>1.0376653862569356</v>
      </c>
      <c r="G20" s="5">
        <f t="shared" si="17"/>
        <v>1.7208960705104661</v>
      </c>
      <c r="H20" s="5">
        <f t="shared" si="18"/>
        <v>2.1902313624678662</v>
      </c>
      <c r="I20">
        <v>2.13</v>
      </c>
      <c r="J20">
        <v>1.76</v>
      </c>
      <c r="K20" s="5">
        <f t="shared" si="19"/>
        <v>2.2102272727272729</v>
      </c>
      <c r="L20" s="5">
        <f t="shared" si="20"/>
        <v>1.8262910798122067</v>
      </c>
      <c r="M20" s="6">
        <f t="shared" si="13"/>
        <v>0.45244215938303339</v>
      </c>
      <c r="N20" s="6">
        <f t="shared" si="14"/>
        <v>0.54755784061696655</v>
      </c>
      <c r="O20">
        <f t="shared" si="23"/>
        <v>1.2377272727272728</v>
      </c>
      <c r="P20">
        <f t="shared" si="24"/>
        <v>0.80356807511737094</v>
      </c>
      <c r="Q20" t="s">
        <v>13</v>
      </c>
      <c r="R20" t="s">
        <v>9</v>
      </c>
      <c r="S20" t="s">
        <v>174</v>
      </c>
      <c r="T20" s="16" t="s">
        <v>202</v>
      </c>
      <c r="U20" s="16" t="s">
        <v>187</v>
      </c>
      <c r="V20" s="20">
        <v>44187</v>
      </c>
      <c r="W20" s="16" t="s">
        <v>188</v>
      </c>
    </row>
    <row r="21" spans="1:23" x14ac:dyDescent="0.25">
      <c r="A21" s="1">
        <v>0.43</v>
      </c>
      <c r="B21" s="1">
        <v>0.56999999999999995</v>
      </c>
      <c r="C21" s="3">
        <f t="shared" si="25"/>
        <v>2.3255813953488373</v>
      </c>
      <c r="D21" s="4">
        <f t="shared" si="26"/>
        <v>1.7543859649122808</v>
      </c>
      <c r="E21" s="7">
        <v>3.9415457445713731E-2</v>
      </c>
      <c r="F21" s="8">
        <f t="shared" si="4"/>
        <v>1.0394154574457137</v>
      </c>
      <c r="G21" s="5">
        <f t="shared" si="17"/>
        <v>2.2373935067925399</v>
      </c>
      <c r="H21" s="5">
        <f t="shared" si="18"/>
        <v>1.6878582595101617</v>
      </c>
      <c r="I21">
        <v>2.46</v>
      </c>
      <c r="J21">
        <v>1.58</v>
      </c>
      <c r="K21" s="5">
        <f t="shared" si="19"/>
        <v>2.5569620253164556</v>
      </c>
      <c r="L21" s="5">
        <f t="shared" si="20"/>
        <v>1.6422764227642277</v>
      </c>
      <c r="M21" s="6">
        <f t="shared" si="13"/>
        <v>0.3910891089108911</v>
      </c>
      <c r="N21" s="6">
        <f t="shared" si="14"/>
        <v>0.6089108910891089</v>
      </c>
      <c r="O21">
        <f t="shared" si="23"/>
        <v>1.0994936708860759</v>
      </c>
      <c r="P21">
        <f t="shared" si="24"/>
        <v>0.9360975609756097</v>
      </c>
      <c r="Q21" t="s">
        <v>18</v>
      </c>
      <c r="R21" t="s">
        <v>19</v>
      </c>
      <c r="S21" t="s">
        <v>174</v>
      </c>
      <c r="T21" s="16" t="s">
        <v>196</v>
      </c>
      <c r="U21" s="16" t="s">
        <v>190</v>
      </c>
      <c r="V21" s="20">
        <v>44187</v>
      </c>
      <c r="W21" s="16" t="s">
        <v>206</v>
      </c>
    </row>
    <row r="22" spans="1:23" x14ac:dyDescent="0.25">
      <c r="A22" s="1">
        <v>0.18</v>
      </c>
      <c r="B22" s="1">
        <v>0.82</v>
      </c>
      <c r="C22" s="3">
        <f t="shared" si="25"/>
        <v>5.5555555555555554</v>
      </c>
      <c r="D22" s="4">
        <f t="shared" si="26"/>
        <v>1.2195121951219512</v>
      </c>
      <c r="E22" s="7">
        <v>3.6736533693937368E-2</v>
      </c>
      <c r="F22" s="8">
        <f t="shared" si="4"/>
        <v>1.0367365336939374</v>
      </c>
      <c r="G22" s="5">
        <f t="shared" si="17"/>
        <v>5.3586956521739131</v>
      </c>
      <c r="H22" s="5">
        <f t="shared" si="18"/>
        <v>1.1762990455991515</v>
      </c>
      <c r="I22">
        <v>2.61</v>
      </c>
      <c r="J22">
        <v>1.53</v>
      </c>
      <c r="K22" s="5">
        <f t="shared" si="19"/>
        <v>2.7058823529411762</v>
      </c>
      <c r="L22" s="5">
        <f t="shared" si="20"/>
        <v>1.5862068965517242</v>
      </c>
      <c r="M22" s="6">
        <f t="shared" si="13"/>
        <v>0.36956521739130438</v>
      </c>
      <c r="N22" s="6">
        <f t="shared" si="14"/>
        <v>0.63043478260869568</v>
      </c>
      <c r="O22">
        <f t="shared" si="23"/>
        <v>0.48705882352941171</v>
      </c>
      <c r="P22">
        <f t="shared" si="24"/>
        <v>1.3006896551724139</v>
      </c>
      <c r="Q22" t="s">
        <v>42</v>
      </c>
      <c r="R22" t="s">
        <v>15</v>
      </c>
      <c r="S22" t="s">
        <v>174</v>
      </c>
      <c r="T22" s="16" t="s">
        <v>207</v>
      </c>
      <c r="U22" s="16" t="s">
        <v>190</v>
      </c>
      <c r="V22" s="20">
        <v>44187</v>
      </c>
      <c r="W22" s="16" t="s">
        <v>187</v>
      </c>
    </row>
    <row r="23" spans="1:23" x14ac:dyDescent="0.25">
      <c r="A23" s="1">
        <v>0.68</v>
      </c>
      <c r="B23" s="1">
        <v>0.32</v>
      </c>
      <c r="C23" s="3">
        <f t="shared" si="25"/>
        <v>1.4705882352941175</v>
      </c>
      <c r="D23" s="4">
        <f t="shared" si="26"/>
        <v>3.125</v>
      </c>
      <c r="E23" s="7">
        <v>3.9574126155082379E-2</v>
      </c>
      <c r="F23" s="8">
        <f t="shared" si="4"/>
        <v>1.0395741261550824</v>
      </c>
      <c r="G23" s="5">
        <f t="shared" si="17"/>
        <v>1.4146064222790564</v>
      </c>
      <c r="H23" s="5">
        <f t="shared" si="18"/>
        <v>3.006038647342995</v>
      </c>
      <c r="I23">
        <v>2.62</v>
      </c>
      <c r="J23">
        <v>1.52</v>
      </c>
      <c r="K23" s="5">
        <f t="shared" si="19"/>
        <v>2.7236842105263159</v>
      </c>
      <c r="L23" s="5">
        <f t="shared" si="20"/>
        <v>1.5801526717557253</v>
      </c>
      <c r="M23" s="6">
        <f t="shared" si="13"/>
        <v>0.36714975845410625</v>
      </c>
      <c r="N23" s="6">
        <f t="shared" si="14"/>
        <v>0.63285024154589364</v>
      </c>
      <c r="O23">
        <f t="shared" si="23"/>
        <v>1.8521052631578949</v>
      </c>
      <c r="P23">
        <f t="shared" si="24"/>
        <v>0.50564885496183209</v>
      </c>
      <c r="Q23" t="s">
        <v>8</v>
      </c>
      <c r="R23" t="s">
        <v>11</v>
      </c>
      <c r="S23" t="s">
        <v>174</v>
      </c>
      <c r="T23" s="16" t="s">
        <v>207</v>
      </c>
      <c r="U23" s="16" t="s">
        <v>187</v>
      </c>
      <c r="V23" s="20">
        <v>44187</v>
      </c>
      <c r="W23" s="16" t="s">
        <v>205</v>
      </c>
    </row>
    <row r="24" spans="1:23" x14ac:dyDescent="0.25">
      <c r="A24" s="1">
        <v>0.43</v>
      </c>
      <c r="B24" s="1">
        <v>0.56999999999999995</v>
      </c>
      <c r="C24" s="3">
        <f t="shared" si="25"/>
        <v>2.3255813953488373</v>
      </c>
      <c r="D24" s="4">
        <f t="shared" si="26"/>
        <v>1.7543859649122808</v>
      </c>
      <c r="E24" s="7">
        <v>4.1416326203636888E-2</v>
      </c>
      <c r="F24" s="8">
        <f t="shared" si="4"/>
        <v>1.0414163262036369</v>
      </c>
      <c r="G24" s="5">
        <f t="shared" si="17"/>
        <v>2.2330948121645799</v>
      </c>
      <c r="H24" s="5">
        <f t="shared" si="18"/>
        <v>1.6846153846153848</v>
      </c>
      <c r="I24">
        <v>2.19</v>
      </c>
      <c r="J24">
        <v>1.71</v>
      </c>
      <c r="K24" s="5">
        <f t="shared" si="19"/>
        <v>2.2807017543859649</v>
      </c>
      <c r="L24" s="5">
        <f t="shared" si="20"/>
        <v>1.780821917808219</v>
      </c>
      <c r="M24" s="6">
        <f t="shared" si="13"/>
        <v>0.43846153846153846</v>
      </c>
      <c r="N24" s="6">
        <f t="shared" si="14"/>
        <v>0.56153846153846165</v>
      </c>
      <c r="O24">
        <f t="shared" si="23"/>
        <v>0.98070175438596474</v>
      </c>
      <c r="P24">
        <f t="shared" si="24"/>
        <v>1.0150684931506848</v>
      </c>
      <c r="Q24" t="s">
        <v>20</v>
      </c>
      <c r="R24" t="s">
        <v>21</v>
      </c>
      <c r="S24" t="s">
        <v>174</v>
      </c>
      <c r="T24" s="16" t="s">
        <v>196</v>
      </c>
      <c r="U24" s="16" t="s">
        <v>190</v>
      </c>
      <c r="V24" s="20">
        <v>44187</v>
      </c>
      <c r="W24" s="16" t="s">
        <v>208</v>
      </c>
    </row>
    <row r="25" spans="1:23" x14ac:dyDescent="0.25">
      <c r="A25" s="1">
        <v>0.26</v>
      </c>
      <c r="B25" s="1">
        <v>0.74</v>
      </c>
      <c r="C25" s="3">
        <f t="shared" si="25"/>
        <v>3.8461538461538458</v>
      </c>
      <c r="D25" s="4">
        <f t="shared" si="26"/>
        <v>1.3513513513513513</v>
      </c>
      <c r="E25" s="7">
        <v>3.9682539682539542E-2</v>
      </c>
      <c r="F25" s="8">
        <f t="shared" si="4"/>
        <v>1.0396825396825395</v>
      </c>
      <c r="G25" s="5">
        <f t="shared" si="17"/>
        <v>3.6993540810334706</v>
      </c>
      <c r="H25" s="5">
        <f t="shared" si="18"/>
        <v>1.2997730554982465</v>
      </c>
      <c r="I25">
        <v>2.25</v>
      </c>
      <c r="J25">
        <v>1.68</v>
      </c>
      <c r="K25" s="5">
        <f t="shared" si="19"/>
        <v>2.339285714285714</v>
      </c>
      <c r="L25" s="5">
        <f t="shared" si="20"/>
        <v>1.7466666666666664</v>
      </c>
      <c r="M25" s="6">
        <f t="shared" si="13"/>
        <v>0.4274809160305344</v>
      </c>
      <c r="N25" s="6">
        <f t="shared" si="14"/>
        <v>0.57251908396946571</v>
      </c>
      <c r="O25">
        <f t="shared" si="23"/>
        <v>0.60821428571428571</v>
      </c>
      <c r="P25">
        <f t="shared" si="24"/>
        <v>1.2925333333333331</v>
      </c>
      <c r="Q25" t="s">
        <v>40</v>
      </c>
      <c r="R25" t="s">
        <v>12</v>
      </c>
      <c r="S25" t="s">
        <v>174</v>
      </c>
      <c r="T25" s="16" t="s">
        <v>196</v>
      </c>
      <c r="U25" s="16" t="s">
        <v>190</v>
      </c>
      <c r="V25" s="20">
        <v>44187</v>
      </c>
      <c r="W25" s="16" t="s">
        <v>204</v>
      </c>
    </row>
    <row r="26" spans="1:23" x14ac:dyDescent="0.25">
      <c r="A26" s="1">
        <v>0.45</v>
      </c>
      <c r="B26" s="1">
        <v>0.55000000000000004</v>
      </c>
      <c r="C26" s="3">
        <f t="shared" si="25"/>
        <v>2.2222222222222223</v>
      </c>
      <c r="D26" s="4">
        <f t="shared" si="26"/>
        <v>1.8181818181818181</v>
      </c>
      <c r="E26" s="7">
        <v>3.8905400701529036E-2</v>
      </c>
      <c r="F26" s="8">
        <f t="shared" si="4"/>
        <v>1.038905400701529</v>
      </c>
      <c r="G26" s="5">
        <f t="shared" si="17"/>
        <v>2.1390034364261168</v>
      </c>
      <c r="H26" s="5">
        <f t="shared" si="18"/>
        <v>1.7500937207122771</v>
      </c>
      <c r="I26">
        <v>2.11</v>
      </c>
      <c r="J26">
        <v>1.77</v>
      </c>
      <c r="K26" s="5">
        <f t="shared" si="19"/>
        <v>2.1920903954802262</v>
      </c>
      <c r="L26" s="5">
        <f t="shared" si="20"/>
        <v>1.8388625592417065</v>
      </c>
      <c r="M26" s="6">
        <f t="shared" si="13"/>
        <v>0.45618556701030921</v>
      </c>
      <c r="N26" s="6">
        <f t="shared" si="14"/>
        <v>0.54381443298969068</v>
      </c>
      <c r="O26">
        <f t="shared" si="23"/>
        <v>0.98644067796610169</v>
      </c>
      <c r="P26">
        <f t="shared" si="24"/>
        <v>1.0113744075829385</v>
      </c>
      <c r="Q26" t="s">
        <v>10</v>
      </c>
      <c r="R26" t="s">
        <v>41</v>
      </c>
      <c r="S26" t="s">
        <v>174</v>
      </c>
      <c r="T26" s="16" t="s">
        <v>197</v>
      </c>
      <c r="U26" s="16" t="s">
        <v>188</v>
      </c>
      <c r="V26" s="20">
        <v>44187</v>
      </c>
      <c r="W26" s="16" t="s">
        <v>199</v>
      </c>
    </row>
    <row r="27" spans="1:23" x14ac:dyDescent="0.25">
      <c r="A27" s="1">
        <v>0.68</v>
      </c>
      <c r="B27" s="1">
        <v>0.32</v>
      </c>
      <c r="C27" s="3">
        <f t="shared" si="25"/>
        <v>1.4705882352941175</v>
      </c>
      <c r="D27" s="4">
        <f t="shared" si="26"/>
        <v>3.125</v>
      </c>
      <c r="E27" s="7">
        <v>2.5439286650930981E-2</v>
      </c>
      <c r="F27" s="8">
        <f t="shared" si="4"/>
        <v>1.025439286650931</v>
      </c>
      <c r="G27" s="5">
        <f t="shared" si="17"/>
        <v>1.4341056115540844</v>
      </c>
      <c r="H27" s="5">
        <f t="shared" si="18"/>
        <v>3.0474744245524299</v>
      </c>
      <c r="I27">
        <v>2.0499999999999998</v>
      </c>
      <c r="J27">
        <v>1.86</v>
      </c>
      <c r="K27" s="5">
        <f t="shared" ref="K27:K83" si="27">(I27*F27)</f>
        <v>2.1021505376344085</v>
      </c>
      <c r="L27" s="5">
        <f t="shared" ref="L27:L83" si="28">(J27*F27)</f>
        <v>1.9073170731707316</v>
      </c>
      <c r="M27" s="6">
        <f t="shared" si="13"/>
        <v>0.47570332480818417</v>
      </c>
      <c r="N27" s="6">
        <f t="shared" si="14"/>
        <v>0.52429667519181589</v>
      </c>
      <c r="O27">
        <f t="shared" si="23"/>
        <v>1.4294623655913978</v>
      </c>
      <c r="P27">
        <f t="shared" si="24"/>
        <v>0.61034146341463413</v>
      </c>
      <c r="Q27" t="s">
        <v>46</v>
      </c>
      <c r="R27" t="s">
        <v>47</v>
      </c>
      <c r="S27" t="s">
        <v>175</v>
      </c>
      <c r="T27" s="16" t="s">
        <v>197</v>
      </c>
      <c r="U27" s="16" t="s">
        <v>191</v>
      </c>
      <c r="V27" s="20">
        <v>44187</v>
      </c>
      <c r="W27" s="16" t="s">
        <v>198</v>
      </c>
    </row>
    <row r="28" spans="1:23" x14ac:dyDescent="0.25">
      <c r="A28" s="1">
        <v>0.57999999999999996</v>
      </c>
      <c r="B28" s="1">
        <v>0.42</v>
      </c>
      <c r="C28" s="3">
        <f t="shared" si="25"/>
        <v>1.7241379310344829</v>
      </c>
      <c r="D28" s="4">
        <f t="shared" si="26"/>
        <v>2.3809523809523809</v>
      </c>
      <c r="E28" s="7">
        <v>2.9789419619928204E-2</v>
      </c>
      <c r="F28" s="8">
        <f t="shared" si="4"/>
        <v>1.0297894196199282</v>
      </c>
      <c r="G28" s="5">
        <f t="shared" si="17"/>
        <v>1.6742626193137844</v>
      </c>
      <c r="H28" s="5">
        <f t="shared" si="18"/>
        <v>2.3120769504809404</v>
      </c>
      <c r="I28">
        <v>1.65</v>
      </c>
      <c r="J28">
        <v>2.36</v>
      </c>
      <c r="K28" s="5">
        <f t="shared" si="27"/>
        <v>1.6991525423728815</v>
      </c>
      <c r="L28" s="5">
        <f t="shared" si="28"/>
        <v>2.4303030303030306</v>
      </c>
      <c r="M28" s="6">
        <f t="shared" ref="M28:M83" si="29">(1/K28)</f>
        <v>0.58852867830423938</v>
      </c>
      <c r="N28" s="6">
        <f t="shared" ref="N28:N83" si="30">(1/L28)</f>
        <v>0.41147132169576056</v>
      </c>
      <c r="O28">
        <f t="shared" si="23"/>
        <v>0.98550847457627122</v>
      </c>
      <c r="P28">
        <f t="shared" si="24"/>
        <v>1.0207272727272727</v>
      </c>
      <c r="Q28" t="s">
        <v>48</v>
      </c>
      <c r="R28" t="s">
        <v>43</v>
      </c>
      <c r="S28" t="s">
        <v>175</v>
      </c>
      <c r="T28" s="16" t="s">
        <v>196</v>
      </c>
      <c r="U28" s="16" t="s">
        <v>206</v>
      </c>
      <c r="V28" s="20">
        <v>44187</v>
      </c>
      <c r="W28" s="16" t="s">
        <v>199</v>
      </c>
    </row>
    <row r="29" spans="1:23" x14ac:dyDescent="0.25">
      <c r="A29" s="1">
        <v>0.28000000000000003</v>
      </c>
      <c r="B29" s="1">
        <v>0.72</v>
      </c>
      <c r="C29" s="3">
        <f t="shared" si="25"/>
        <v>3.5714285714285712</v>
      </c>
      <c r="D29" s="4">
        <f t="shared" si="26"/>
        <v>1.3888888888888888</v>
      </c>
      <c r="E29" s="7">
        <v>2.8049575994781417E-2</v>
      </c>
      <c r="F29" s="8">
        <f t="shared" si="4"/>
        <v>1.0280495759947814</v>
      </c>
      <c r="G29" s="5">
        <f t="shared" si="17"/>
        <v>3.4739847715736039</v>
      </c>
      <c r="H29" s="5">
        <f t="shared" si="18"/>
        <v>1.3509940778341794</v>
      </c>
      <c r="I29">
        <v>1.75</v>
      </c>
      <c r="J29">
        <v>2.19</v>
      </c>
      <c r="K29" s="5">
        <f t="shared" si="27"/>
        <v>1.7990867579908674</v>
      </c>
      <c r="L29" s="5">
        <f t="shared" si="28"/>
        <v>2.2514285714285713</v>
      </c>
      <c r="M29" s="6">
        <f t="shared" si="29"/>
        <v>0.55583756345177671</v>
      </c>
      <c r="N29" s="6">
        <f t="shared" si="30"/>
        <v>0.44416243654822335</v>
      </c>
      <c r="O29">
        <f t="shared" si="23"/>
        <v>0.50374429223744299</v>
      </c>
      <c r="P29">
        <f t="shared" si="24"/>
        <v>1.6210285714285715</v>
      </c>
      <c r="Q29" t="s">
        <v>44</v>
      </c>
      <c r="R29" t="s">
        <v>123</v>
      </c>
      <c r="S29" t="s">
        <v>175</v>
      </c>
      <c r="T29" s="16" t="s">
        <v>197</v>
      </c>
      <c r="U29" s="16" t="s">
        <v>188</v>
      </c>
      <c r="V29" s="20">
        <v>44188</v>
      </c>
      <c r="W29" s="16" t="s">
        <v>191</v>
      </c>
    </row>
    <row r="30" spans="1:23" x14ac:dyDescent="0.25">
      <c r="A30" s="1">
        <v>0.85</v>
      </c>
      <c r="B30" s="1">
        <v>0.15</v>
      </c>
      <c r="C30" s="3">
        <f t="shared" si="25"/>
        <v>1.1764705882352942</v>
      </c>
      <c r="D30" s="4">
        <f t="shared" si="26"/>
        <v>6.666666666666667</v>
      </c>
      <c r="E30" s="7">
        <v>2.830305277468792E-2</v>
      </c>
      <c r="F30" s="8">
        <f t="shared" si="4"/>
        <v>1.0283030527746879</v>
      </c>
      <c r="G30" s="5">
        <f t="shared" si="17"/>
        <v>1.1440893665158371</v>
      </c>
      <c r="H30" s="5">
        <f t="shared" si="18"/>
        <v>6.4831730769230775</v>
      </c>
      <c r="I30">
        <v>1.55</v>
      </c>
      <c r="J30">
        <v>2.61</v>
      </c>
      <c r="K30" s="5">
        <f t="shared" si="27"/>
        <v>1.5938697318007664</v>
      </c>
      <c r="L30" s="5">
        <f t="shared" si="28"/>
        <v>2.6838709677419352</v>
      </c>
      <c r="M30" s="6">
        <f t="shared" si="29"/>
        <v>0.62740384615384615</v>
      </c>
      <c r="N30" s="6">
        <f t="shared" si="30"/>
        <v>0.37259615384615385</v>
      </c>
      <c r="O30">
        <f t="shared" si="23"/>
        <v>1.3547892720306514</v>
      </c>
      <c r="P30">
        <f t="shared" si="24"/>
        <v>0.40258064516129027</v>
      </c>
      <c r="Q30" t="s">
        <v>118</v>
      </c>
      <c r="R30" t="s">
        <v>127</v>
      </c>
      <c r="S30" t="s">
        <v>175</v>
      </c>
      <c r="T30" s="16" t="s">
        <v>197</v>
      </c>
      <c r="U30" s="16" t="s">
        <v>209</v>
      </c>
      <c r="V30" s="20">
        <v>44188</v>
      </c>
      <c r="W30" s="16" t="s">
        <v>186</v>
      </c>
    </row>
    <row r="31" spans="1:23" x14ac:dyDescent="0.25">
      <c r="A31" s="1">
        <v>0.65</v>
      </c>
      <c r="B31" s="1">
        <v>0.35</v>
      </c>
      <c r="C31" s="3">
        <f t="shared" si="25"/>
        <v>1.5384615384615383</v>
      </c>
      <c r="D31" s="4">
        <f t="shared" si="26"/>
        <v>2.8571428571428572</v>
      </c>
      <c r="E31" s="7">
        <v>2.9011311269375728E-2</v>
      </c>
      <c r="F31" s="8">
        <f t="shared" si="4"/>
        <v>1.0290113112693757</v>
      </c>
      <c r="G31" s="5">
        <f t="shared" si="17"/>
        <v>1.4950871011939715</v>
      </c>
      <c r="H31" s="5">
        <f t="shared" si="18"/>
        <v>2.7765903307888045</v>
      </c>
      <c r="I31">
        <v>1.76</v>
      </c>
      <c r="J31">
        <v>2.17</v>
      </c>
      <c r="K31" s="5">
        <f t="shared" si="27"/>
        <v>1.8110599078341012</v>
      </c>
      <c r="L31" s="5">
        <f t="shared" si="28"/>
        <v>2.2329545454545454</v>
      </c>
      <c r="M31" s="6">
        <f t="shared" si="29"/>
        <v>0.55216284987277364</v>
      </c>
      <c r="N31" s="6">
        <f t="shared" si="30"/>
        <v>0.44783715012722647</v>
      </c>
      <c r="O31">
        <f t="shared" si="23"/>
        <v>1.1771889400921658</v>
      </c>
      <c r="P31">
        <f t="shared" si="24"/>
        <v>0.78153409090909076</v>
      </c>
      <c r="Q31" t="s">
        <v>126</v>
      </c>
      <c r="R31" t="s">
        <v>129</v>
      </c>
      <c r="S31" t="s">
        <v>175</v>
      </c>
      <c r="T31" s="16" t="s">
        <v>196</v>
      </c>
      <c r="U31" s="16" t="s">
        <v>198</v>
      </c>
      <c r="V31" s="20">
        <v>44188</v>
      </c>
      <c r="W31" s="16" t="s">
        <v>204</v>
      </c>
    </row>
    <row r="32" spans="1:23" x14ac:dyDescent="0.25">
      <c r="A32" s="1">
        <v>0.9</v>
      </c>
      <c r="B32" s="1">
        <v>0.1</v>
      </c>
      <c r="C32" s="3">
        <f t="shared" si="25"/>
        <v>1.1111111111111112</v>
      </c>
      <c r="D32" s="4">
        <f t="shared" si="26"/>
        <v>10</v>
      </c>
      <c r="E32" s="7">
        <v>3.2622025999509585E-2</v>
      </c>
      <c r="F32" s="8">
        <f t="shared" si="4"/>
        <v>1.0326220259995096</v>
      </c>
      <c r="G32" s="5">
        <f t="shared" si="17"/>
        <v>1.0760095011876483</v>
      </c>
      <c r="H32" s="5">
        <f t="shared" si="18"/>
        <v>9.6840855106888348</v>
      </c>
      <c r="I32">
        <v>1.51</v>
      </c>
      <c r="J32">
        <v>2.7</v>
      </c>
      <c r="K32" s="5">
        <f t="shared" si="27"/>
        <v>1.5592592592592596</v>
      </c>
      <c r="L32" s="5">
        <f t="shared" si="28"/>
        <v>2.7880794701986762</v>
      </c>
      <c r="M32" s="6">
        <f t="shared" si="29"/>
        <v>0.64133016627078376</v>
      </c>
      <c r="N32" s="6">
        <f t="shared" si="30"/>
        <v>0.35866983372921607</v>
      </c>
      <c r="O32">
        <f t="shared" si="23"/>
        <v>1.4033333333333335</v>
      </c>
      <c r="P32">
        <f t="shared" si="24"/>
        <v>0.27880794701986761</v>
      </c>
      <c r="Q32" t="s">
        <v>130</v>
      </c>
      <c r="R32" t="s">
        <v>117</v>
      </c>
      <c r="S32" t="s">
        <v>175</v>
      </c>
      <c r="T32" s="16" t="s">
        <v>196</v>
      </c>
      <c r="U32" s="16" t="s">
        <v>212</v>
      </c>
      <c r="V32" s="20">
        <v>44188</v>
      </c>
      <c r="W32" s="16" t="s">
        <v>187</v>
      </c>
    </row>
    <row r="33" spans="1:23" x14ac:dyDescent="0.25">
      <c r="A33" s="1">
        <v>0.74</v>
      </c>
      <c r="B33" s="1">
        <v>0.26</v>
      </c>
      <c r="C33" s="3">
        <f t="shared" si="25"/>
        <v>1.3513513513513513</v>
      </c>
      <c r="D33" s="4">
        <f t="shared" si="26"/>
        <v>3.8461538461538458</v>
      </c>
      <c r="E33" s="7">
        <v>3.495275717882973E-2</v>
      </c>
      <c r="F33" s="8">
        <f t="shared" si="4"/>
        <v>1.0349527571788297</v>
      </c>
      <c r="G33" s="5">
        <f t="shared" si="17"/>
        <v>1.3057130791505791</v>
      </c>
      <c r="H33" s="5">
        <f t="shared" si="18"/>
        <v>3.7162603021978016</v>
      </c>
      <c r="I33">
        <v>1.41</v>
      </c>
      <c r="J33">
        <v>3.07</v>
      </c>
      <c r="K33" s="5">
        <f t="shared" si="27"/>
        <v>1.4592833876221498</v>
      </c>
      <c r="L33" s="5">
        <f t="shared" si="28"/>
        <v>3.1773049645390072</v>
      </c>
      <c r="M33" s="6">
        <f t="shared" si="29"/>
        <v>0.68526785714285721</v>
      </c>
      <c r="N33" s="6">
        <f t="shared" si="30"/>
        <v>0.31473214285714285</v>
      </c>
      <c r="O33">
        <f t="shared" si="23"/>
        <v>1.0798697068403909</v>
      </c>
      <c r="P33">
        <f t="shared" si="24"/>
        <v>0.82609929078014199</v>
      </c>
      <c r="Q33" t="s">
        <v>128</v>
      </c>
      <c r="R33" t="s">
        <v>121</v>
      </c>
      <c r="S33" t="s">
        <v>175</v>
      </c>
      <c r="T33" s="16" t="s">
        <v>196</v>
      </c>
      <c r="U33" s="16" t="s">
        <v>213</v>
      </c>
      <c r="V33" s="20">
        <v>44188</v>
      </c>
      <c r="W33" s="16" t="s">
        <v>204</v>
      </c>
    </row>
    <row r="34" spans="1:23" x14ac:dyDescent="0.25">
      <c r="A34" s="1">
        <v>0.6</v>
      </c>
      <c r="B34" s="1">
        <v>0.4</v>
      </c>
      <c r="C34" s="3">
        <f t="shared" si="25"/>
        <v>1.6666666666666667</v>
      </c>
      <c r="D34" s="4">
        <f t="shared" si="26"/>
        <v>2.5</v>
      </c>
      <c r="E34" s="7">
        <v>2.9011311269375728E-2</v>
      </c>
      <c r="F34" s="8">
        <f t="shared" si="4"/>
        <v>1.0290113112693757</v>
      </c>
      <c r="G34" s="5">
        <f t="shared" si="17"/>
        <v>1.619677692960136</v>
      </c>
      <c r="H34" s="5">
        <f t="shared" si="18"/>
        <v>2.4295165394402036</v>
      </c>
      <c r="I34">
        <v>1.76</v>
      </c>
      <c r="J34">
        <v>2.17</v>
      </c>
      <c r="K34" s="5">
        <f t="shared" si="27"/>
        <v>1.8110599078341012</v>
      </c>
      <c r="L34" s="5">
        <f t="shared" si="28"/>
        <v>2.2329545454545454</v>
      </c>
      <c r="M34" s="6">
        <f t="shared" si="29"/>
        <v>0.55216284987277364</v>
      </c>
      <c r="N34" s="6">
        <f t="shared" si="30"/>
        <v>0.44783715012722647</v>
      </c>
      <c r="O34">
        <f t="shared" si="23"/>
        <v>1.0866359447004608</v>
      </c>
      <c r="P34">
        <f t="shared" si="24"/>
        <v>0.89318181818181808</v>
      </c>
      <c r="Q34" t="s">
        <v>45</v>
      </c>
      <c r="R34" t="s">
        <v>125</v>
      </c>
      <c r="S34" t="s">
        <v>175</v>
      </c>
      <c r="T34" s="16" t="s">
        <v>197</v>
      </c>
      <c r="U34" s="16" t="s">
        <v>191</v>
      </c>
      <c r="V34" s="20">
        <v>44188</v>
      </c>
      <c r="W34" s="16" t="s">
        <v>209</v>
      </c>
    </row>
    <row r="35" spans="1:23" x14ac:dyDescent="0.25">
      <c r="A35" s="1">
        <v>0.31</v>
      </c>
      <c r="B35" s="1">
        <v>0.69</v>
      </c>
      <c r="C35" s="3">
        <f t="shared" si="25"/>
        <v>3.2258064516129035</v>
      </c>
      <c r="D35" s="4">
        <f t="shared" si="26"/>
        <v>1.4492753623188408</v>
      </c>
      <c r="E35" s="7">
        <v>2.3185220076411994E-2</v>
      </c>
      <c r="F35" s="8">
        <f t="shared" si="4"/>
        <v>1.023185220076412</v>
      </c>
      <c r="G35" s="5">
        <f t="shared" si="17"/>
        <v>3.1527101724280171</v>
      </c>
      <c r="H35" s="5">
        <f t="shared" si="18"/>
        <v>1.4164350050038919</v>
      </c>
      <c r="I35">
        <v>1.93</v>
      </c>
      <c r="J35">
        <v>1.98</v>
      </c>
      <c r="K35" s="5">
        <f t="shared" si="27"/>
        <v>1.9747474747474751</v>
      </c>
      <c r="L35" s="5">
        <f t="shared" si="28"/>
        <v>2.0259067357512959</v>
      </c>
      <c r="M35" s="6">
        <f t="shared" si="29"/>
        <v>0.50639386189258306</v>
      </c>
      <c r="N35" s="6">
        <f t="shared" si="30"/>
        <v>0.49360613810741677</v>
      </c>
      <c r="O35">
        <f t="shared" si="23"/>
        <v>0.61217171717171726</v>
      </c>
      <c r="P35">
        <f t="shared" si="24"/>
        <v>1.3978756476683938</v>
      </c>
      <c r="Q35" t="s">
        <v>124</v>
      </c>
      <c r="R35" t="s">
        <v>120</v>
      </c>
      <c r="S35" t="s">
        <v>175</v>
      </c>
      <c r="T35" s="16" t="s">
        <v>196</v>
      </c>
      <c r="U35" s="16" t="s">
        <v>190</v>
      </c>
      <c r="V35" s="20">
        <v>44188</v>
      </c>
      <c r="W35" s="16" t="s">
        <v>191</v>
      </c>
    </row>
    <row r="36" spans="1:23" x14ac:dyDescent="0.25">
      <c r="A36" s="1">
        <v>0.28000000000000003</v>
      </c>
      <c r="B36" s="1">
        <v>0.72</v>
      </c>
      <c r="C36" s="3">
        <f t="shared" si="25"/>
        <v>3.5714285714285712</v>
      </c>
      <c r="D36" s="4">
        <f t="shared" si="26"/>
        <v>1.3888888888888888</v>
      </c>
      <c r="E36" s="7">
        <v>2.925809822361547E-2</v>
      </c>
      <c r="F36" s="8">
        <f t="shared" si="4"/>
        <v>1.0292580982236155</v>
      </c>
      <c r="G36" s="5">
        <f t="shared" si="17"/>
        <v>3.4699057287889774</v>
      </c>
      <c r="H36" s="5">
        <f t="shared" si="18"/>
        <v>1.3494077834179357</v>
      </c>
      <c r="I36">
        <v>2.2000000000000002</v>
      </c>
      <c r="J36">
        <v>1.74</v>
      </c>
      <c r="K36" s="5">
        <f t="shared" si="27"/>
        <v>2.264367816091954</v>
      </c>
      <c r="L36" s="5">
        <f t="shared" si="28"/>
        <v>1.790909090909091</v>
      </c>
      <c r="M36" s="6">
        <f t="shared" si="29"/>
        <v>0.44162436548223349</v>
      </c>
      <c r="N36" s="6">
        <f t="shared" si="30"/>
        <v>0.55837563451776651</v>
      </c>
      <c r="O36">
        <f t="shared" si="23"/>
        <v>0.63402298850574723</v>
      </c>
      <c r="P36">
        <f t="shared" si="24"/>
        <v>1.2894545454545454</v>
      </c>
      <c r="Q36" t="s">
        <v>122</v>
      </c>
      <c r="R36" t="s">
        <v>119</v>
      </c>
      <c r="S36" t="s">
        <v>175</v>
      </c>
      <c r="T36" s="16" t="s">
        <v>202</v>
      </c>
      <c r="U36" s="16" t="s">
        <v>185</v>
      </c>
      <c r="V36" s="20">
        <v>44188</v>
      </c>
      <c r="W36" s="16" t="s">
        <v>189</v>
      </c>
    </row>
    <row r="37" spans="1:23" x14ac:dyDescent="0.25">
      <c r="A37" s="1">
        <v>0.46</v>
      </c>
      <c r="B37" s="1">
        <v>0.54</v>
      </c>
      <c r="C37" s="3">
        <f t="shared" si="25"/>
        <v>2.1739130434782608</v>
      </c>
      <c r="D37" s="4">
        <f t="shared" si="26"/>
        <v>1.8518518518518516</v>
      </c>
      <c r="E37" s="7">
        <v>3.5245155416829377E-2</v>
      </c>
      <c r="F37" s="8">
        <f t="shared" si="4"/>
        <v>1.0352451554168294</v>
      </c>
      <c r="G37" s="5">
        <f t="shared" si="17"/>
        <v>2.0999016823246666</v>
      </c>
      <c r="H37" s="5">
        <f t="shared" si="18"/>
        <v>1.7888051367950861</v>
      </c>
      <c r="I37">
        <v>2.33</v>
      </c>
      <c r="J37">
        <v>1.65</v>
      </c>
      <c r="K37" s="5">
        <f t="shared" si="27"/>
        <v>2.4121212121212126</v>
      </c>
      <c r="L37" s="5">
        <f t="shared" si="28"/>
        <v>1.7081545064377683</v>
      </c>
      <c r="M37" s="6">
        <f t="shared" si="29"/>
        <v>0.41457286432160795</v>
      </c>
      <c r="N37" s="6">
        <f t="shared" si="30"/>
        <v>0.58542713567839189</v>
      </c>
      <c r="O37">
        <f t="shared" si="23"/>
        <v>1.1095757575757577</v>
      </c>
      <c r="P37">
        <f t="shared" si="24"/>
        <v>0.92240343347639497</v>
      </c>
      <c r="Q37" t="s">
        <v>58</v>
      </c>
      <c r="R37" t="s">
        <v>24</v>
      </c>
      <c r="S37" t="s">
        <v>176</v>
      </c>
      <c r="T37" s="16" t="s">
        <v>196</v>
      </c>
      <c r="U37" s="16" t="s">
        <v>190</v>
      </c>
      <c r="V37" s="20">
        <v>44187</v>
      </c>
      <c r="W37" s="16" t="s">
        <v>190</v>
      </c>
    </row>
    <row r="38" spans="1:23" x14ac:dyDescent="0.25">
      <c r="A38" s="1">
        <v>0.25</v>
      </c>
      <c r="B38" s="1">
        <v>0.75</v>
      </c>
      <c r="C38" s="3">
        <f t="shared" si="25"/>
        <v>4</v>
      </c>
      <c r="D38" s="4">
        <f t="shared" si="26"/>
        <v>1.3333333333333333</v>
      </c>
      <c r="E38" s="7">
        <v>3.5245155416829377E-2</v>
      </c>
      <c r="F38" s="8">
        <f t="shared" si="4"/>
        <v>1.0352451554168294</v>
      </c>
      <c r="G38" s="5">
        <f t="shared" si="17"/>
        <v>3.8638190954773863</v>
      </c>
      <c r="H38" s="5">
        <f t="shared" si="18"/>
        <v>1.287939698492462</v>
      </c>
      <c r="I38">
        <v>2.33</v>
      </c>
      <c r="J38">
        <v>1.65</v>
      </c>
      <c r="K38" s="5">
        <f t="shared" si="27"/>
        <v>2.4121212121212126</v>
      </c>
      <c r="L38" s="5">
        <f t="shared" si="28"/>
        <v>1.7081545064377683</v>
      </c>
      <c r="M38" s="6">
        <f t="shared" si="29"/>
        <v>0.41457286432160795</v>
      </c>
      <c r="N38" s="6">
        <f t="shared" si="30"/>
        <v>0.58542713567839189</v>
      </c>
      <c r="O38">
        <f t="shared" si="23"/>
        <v>0.60303030303030314</v>
      </c>
      <c r="P38">
        <f t="shared" si="24"/>
        <v>1.2811158798283264</v>
      </c>
      <c r="Q38" t="s">
        <v>54</v>
      </c>
      <c r="R38" t="s">
        <v>63</v>
      </c>
      <c r="S38" t="s">
        <v>176</v>
      </c>
      <c r="T38" s="16" t="s">
        <v>197</v>
      </c>
      <c r="U38" s="16" t="s">
        <v>188</v>
      </c>
      <c r="V38" s="20">
        <v>44187</v>
      </c>
      <c r="W38" s="16" t="s">
        <v>185</v>
      </c>
    </row>
    <row r="39" spans="1:23" x14ac:dyDescent="0.25">
      <c r="A39" s="1">
        <v>0.45</v>
      </c>
      <c r="B39" s="1">
        <v>0.55000000000000004</v>
      </c>
      <c r="C39" s="3">
        <f t="shared" si="25"/>
        <v>2.2222222222222223</v>
      </c>
      <c r="D39" s="4">
        <f t="shared" si="26"/>
        <v>1.8181818181818181</v>
      </c>
      <c r="E39" s="7">
        <v>3.5471537807986397E-2</v>
      </c>
      <c r="F39" s="8">
        <f t="shared" si="4"/>
        <v>1.0354715378079864</v>
      </c>
      <c r="G39" s="5">
        <f t="shared" si="17"/>
        <v>2.1460968660968662</v>
      </c>
      <c r="H39" s="5">
        <f t="shared" si="18"/>
        <v>1.7558974358974357</v>
      </c>
      <c r="I39">
        <v>1.76</v>
      </c>
      <c r="J39">
        <v>2.14</v>
      </c>
      <c r="K39" s="5">
        <f t="shared" si="27"/>
        <v>1.8224299065420562</v>
      </c>
      <c r="L39" s="5">
        <f t="shared" si="28"/>
        <v>2.2159090909090908</v>
      </c>
      <c r="M39" s="6">
        <f t="shared" si="29"/>
        <v>0.54871794871794866</v>
      </c>
      <c r="N39" s="6">
        <f t="shared" si="30"/>
        <v>0.45128205128205129</v>
      </c>
      <c r="O39">
        <f t="shared" si="23"/>
        <v>0.82009345794392519</v>
      </c>
      <c r="P39">
        <f t="shared" si="24"/>
        <v>1.2187500000000002</v>
      </c>
      <c r="Q39" t="s">
        <v>62</v>
      </c>
      <c r="R39" t="s">
        <v>60</v>
      </c>
      <c r="S39" t="s">
        <v>176</v>
      </c>
      <c r="T39" s="16" t="s">
        <v>196</v>
      </c>
      <c r="U39" s="16" t="s">
        <v>206</v>
      </c>
      <c r="V39" s="20">
        <v>44187</v>
      </c>
      <c r="W39" s="16" t="s">
        <v>206</v>
      </c>
    </row>
    <row r="40" spans="1:23" x14ac:dyDescent="0.25">
      <c r="A40" s="1">
        <v>0.57999999999999996</v>
      </c>
      <c r="B40" s="1">
        <v>0.42</v>
      </c>
      <c r="C40" s="3">
        <f t="shared" si="25"/>
        <v>1.7241379310344829</v>
      </c>
      <c r="D40" s="4">
        <f t="shared" si="26"/>
        <v>2.3809523809523809</v>
      </c>
      <c r="E40" s="7">
        <v>2.861071447458885E-2</v>
      </c>
      <c r="F40" s="8">
        <f t="shared" si="4"/>
        <v>1.0286107144745888</v>
      </c>
      <c r="G40" s="5">
        <f t="shared" si="17"/>
        <v>1.6761811896108503</v>
      </c>
      <c r="H40" s="5">
        <f t="shared" si="18"/>
        <v>2.3147264047006977</v>
      </c>
      <c r="I40">
        <v>1.98</v>
      </c>
      <c r="J40">
        <v>1.91</v>
      </c>
      <c r="K40" s="5">
        <f t="shared" si="27"/>
        <v>2.0366492146596857</v>
      </c>
      <c r="L40" s="5">
        <f t="shared" si="28"/>
        <v>1.9646464646464645</v>
      </c>
      <c r="M40" s="6">
        <f t="shared" si="29"/>
        <v>0.49100257069408743</v>
      </c>
      <c r="N40" s="6">
        <f t="shared" si="30"/>
        <v>0.50899742930591263</v>
      </c>
      <c r="O40">
        <f t="shared" si="23"/>
        <v>1.1812565445026177</v>
      </c>
      <c r="P40">
        <f t="shared" si="24"/>
        <v>0.82515151515151519</v>
      </c>
      <c r="Q40" t="s">
        <v>61</v>
      </c>
      <c r="R40" t="s">
        <v>49</v>
      </c>
      <c r="S40" t="s">
        <v>176</v>
      </c>
      <c r="T40" s="16" t="s">
        <v>202</v>
      </c>
      <c r="U40" s="16" t="s">
        <v>187</v>
      </c>
      <c r="V40" s="20">
        <v>44187</v>
      </c>
      <c r="W40" s="16" t="s">
        <v>187</v>
      </c>
    </row>
    <row r="41" spans="1:23" x14ac:dyDescent="0.25">
      <c r="A41" s="1">
        <v>0.22</v>
      </c>
      <c r="B41" s="1">
        <v>0.78</v>
      </c>
      <c r="C41" s="3">
        <f t="shared" si="25"/>
        <v>4.5454545454545459</v>
      </c>
      <c r="D41" s="4">
        <f t="shared" si="26"/>
        <v>1.2820512820512819</v>
      </c>
      <c r="E41" s="7">
        <v>3.2258064516129004E-2</v>
      </c>
      <c r="F41" s="8">
        <f t="shared" si="4"/>
        <v>1.032258064516129</v>
      </c>
      <c r="G41" s="5">
        <f t="shared" si="17"/>
        <v>4.4034090909090917</v>
      </c>
      <c r="H41" s="5">
        <f t="shared" si="18"/>
        <v>1.2419871794871795</v>
      </c>
      <c r="I41">
        <v>2.17</v>
      </c>
      <c r="J41">
        <v>1.75</v>
      </c>
      <c r="K41" s="5">
        <f t="shared" si="27"/>
        <v>2.2399999999999998</v>
      </c>
      <c r="L41" s="5">
        <f t="shared" si="28"/>
        <v>1.8064516129032258</v>
      </c>
      <c r="M41" s="6">
        <f t="shared" si="29"/>
        <v>0.44642857142857145</v>
      </c>
      <c r="N41" s="6">
        <f t="shared" si="30"/>
        <v>0.5535714285714286</v>
      </c>
      <c r="O41">
        <f t="shared" si="23"/>
        <v>0.4927999999999999</v>
      </c>
      <c r="P41">
        <f t="shared" si="24"/>
        <v>1.409032258064516</v>
      </c>
      <c r="Q41" t="s">
        <v>56</v>
      </c>
      <c r="R41" t="s">
        <v>51</v>
      </c>
      <c r="S41" t="s">
        <v>176</v>
      </c>
      <c r="T41" s="16" t="s">
        <v>215</v>
      </c>
      <c r="U41" s="16" t="s">
        <v>188</v>
      </c>
      <c r="V41" s="20">
        <v>44187</v>
      </c>
      <c r="W41" s="16" t="s">
        <v>186</v>
      </c>
    </row>
    <row r="42" spans="1:23" x14ac:dyDescent="0.25">
      <c r="A42" s="1">
        <v>0.38</v>
      </c>
      <c r="B42" s="1">
        <v>0.62</v>
      </c>
      <c r="C42" s="3">
        <f t="shared" si="25"/>
        <v>2.6315789473684212</v>
      </c>
      <c r="D42" s="4">
        <f t="shared" si="26"/>
        <v>1.6129032258064517</v>
      </c>
      <c r="E42" s="7">
        <v>3.2258064516129004E-2</v>
      </c>
      <c r="F42" s="8">
        <f t="shared" si="4"/>
        <v>1.032258064516129</v>
      </c>
      <c r="G42" s="5">
        <f t="shared" ref="G42:G83" si="31">C42/F42</f>
        <v>2.549342105263158</v>
      </c>
      <c r="H42" s="5">
        <f t="shared" ref="H42:H83" si="32">D42/F42</f>
        <v>1.5625000000000002</v>
      </c>
      <c r="I42">
        <v>2.17</v>
      </c>
      <c r="J42">
        <v>1.75</v>
      </c>
      <c r="K42" s="5">
        <f t="shared" si="27"/>
        <v>2.2399999999999998</v>
      </c>
      <c r="L42" s="5">
        <f t="shared" si="28"/>
        <v>1.8064516129032258</v>
      </c>
      <c r="M42" s="6">
        <f t="shared" si="29"/>
        <v>0.44642857142857145</v>
      </c>
      <c r="N42" s="6">
        <f t="shared" si="30"/>
        <v>0.5535714285714286</v>
      </c>
      <c r="O42">
        <f t="shared" si="23"/>
        <v>0.85119999999999996</v>
      </c>
      <c r="P42">
        <f t="shared" si="24"/>
        <v>1.1199999999999999</v>
      </c>
      <c r="Q42" t="s">
        <v>23</v>
      </c>
      <c r="R42" t="s">
        <v>53</v>
      </c>
      <c r="S42" t="s">
        <v>176</v>
      </c>
      <c r="T42" s="16" t="s">
        <v>196</v>
      </c>
      <c r="U42" s="16" t="s">
        <v>190</v>
      </c>
      <c r="V42" s="20">
        <v>44187</v>
      </c>
      <c r="W42" s="16" t="s">
        <v>191</v>
      </c>
    </row>
    <row r="43" spans="1:23" x14ac:dyDescent="0.25">
      <c r="A43" s="1">
        <v>0.44</v>
      </c>
      <c r="B43" s="1">
        <v>0.56000000000000005</v>
      </c>
      <c r="C43" s="3">
        <f t="shared" si="25"/>
        <v>2.2727272727272729</v>
      </c>
      <c r="D43" s="4">
        <f t="shared" si="26"/>
        <v>1.7857142857142856</v>
      </c>
      <c r="E43" s="7">
        <v>3.4391534391534417E-2</v>
      </c>
      <c r="F43" s="8">
        <f t="shared" si="4"/>
        <v>1.0343915343915344</v>
      </c>
      <c r="G43" s="5">
        <f t="shared" si="31"/>
        <v>2.1971634503603816</v>
      </c>
      <c r="H43" s="5">
        <f t="shared" si="32"/>
        <v>1.7263427109974423</v>
      </c>
      <c r="I43">
        <v>1.75</v>
      </c>
      <c r="J43">
        <v>2.16</v>
      </c>
      <c r="K43" s="5">
        <f t="shared" si="27"/>
        <v>1.8101851851851851</v>
      </c>
      <c r="L43" s="5">
        <f t="shared" si="28"/>
        <v>2.2342857142857144</v>
      </c>
      <c r="M43" s="6">
        <f t="shared" si="29"/>
        <v>0.55242966751918166</v>
      </c>
      <c r="N43" s="6">
        <f t="shared" si="30"/>
        <v>0.4475703324808184</v>
      </c>
      <c r="O43">
        <f t="shared" si="23"/>
        <v>0.79648148148148135</v>
      </c>
      <c r="P43">
        <f t="shared" si="24"/>
        <v>1.2512000000000001</v>
      </c>
      <c r="Q43" t="s">
        <v>64</v>
      </c>
      <c r="R43" t="s">
        <v>55</v>
      </c>
      <c r="S43" t="s">
        <v>176</v>
      </c>
      <c r="T43" s="16" t="s">
        <v>196</v>
      </c>
      <c r="U43" s="16" t="s">
        <v>198</v>
      </c>
      <c r="V43" s="20">
        <v>44187</v>
      </c>
      <c r="W43" s="16" t="s">
        <v>190</v>
      </c>
    </row>
    <row r="44" spans="1:23" x14ac:dyDescent="0.25">
      <c r="A44" s="1">
        <v>0.64</v>
      </c>
      <c r="B44" s="1">
        <v>0.36</v>
      </c>
      <c r="C44" s="3">
        <f t="shared" si="25"/>
        <v>1.5625</v>
      </c>
      <c r="D44" s="4">
        <f t="shared" si="26"/>
        <v>2.7777777777777777</v>
      </c>
      <c r="E44" s="7">
        <v>3.5940803382663811E-2</v>
      </c>
      <c r="F44" s="8">
        <f t="shared" si="4"/>
        <v>1.0359408033826638</v>
      </c>
      <c r="G44" s="5">
        <f t="shared" si="31"/>
        <v>1.5082908163265307</v>
      </c>
      <c r="H44" s="5">
        <f t="shared" si="32"/>
        <v>2.68140589569161</v>
      </c>
      <c r="I44">
        <v>2.2000000000000002</v>
      </c>
      <c r="J44">
        <v>1.72</v>
      </c>
      <c r="K44" s="5">
        <f t="shared" si="27"/>
        <v>2.2790697674418605</v>
      </c>
      <c r="L44" s="5">
        <f t="shared" si="28"/>
        <v>1.7818181818181817</v>
      </c>
      <c r="M44" s="6">
        <f t="shared" si="29"/>
        <v>0.43877551020408162</v>
      </c>
      <c r="N44" s="6">
        <f t="shared" si="30"/>
        <v>0.56122448979591844</v>
      </c>
      <c r="O44">
        <f t="shared" si="23"/>
        <v>1.4586046511627908</v>
      </c>
      <c r="P44">
        <f t="shared" si="24"/>
        <v>0.64145454545454539</v>
      </c>
      <c r="Q44" t="s">
        <v>59</v>
      </c>
      <c r="R44" t="s">
        <v>57</v>
      </c>
      <c r="S44" t="s">
        <v>176</v>
      </c>
      <c r="T44" s="16" t="s">
        <v>196</v>
      </c>
      <c r="U44" s="16" t="s">
        <v>206</v>
      </c>
      <c r="V44" s="20">
        <v>44187</v>
      </c>
      <c r="W44" s="16" t="s">
        <v>187</v>
      </c>
    </row>
    <row r="45" spans="1:23" x14ac:dyDescent="0.25">
      <c r="A45" s="1">
        <v>0.73</v>
      </c>
      <c r="B45" s="1">
        <v>0.27</v>
      </c>
      <c r="C45" s="3">
        <f t="shared" si="25"/>
        <v>1.3698630136986301</v>
      </c>
      <c r="D45" s="4">
        <f t="shared" si="26"/>
        <v>3.7037037037037033</v>
      </c>
      <c r="E45" s="7">
        <v>3.3585003905233002E-2</v>
      </c>
      <c r="F45" s="8">
        <f t="shared" si="4"/>
        <v>1.033585003905233</v>
      </c>
      <c r="G45" s="5">
        <f t="shared" si="31"/>
        <v>1.3253510920948206</v>
      </c>
      <c r="H45" s="5">
        <f t="shared" si="32"/>
        <v>3.583356656404515</v>
      </c>
      <c r="I45">
        <v>1.67</v>
      </c>
      <c r="J45">
        <v>2.2999999999999998</v>
      </c>
      <c r="K45" s="5">
        <f t="shared" si="27"/>
        <v>1.7260869565217389</v>
      </c>
      <c r="L45" s="5">
        <f t="shared" si="28"/>
        <v>2.3772455089820359</v>
      </c>
      <c r="M45" s="6">
        <f t="shared" si="29"/>
        <v>0.57934508816120911</v>
      </c>
      <c r="N45" s="6">
        <f t="shared" si="30"/>
        <v>0.42065491183879095</v>
      </c>
      <c r="O45">
        <f t="shared" si="23"/>
        <v>1.2600434782608696</v>
      </c>
      <c r="P45">
        <f t="shared" si="24"/>
        <v>0.64185628742514977</v>
      </c>
      <c r="Q45" t="s">
        <v>52</v>
      </c>
      <c r="R45" t="s">
        <v>50</v>
      </c>
      <c r="S45" t="s">
        <v>176</v>
      </c>
      <c r="T45" s="16" t="s">
        <v>196</v>
      </c>
      <c r="U45" s="16" t="s">
        <v>213</v>
      </c>
      <c r="V45" s="20">
        <v>44187</v>
      </c>
      <c r="W45" s="16" t="s">
        <v>185</v>
      </c>
    </row>
    <row r="46" spans="1:23" x14ac:dyDescent="0.25">
      <c r="A46" s="18">
        <v>0.6</v>
      </c>
      <c r="B46" s="18">
        <v>0.4</v>
      </c>
      <c r="C46" s="3">
        <f t="shared" si="25"/>
        <v>1.6666666666666667</v>
      </c>
      <c r="D46" s="4">
        <f t="shared" si="26"/>
        <v>2.5</v>
      </c>
      <c r="E46" s="7">
        <v>3.4517818107874465E-2</v>
      </c>
      <c r="F46" s="8">
        <f t="shared" si="4"/>
        <v>1.0345178181078745</v>
      </c>
      <c r="G46" s="5">
        <f t="shared" si="31"/>
        <v>1.6110565110565112</v>
      </c>
      <c r="H46" s="5">
        <f t="shared" si="32"/>
        <v>2.4165847665847666</v>
      </c>
      <c r="I46">
        <v>1.58</v>
      </c>
      <c r="J46">
        <v>2.4900000000000002</v>
      </c>
      <c r="K46" s="5">
        <f t="shared" si="27"/>
        <v>1.6345381526104417</v>
      </c>
      <c r="L46" s="5">
        <f t="shared" si="28"/>
        <v>2.5759493670886076</v>
      </c>
      <c r="M46" s="6">
        <f t="shared" si="29"/>
        <v>0.6117936117936118</v>
      </c>
      <c r="N46" s="6">
        <f t="shared" si="30"/>
        <v>0.3882063882063882</v>
      </c>
      <c r="O46">
        <f t="shared" si="23"/>
        <v>0.98072289156626502</v>
      </c>
      <c r="P46">
        <f t="shared" si="24"/>
        <v>1.0303797468354432</v>
      </c>
      <c r="Q46" t="s">
        <v>72</v>
      </c>
      <c r="R46" t="s">
        <v>69</v>
      </c>
      <c r="S46" t="s">
        <v>177</v>
      </c>
      <c r="T46" s="16" t="s">
        <v>196</v>
      </c>
      <c r="U46" s="16" t="s">
        <v>198</v>
      </c>
      <c r="V46" s="20">
        <v>44187</v>
      </c>
      <c r="W46" s="16" t="s">
        <v>198</v>
      </c>
    </row>
    <row r="47" spans="1:23" x14ac:dyDescent="0.25">
      <c r="A47" s="18">
        <v>0.56000000000000005</v>
      </c>
      <c r="B47" s="18">
        <v>0.46</v>
      </c>
      <c r="C47" s="3">
        <f t="shared" si="25"/>
        <v>1.7857142857142856</v>
      </c>
      <c r="D47" s="4">
        <f t="shared" si="26"/>
        <v>2.1739130434782608</v>
      </c>
      <c r="E47" s="7">
        <v>3.3768071984632497E-2</v>
      </c>
      <c r="F47" s="8">
        <f t="shared" si="4"/>
        <v>1.0337680719846325</v>
      </c>
      <c r="G47" s="5">
        <f t="shared" si="31"/>
        <v>1.7273838630806844</v>
      </c>
      <c r="H47" s="5">
        <f t="shared" si="32"/>
        <v>2.1029020941851813</v>
      </c>
      <c r="I47">
        <v>1.57</v>
      </c>
      <c r="J47">
        <v>2.52</v>
      </c>
      <c r="K47" s="5">
        <f t="shared" si="27"/>
        <v>1.623015873015873</v>
      </c>
      <c r="L47" s="5">
        <f t="shared" si="28"/>
        <v>2.605095541401274</v>
      </c>
      <c r="M47" s="6">
        <f t="shared" si="29"/>
        <v>0.61613691931540338</v>
      </c>
      <c r="N47" s="6">
        <f t="shared" si="30"/>
        <v>0.38386308068459657</v>
      </c>
      <c r="O47">
        <f t="shared" si="23"/>
        <v>0.90888888888888908</v>
      </c>
      <c r="P47">
        <f t="shared" si="24"/>
        <v>1.198343949044586</v>
      </c>
      <c r="Q47" t="s">
        <v>26</v>
      </c>
      <c r="R47" t="s">
        <v>71</v>
      </c>
      <c r="S47" t="s">
        <v>177</v>
      </c>
      <c r="T47" s="16" t="s">
        <v>215</v>
      </c>
      <c r="U47" s="16" t="s">
        <v>187</v>
      </c>
      <c r="V47" s="20">
        <v>44187</v>
      </c>
      <c r="W47" s="16" t="s">
        <v>209</v>
      </c>
    </row>
    <row r="48" spans="1:23" x14ac:dyDescent="0.25">
      <c r="A48" s="18">
        <v>0.66</v>
      </c>
      <c r="B48" s="18">
        <v>0.34</v>
      </c>
      <c r="C48" s="3">
        <f t="shared" si="25"/>
        <v>1.5151515151515151</v>
      </c>
      <c r="D48" s="4">
        <f t="shared" si="26"/>
        <v>2.9411764705882351</v>
      </c>
      <c r="E48" s="7">
        <v>4.4108708865155943E-2</v>
      </c>
      <c r="F48" s="8">
        <f t="shared" si="4"/>
        <v>1.0441087088651559</v>
      </c>
      <c r="G48" s="5">
        <f t="shared" si="31"/>
        <v>1.4511434511434511</v>
      </c>
      <c r="H48" s="5">
        <f t="shared" si="32"/>
        <v>2.8169255228078751</v>
      </c>
      <c r="I48">
        <v>1.32</v>
      </c>
      <c r="J48">
        <v>3.49</v>
      </c>
      <c r="K48" s="5">
        <f t="shared" si="27"/>
        <v>1.3782234957020059</v>
      </c>
      <c r="L48" s="5">
        <f t="shared" si="28"/>
        <v>3.6439393939393945</v>
      </c>
      <c r="M48" s="6">
        <f t="shared" si="29"/>
        <v>0.72557172557172556</v>
      </c>
      <c r="N48" s="6">
        <f t="shared" si="30"/>
        <v>0.27442827442827439</v>
      </c>
      <c r="O48">
        <f t="shared" si="23"/>
        <v>0.90962750716332386</v>
      </c>
      <c r="P48">
        <f t="shared" si="24"/>
        <v>1.2389393939393942</v>
      </c>
      <c r="Q48" t="s">
        <v>70</v>
      </c>
      <c r="R48" t="s">
        <v>67</v>
      </c>
      <c r="S48" t="s">
        <v>177</v>
      </c>
      <c r="T48" s="16" t="s">
        <v>196</v>
      </c>
      <c r="U48" s="16" t="s">
        <v>213</v>
      </c>
      <c r="V48" s="20">
        <v>44187</v>
      </c>
      <c r="W48" s="16" t="s">
        <v>212</v>
      </c>
    </row>
    <row r="49" spans="1:23" x14ac:dyDescent="0.25">
      <c r="A49" s="18">
        <v>0.45</v>
      </c>
      <c r="B49" s="18">
        <v>0.55000000000000004</v>
      </c>
      <c r="C49" s="3">
        <f t="shared" si="25"/>
        <v>2.2222222222222223</v>
      </c>
      <c r="D49" s="4">
        <f t="shared" si="26"/>
        <v>1.8181818181818181</v>
      </c>
      <c r="E49" s="7">
        <v>3.5245155416829377E-2</v>
      </c>
      <c r="F49" s="8">
        <f t="shared" si="4"/>
        <v>1.0352451554168294</v>
      </c>
      <c r="G49" s="5">
        <f t="shared" si="31"/>
        <v>2.1465661641541036</v>
      </c>
      <c r="H49" s="5">
        <f t="shared" si="32"/>
        <v>1.7562814070351755</v>
      </c>
      <c r="I49">
        <v>1.65</v>
      </c>
      <c r="J49">
        <v>2.33</v>
      </c>
      <c r="K49" s="5">
        <f t="shared" si="27"/>
        <v>1.7081545064377683</v>
      </c>
      <c r="L49" s="5">
        <f t="shared" si="28"/>
        <v>2.4121212121212126</v>
      </c>
      <c r="M49" s="6">
        <f t="shared" si="29"/>
        <v>0.58542713567839189</v>
      </c>
      <c r="N49" s="6">
        <f t="shared" si="30"/>
        <v>0.41457286432160795</v>
      </c>
      <c r="O49">
        <f t="shared" si="23"/>
        <v>0.76866952789699572</v>
      </c>
      <c r="P49">
        <f t="shared" si="24"/>
        <v>1.3266666666666669</v>
      </c>
      <c r="Q49" t="s">
        <v>68</v>
      </c>
      <c r="R49" t="s">
        <v>65</v>
      </c>
      <c r="S49" t="s">
        <v>177</v>
      </c>
      <c r="T49" s="16" t="s">
        <v>196</v>
      </c>
      <c r="U49" s="16" t="s">
        <v>206</v>
      </c>
      <c r="V49" s="20">
        <v>44187</v>
      </c>
      <c r="W49" s="16" t="s">
        <v>189</v>
      </c>
    </row>
    <row r="50" spans="1:23" x14ac:dyDescent="0.25">
      <c r="A50" s="18">
        <v>0.47</v>
      </c>
      <c r="B50" s="18">
        <v>0.53</v>
      </c>
      <c r="C50" s="3">
        <f t="shared" si="25"/>
        <v>2.1276595744680851</v>
      </c>
      <c r="D50" s="4">
        <f t="shared" si="26"/>
        <v>1.8867924528301885</v>
      </c>
      <c r="E50" s="7">
        <v>3.5766729599328695E-2</v>
      </c>
      <c r="F50" s="8">
        <f t="shared" si="4"/>
        <v>1.0357667295993287</v>
      </c>
      <c r="G50" s="5">
        <f t="shared" si="31"/>
        <v>2.054187988149744</v>
      </c>
      <c r="H50" s="5">
        <f t="shared" si="32"/>
        <v>1.821638404585622</v>
      </c>
      <c r="I50">
        <v>1.68</v>
      </c>
      <c r="J50">
        <v>2.27</v>
      </c>
      <c r="K50" s="5">
        <f t="shared" si="27"/>
        <v>1.7400881057268722</v>
      </c>
      <c r="L50" s="5">
        <f t="shared" si="28"/>
        <v>2.3511904761904763</v>
      </c>
      <c r="M50" s="6">
        <f t="shared" si="29"/>
        <v>0.57468354430379742</v>
      </c>
      <c r="N50" s="6">
        <f t="shared" si="30"/>
        <v>0.42531645569620252</v>
      </c>
      <c r="O50">
        <f t="shared" si="23"/>
        <v>0.81784140969162999</v>
      </c>
      <c r="P50">
        <f t="shared" si="24"/>
        <v>1.2461309523809525</v>
      </c>
      <c r="Q50" t="s">
        <v>137</v>
      </c>
      <c r="R50" t="s">
        <v>131</v>
      </c>
      <c r="S50" t="s">
        <v>177</v>
      </c>
      <c r="T50" s="16" t="s">
        <v>202</v>
      </c>
      <c r="U50" s="16" t="s">
        <v>187</v>
      </c>
      <c r="V50" s="20">
        <v>44188</v>
      </c>
      <c r="W50" s="16" t="s">
        <v>201</v>
      </c>
    </row>
    <row r="51" spans="1:23" x14ac:dyDescent="0.25">
      <c r="A51" s="18">
        <v>0.97</v>
      </c>
      <c r="B51" s="18">
        <v>0.03</v>
      </c>
      <c r="C51" s="3">
        <f t="shared" si="25"/>
        <v>1.0309278350515465</v>
      </c>
      <c r="D51" s="4">
        <f t="shared" si="26"/>
        <v>33.333333333333336</v>
      </c>
      <c r="E51" s="7">
        <v>4.117554612604124E-2</v>
      </c>
      <c r="F51" s="8">
        <f t="shared" si="4"/>
        <v>1.0411755461260412</v>
      </c>
      <c r="G51" s="5">
        <f t="shared" si="31"/>
        <v>0.99015755689554563</v>
      </c>
      <c r="H51" s="5">
        <f t="shared" si="32"/>
        <v>32.015094339622642</v>
      </c>
      <c r="I51">
        <v>1.26</v>
      </c>
      <c r="J51">
        <v>4.04</v>
      </c>
      <c r="K51" s="5">
        <f t="shared" si="27"/>
        <v>1.3118811881188119</v>
      </c>
      <c r="L51" s="5">
        <f t="shared" si="28"/>
        <v>4.2063492063492065</v>
      </c>
      <c r="M51" s="6">
        <f t="shared" si="29"/>
        <v>0.76226415094339617</v>
      </c>
      <c r="N51" s="6">
        <f t="shared" si="30"/>
        <v>0.23773584905660378</v>
      </c>
      <c r="O51">
        <f t="shared" si="23"/>
        <v>1.2725247524752474</v>
      </c>
      <c r="P51">
        <f t="shared" si="24"/>
        <v>0.12619047619047619</v>
      </c>
      <c r="Q51" t="s">
        <v>138</v>
      </c>
      <c r="R51" t="s">
        <v>134</v>
      </c>
      <c r="S51" t="s">
        <v>177</v>
      </c>
      <c r="T51" s="16" t="s">
        <v>197</v>
      </c>
      <c r="U51" s="16" t="s">
        <v>216</v>
      </c>
      <c r="V51" s="20">
        <v>44188</v>
      </c>
      <c r="W51" s="16" t="s">
        <v>187</v>
      </c>
    </row>
    <row r="52" spans="1:23" x14ac:dyDescent="0.25">
      <c r="A52" s="18">
        <v>0.67</v>
      </c>
      <c r="B52" s="18">
        <v>0.23</v>
      </c>
      <c r="C52" s="3">
        <f t="shared" si="25"/>
        <v>1.4925373134328357</v>
      </c>
      <c r="D52" s="4">
        <f t="shared" si="26"/>
        <v>4.3478260869565215</v>
      </c>
      <c r="E52" s="7">
        <v>3.4193852437555794E-2</v>
      </c>
      <c r="F52" s="8">
        <f t="shared" si="4"/>
        <v>1.0341938524375558</v>
      </c>
      <c r="G52" s="5">
        <f t="shared" si="31"/>
        <v>1.4431891177026257</v>
      </c>
      <c r="H52" s="5">
        <f t="shared" si="32"/>
        <v>4.2040726472206922</v>
      </c>
      <c r="I52">
        <v>1.69</v>
      </c>
      <c r="J52">
        <v>2.2599999999999998</v>
      </c>
      <c r="K52" s="5">
        <f t="shared" si="27"/>
        <v>1.7477876106194692</v>
      </c>
      <c r="L52" s="5">
        <f t="shared" si="28"/>
        <v>2.3372781065088759</v>
      </c>
      <c r="M52" s="6">
        <f t="shared" si="29"/>
        <v>0.57215189873417716</v>
      </c>
      <c r="N52" s="6">
        <f t="shared" si="30"/>
        <v>0.42784810126582273</v>
      </c>
      <c r="O52">
        <f t="shared" si="23"/>
        <v>1.1710176991150445</v>
      </c>
      <c r="P52">
        <f t="shared" si="24"/>
        <v>0.53757396449704153</v>
      </c>
      <c r="Q52" t="s">
        <v>133</v>
      </c>
      <c r="R52" t="s">
        <v>25</v>
      </c>
      <c r="S52" t="s">
        <v>177</v>
      </c>
      <c r="T52" s="16" t="s">
        <v>197</v>
      </c>
      <c r="U52" s="16" t="s">
        <v>191</v>
      </c>
      <c r="V52" s="20">
        <v>44188</v>
      </c>
      <c r="W52" s="16" t="s">
        <v>189</v>
      </c>
    </row>
    <row r="53" spans="1:23" x14ac:dyDescent="0.25">
      <c r="A53" s="18">
        <v>0.31</v>
      </c>
      <c r="B53" s="18">
        <v>0.69</v>
      </c>
      <c r="C53" s="3">
        <f t="shared" si="25"/>
        <v>3.2258064516129035</v>
      </c>
      <c r="D53" s="4">
        <f t="shared" si="26"/>
        <v>1.4492753623188408</v>
      </c>
      <c r="E53" s="7">
        <v>3.0219780219780112E-2</v>
      </c>
      <c r="F53" s="8">
        <f t="shared" si="4"/>
        <v>1.0302197802197801</v>
      </c>
      <c r="G53" s="5">
        <f t="shared" si="31"/>
        <v>3.1311827956989253</v>
      </c>
      <c r="H53" s="5">
        <f t="shared" si="32"/>
        <v>1.4067632850241549</v>
      </c>
      <c r="I53">
        <v>2.08</v>
      </c>
      <c r="J53">
        <v>1.82</v>
      </c>
      <c r="K53" s="5">
        <f t="shared" si="27"/>
        <v>2.1428571428571428</v>
      </c>
      <c r="L53" s="5">
        <f t="shared" si="28"/>
        <v>1.8749999999999998</v>
      </c>
      <c r="M53" s="6">
        <f t="shared" si="29"/>
        <v>0.46666666666666667</v>
      </c>
      <c r="N53" s="6">
        <f t="shared" si="30"/>
        <v>0.53333333333333344</v>
      </c>
      <c r="O53">
        <f t="shared" si="23"/>
        <v>0.66428571428571415</v>
      </c>
      <c r="P53">
        <f t="shared" si="24"/>
        <v>1.2937499999999997</v>
      </c>
      <c r="Q53" t="s">
        <v>66</v>
      </c>
      <c r="R53" t="s">
        <v>136</v>
      </c>
      <c r="S53" t="s">
        <v>177</v>
      </c>
      <c r="T53" s="16" t="s">
        <v>196</v>
      </c>
      <c r="U53" s="16" t="s">
        <v>190</v>
      </c>
      <c r="V53" s="20">
        <v>44188</v>
      </c>
      <c r="W53" s="16" t="s">
        <v>188</v>
      </c>
    </row>
    <row r="54" spans="1:23" x14ac:dyDescent="0.25">
      <c r="A54" s="18">
        <v>0.41</v>
      </c>
      <c r="B54" s="18">
        <v>0.59</v>
      </c>
      <c r="C54" s="3">
        <f t="shared" si="25"/>
        <v>2.4390243902439024</v>
      </c>
      <c r="D54" s="4">
        <f t="shared" si="26"/>
        <v>1.6949152542372883</v>
      </c>
      <c r="E54" s="7">
        <v>3.9312039312039193E-2</v>
      </c>
      <c r="F54" s="8">
        <f t="shared" si="4"/>
        <v>1.0393120393120392</v>
      </c>
      <c r="G54" s="5">
        <f t="shared" si="31"/>
        <v>2.3467681485325493</v>
      </c>
      <c r="H54" s="5">
        <f t="shared" si="32"/>
        <v>1.6308049845734667</v>
      </c>
      <c r="I54">
        <v>1.48</v>
      </c>
      <c r="J54">
        <v>2.75</v>
      </c>
      <c r="K54" s="5">
        <f t="shared" si="27"/>
        <v>1.5381818181818181</v>
      </c>
      <c r="L54" s="5">
        <f t="shared" si="28"/>
        <v>2.8581081081081079</v>
      </c>
      <c r="M54" s="6">
        <f t="shared" si="29"/>
        <v>0.65011820330969272</v>
      </c>
      <c r="N54" s="6">
        <f t="shared" si="30"/>
        <v>0.34988179669030733</v>
      </c>
      <c r="O54">
        <f t="shared" si="23"/>
        <v>0.63065454545454536</v>
      </c>
      <c r="P54">
        <f t="shared" si="24"/>
        <v>1.6862837837837834</v>
      </c>
      <c r="Q54" t="s">
        <v>132</v>
      </c>
      <c r="R54" t="s">
        <v>135</v>
      </c>
      <c r="S54" t="s">
        <v>177</v>
      </c>
      <c r="T54" s="16" t="s">
        <v>202</v>
      </c>
      <c r="U54" s="16" t="s">
        <v>187</v>
      </c>
      <c r="V54" s="20">
        <v>44188</v>
      </c>
      <c r="W54" s="16" t="s">
        <v>213</v>
      </c>
    </row>
    <row r="55" spans="1:23" x14ac:dyDescent="0.25">
      <c r="A55" s="18">
        <v>0.06</v>
      </c>
      <c r="B55" s="18">
        <v>0.94</v>
      </c>
      <c r="C55" s="3">
        <f t="shared" si="25"/>
        <v>16.666666666666668</v>
      </c>
      <c r="D55" s="4">
        <f t="shared" si="26"/>
        <v>1.0638297872340425</v>
      </c>
      <c r="E55" s="7">
        <v>2.844754653130277E-2</v>
      </c>
      <c r="F55" s="8">
        <f t="shared" si="4"/>
        <v>1.0284475465313028</v>
      </c>
      <c r="G55" s="5">
        <f t="shared" si="31"/>
        <v>16.205655526992292</v>
      </c>
      <c r="H55" s="5">
        <f t="shared" si="32"/>
        <v>1.0344035442761035</v>
      </c>
      <c r="I55">
        <v>1.97</v>
      </c>
      <c r="J55">
        <v>1.92</v>
      </c>
      <c r="K55" s="5">
        <f t="shared" si="27"/>
        <v>2.0260416666666665</v>
      </c>
      <c r="L55" s="5">
        <f t="shared" si="28"/>
        <v>1.9746192893401013</v>
      </c>
      <c r="M55" s="6">
        <f t="shared" si="29"/>
        <v>0.49357326478149105</v>
      </c>
      <c r="N55" s="6">
        <f t="shared" si="30"/>
        <v>0.50642673521850901</v>
      </c>
      <c r="O55">
        <f t="shared" si="23"/>
        <v>0.12156249999999998</v>
      </c>
      <c r="P55">
        <f t="shared" si="24"/>
        <v>1.8561421319796954</v>
      </c>
      <c r="Q55" t="s">
        <v>159</v>
      </c>
      <c r="R55" t="s">
        <v>160</v>
      </c>
      <c r="S55" t="s">
        <v>178</v>
      </c>
      <c r="T55" s="16" t="s">
        <v>202</v>
      </c>
      <c r="U55" s="16" t="s">
        <v>185</v>
      </c>
      <c r="V55" s="20">
        <v>44187</v>
      </c>
      <c r="W55" s="16" t="s">
        <v>213</v>
      </c>
    </row>
    <row r="56" spans="1:23" x14ac:dyDescent="0.25">
      <c r="A56" s="18">
        <v>0.67</v>
      </c>
      <c r="B56" s="18">
        <v>0.33</v>
      </c>
      <c r="C56" s="3">
        <f t="shared" si="25"/>
        <v>1.4925373134328357</v>
      </c>
      <c r="D56" s="4">
        <f t="shared" si="26"/>
        <v>3.0303030303030303</v>
      </c>
      <c r="E56" s="7">
        <v>4.1767848470131153E-2</v>
      </c>
      <c r="F56" s="8">
        <f t="shared" si="4"/>
        <v>1.0417678484701312</v>
      </c>
      <c r="G56" s="5">
        <f t="shared" si="31"/>
        <v>1.4326966565772534</v>
      </c>
      <c r="H56" s="5">
        <f t="shared" si="32"/>
        <v>2.9088083633538178</v>
      </c>
      <c r="I56">
        <v>1.45</v>
      </c>
      <c r="J56">
        <v>2.84</v>
      </c>
      <c r="K56" s="5">
        <f t="shared" si="27"/>
        <v>1.51056338028169</v>
      </c>
      <c r="L56" s="5">
        <f t="shared" si="28"/>
        <v>2.9586206896551723</v>
      </c>
      <c r="M56" s="6">
        <f t="shared" si="29"/>
        <v>0.66200466200466201</v>
      </c>
      <c r="N56" s="6">
        <f t="shared" si="30"/>
        <v>0.33799533799533799</v>
      </c>
      <c r="O56">
        <f t="shared" si="23"/>
        <v>1.0120774647887325</v>
      </c>
      <c r="P56">
        <f t="shared" si="24"/>
        <v>0.97634482758620689</v>
      </c>
      <c r="Q56" t="s">
        <v>166</v>
      </c>
      <c r="R56" t="s">
        <v>75</v>
      </c>
      <c r="S56" t="s">
        <v>179</v>
      </c>
      <c r="T56" s="16" t="s">
        <v>196</v>
      </c>
      <c r="U56" s="16" t="s">
        <v>213</v>
      </c>
      <c r="V56" s="20">
        <v>44188</v>
      </c>
      <c r="W56" s="16" t="s">
        <v>206</v>
      </c>
    </row>
    <row r="57" spans="1:23" x14ac:dyDescent="0.25">
      <c r="A57" s="18">
        <v>0.53</v>
      </c>
      <c r="B57" s="18">
        <v>0.47</v>
      </c>
      <c r="C57" s="3">
        <f t="shared" si="25"/>
        <v>1.8867924528301885</v>
      </c>
      <c r="D57" s="4">
        <f t="shared" si="26"/>
        <v>2.1276595744680851</v>
      </c>
      <c r="E57" s="7">
        <v>3.0736618971912932E-2</v>
      </c>
      <c r="F57" s="8">
        <f t="shared" si="4"/>
        <v>1.0307366189719129</v>
      </c>
      <c r="G57" s="5">
        <f t="shared" si="31"/>
        <v>1.8305282048794684</v>
      </c>
      <c r="H57" s="5">
        <f t="shared" si="32"/>
        <v>2.0642126565662093</v>
      </c>
      <c r="I57">
        <v>2.04</v>
      </c>
      <c r="J57">
        <v>1.85</v>
      </c>
      <c r="K57" s="5">
        <f t="shared" si="27"/>
        <v>2.1027027027027025</v>
      </c>
      <c r="L57" s="5">
        <f t="shared" si="28"/>
        <v>1.9068627450980391</v>
      </c>
      <c r="M57" s="6">
        <f t="shared" si="29"/>
        <v>0.47557840616966585</v>
      </c>
      <c r="N57" s="6">
        <f t="shared" si="30"/>
        <v>0.52442159383033427</v>
      </c>
      <c r="O57">
        <f t="shared" si="23"/>
        <v>1.1144324324324324</v>
      </c>
      <c r="P57">
        <f t="shared" si="24"/>
        <v>0.89622549019607833</v>
      </c>
      <c r="Q57" t="s">
        <v>76</v>
      </c>
      <c r="R57" t="s">
        <v>167</v>
      </c>
      <c r="S57" t="s">
        <v>179</v>
      </c>
      <c r="T57" s="16" t="s">
        <v>197</v>
      </c>
      <c r="U57" s="16" t="s">
        <v>188</v>
      </c>
      <c r="V57" s="20">
        <v>44188</v>
      </c>
      <c r="W57" s="16" t="s">
        <v>189</v>
      </c>
    </row>
    <row r="58" spans="1:23" x14ac:dyDescent="0.25">
      <c r="A58" s="18">
        <v>0.34</v>
      </c>
      <c r="B58" s="18">
        <v>0.66</v>
      </c>
      <c r="C58" s="3">
        <f t="shared" si="25"/>
        <v>2.9411764705882351</v>
      </c>
      <c r="D58" s="4">
        <f t="shared" si="26"/>
        <v>1.5151515151515151</v>
      </c>
      <c r="E58" s="7">
        <v>2.9539874871307603E-2</v>
      </c>
      <c r="F58" s="8">
        <f t="shared" si="4"/>
        <v>1.0295398748713076</v>
      </c>
      <c r="G58" s="5">
        <f t="shared" si="31"/>
        <v>2.8567873303167417</v>
      </c>
      <c r="H58" s="5">
        <f t="shared" si="32"/>
        <v>1.4716783216783216</v>
      </c>
      <c r="I58">
        <v>2.0699999999999998</v>
      </c>
      <c r="J58">
        <v>1.83</v>
      </c>
      <c r="K58" s="5">
        <f t="shared" si="27"/>
        <v>2.1311475409836067</v>
      </c>
      <c r="L58" s="5">
        <f t="shared" si="28"/>
        <v>1.8840579710144929</v>
      </c>
      <c r="M58" s="6">
        <f t="shared" si="29"/>
        <v>0.46923076923076917</v>
      </c>
      <c r="N58" s="6">
        <f t="shared" si="30"/>
        <v>0.53076923076923077</v>
      </c>
      <c r="O58">
        <f t="shared" si="23"/>
        <v>0.72459016393442632</v>
      </c>
      <c r="P58">
        <f t="shared" si="24"/>
        <v>1.2434782608695654</v>
      </c>
      <c r="Q58" t="s">
        <v>79</v>
      </c>
      <c r="R58" t="s">
        <v>77</v>
      </c>
      <c r="S58" t="s">
        <v>179</v>
      </c>
      <c r="T58" s="16" t="s">
        <v>196</v>
      </c>
      <c r="U58" s="16" t="s">
        <v>190</v>
      </c>
      <c r="V58" s="20">
        <v>44188</v>
      </c>
      <c r="W58" s="16" t="s">
        <v>190</v>
      </c>
    </row>
    <row r="59" spans="1:23" x14ac:dyDescent="0.25">
      <c r="A59" s="18">
        <v>0.23</v>
      </c>
      <c r="B59" s="18">
        <v>0.77</v>
      </c>
      <c r="C59" s="3">
        <f t="shared" si="25"/>
        <v>4.3478260869565215</v>
      </c>
      <c r="D59" s="4">
        <f t="shared" si="26"/>
        <v>1.2987012987012987</v>
      </c>
      <c r="E59" s="7">
        <v>3.3664999742228252E-2</v>
      </c>
      <c r="F59" s="8">
        <f t="shared" si="4"/>
        <v>1.0336649997422283</v>
      </c>
      <c r="G59" s="5">
        <f t="shared" si="31"/>
        <v>4.2062235715060172</v>
      </c>
      <c r="H59" s="5">
        <f t="shared" si="32"/>
        <v>1.2564044434368622</v>
      </c>
      <c r="I59">
        <v>1.63</v>
      </c>
      <c r="J59">
        <v>2.38</v>
      </c>
      <c r="K59" s="5">
        <f t="shared" si="27"/>
        <v>1.6848739495798319</v>
      </c>
      <c r="L59" s="5">
        <f t="shared" si="28"/>
        <v>2.4601226993865031</v>
      </c>
      <c r="M59" s="6">
        <f t="shared" si="29"/>
        <v>0.59351620947630923</v>
      </c>
      <c r="N59" s="6">
        <f t="shared" si="30"/>
        <v>0.40648379052369077</v>
      </c>
      <c r="O59">
        <f t="shared" si="23"/>
        <v>0.38752100840336134</v>
      </c>
      <c r="P59">
        <f t="shared" si="24"/>
        <v>1.8942944785276075</v>
      </c>
      <c r="Q59" t="s">
        <v>78</v>
      </c>
      <c r="R59" t="s">
        <v>73</v>
      </c>
      <c r="S59" t="s">
        <v>179</v>
      </c>
      <c r="T59" s="16" t="s">
        <v>197</v>
      </c>
      <c r="U59" s="16" t="s">
        <v>188</v>
      </c>
      <c r="V59" s="20">
        <v>44188</v>
      </c>
      <c r="W59" s="16" t="s">
        <v>199</v>
      </c>
    </row>
    <row r="60" spans="1:23" x14ac:dyDescent="0.25">
      <c r="A60" s="18">
        <v>0.31</v>
      </c>
      <c r="B60" s="18">
        <v>0.69</v>
      </c>
      <c r="C60" s="3">
        <f t="shared" si="25"/>
        <v>3.2258064516129035</v>
      </c>
      <c r="D60" s="4">
        <f t="shared" si="26"/>
        <v>1.4492753623188408</v>
      </c>
      <c r="E60" s="7">
        <v>3.3884036620014824E-2</v>
      </c>
      <c r="F60" s="8">
        <f t="shared" si="4"/>
        <v>1.0338840366200148</v>
      </c>
      <c r="G60" s="5">
        <f t="shared" si="31"/>
        <v>3.1200853648526636</v>
      </c>
      <c r="H60" s="5">
        <f t="shared" si="32"/>
        <v>1.4017774827598923</v>
      </c>
      <c r="I60">
        <v>2.21</v>
      </c>
      <c r="J60">
        <v>1.72</v>
      </c>
      <c r="K60" s="5">
        <f t="shared" si="27"/>
        <v>2.2848837209302326</v>
      </c>
      <c r="L60" s="5">
        <f t="shared" si="28"/>
        <v>1.7782805429864255</v>
      </c>
      <c r="M60" s="6">
        <f t="shared" si="29"/>
        <v>0.43765903307888038</v>
      </c>
      <c r="N60" s="6">
        <f t="shared" si="30"/>
        <v>0.56234096692111957</v>
      </c>
      <c r="O60">
        <f t="shared" si="23"/>
        <v>0.70831395348837212</v>
      </c>
      <c r="P60">
        <f t="shared" si="24"/>
        <v>1.2270135746606334</v>
      </c>
      <c r="Q60" t="s">
        <v>74</v>
      </c>
      <c r="R60" t="s">
        <v>140</v>
      </c>
      <c r="S60" t="s">
        <v>179</v>
      </c>
      <c r="T60" s="16" t="s">
        <v>197</v>
      </c>
      <c r="U60" s="16" t="s">
        <v>188</v>
      </c>
      <c r="V60" s="20">
        <v>44188</v>
      </c>
      <c r="W60" s="16" t="s">
        <v>185</v>
      </c>
    </row>
    <row r="61" spans="1:23" x14ac:dyDescent="0.25">
      <c r="A61" s="18">
        <v>0.24</v>
      </c>
      <c r="B61" s="18">
        <v>0.76</v>
      </c>
      <c r="C61" s="3">
        <f t="shared" si="25"/>
        <v>4.166666666666667</v>
      </c>
      <c r="D61" s="4">
        <f t="shared" si="26"/>
        <v>1.3157894736842106</v>
      </c>
      <c r="E61" s="7">
        <v>3.4655686647135031E-2</v>
      </c>
      <c r="F61" s="8">
        <f t="shared" si="4"/>
        <v>1.034655686647135</v>
      </c>
      <c r="G61" s="5">
        <f t="shared" si="31"/>
        <v>4.0271045918367347</v>
      </c>
      <c r="H61" s="5">
        <f t="shared" si="32"/>
        <v>1.2717172395273899</v>
      </c>
      <c r="I61">
        <v>2.19</v>
      </c>
      <c r="J61">
        <v>1.73</v>
      </c>
      <c r="K61" s="5">
        <f t="shared" si="27"/>
        <v>2.2658959537572256</v>
      </c>
      <c r="L61" s="5">
        <f t="shared" si="28"/>
        <v>1.7899543378995435</v>
      </c>
      <c r="M61" s="6">
        <f t="shared" si="29"/>
        <v>0.44132653061224486</v>
      </c>
      <c r="N61" s="6">
        <f t="shared" si="30"/>
        <v>0.55867346938775508</v>
      </c>
      <c r="O61">
        <f t="shared" si="23"/>
        <v>0.54381502890173405</v>
      </c>
      <c r="P61">
        <f t="shared" si="24"/>
        <v>1.360365296803653</v>
      </c>
      <c r="Q61" t="s">
        <v>80</v>
      </c>
      <c r="R61" t="s">
        <v>139</v>
      </c>
      <c r="S61" t="s">
        <v>179</v>
      </c>
      <c r="T61" s="16" t="s">
        <v>207</v>
      </c>
      <c r="U61" s="16" t="s">
        <v>187</v>
      </c>
      <c r="V61" s="20">
        <v>44188</v>
      </c>
      <c r="W61" s="16" t="s">
        <v>206</v>
      </c>
    </row>
    <row r="62" spans="1:23" x14ac:dyDescent="0.25">
      <c r="A62" s="18">
        <v>0.49</v>
      </c>
      <c r="B62" s="18">
        <v>0.51</v>
      </c>
      <c r="C62" s="3">
        <f t="shared" si="25"/>
        <v>2.0408163265306123</v>
      </c>
      <c r="D62" s="4">
        <f t="shared" si="26"/>
        <v>1.9607843137254901</v>
      </c>
      <c r="E62" s="7">
        <v>5.0505050505050608E-2</v>
      </c>
      <c r="F62" s="8">
        <f t="shared" si="4"/>
        <v>1.0505050505050506</v>
      </c>
      <c r="G62" s="5">
        <f t="shared" si="31"/>
        <v>1.9427001569858711</v>
      </c>
      <c r="H62" s="5">
        <f t="shared" si="32"/>
        <v>1.8665158371040722</v>
      </c>
      <c r="I62">
        <v>1.65</v>
      </c>
      <c r="J62">
        <v>2.25</v>
      </c>
      <c r="K62" s="5">
        <f t="shared" si="27"/>
        <v>1.7333333333333334</v>
      </c>
      <c r="L62" s="5">
        <f t="shared" si="28"/>
        <v>2.3636363636363638</v>
      </c>
      <c r="M62" s="6">
        <f t="shared" si="29"/>
        <v>0.57692307692307687</v>
      </c>
      <c r="N62" s="6">
        <f t="shared" si="30"/>
        <v>0.42307692307692307</v>
      </c>
      <c r="O62">
        <f t="shared" si="23"/>
        <v>0.84933333333333338</v>
      </c>
      <c r="P62">
        <f t="shared" si="24"/>
        <v>1.2054545454545456</v>
      </c>
      <c r="Q62" t="s">
        <v>82</v>
      </c>
      <c r="R62" t="s">
        <v>81</v>
      </c>
      <c r="S62" t="s">
        <v>180</v>
      </c>
      <c r="T62" s="16" t="s">
        <v>197</v>
      </c>
      <c r="U62" s="16" t="s">
        <v>191</v>
      </c>
      <c r="V62" s="20">
        <v>44187</v>
      </c>
      <c r="W62" s="16" t="s">
        <v>187</v>
      </c>
    </row>
    <row r="63" spans="1:23" x14ac:dyDescent="0.25">
      <c r="A63" s="18">
        <v>0.73</v>
      </c>
      <c r="B63" s="18">
        <v>0.27</v>
      </c>
      <c r="C63" s="3">
        <f t="shared" si="25"/>
        <v>1.3698630136986301</v>
      </c>
      <c r="D63" s="4">
        <f t="shared" si="26"/>
        <v>3.7037037037037033</v>
      </c>
      <c r="E63" s="7">
        <v>5.1321434246067277E-2</v>
      </c>
      <c r="F63" s="8">
        <f t="shared" si="4"/>
        <v>1.0513214342460673</v>
      </c>
      <c r="G63" s="5">
        <f t="shared" si="31"/>
        <v>1.3029916151961631</v>
      </c>
      <c r="H63" s="5">
        <f t="shared" si="32"/>
        <v>3.5229032559007374</v>
      </c>
      <c r="I63">
        <v>1.58</v>
      </c>
      <c r="J63">
        <v>2.39</v>
      </c>
      <c r="K63" s="5">
        <f t="shared" si="27"/>
        <v>1.6610878661087864</v>
      </c>
      <c r="L63" s="5">
        <f t="shared" si="28"/>
        <v>2.5126582278481009</v>
      </c>
      <c r="M63" s="6">
        <f t="shared" si="29"/>
        <v>0.60201511335012603</v>
      </c>
      <c r="N63" s="6">
        <f t="shared" si="30"/>
        <v>0.39798488664987414</v>
      </c>
      <c r="O63">
        <f t="shared" si="23"/>
        <v>1.2125941422594142</v>
      </c>
      <c r="P63">
        <f t="shared" si="24"/>
        <v>0.67841772151898727</v>
      </c>
      <c r="Q63" t="s">
        <v>84</v>
      </c>
      <c r="R63" t="s">
        <v>83</v>
      </c>
      <c r="S63" t="s">
        <v>181</v>
      </c>
      <c r="T63" s="16" t="s">
        <v>197</v>
      </c>
      <c r="U63" s="16" t="s">
        <v>199</v>
      </c>
      <c r="V63" s="20">
        <v>44187</v>
      </c>
      <c r="W63" s="16" t="s">
        <v>185</v>
      </c>
    </row>
    <row r="64" spans="1:23" x14ac:dyDescent="0.25">
      <c r="A64" s="18">
        <v>0.19</v>
      </c>
      <c r="B64" s="18">
        <v>0.81</v>
      </c>
      <c r="C64" s="3">
        <f t="shared" si="25"/>
        <v>5.2631578947368425</v>
      </c>
      <c r="D64" s="4">
        <f t="shared" si="26"/>
        <v>1.2345679012345678</v>
      </c>
      <c r="E64" s="7">
        <v>2.7215159278774159E-2</v>
      </c>
      <c r="F64" s="8">
        <f t="shared" si="4"/>
        <v>1.0272151592787742</v>
      </c>
      <c r="G64" s="5">
        <f t="shared" si="31"/>
        <v>5.1237151702786381</v>
      </c>
      <c r="H64" s="5">
        <f t="shared" si="32"/>
        <v>1.2018591140159767</v>
      </c>
      <c r="I64">
        <v>2.74</v>
      </c>
      <c r="J64">
        <v>1.51</v>
      </c>
      <c r="K64" s="5">
        <f t="shared" si="27"/>
        <v>2.8145695364238414</v>
      </c>
      <c r="L64" s="5">
        <f t="shared" si="28"/>
        <v>1.551094890510949</v>
      </c>
      <c r="M64" s="6">
        <f t="shared" si="29"/>
        <v>0.35529411764705876</v>
      </c>
      <c r="N64" s="6">
        <f t="shared" si="30"/>
        <v>0.64470588235294113</v>
      </c>
      <c r="O64">
        <f t="shared" si="23"/>
        <v>0.53476821192052981</v>
      </c>
      <c r="P64">
        <f t="shared" si="24"/>
        <v>1.2563868613138687</v>
      </c>
      <c r="Q64" t="s">
        <v>86</v>
      </c>
      <c r="R64" t="s">
        <v>91</v>
      </c>
      <c r="S64" t="s">
        <v>182</v>
      </c>
      <c r="T64" s="16" t="s">
        <v>185</v>
      </c>
      <c r="U64" s="16" t="s">
        <v>186</v>
      </c>
      <c r="V64" s="20">
        <v>44187</v>
      </c>
      <c r="W64" s="16" t="s">
        <v>186</v>
      </c>
    </row>
    <row r="65" spans="1:23" x14ac:dyDescent="0.25">
      <c r="A65" s="18">
        <v>0.56000000000000005</v>
      </c>
      <c r="B65" s="18">
        <v>0.44</v>
      </c>
      <c r="C65" s="3">
        <f t="shared" si="25"/>
        <v>1.7857142857142856</v>
      </c>
      <c r="D65" s="4">
        <f t="shared" si="26"/>
        <v>2.2727272727272729</v>
      </c>
      <c r="E65" s="7">
        <v>2.8142785952212312E-2</v>
      </c>
      <c r="F65" s="8">
        <f t="shared" si="4"/>
        <v>1.0281427859522123</v>
      </c>
      <c r="G65" s="5">
        <f t="shared" si="31"/>
        <v>1.7368349125364431</v>
      </c>
      <c r="H65" s="5">
        <f t="shared" si="32"/>
        <v>2.210517161410019</v>
      </c>
      <c r="I65">
        <v>2.13</v>
      </c>
      <c r="J65">
        <v>1.79</v>
      </c>
      <c r="K65" s="5">
        <f t="shared" si="27"/>
        <v>2.1899441340782122</v>
      </c>
      <c r="L65" s="5">
        <f t="shared" si="28"/>
        <v>1.84037558685446</v>
      </c>
      <c r="M65" s="6">
        <f t="shared" si="29"/>
        <v>0.45663265306122452</v>
      </c>
      <c r="N65" s="6">
        <f t="shared" si="30"/>
        <v>0.54336734693877553</v>
      </c>
      <c r="O65">
        <f t="shared" si="23"/>
        <v>1.226368715083799</v>
      </c>
      <c r="P65">
        <f t="shared" si="24"/>
        <v>0.80976525821596235</v>
      </c>
      <c r="Q65" t="s">
        <v>88</v>
      </c>
      <c r="R65" t="s">
        <v>93</v>
      </c>
      <c r="S65" t="s">
        <v>182</v>
      </c>
      <c r="T65" s="16" t="s">
        <v>197</v>
      </c>
      <c r="U65" s="16" t="s">
        <v>188</v>
      </c>
      <c r="V65" s="20">
        <v>44187</v>
      </c>
      <c r="W65" s="16" t="s">
        <v>188</v>
      </c>
    </row>
    <row r="66" spans="1:23" x14ac:dyDescent="0.25">
      <c r="A66" s="18">
        <v>0.26</v>
      </c>
      <c r="B66" s="18">
        <v>0.74</v>
      </c>
      <c r="C66" s="3">
        <f t="shared" si="25"/>
        <v>3.8461538461538458</v>
      </c>
      <c r="D66" s="4">
        <f t="shared" si="26"/>
        <v>1.3513513513513513</v>
      </c>
      <c r="E66" s="7">
        <v>2.5748928223876311E-2</v>
      </c>
      <c r="F66" s="8">
        <f t="shared" si="4"/>
        <v>1.0257489282238763</v>
      </c>
      <c r="G66" s="5">
        <f t="shared" si="31"/>
        <v>3.7496055226824452</v>
      </c>
      <c r="H66" s="5">
        <f t="shared" si="32"/>
        <v>1.3174289674289674</v>
      </c>
      <c r="I66">
        <v>1.97</v>
      </c>
      <c r="J66">
        <v>1.93</v>
      </c>
      <c r="K66" s="5">
        <f t="shared" si="27"/>
        <v>2.0207253886010363</v>
      </c>
      <c r="L66" s="5">
        <f t="shared" si="28"/>
        <v>1.9796954314720812</v>
      </c>
      <c r="M66" s="6">
        <f t="shared" si="29"/>
        <v>0.49487179487179483</v>
      </c>
      <c r="N66" s="6">
        <f t="shared" si="30"/>
        <v>0.50512820512820511</v>
      </c>
      <c r="O66">
        <f t="shared" si="23"/>
        <v>0.5253886010362695</v>
      </c>
      <c r="P66">
        <f t="shared" si="24"/>
        <v>1.46497461928934</v>
      </c>
      <c r="Q66" t="s">
        <v>28</v>
      </c>
      <c r="R66" t="s">
        <v>89</v>
      </c>
      <c r="S66" t="s">
        <v>182</v>
      </c>
      <c r="T66" s="16" t="s">
        <v>202</v>
      </c>
      <c r="U66" s="16" t="s">
        <v>185</v>
      </c>
      <c r="V66" s="20">
        <v>44187</v>
      </c>
      <c r="W66" s="16" t="s">
        <v>187</v>
      </c>
    </row>
    <row r="67" spans="1:23" x14ac:dyDescent="0.25">
      <c r="A67" s="18">
        <v>0.16</v>
      </c>
      <c r="B67" s="18">
        <v>0.84</v>
      </c>
      <c r="C67" s="3">
        <f t="shared" si="25"/>
        <v>6.25</v>
      </c>
      <c r="D67" s="4">
        <f t="shared" si="26"/>
        <v>1.1904761904761905</v>
      </c>
      <c r="E67" s="7">
        <v>2.8434691851436877E-2</v>
      </c>
      <c r="F67" s="8">
        <f t="shared" ref="F67:F130" si="33">(E67/100%) + 1</f>
        <v>1.0284346918514369</v>
      </c>
      <c r="G67" s="5">
        <f t="shared" si="31"/>
        <v>6.0771967821782189</v>
      </c>
      <c r="H67" s="5">
        <f t="shared" si="32"/>
        <v>1.1575612918434701</v>
      </c>
      <c r="I67">
        <v>2.41</v>
      </c>
      <c r="J67">
        <v>1.63</v>
      </c>
      <c r="K67" s="5">
        <f t="shared" si="27"/>
        <v>2.4785276073619631</v>
      </c>
      <c r="L67" s="5">
        <f t="shared" si="28"/>
        <v>1.6763485477178419</v>
      </c>
      <c r="M67" s="6">
        <f t="shared" si="29"/>
        <v>0.40346534653465349</v>
      </c>
      <c r="N67" s="6">
        <f t="shared" si="30"/>
        <v>0.59653465346534673</v>
      </c>
      <c r="O67">
        <f t="shared" si="23"/>
        <v>0.39656441717791407</v>
      </c>
      <c r="P67">
        <f t="shared" si="24"/>
        <v>1.4081327800829875</v>
      </c>
      <c r="Q67" t="s">
        <v>90</v>
      </c>
      <c r="R67" t="s">
        <v>85</v>
      </c>
      <c r="S67" t="s">
        <v>182</v>
      </c>
      <c r="T67" s="16" t="s">
        <v>202</v>
      </c>
      <c r="U67" s="16" t="s">
        <v>185</v>
      </c>
      <c r="V67" s="20">
        <v>44187</v>
      </c>
      <c r="W67" s="16" t="s">
        <v>189</v>
      </c>
    </row>
    <row r="68" spans="1:23" x14ac:dyDescent="0.25">
      <c r="A68" s="18">
        <v>0.41</v>
      </c>
      <c r="B68" s="18">
        <v>0.59</v>
      </c>
      <c r="C68" s="3">
        <f t="shared" si="25"/>
        <v>2.4390243902439024</v>
      </c>
      <c r="D68" s="4">
        <f t="shared" si="26"/>
        <v>1.6949152542372883</v>
      </c>
      <c r="E68" s="7">
        <v>2.6840679635557585E-2</v>
      </c>
      <c r="F68" s="8">
        <f t="shared" si="33"/>
        <v>1.0268406796355576</v>
      </c>
      <c r="G68" s="5">
        <f t="shared" si="31"/>
        <v>2.3752705152950813</v>
      </c>
      <c r="H68" s="5">
        <f t="shared" si="32"/>
        <v>1.6506117140186161</v>
      </c>
      <c r="I68">
        <v>1.55</v>
      </c>
      <c r="J68">
        <v>2.62</v>
      </c>
      <c r="K68" s="5">
        <f t="shared" si="27"/>
        <v>1.5916030534351142</v>
      </c>
      <c r="L68" s="5">
        <f t="shared" si="28"/>
        <v>2.6903225806451609</v>
      </c>
      <c r="M68" s="6">
        <f t="shared" si="29"/>
        <v>0.62829736211031184</v>
      </c>
      <c r="N68" s="6">
        <f t="shared" si="30"/>
        <v>0.37170263788968827</v>
      </c>
      <c r="O68">
        <f t="shared" si="23"/>
        <v>0.65255725190839686</v>
      </c>
      <c r="P68">
        <f t="shared" si="24"/>
        <v>1.5872903225806447</v>
      </c>
      <c r="Q68" t="s">
        <v>94</v>
      </c>
      <c r="R68" t="s">
        <v>87</v>
      </c>
      <c r="S68" t="s">
        <v>182</v>
      </c>
      <c r="T68" s="16" t="s">
        <v>197</v>
      </c>
      <c r="U68" s="16" t="s">
        <v>188</v>
      </c>
      <c r="V68" s="20">
        <v>44187</v>
      </c>
      <c r="W68" s="16" t="s">
        <v>199</v>
      </c>
    </row>
    <row r="69" spans="1:23" x14ac:dyDescent="0.25">
      <c r="A69" s="18">
        <v>0.47</v>
      </c>
      <c r="B69" s="18">
        <v>0.53</v>
      </c>
      <c r="C69" s="3">
        <f t="shared" si="25"/>
        <v>2.1276595744680851</v>
      </c>
      <c r="D69" s="4">
        <f t="shared" si="26"/>
        <v>1.8867924528301885</v>
      </c>
      <c r="E69" s="7">
        <v>2.7941553447834E-2</v>
      </c>
      <c r="F69" s="8">
        <f t="shared" si="33"/>
        <v>1.027941553447834</v>
      </c>
      <c r="G69" s="5">
        <f t="shared" si="31"/>
        <v>2.0698254364089772</v>
      </c>
      <c r="H69" s="5">
        <f t="shared" si="32"/>
        <v>1.8355055756834326</v>
      </c>
      <c r="I69">
        <v>2.35</v>
      </c>
      <c r="J69">
        <v>1.66</v>
      </c>
      <c r="K69" s="5">
        <f t="shared" si="27"/>
        <v>2.4156626506024099</v>
      </c>
      <c r="L69" s="5">
        <f t="shared" si="28"/>
        <v>1.7063829787234044</v>
      </c>
      <c r="M69" s="6">
        <f t="shared" si="29"/>
        <v>0.41396508728179549</v>
      </c>
      <c r="N69" s="6">
        <f t="shared" si="30"/>
        <v>0.5860349127182044</v>
      </c>
      <c r="O69">
        <f t="shared" si="23"/>
        <v>1.1353614457831327</v>
      </c>
      <c r="P69">
        <f t="shared" si="24"/>
        <v>0.90438297872340434</v>
      </c>
      <c r="Q69" t="s">
        <v>92</v>
      </c>
      <c r="R69" t="s">
        <v>27</v>
      </c>
      <c r="S69" t="s">
        <v>182</v>
      </c>
      <c r="T69" s="16" t="s">
        <v>196</v>
      </c>
      <c r="U69" s="16" t="s">
        <v>206</v>
      </c>
      <c r="V69" s="20">
        <v>44187</v>
      </c>
      <c r="W69" s="16" t="s">
        <v>187</v>
      </c>
    </row>
    <row r="70" spans="1:23" x14ac:dyDescent="0.25">
      <c r="A70" s="18">
        <v>0.27</v>
      </c>
      <c r="B70" s="18">
        <v>0.73</v>
      </c>
      <c r="C70" s="3">
        <f t="shared" si="25"/>
        <v>3.7037037037037033</v>
      </c>
      <c r="D70" s="4">
        <f t="shared" si="26"/>
        <v>1.3698630136986301</v>
      </c>
      <c r="E70" s="7">
        <v>4.664992731597728E-2</v>
      </c>
      <c r="F70" s="8">
        <f t="shared" si="33"/>
        <v>1.0466499273159773</v>
      </c>
      <c r="G70" s="5">
        <f t="shared" si="31"/>
        <v>3.5386270108492326</v>
      </c>
      <c r="H70" s="5">
        <f t="shared" si="32"/>
        <v>1.3088072505880723</v>
      </c>
      <c r="I70">
        <v>2.35</v>
      </c>
      <c r="J70">
        <v>1.61</v>
      </c>
      <c r="K70" s="5">
        <f t="shared" si="27"/>
        <v>2.4596273291925468</v>
      </c>
      <c r="L70" s="5">
        <f t="shared" si="28"/>
        <v>1.6851063829787236</v>
      </c>
      <c r="M70" s="6">
        <f t="shared" si="29"/>
        <v>0.40656565656565652</v>
      </c>
      <c r="N70" s="6">
        <f t="shared" si="30"/>
        <v>0.59343434343434331</v>
      </c>
      <c r="O70">
        <f t="shared" si="23"/>
        <v>0.66409937888198767</v>
      </c>
      <c r="P70">
        <f t="shared" si="24"/>
        <v>1.2301276595744683</v>
      </c>
      <c r="Q70" t="s">
        <v>146</v>
      </c>
      <c r="R70" t="s">
        <v>141</v>
      </c>
      <c r="S70" t="s">
        <v>182</v>
      </c>
      <c r="T70" s="16" t="s">
        <v>202</v>
      </c>
      <c r="U70" s="16" t="s">
        <v>185</v>
      </c>
      <c r="V70" s="20">
        <v>44188</v>
      </c>
      <c r="W70" s="16" t="s">
        <v>187</v>
      </c>
    </row>
    <row r="71" spans="1:23" x14ac:dyDescent="0.25">
      <c r="A71" s="18">
        <v>0.67</v>
      </c>
      <c r="B71" s="18">
        <v>0.33</v>
      </c>
      <c r="C71" s="3">
        <f t="shared" si="25"/>
        <v>1.4925373134328357</v>
      </c>
      <c r="D71" s="4">
        <f t="shared" si="26"/>
        <v>3.0303030303030303</v>
      </c>
      <c r="E71" s="7">
        <v>3.0643462560810519E-2</v>
      </c>
      <c r="F71" s="8">
        <f t="shared" si="33"/>
        <v>1.0306434625608105</v>
      </c>
      <c r="G71" s="5">
        <f t="shared" si="31"/>
        <v>1.4481606565711587</v>
      </c>
      <c r="H71" s="5">
        <f t="shared" si="32"/>
        <v>2.9402049694020493</v>
      </c>
      <c r="I71">
        <v>1.57</v>
      </c>
      <c r="J71">
        <v>2.54</v>
      </c>
      <c r="K71" s="5">
        <f t="shared" si="27"/>
        <v>1.6181102362204727</v>
      </c>
      <c r="L71" s="5">
        <f t="shared" si="28"/>
        <v>2.6178343949044587</v>
      </c>
      <c r="M71" s="6">
        <f t="shared" si="29"/>
        <v>0.61800486618004857</v>
      </c>
      <c r="N71" s="6">
        <f t="shared" si="30"/>
        <v>0.38199513381995132</v>
      </c>
      <c r="O71">
        <f t="shared" si="23"/>
        <v>1.0841338582677167</v>
      </c>
      <c r="P71">
        <f t="shared" si="24"/>
        <v>0.86388535031847147</v>
      </c>
      <c r="Q71" t="s">
        <v>148</v>
      </c>
      <c r="R71" t="s">
        <v>143</v>
      </c>
      <c r="S71" t="s">
        <v>182</v>
      </c>
      <c r="T71" s="16" t="s">
        <v>196</v>
      </c>
      <c r="U71" s="16" t="s">
        <v>198</v>
      </c>
      <c r="V71" s="20">
        <v>44188</v>
      </c>
      <c r="W71" s="16" t="s">
        <v>206</v>
      </c>
    </row>
    <row r="72" spans="1:23" x14ac:dyDescent="0.25">
      <c r="A72" s="18">
        <v>0.18</v>
      </c>
      <c r="B72" s="18">
        <v>0.82</v>
      </c>
      <c r="C72" s="3">
        <f t="shared" si="25"/>
        <v>5.5555555555555554</v>
      </c>
      <c r="D72" s="4">
        <f t="shared" si="26"/>
        <v>1.2195121951219512</v>
      </c>
      <c r="E72" s="7">
        <v>3.1149301825993625E-2</v>
      </c>
      <c r="F72" s="8">
        <f t="shared" si="33"/>
        <v>1.0311493018259936</v>
      </c>
      <c r="G72" s="5">
        <f t="shared" si="31"/>
        <v>5.387731481481481</v>
      </c>
      <c r="H72" s="5">
        <f t="shared" si="32"/>
        <v>1.1826727642276422</v>
      </c>
      <c r="I72">
        <v>2.85</v>
      </c>
      <c r="J72">
        <v>1.47</v>
      </c>
      <c r="K72" s="5">
        <f t="shared" si="27"/>
        <v>2.9387755102040818</v>
      </c>
      <c r="L72" s="5">
        <f t="shared" si="28"/>
        <v>1.5157894736842106</v>
      </c>
      <c r="M72" s="6">
        <f t="shared" si="29"/>
        <v>0.34027777777777773</v>
      </c>
      <c r="N72" s="6">
        <f t="shared" si="30"/>
        <v>0.65972222222222221</v>
      </c>
      <c r="O72">
        <f t="shared" si="23"/>
        <v>0.52897959183673471</v>
      </c>
      <c r="P72">
        <f t="shared" si="24"/>
        <v>1.2429473684210526</v>
      </c>
      <c r="Q72" t="s">
        <v>142</v>
      </c>
      <c r="R72" t="s">
        <v>147</v>
      </c>
      <c r="S72" t="s">
        <v>182</v>
      </c>
      <c r="T72" s="16" t="s">
        <v>197</v>
      </c>
      <c r="U72" s="16" t="s">
        <v>188</v>
      </c>
      <c r="V72" s="20">
        <v>44188</v>
      </c>
      <c r="W72" s="16" t="s">
        <v>198</v>
      </c>
    </row>
    <row r="73" spans="1:23" x14ac:dyDescent="0.25">
      <c r="A73" s="18">
        <v>0.55000000000000004</v>
      </c>
      <c r="B73" s="18">
        <v>0.45</v>
      </c>
      <c r="C73" s="3">
        <f t="shared" si="25"/>
        <v>1.8181818181818181</v>
      </c>
      <c r="D73" s="4">
        <f t="shared" si="26"/>
        <v>2.2222222222222223</v>
      </c>
      <c r="E73" s="7">
        <v>2.876392847888054E-2</v>
      </c>
      <c r="F73" s="8">
        <f t="shared" si="33"/>
        <v>1.0287639284788805</v>
      </c>
      <c r="G73" s="5">
        <f t="shared" si="31"/>
        <v>1.7673460041218227</v>
      </c>
      <c r="H73" s="5">
        <f t="shared" si="32"/>
        <v>2.160089560593339</v>
      </c>
      <c r="I73">
        <v>2.27</v>
      </c>
      <c r="J73">
        <v>1.7</v>
      </c>
      <c r="K73" s="5">
        <f t="shared" si="27"/>
        <v>2.335294117647059</v>
      </c>
      <c r="L73" s="5">
        <f t="shared" si="28"/>
        <v>1.748898678414097</v>
      </c>
      <c r="M73" s="6">
        <f t="shared" si="29"/>
        <v>0.4282115869017632</v>
      </c>
      <c r="N73" s="6">
        <f t="shared" si="30"/>
        <v>0.5717884130982368</v>
      </c>
      <c r="O73">
        <f t="shared" si="23"/>
        <v>1.2844117647058824</v>
      </c>
      <c r="P73">
        <f t="shared" si="24"/>
        <v>0.78700440528634352</v>
      </c>
      <c r="Q73" t="s">
        <v>144</v>
      </c>
      <c r="R73" t="s">
        <v>145</v>
      </c>
      <c r="S73" t="s">
        <v>182</v>
      </c>
      <c r="T73" s="16" t="s">
        <v>215</v>
      </c>
      <c r="U73" s="16" t="s">
        <v>191</v>
      </c>
      <c r="V73" s="20">
        <v>44188</v>
      </c>
      <c r="W73" s="16" t="s">
        <v>190</v>
      </c>
    </row>
    <row r="74" spans="1:23" x14ac:dyDescent="0.25">
      <c r="A74" s="18">
        <v>0.19</v>
      </c>
      <c r="B74" s="18">
        <v>0.81</v>
      </c>
      <c r="C74" s="3">
        <f t="shared" si="25"/>
        <v>5.2631578947368425</v>
      </c>
      <c r="D74" s="4">
        <f t="shared" si="26"/>
        <v>1.2345679012345678</v>
      </c>
      <c r="E74" s="7">
        <v>3.4887442654432999E-2</v>
      </c>
      <c r="F74" s="8">
        <f t="shared" si="33"/>
        <v>1.034887442654433</v>
      </c>
      <c r="G74" s="5">
        <f t="shared" si="31"/>
        <v>5.0857297883884973</v>
      </c>
      <c r="H74" s="5">
        <f t="shared" si="32"/>
        <v>1.1929489627084127</v>
      </c>
      <c r="I74">
        <v>2.06</v>
      </c>
      <c r="J74">
        <v>1.82</v>
      </c>
      <c r="K74" s="5">
        <f t="shared" si="27"/>
        <v>2.1318681318681318</v>
      </c>
      <c r="L74" s="5">
        <f t="shared" si="28"/>
        <v>1.883495145631068</v>
      </c>
      <c r="M74" s="6">
        <f t="shared" si="29"/>
        <v>0.46907216494845361</v>
      </c>
      <c r="N74" s="6">
        <f t="shared" si="30"/>
        <v>0.53092783505154639</v>
      </c>
      <c r="O74">
        <f t="shared" si="23"/>
        <v>0.40505494505494505</v>
      </c>
      <c r="P74">
        <f t="shared" si="24"/>
        <v>1.5256310679611653</v>
      </c>
      <c r="Q74" t="s">
        <v>96</v>
      </c>
      <c r="R74" t="s">
        <v>97</v>
      </c>
      <c r="S74" t="s">
        <v>183</v>
      </c>
      <c r="T74" s="16" t="s">
        <v>196</v>
      </c>
      <c r="U74" s="16" t="s">
        <v>190</v>
      </c>
      <c r="V74" s="20">
        <v>44187</v>
      </c>
      <c r="W74" s="16" t="s">
        <v>188</v>
      </c>
    </row>
    <row r="75" spans="1:23" x14ac:dyDescent="0.25">
      <c r="A75" s="18">
        <v>0.15</v>
      </c>
      <c r="B75" s="18">
        <v>0.85</v>
      </c>
      <c r="C75" s="3">
        <f t="shared" si="25"/>
        <v>6.666666666666667</v>
      </c>
      <c r="D75" s="4">
        <f t="shared" si="26"/>
        <v>1.1764705882352942</v>
      </c>
      <c r="E75" s="7">
        <v>3.9415457445713731E-2</v>
      </c>
      <c r="F75" s="8">
        <f t="shared" si="33"/>
        <v>1.0394154574457137</v>
      </c>
      <c r="G75" s="5">
        <f t="shared" si="31"/>
        <v>6.4138613861386142</v>
      </c>
      <c r="H75" s="5">
        <f t="shared" si="32"/>
        <v>1.1318578916715201</v>
      </c>
      <c r="I75">
        <v>1.58</v>
      </c>
      <c r="J75">
        <v>2.46</v>
      </c>
      <c r="K75" s="5">
        <f t="shared" si="27"/>
        <v>1.6422764227642277</v>
      </c>
      <c r="L75" s="5">
        <f t="shared" si="28"/>
        <v>2.5569620253164556</v>
      </c>
      <c r="M75" s="6">
        <f t="shared" si="29"/>
        <v>0.6089108910891089</v>
      </c>
      <c r="N75" s="6">
        <f t="shared" si="30"/>
        <v>0.3910891089108911</v>
      </c>
      <c r="O75">
        <f t="shared" si="23"/>
        <v>0.24634146341463414</v>
      </c>
      <c r="P75">
        <f t="shared" si="24"/>
        <v>2.1734177215189874</v>
      </c>
      <c r="Q75" t="s">
        <v>29</v>
      </c>
      <c r="R75" t="s">
        <v>95</v>
      </c>
      <c r="S75" t="s">
        <v>183</v>
      </c>
      <c r="T75" s="16" t="s">
        <v>207</v>
      </c>
      <c r="U75" s="16" t="s">
        <v>190</v>
      </c>
      <c r="V75" s="20">
        <v>44187</v>
      </c>
      <c r="W75" s="16" t="s">
        <v>201</v>
      </c>
    </row>
    <row r="76" spans="1:23" x14ac:dyDescent="0.25">
      <c r="A76" s="18">
        <v>0.56999999999999995</v>
      </c>
      <c r="B76" s="18">
        <v>0.43</v>
      </c>
      <c r="C76" s="3">
        <f t="shared" si="25"/>
        <v>1.7543859649122808</v>
      </c>
      <c r="D76" s="4">
        <f t="shared" si="26"/>
        <v>2.3255813953488373</v>
      </c>
      <c r="E76" s="7">
        <v>3.8527765820060234E-2</v>
      </c>
      <c r="F76" s="8">
        <f t="shared" si="33"/>
        <v>1.0385277658200602</v>
      </c>
      <c r="G76" s="5">
        <f t="shared" si="31"/>
        <v>1.6893009726388513</v>
      </c>
      <c r="H76" s="5">
        <f t="shared" si="32"/>
        <v>2.2393059404747562</v>
      </c>
      <c r="I76">
        <v>1.84</v>
      </c>
      <c r="J76">
        <v>2.02</v>
      </c>
      <c r="K76" s="5">
        <f t="shared" si="27"/>
        <v>1.9108910891089108</v>
      </c>
      <c r="L76" s="5">
        <f t="shared" si="28"/>
        <v>2.0978260869565215</v>
      </c>
      <c r="M76" s="6">
        <f t="shared" si="29"/>
        <v>0.52331606217616577</v>
      </c>
      <c r="N76" s="6">
        <f t="shared" si="30"/>
        <v>0.47668393782383423</v>
      </c>
      <c r="O76">
        <f t="shared" si="23"/>
        <v>1.0892079207920791</v>
      </c>
      <c r="P76">
        <f t="shared" si="24"/>
        <v>0.9020652173913043</v>
      </c>
      <c r="Q76" t="s">
        <v>152</v>
      </c>
      <c r="R76" t="s">
        <v>99</v>
      </c>
      <c r="S76" t="s">
        <v>183</v>
      </c>
      <c r="T76" s="16" t="s">
        <v>196</v>
      </c>
      <c r="U76" s="16" t="s">
        <v>206</v>
      </c>
      <c r="V76" s="20">
        <v>44188</v>
      </c>
      <c r="W76" s="16" t="s">
        <v>187</v>
      </c>
    </row>
    <row r="77" spans="1:23" x14ac:dyDescent="0.25">
      <c r="A77" s="18">
        <v>0.56999999999999995</v>
      </c>
      <c r="B77" s="18">
        <v>0.43</v>
      </c>
      <c r="C77" s="3">
        <f t="shared" si="25"/>
        <v>1.7543859649122808</v>
      </c>
      <c r="D77" s="4">
        <f t="shared" si="26"/>
        <v>2.3255813953488373</v>
      </c>
      <c r="E77" s="7">
        <v>3.7271921102840277E-2</v>
      </c>
      <c r="F77" s="8">
        <f t="shared" si="33"/>
        <v>1.0372719211028403</v>
      </c>
      <c r="G77" s="5">
        <f t="shared" si="31"/>
        <v>1.6913462412507958</v>
      </c>
      <c r="H77" s="5">
        <f t="shared" si="32"/>
        <v>2.2420171104952407</v>
      </c>
      <c r="I77">
        <v>1.99</v>
      </c>
      <c r="J77">
        <v>1.87</v>
      </c>
      <c r="K77" s="5">
        <f t="shared" si="27"/>
        <v>2.0641711229946522</v>
      </c>
      <c r="L77" s="5">
        <f t="shared" si="28"/>
        <v>1.9396984924623115</v>
      </c>
      <c r="M77" s="6">
        <f t="shared" si="29"/>
        <v>0.48445595854922285</v>
      </c>
      <c r="N77" s="6">
        <f t="shared" si="30"/>
        <v>0.51554404145077726</v>
      </c>
      <c r="O77">
        <f t="shared" si="23"/>
        <v>1.1765775401069516</v>
      </c>
      <c r="P77">
        <f t="shared" si="24"/>
        <v>0.83407035175879396</v>
      </c>
      <c r="Q77" t="s">
        <v>154</v>
      </c>
      <c r="R77" t="s">
        <v>151</v>
      </c>
      <c r="S77" t="s">
        <v>183</v>
      </c>
      <c r="T77" s="16" t="s">
        <v>197</v>
      </c>
      <c r="U77" s="16" t="s">
        <v>191</v>
      </c>
      <c r="V77" s="20">
        <v>44188</v>
      </c>
      <c r="W77" s="16" t="s">
        <v>191</v>
      </c>
    </row>
    <row r="78" spans="1:23" x14ac:dyDescent="0.25">
      <c r="A78" s="18">
        <v>0.62</v>
      </c>
      <c r="B78" s="18">
        <v>0.38</v>
      </c>
      <c r="C78" s="3">
        <f t="shared" si="25"/>
        <v>1.6129032258064517</v>
      </c>
      <c r="D78" s="4">
        <f t="shared" si="26"/>
        <v>2.6315789473684212</v>
      </c>
      <c r="E78" s="7">
        <v>4.4538706256627814E-2</v>
      </c>
      <c r="F78" s="8">
        <f t="shared" si="33"/>
        <v>1.0445387062566278</v>
      </c>
      <c r="G78" s="5">
        <f t="shared" si="31"/>
        <v>1.5441296872441461</v>
      </c>
      <c r="H78" s="5">
        <f t="shared" si="32"/>
        <v>2.519369489714133</v>
      </c>
      <c r="I78">
        <v>1.64</v>
      </c>
      <c r="J78">
        <v>2.2999999999999998</v>
      </c>
      <c r="K78" s="5">
        <f t="shared" si="27"/>
        <v>1.7130434782608694</v>
      </c>
      <c r="L78" s="5">
        <f t="shared" si="28"/>
        <v>2.4024390243902438</v>
      </c>
      <c r="M78" s="6">
        <f t="shared" si="29"/>
        <v>0.58375634517766506</v>
      </c>
      <c r="N78" s="6">
        <f t="shared" si="30"/>
        <v>0.41624365482233505</v>
      </c>
      <c r="O78">
        <f t="shared" si="23"/>
        <v>1.062086956521739</v>
      </c>
      <c r="P78">
        <f t="shared" si="24"/>
        <v>0.91292682926829261</v>
      </c>
      <c r="Q78" t="s">
        <v>102</v>
      </c>
      <c r="R78" t="s">
        <v>168</v>
      </c>
      <c r="S78" t="s">
        <v>183</v>
      </c>
      <c r="T78" s="16" t="s">
        <v>197</v>
      </c>
      <c r="U78" s="16" t="s">
        <v>191</v>
      </c>
      <c r="V78" s="20">
        <v>44188</v>
      </c>
      <c r="W78" s="16" t="s">
        <v>212</v>
      </c>
    </row>
    <row r="79" spans="1:23" x14ac:dyDescent="0.25">
      <c r="A79" s="18">
        <v>0.4</v>
      </c>
      <c r="B79" s="18">
        <v>0.6</v>
      </c>
      <c r="C79" s="3">
        <f t="shared" si="25"/>
        <v>2.5</v>
      </c>
      <c r="D79" s="4">
        <f t="shared" si="26"/>
        <v>1.6666666666666667</v>
      </c>
      <c r="E79" s="7">
        <v>4.4887514660411743E-2</v>
      </c>
      <c r="F79" s="8">
        <f t="shared" si="33"/>
        <v>1.0448875146604117</v>
      </c>
      <c r="G79" s="5">
        <f t="shared" si="31"/>
        <v>2.392602040816326</v>
      </c>
      <c r="H79" s="5">
        <f t="shared" si="32"/>
        <v>1.5950680272108841</v>
      </c>
      <c r="I79">
        <v>1.66</v>
      </c>
      <c r="J79">
        <v>2.2599999999999998</v>
      </c>
      <c r="K79" s="5">
        <f t="shared" si="27"/>
        <v>1.7345132743362834</v>
      </c>
      <c r="L79" s="5">
        <f t="shared" si="28"/>
        <v>2.3614457831325302</v>
      </c>
      <c r="M79" s="6">
        <f t="shared" si="29"/>
        <v>0.57653061224489788</v>
      </c>
      <c r="N79" s="6">
        <f t="shared" si="30"/>
        <v>0.42346938775510201</v>
      </c>
      <c r="O79">
        <f t="shared" si="23"/>
        <v>0.69380530973451338</v>
      </c>
      <c r="P79">
        <f t="shared" si="24"/>
        <v>1.4168674698795181</v>
      </c>
      <c r="Q79" t="s">
        <v>100</v>
      </c>
      <c r="R79" t="s">
        <v>101</v>
      </c>
      <c r="S79" t="s">
        <v>183</v>
      </c>
      <c r="T79" s="16" t="s">
        <v>207</v>
      </c>
      <c r="U79" s="16" t="s">
        <v>206</v>
      </c>
      <c r="V79" s="20">
        <v>44188</v>
      </c>
      <c r="W79" s="16" t="s">
        <v>219</v>
      </c>
    </row>
    <row r="80" spans="1:23" x14ac:dyDescent="0.25">
      <c r="A80" s="18">
        <v>0.12</v>
      </c>
      <c r="B80" s="18">
        <v>0.82</v>
      </c>
      <c r="C80" s="3">
        <f t="shared" si="25"/>
        <v>8.3333333333333339</v>
      </c>
      <c r="D80" s="4">
        <f t="shared" si="26"/>
        <v>1.2195121951219512</v>
      </c>
      <c r="E80" s="7">
        <v>4.2566983578219642E-2</v>
      </c>
      <c r="F80" s="8">
        <f t="shared" si="33"/>
        <v>1.0425669835782196</v>
      </c>
      <c r="G80" s="5">
        <f t="shared" si="31"/>
        <v>7.9930915371329876</v>
      </c>
      <c r="H80" s="5">
        <f t="shared" si="32"/>
        <v>1.1697207127511688</v>
      </c>
      <c r="I80">
        <v>2.08</v>
      </c>
      <c r="J80">
        <v>1.78</v>
      </c>
      <c r="K80" s="5">
        <f t="shared" si="27"/>
        <v>2.1685393258426968</v>
      </c>
      <c r="L80" s="5">
        <f t="shared" si="28"/>
        <v>1.8557692307692311</v>
      </c>
      <c r="M80" s="6">
        <f t="shared" si="29"/>
        <v>0.46113989637305697</v>
      </c>
      <c r="N80" s="6">
        <f t="shared" si="30"/>
        <v>0.53886010362694292</v>
      </c>
      <c r="O80">
        <f t="shared" si="23"/>
        <v>0.2602247191011236</v>
      </c>
      <c r="P80">
        <f t="shared" si="24"/>
        <v>1.5217307692307693</v>
      </c>
      <c r="Q80" t="s">
        <v>156</v>
      </c>
      <c r="R80" t="s">
        <v>157</v>
      </c>
      <c r="S80" t="s">
        <v>183</v>
      </c>
      <c r="T80" s="16" t="s">
        <v>215</v>
      </c>
      <c r="U80" s="16" t="s">
        <v>185</v>
      </c>
      <c r="V80" s="20">
        <v>44189</v>
      </c>
      <c r="W80" s="16" t="s">
        <v>191</v>
      </c>
    </row>
    <row r="81" spans="1:23" x14ac:dyDescent="0.25">
      <c r="A81" s="18">
        <v>0.05</v>
      </c>
      <c r="B81" s="18">
        <v>0.95</v>
      </c>
      <c r="C81" s="3">
        <f t="shared" si="25"/>
        <v>20</v>
      </c>
      <c r="D81" s="4">
        <f t="shared" si="26"/>
        <v>1.0526315789473684</v>
      </c>
      <c r="E81" s="7">
        <v>3.9024126949857019E-2</v>
      </c>
      <c r="F81" s="8">
        <f t="shared" si="33"/>
        <v>1.039024126949857</v>
      </c>
      <c r="G81" s="5">
        <f t="shared" si="31"/>
        <v>19.248831168831167</v>
      </c>
      <c r="H81" s="5">
        <f t="shared" si="32"/>
        <v>1.0130963773069035</v>
      </c>
      <c r="I81">
        <v>1.91</v>
      </c>
      <c r="J81">
        <v>1.94</v>
      </c>
      <c r="K81" s="5">
        <f t="shared" si="27"/>
        <v>1.9845360824742269</v>
      </c>
      <c r="L81" s="5">
        <f t="shared" si="28"/>
        <v>2.0157068062827226</v>
      </c>
      <c r="M81" s="6">
        <f t="shared" si="29"/>
        <v>0.50389610389610384</v>
      </c>
      <c r="N81" s="6">
        <f t="shared" si="30"/>
        <v>0.4961038961038961</v>
      </c>
      <c r="O81">
        <f t="shared" ref="O81:O83" si="34">(I81/G81)</f>
        <v>9.9226804123711349E-2</v>
      </c>
      <c r="P81">
        <f t="shared" ref="P81:P83" si="35">(J81/H81)</f>
        <v>1.9149214659685865</v>
      </c>
      <c r="Q81" t="s">
        <v>158</v>
      </c>
      <c r="R81" t="s">
        <v>149</v>
      </c>
      <c r="S81" t="s">
        <v>183</v>
      </c>
      <c r="T81" s="16" t="s">
        <v>202</v>
      </c>
      <c r="U81" s="16" t="s">
        <v>185</v>
      </c>
      <c r="V81" s="20">
        <v>44189</v>
      </c>
      <c r="W81" s="16" t="s">
        <v>201</v>
      </c>
    </row>
    <row r="82" spans="1:23" x14ac:dyDescent="0.25">
      <c r="A82" s="18">
        <v>0.9</v>
      </c>
      <c r="B82" s="18">
        <v>0.1</v>
      </c>
      <c r="C82" s="3">
        <f t="shared" si="25"/>
        <v>1.1111111111111112</v>
      </c>
      <c r="D82" s="4">
        <f t="shared" si="26"/>
        <v>10</v>
      </c>
      <c r="E82" s="7">
        <v>4.5230966638152292E-2</v>
      </c>
      <c r="F82" s="8">
        <f t="shared" si="33"/>
        <v>1.0452309666381523</v>
      </c>
      <c r="G82" s="5">
        <f t="shared" si="31"/>
        <v>1.0630292696788861</v>
      </c>
      <c r="H82" s="5">
        <f t="shared" si="32"/>
        <v>9.5672634271099746</v>
      </c>
      <c r="I82">
        <v>1.67</v>
      </c>
      <c r="J82">
        <v>2.2400000000000002</v>
      </c>
      <c r="K82" s="5">
        <f t="shared" si="27"/>
        <v>1.7455357142857142</v>
      </c>
      <c r="L82" s="5">
        <f t="shared" si="28"/>
        <v>2.3413173652694614</v>
      </c>
      <c r="M82" s="6">
        <f t="shared" si="29"/>
        <v>0.57289002557544755</v>
      </c>
      <c r="N82" s="6">
        <f t="shared" si="30"/>
        <v>0.42710997442455234</v>
      </c>
      <c r="O82">
        <f t="shared" si="34"/>
        <v>1.5709821428571427</v>
      </c>
      <c r="P82">
        <f t="shared" si="35"/>
        <v>0.23413173652694613</v>
      </c>
      <c r="Q82" t="s">
        <v>150</v>
      </c>
      <c r="R82" t="s">
        <v>153</v>
      </c>
      <c r="S82" t="s">
        <v>183</v>
      </c>
      <c r="T82" s="16" t="s">
        <v>197</v>
      </c>
      <c r="U82" s="16" t="s">
        <v>209</v>
      </c>
      <c r="V82" s="20">
        <v>44189</v>
      </c>
      <c r="W82" s="16" t="s">
        <v>188</v>
      </c>
    </row>
    <row r="83" spans="1:23" s="26" customFormat="1" x14ac:dyDescent="0.25">
      <c r="A83" s="21">
        <v>0.76</v>
      </c>
      <c r="B83" s="21">
        <v>0.23</v>
      </c>
      <c r="C83" s="22">
        <f t="shared" si="25"/>
        <v>1.3157894736842106</v>
      </c>
      <c r="D83" s="23">
        <f t="shared" si="26"/>
        <v>4.3478260869565215</v>
      </c>
      <c r="E83" s="24">
        <v>3.6965398667526461E-2</v>
      </c>
      <c r="F83" s="25">
        <f t="shared" si="33"/>
        <v>1.0369653986675265</v>
      </c>
      <c r="G83" s="25">
        <f t="shared" si="31"/>
        <v>1.2688846468502863</v>
      </c>
      <c r="H83" s="25">
        <f t="shared" si="32"/>
        <v>4.192836224374858</v>
      </c>
      <c r="I83" s="26">
        <v>1.98</v>
      </c>
      <c r="J83" s="26">
        <v>1.88</v>
      </c>
      <c r="K83" s="25">
        <f t="shared" si="27"/>
        <v>2.0531914893617023</v>
      </c>
      <c r="L83" s="25">
        <f t="shared" si="28"/>
        <v>1.9494949494949496</v>
      </c>
      <c r="M83" s="27">
        <f t="shared" si="29"/>
        <v>0.48704663212435229</v>
      </c>
      <c r="N83" s="27">
        <f t="shared" si="30"/>
        <v>0.5129533678756476</v>
      </c>
      <c r="O83" s="26">
        <f t="shared" si="34"/>
        <v>1.5604255319148936</v>
      </c>
      <c r="P83" s="26">
        <f t="shared" si="35"/>
        <v>0.4483838383838385</v>
      </c>
      <c r="Q83" s="26" t="s">
        <v>98</v>
      </c>
      <c r="R83" s="26" t="s">
        <v>155</v>
      </c>
      <c r="S83" s="26" t="s">
        <v>183</v>
      </c>
      <c r="T83" s="28" t="s">
        <v>196</v>
      </c>
      <c r="U83" s="28" t="s">
        <v>198</v>
      </c>
      <c r="V83" s="29">
        <v>44189</v>
      </c>
      <c r="W83" s="28" t="s">
        <v>198</v>
      </c>
    </row>
    <row r="84" spans="1:23" x14ac:dyDescent="0.25">
      <c r="A84" s="18">
        <v>0.25</v>
      </c>
      <c r="B84" s="18">
        <v>0.75</v>
      </c>
      <c r="C84" s="3">
        <f t="shared" ref="C84:C95" si="36">(100%/A84)</f>
        <v>4</v>
      </c>
      <c r="D84" s="4">
        <f t="shared" ref="D84:D95" si="37">(100%/B84)</f>
        <v>1.3333333333333333</v>
      </c>
      <c r="E84" s="7">
        <v>5.0165815655103474E-2</v>
      </c>
      <c r="F84" s="8">
        <f t="shared" si="33"/>
        <v>1.0501658156551035</v>
      </c>
      <c r="G84" s="5">
        <f t="shared" ref="G84:G147" si="38">C84/F84</f>
        <v>3.808922305764411</v>
      </c>
      <c r="H84" s="5">
        <f t="shared" ref="H84:H147" si="39">D84/F84</f>
        <v>1.2696407685881368</v>
      </c>
      <c r="I84">
        <v>1.57</v>
      </c>
      <c r="J84">
        <v>2.42</v>
      </c>
      <c r="K84" s="5">
        <f t="shared" ref="K84:K90" si="40">(I84*F84)</f>
        <v>1.6487603305785126</v>
      </c>
      <c r="L84" s="5">
        <f t="shared" ref="L84:L90" si="41">(J84*F84)</f>
        <v>2.5414012738853504</v>
      </c>
      <c r="M84" s="6">
        <f t="shared" ref="M84:M95" si="42">(1/K84)</f>
        <v>0.60651629072681701</v>
      </c>
      <c r="N84" s="6">
        <f t="shared" ref="N84:N95" si="43">(1/L84)</f>
        <v>0.39348370927318294</v>
      </c>
      <c r="O84">
        <f t="shared" ref="O84:O147" si="44">(I84/G84)</f>
        <v>0.41219008264462809</v>
      </c>
      <c r="P84">
        <f t="shared" ref="P84:P147" si="45">(J84/H84)</f>
        <v>1.906050955414013</v>
      </c>
      <c r="Q84" t="s">
        <v>220</v>
      </c>
      <c r="R84" t="s">
        <v>221</v>
      </c>
      <c r="S84" t="s">
        <v>222</v>
      </c>
      <c r="T84" s="16" t="s">
        <v>207</v>
      </c>
      <c r="U84" s="16" t="s">
        <v>190</v>
      </c>
      <c r="V84" t="s">
        <v>367</v>
      </c>
      <c r="W84" s="16" t="s">
        <v>213</v>
      </c>
    </row>
    <row r="85" spans="1:23" x14ac:dyDescent="0.25">
      <c r="A85" s="18">
        <v>0.56000000000000005</v>
      </c>
      <c r="B85" s="18">
        <v>0.44</v>
      </c>
      <c r="C85" s="3">
        <f t="shared" si="36"/>
        <v>1.7857142857142856</v>
      </c>
      <c r="D85" s="4">
        <f t="shared" si="37"/>
        <v>2.2727272727272729</v>
      </c>
      <c r="E85" s="7">
        <v>4.21539581059307E-2</v>
      </c>
      <c r="F85" s="8">
        <f t="shared" si="33"/>
        <v>1.0421539581059307</v>
      </c>
      <c r="G85" s="5">
        <f t="shared" si="38"/>
        <v>1.7134841467759172</v>
      </c>
      <c r="H85" s="5">
        <f t="shared" si="39"/>
        <v>2.1807980049875311</v>
      </c>
      <c r="I85">
        <v>1.59</v>
      </c>
      <c r="J85">
        <v>2.42</v>
      </c>
      <c r="K85" s="5">
        <f t="shared" si="40"/>
        <v>1.6570247933884299</v>
      </c>
      <c r="L85" s="5">
        <f t="shared" si="41"/>
        <v>2.5220125786163523</v>
      </c>
      <c r="M85" s="6">
        <f t="shared" si="42"/>
        <v>0.60349127182044882</v>
      </c>
      <c r="N85" s="6">
        <f t="shared" si="43"/>
        <v>0.39650872817955113</v>
      </c>
      <c r="O85">
        <f t="shared" si="44"/>
        <v>0.92793388429752077</v>
      </c>
      <c r="P85">
        <f t="shared" si="45"/>
        <v>1.1096855345911949</v>
      </c>
      <c r="Q85" t="s">
        <v>223</v>
      </c>
      <c r="R85" t="s">
        <v>224</v>
      </c>
      <c r="S85" t="s">
        <v>222</v>
      </c>
      <c r="T85" s="16" t="s">
        <v>197</v>
      </c>
      <c r="U85" s="16" t="s">
        <v>191</v>
      </c>
      <c r="V85" t="s">
        <v>367</v>
      </c>
      <c r="W85" s="16" t="s">
        <v>190</v>
      </c>
    </row>
    <row r="86" spans="1:23" x14ac:dyDescent="0.25">
      <c r="A86" s="18">
        <v>0.69</v>
      </c>
      <c r="B86" s="18">
        <v>0.31</v>
      </c>
      <c r="C86" s="3">
        <f t="shared" si="36"/>
        <v>1.4492753623188408</v>
      </c>
      <c r="D86" s="4">
        <f t="shared" si="37"/>
        <v>3.2258064516129035</v>
      </c>
      <c r="E86" s="7">
        <v>4.3410041841004166E-2</v>
      </c>
      <c r="F86" s="8">
        <f t="shared" si="33"/>
        <v>1.0434100418410042</v>
      </c>
      <c r="G86" s="5">
        <f t="shared" si="38"/>
        <v>1.3889796956158516</v>
      </c>
      <c r="H86" s="5">
        <f t="shared" si="39"/>
        <v>3.0915999676610886</v>
      </c>
      <c r="I86">
        <v>1.6</v>
      </c>
      <c r="J86">
        <v>2.39</v>
      </c>
      <c r="K86" s="5">
        <f t="shared" si="40"/>
        <v>1.6694560669456067</v>
      </c>
      <c r="L86" s="5">
        <f t="shared" si="41"/>
        <v>2.4937499999999999</v>
      </c>
      <c r="M86" s="6">
        <f t="shared" si="42"/>
        <v>0.59899749373433586</v>
      </c>
      <c r="N86" s="6">
        <f t="shared" si="43"/>
        <v>0.40100250626566419</v>
      </c>
      <c r="O86">
        <f t="shared" si="44"/>
        <v>1.1519246861924684</v>
      </c>
      <c r="P86">
        <f t="shared" si="45"/>
        <v>0.77306249999999999</v>
      </c>
      <c r="Q86" t="s">
        <v>225</v>
      </c>
      <c r="R86" t="s">
        <v>226</v>
      </c>
      <c r="S86" t="s">
        <v>222</v>
      </c>
      <c r="T86" s="16" t="s">
        <v>197</v>
      </c>
      <c r="U86" s="16" t="s">
        <v>191</v>
      </c>
      <c r="V86" t="s">
        <v>367</v>
      </c>
      <c r="W86" s="16" t="s">
        <v>190</v>
      </c>
    </row>
    <row r="87" spans="1:23" x14ac:dyDescent="0.25">
      <c r="A87" s="18">
        <v>0.26</v>
      </c>
      <c r="B87" s="18">
        <v>0.74</v>
      </c>
      <c r="C87" s="3">
        <f t="shared" si="36"/>
        <v>3.8461538461538458</v>
      </c>
      <c r="D87" s="4">
        <f t="shared" si="37"/>
        <v>1.3513513513513513</v>
      </c>
      <c r="E87" s="7">
        <v>4.2656530461408604E-2</v>
      </c>
      <c r="F87" s="8">
        <f t="shared" si="33"/>
        <v>1.0426565304614086</v>
      </c>
      <c r="G87" s="5">
        <f t="shared" si="38"/>
        <v>3.6888023369036023</v>
      </c>
      <c r="H87" s="5">
        <f t="shared" si="39"/>
        <v>1.2960656859391035</v>
      </c>
      <c r="I87">
        <v>1.64</v>
      </c>
      <c r="J87">
        <v>2.31</v>
      </c>
      <c r="K87" s="5">
        <f t="shared" si="40"/>
        <v>1.7099567099567101</v>
      </c>
      <c r="L87" s="5">
        <f t="shared" si="41"/>
        <v>2.4085365853658538</v>
      </c>
      <c r="M87" s="6">
        <f t="shared" si="42"/>
        <v>0.58481012658227838</v>
      </c>
      <c r="N87" s="6">
        <f t="shared" si="43"/>
        <v>0.41518987341772151</v>
      </c>
      <c r="O87">
        <f t="shared" si="44"/>
        <v>0.44458874458874464</v>
      </c>
      <c r="P87">
        <f t="shared" si="45"/>
        <v>1.7823170731707318</v>
      </c>
      <c r="Q87" t="s">
        <v>227</v>
      </c>
      <c r="R87" t="s">
        <v>228</v>
      </c>
      <c r="S87" t="s">
        <v>222</v>
      </c>
      <c r="T87" s="16" t="s">
        <v>196</v>
      </c>
      <c r="U87" s="16" t="s">
        <v>190</v>
      </c>
      <c r="V87" t="s">
        <v>367</v>
      </c>
      <c r="W87" s="16" t="s">
        <v>191</v>
      </c>
    </row>
    <row r="88" spans="1:23" x14ac:dyDescent="0.25">
      <c r="A88" s="18">
        <v>0.49</v>
      </c>
      <c r="B88" s="18">
        <v>0.51</v>
      </c>
      <c r="C88" s="3">
        <f t="shared" si="36"/>
        <v>2.0408163265306123</v>
      </c>
      <c r="D88" s="4">
        <f t="shared" si="37"/>
        <v>1.9607843137254901</v>
      </c>
      <c r="E88" s="7">
        <v>4.4372294372294396E-2</v>
      </c>
      <c r="F88" s="8">
        <f t="shared" si="33"/>
        <v>1.0443722943722944</v>
      </c>
      <c r="G88" s="5">
        <f t="shared" si="38"/>
        <v>1.9541080680977054</v>
      </c>
      <c r="H88" s="5">
        <f t="shared" si="39"/>
        <v>1.8774763791526972</v>
      </c>
      <c r="I88">
        <v>1.76</v>
      </c>
      <c r="J88">
        <v>2.1</v>
      </c>
      <c r="K88" s="5">
        <f t="shared" si="40"/>
        <v>1.8380952380952382</v>
      </c>
      <c r="L88" s="5">
        <f t="shared" si="41"/>
        <v>2.1931818181818183</v>
      </c>
      <c r="M88" s="6">
        <f t="shared" si="42"/>
        <v>0.54404145077720201</v>
      </c>
      <c r="N88" s="6">
        <f t="shared" si="43"/>
        <v>0.45595854922279788</v>
      </c>
      <c r="O88">
        <f t="shared" si="44"/>
        <v>0.90066666666666662</v>
      </c>
      <c r="P88">
        <f t="shared" si="45"/>
        <v>1.1185227272727274</v>
      </c>
      <c r="Q88" t="s">
        <v>229</v>
      </c>
      <c r="R88" t="s">
        <v>230</v>
      </c>
      <c r="S88" t="s">
        <v>222</v>
      </c>
      <c r="T88" s="16" t="s">
        <v>196</v>
      </c>
      <c r="U88" s="16" t="s">
        <v>206</v>
      </c>
      <c r="V88" t="s">
        <v>367</v>
      </c>
      <c r="W88" s="16" t="s">
        <v>191</v>
      </c>
    </row>
    <row r="89" spans="1:23" x14ac:dyDescent="0.25">
      <c r="A89" s="18">
        <v>0.82</v>
      </c>
      <c r="B89" s="18">
        <v>0.18</v>
      </c>
      <c r="C89" s="3">
        <f t="shared" si="36"/>
        <v>1.2195121951219512</v>
      </c>
      <c r="D89" s="4">
        <f t="shared" si="37"/>
        <v>5.5555555555555554</v>
      </c>
      <c r="E89" s="7">
        <v>3.0713170223841679E-2</v>
      </c>
      <c r="F89" s="8">
        <f t="shared" si="33"/>
        <v>1.0307131702238417</v>
      </c>
      <c r="G89" s="5">
        <f t="shared" si="38"/>
        <v>1.1831731953683173</v>
      </c>
      <c r="H89" s="5">
        <f t="shared" si="39"/>
        <v>5.3900112233445565</v>
      </c>
      <c r="I89">
        <v>1.68</v>
      </c>
      <c r="J89">
        <v>2.2999999999999998</v>
      </c>
      <c r="K89" s="5">
        <f t="shared" si="40"/>
        <v>1.731598125976054</v>
      </c>
      <c r="L89" s="5">
        <f t="shared" si="41"/>
        <v>2.3706402915148357</v>
      </c>
      <c r="M89" s="6">
        <f t="shared" si="42"/>
        <v>0.57750120250120252</v>
      </c>
      <c r="N89" s="6">
        <f t="shared" si="43"/>
        <v>0.42182696530522623</v>
      </c>
      <c r="O89">
        <f t="shared" si="44"/>
        <v>1.4199104633003643</v>
      </c>
      <c r="P89">
        <f t="shared" si="45"/>
        <v>0.42671525247267045</v>
      </c>
      <c r="Q89" t="s">
        <v>231</v>
      </c>
      <c r="R89" t="s">
        <v>232</v>
      </c>
      <c r="S89" t="s">
        <v>233</v>
      </c>
      <c r="T89" s="16" t="s">
        <v>197</v>
      </c>
      <c r="U89" s="16" t="s">
        <v>218</v>
      </c>
      <c r="V89" t="s">
        <v>367</v>
      </c>
      <c r="W89" s="16" t="s">
        <v>186</v>
      </c>
    </row>
    <row r="90" spans="1:23" x14ac:dyDescent="0.25">
      <c r="A90" s="18">
        <v>0.78</v>
      </c>
      <c r="B90" s="18">
        <v>0.22</v>
      </c>
      <c r="C90" s="3">
        <f t="shared" si="36"/>
        <v>1.2820512820512819</v>
      </c>
      <c r="D90" s="4">
        <f t="shared" si="37"/>
        <v>4.5454545454545459</v>
      </c>
      <c r="E90" s="7">
        <v>2.908747243515708E-2</v>
      </c>
      <c r="F90" s="8">
        <f t="shared" si="33"/>
        <v>1.0290874724351571</v>
      </c>
      <c r="G90" s="5">
        <f t="shared" si="38"/>
        <v>1.2458137100994242</v>
      </c>
      <c r="H90" s="5">
        <f t="shared" si="39"/>
        <v>4.4169758812615951</v>
      </c>
      <c r="I90">
        <v>1.7689999999999999</v>
      </c>
      <c r="J90">
        <v>2.15</v>
      </c>
      <c r="K90" s="5">
        <f t="shared" si="40"/>
        <v>1.8204557387377929</v>
      </c>
      <c r="L90" s="5">
        <f t="shared" si="41"/>
        <v>2.2125380657355875</v>
      </c>
      <c r="M90" s="6">
        <f t="shared" si="42"/>
        <v>0.5493129982349072</v>
      </c>
      <c r="N90" s="6">
        <f t="shared" si="43"/>
        <v>0.45196962505932603</v>
      </c>
      <c r="O90">
        <f t="shared" si="44"/>
        <v>1.4199554762154785</v>
      </c>
      <c r="P90">
        <f t="shared" si="45"/>
        <v>0.48675837446182929</v>
      </c>
      <c r="Q90" t="s">
        <v>234</v>
      </c>
      <c r="R90" t="s">
        <v>235</v>
      </c>
      <c r="S90" t="s">
        <v>233</v>
      </c>
      <c r="T90" s="16" t="s">
        <v>196</v>
      </c>
      <c r="U90" s="16" t="s">
        <v>198</v>
      </c>
      <c r="V90" t="s">
        <v>367</v>
      </c>
      <c r="W90" s="16" t="s">
        <v>213</v>
      </c>
    </row>
    <row r="91" spans="1:23" x14ac:dyDescent="0.25">
      <c r="A91" s="18">
        <v>0.54</v>
      </c>
      <c r="B91" s="18">
        <v>0.46</v>
      </c>
      <c r="C91" s="3">
        <f t="shared" si="36"/>
        <v>1.8518518518518516</v>
      </c>
      <c r="D91" s="4">
        <f t="shared" si="37"/>
        <v>2.1739130434782608</v>
      </c>
      <c r="E91" s="7">
        <v>2.3345896147403788E-2</v>
      </c>
      <c r="F91" s="8">
        <f t="shared" si="33"/>
        <v>1.0233458961474038</v>
      </c>
      <c r="G91" s="5">
        <f t="shared" si="38"/>
        <v>1.8096050014208578</v>
      </c>
      <c r="H91" s="5">
        <f t="shared" si="39"/>
        <v>2.1243189147114419</v>
      </c>
      <c r="I91">
        <v>2.0299999999999998</v>
      </c>
      <c r="J91">
        <v>1.87</v>
      </c>
      <c r="K91" s="5">
        <f t="shared" ref="K91:K154" si="46">(I91*F91)</f>
        <v>2.0773921691792294</v>
      </c>
      <c r="L91" s="5">
        <f t="shared" ref="L91:L154" si="47">(J91*F91)</f>
        <v>1.9136568257956452</v>
      </c>
      <c r="M91" s="6">
        <f t="shared" si="42"/>
        <v>0.48137275899865195</v>
      </c>
      <c r="N91" s="6">
        <f t="shared" si="43"/>
        <v>0.52255973303062209</v>
      </c>
      <c r="O91">
        <f t="shared" si="44"/>
        <v>1.121791771356784</v>
      </c>
      <c r="P91">
        <f t="shared" si="45"/>
        <v>0.8802821398659969</v>
      </c>
      <c r="Q91" t="s">
        <v>236</v>
      </c>
      <c r="R91" t="s">
        <v>237</v>
      </c>
      <c r="S91" t="s">
        <v>233</v>
      </c>
      <c r="T91" s="16" t="s">
        <v>197</v>
      </c>
      <c r="U91" s="16" t="s">
        <v>189</v>
      </c>
      <c r="V91" t="s">
        <v>367</v>
      </c>
      <c r="W91" s="16" t="s">
        <v>185</v>
      </c>
    </row>
    <row r="92" spans="1:23" x14ac:dyDescent="0.25">
      <c r="A92" s="18">
        <v>0.39</v>
      </c>
      <c r="B92" s="18">
        <v>0.61</v>
      </c>
      <c r="C92" s="3">
        <f t="shared" si="36"/>
        <v>2.5641025641025639</v>
      </c>
      <c r="D92" s="4">
        <f t="shared" si="37"/>
        <v>1.639344262295082</v>
      </c>
      <c r="E92" s="7">
        <v>2.5667999158426325E-2</v>
      </c>
      <c r="F92" s="8">
        <f t="shared" si="33"/>
        <v>1.0256679991584263</v>
      </c>
      <c r="G92" s="5">
        <f t="shared" si="38"/>
        <v>2.4999342537804075</v>
      </c>
      <c r="H92" s="5">
        <f t="shared" si="39"/>
        <v>1.5983186212694409</v>
      </c>
      <c r="I92">
        <v>1.94</v>
      </c>
      <c r="J92">
        <v>1.96</v>
      </c>
      <c r="K92" s="5">
        <f t="shared" si="46"/>
        <v>1.989795918367347</v>
      </c>
      <c r="L92" s="5">
        <f t="shared" si="47"/>
        <v>2.0103092783505154</v>
      </c>
      <c r="M92" s="6">
        <f t="shared" si="42"/>
        <v>0.50256410256410255</v>
      </c>
      <c r="N92" s="6">
        <f t="shared" si="43"/>
        <v>0.49743589743589745</v>
      </c>
      <c r="O92">
        <f t="shared" si="44"/>
        <v>0.77602040816326534</v>
      </c>
      <c r="P92">
        <f t="shared" si="45"/>
        <v>1.2262886597938145</v>
      </c>
      <c r="Q92" t="s">
        <v>238</v>
      </c>
      <c r="R92" t="s">
        <v>239</v>
      </c>
      <c r="S92" t="s">
        <v>233</v>
      </c>
      <c r="T92" s="16" t="s">
        <v>197</v>
      </c>
      <c r="U92" s="16" t="s">
        <v>189</v>
      </c>
      <c r="V92" t="s">
        <v>367</v>
      </c>
      <c r="W92" s="16" t="s">
        <v>201</v>
      </c>
    </row>
    <row r="93" spans="1:23" x14ac:dyDescent="0.25">
      <c r="A93" s="18">
        <v>0.61</v>
      </c>
      <c r="B93" s="18">
        <v>0.39</v>
      </c>
      <c r="C93" s="3">
        <f t="shared" si="36"/>
        <v>1.639344262295082</v>
      </c>
      <c r="D93" s="4">
        <f t="shared" si="37"/>
        <v>2.5641025641025639</v>
      </c>
      <c r="E93" s="7">
        <v>3.649893692416728E-2</v>
      </c>
      <c r="F93" s="8">
        <f t="shared" si="33"/>
        <v>1.0364989369241673</v>
      </c>
      <c r="G93" s="5">
        <f t="shared" si="38"/>
        <v>1.581616925879221</v>
      </c>
      <c r="H93" s="5">
        <f t="shared" si="39"/>
        <v>2.4738110891957041</v>
      </c>
      <c r="I93">
        <v>1.36</v>
      </c>
      <c r="J93">
        <v>3.32</v>
      </c>
      <c r="K93" s="5">
        <f t="shared" si="46"/>
        <v>1.4096385542168677</v>
      </c>
      <c r="L93" s="5">
        <f t="shared" si="47"/>
        <v>3.4411764705882351</v>
      </c>
      <c r="M93" s="6">
        <f t="shared" si="42"/>
        <v>0.70940170940170932</v>
      </c>
      <c r="N93" s="6">
        <f t="shared" si="43"/>
        <v>0.29059829059829062</v>
      </c>
      <c r="O93">
        <f t="shared" si="44"/>
        <v>0.85987951807228924</v>
      </c>
      <c r="P93">
        <f t="shared" si="45"/>
        <v>1.342058823529412</v>
      </c>
      <c r="Q93" t="s">
        <v>240</v>
      </c>
      <c r="R93" t="s">
        <v>241</v>
      </c>
      <c r="S93" t="s">
        <v>233</v>
      </c>
      <c r="T93" s="16" t="s">
        <v>196</v>
      </c>
      <c r="U93" s="16" t="s">
        <v>198</v>
      </c>
      <c r="V93" t="s">
        <v>367</v>
      </c>
      <c r="W93" s="16" t="s">
        <v>206</v>
      </c>
    </row>
    <row r="94" spans="1:23" x14ac:dyDescent="0.25">
      <c r="A94" s="18">
        <v>0.32</v>
      </c>
      <c r="B94" s="18">
        <v>0.68</v>
      </c>
      <c r="C94" s="3">
        <f t="shared" si="36"/>
        <v>3.125</v>
      </c>
      <c r="D94" s="4">
        <f t="shared" si="37"/>
        <v>1.4705882352941175</v>
      </c>
      <c r="E94" s="7">
        <v>2.6612966911474523E-2</v>
      </c>
      <c r="F94" s="8">
        <f t="shared" si="33"/>
        <v>1.0266129669114745</v>
      </c>
      <c r="G94" s="5">
        <f t="shared" si="38"/>
        <v>3.043990384615384</v>
      </c>
      <c r="H94" s="5">
        <f t="shared" si="39"/>
        <v>1.4324660633484159</v>
      </c>
      <c r="I94">
        <v>2.0099999999999998</v>
      </c>
      <c r="J94">
        <v>1.89</v>
      </c>
      <c r="K94" s="5">
        <f t="shared" si="46"/>
        <v>2.0634920634920637</v>
      </c>
      <c r="L94" s="5">
        <f t="shared" si="47"/>
        <v>1.9402985074626868</v>
      </c>
      <c r="M94" s="6">
        <f t="shared" si="42"/>
        <v>0.48461538461538456</v>
      </c>
      <c r="N94" s="6">
        <f t="shared" si="43"/>
        <v>0.51538461538461533</v>
      </c>
      <c r="O94">
        <f t="shared" si="44"/>
        <v>0.66031746031746041</v>
      </c>
      <c r="P94">
        <f t="shared" si="45"/>
        <v>1.3194029850746272</v>
      </c>
      <c r="Q94" t="s">
        <v>242</v>
      </c>
      <c r="R94" t="s">
        <v>243</v>
      </c>
      <c r="S94" t="s">
        <v>233</v>
      </c>
      <c r="T94" s="16" t="s">
        <v>197</v>
      </c>
      <c r="U94" s="16" t="s">
        <v>188</v>
      </c>
      <c r="V94" t="s">
        <v>367</v>
      </c>
      <c r="W94" s="16" t="s">
        <v>188</v>
      </c>
    </row>
    <row r="95" spans="1:23" x14ac:dyDescent="0.25">
      <c r="A95" s="18">
        <v>0.55000000000000004</v>
      </c>
      <c r="B95" s="18">
        <v>0.45</v>
      </c>
      <c r="C95" s="3">
        <f t="shared" si="36"/>
        <v>1.8181818181818181</v>
      </c>
      <c r="D95" s="4">
        <f t="shared" si="37"/>
        <v>2.2222222222222223</v>
      </c>
      <c r="E95" s="7">
        <v>3.3298097251585723E-2</v>
      </c>
      <c r="F95" s="8">
        <f t="shared" si="33"/>
        <v>1.0332980972515857</v>
      </c>
      <c r="G95" s="5">
        <f t="shared" si="38"/>
        <v>1.7595907928388745</v>
      </c>
      <c r="H95" s="5">
        <f t="shared" si="39"/>
        <v>2.150610969025291</v>
      </c>
      <c r="I95">
        <v>2.15</v>
      </c>
      <c r="J95">
        <v>1.76</v>
      </c>
      <c r="K95" s="5">
        <f t="shared" si="46"/>
        <v>2.2215909090909092</v>
      </c>
      <c r="L95" s="5">
        <f t="shared" si="47"/>
        <v>1.8186046511627909</v>
      </c>
      <c r="M95" s="6">
        <f t="shared" si="42"/>
        <v>0.45012787723785164</v>
      </c>
      <c r="N95" s="6">
        <f t="shared" si="43"/>
        <v>0.54987212276214825</v>
      </c>
      <c r="O95">
        <f t="shared" si="44"/>
        <v>1.221875</v>
      </c>
      <c r="P95">
        <f t="shared" si="45"/>
        <v>0.81837209302325586</v>
      </c>
      <c r="Q95" t="s">
        <v>244</v>
      </c>
      <c r="R95" t="s">
        <v>245</v>
      </c>
      <c r="S95" t="s">
        <v>246</v>
      </c>
      <c r="T95" s="16" t="s">
        <v>207</v>
      </c>
      <c r="U95" s="16" t="s">
        <v>198</v>
      </c>
      <c r="V95" t="s">
        <v>367</v>
      </c>
      <c r="W95" s="16" t="s">
        <v>198</v>
      </c>
    </row>
    <row r="96" spans="1:23" x14ac:dyDescent="0.25">
      <c r="A96" s="18">
        <v>0.46</v>
      </c>
      <c r="B96" s="18">
        <v>0.54</v>
      </c>
      <c r="C96" s="3">
        <f t="shared" ref="C96:C159" si="48">(100%/A96)</f>
        <v>2.1739130434782608</v>
      </c>
      <c r="D96" s="4">
        <f t="shared" ref="D96:D159" si="49">(100%/B96)</f>
        <v>1.8518518518518516</v>
      </c>
      <c r="E96" s="7">
        <v>2.891515407344869E-2</v>
      </c>
      <c r="F96" s="8">
        <f t="shared" si="33"/>
        <v>1.0289151540734487</v>
      </c>
      <c r="G96" s="5">
        <f t="shared" si="38"/>
        <v>2.1128205128205129</v>
      </c>
      <c r="H96" s="5">
        <f t="shared" si="39"/>
        <v>1.7998100664767329</v>
      </c>
      <c r="I96">
        <v>2.06</v>
      </c>
      <c r="J96">
        <v>1.84</v>
      </c>
      <c r="K96" s="5">
        <f t="shared" si="46"/>
        <v>2.1195652173913042</v>
      </c>
      <c r="L96" s="5">
        <f t="shared" si="47"/>
        <v>1.8932038834951457</v>
      </c>
      <c r="M96" s="6">
        <f t="shared" ref="M96:M159" si="50">(1/K96)</f>
        <v>0.47179487179487184</v>
      </c>
      <c r="N96" s="6">
        <f t="shared" ref="N96:N159" si="51">(1/L96)</f>
        <v>0.52820512820512822</v>
      </c>
      <c r="O96">
        <f t="shared" si="44"/>
        <v>0.97499999999999998</v>
      </c>
      <c r="P96">
        <f t="shared" si="45"/>
        <v>1.0223300970873788</v>
      </c>
      <c r="Q96" t="s">
        <v>247</v>
      </c>
      <c r="R96" t="s">
        <v>248</v>
      </c>
      <c r="S96" t="s">
        <v>246</v>
      </c>
      <c r="T96" s="16" t="s">
        <v>196</v>
      </c>
      <c r="U96" s="16" t="s">
        <v>206</v>
      </c>
      <c r="V96" t="s">
        <v>367</v>
      </c>
      <c r="W96" s="16" t="s">
        <v>187</v>
      </c>
    </row>
    <row r="97" spans="1:23" x14ac:dyDescent="0.25">
      <c r="A97" s="18">
        <v>0.28999999999999998</v>
      </c>
      <c r="B97" s="18">
        <v>0.71</v>
      </c>
      <c r="C97" s="3">
        <f t="shared" si="48"/>
        <v>3.4482758620689657</v>
      </c>
      <c r="D97" s="4">
        <f t="shared" si="49"/>
        <v>1.4084507042253522</v>
      </c>
      <c r="E97" s="7">
        <v>3.3298097251585723E-2</v>
      </c>
      <c r="F97" s="8">
        <f t="shared" si="33"/>
        <v>1.0332980972515857</v>
      </c>
      <c r="G97" s="5">
        <f t="shared" si="38"/>
        <v>3.3371549519357968</v>
      </c>
      <c r="H97" s="5">
        <f t="shared" si="39"/>
        <v>1.3630632902272972</v>
      </c>
      <c r="I97">
        <v>2.15</v>
      </c>
      <c r="J97">
        <v>1.76</v>
      </c>
      <c r="K97" s="5">
        <f t="shared" si="46"/>
        <v>2.2215909090909092</v>
      </c>
      <c r="L97" s="5">
        <f t="shared" si="47"/>
        <v>1.8186046511627909</v>
      </c>
      <c r="M97" s="6">
        <f t="shared" si="50"/>
        <v>0.45012787723785164</v>
      </c>
      <c r="N97" s="6">
        <f t="shared" si="51"/>
        <v>0.54987212276214825</v>
      </c>
      <c r="O97">
        <f t="shared" si="44"/>
        <v>0.64426136363636366</v>
      </c>
      <c r="P97">
        <f t="shared" si="45"/>
        <v>1.2912093023255815</v>
      </c>
      <c r="Q97" t="s">
        <v>249</v>
      </c>
      <c r="R97" t="s">
        <v>250</v>
      </c>
      <c r="S97" t="s">
        <v>246</v>
      </c>
      <c r="T97" s="16" t="s">
        <v>196</v>
      </c>
      <c r="U97" s="16" t="s">
        <v>190</v>
      </c>
      <c r="V97" t="s">
        <v>367</v>
      </c>
      <c r="W97" s="16" t="s">
        <v>198</v>
      </c>
    </row>
    <row r="98" spans="1:23" x14ac:dyDescent="0.25">
      <c r="A98" s="18">
        <v>0.51</v>
      </c>
      <c r="B98" s="18">
        <v>0.49</v>
      </c>
      <c r="C98" s="3">
        <f t="shared" si="48"/>
        <v>1.9607843137254901</v>
      </c>
      <c r="D98" s="4">
        <f t="shared" si="49"/>
        <v>2.0408163265306123</v>
      </c>
      <c r="E98" s="7">
        <v>3.4193852437555794E-2</v>
      </c>
      <c r="F98" s="8">
        <f t="shared" si="33"/>
        <v>1.0341938524375558</v>
      </c>
      <c r="G98" s="5">
        <f t="shared" si="38"/>
        <v>1.8959543310995282</v>
      </c>
      <c r="H98" s="5">
        <f t="shared" si="39"/>
        <v>1.9733402221648151</v>
      </c>
      <c r="I98">
        <v>2.2599999999999998</v>
      </c>
      <c r="J98">
        <v>1.69</v>
      </c>
      <c r="K98" s="5">
        <f t="shared" si="46"/>
        <v>2.3372781065088759</v>
      </c>
      <c r="L98" s="5">
        <f t="shared" si="47"/>
        <v>1.7477876106194692</v>
      </c>
      <c r="M98" s="6">
        <f t="shared" si="50"/>
        <v>0.42784810126582273</v>
      </c>
      <c r="N98" s="6">
        <f t="shared" si="51"/>
        <v>0.57215189873417716</v>
      </c>
      <c r="O98">
        <f t="shared" si="44"/>
        <v>1.1920118343195267</v>
      </c>
      <c r="P98">
        <f t="shared" si="45"/>
        <v>0.85641592920353993</v>
      </c>
      <c r="Q98" t="s">
        <v>251</v>
      </c>
      <c r="R98" t="s">
        <v>252</v>
      </c>
      <c r="S98" t="s">
        <v>246</v>
      </c>
      <c r="T98" s="16" t="s">
        <v>197</v>
      </c>
      <c r="U98" s="16" t="s">
        <v>191</v>
      </c>
      <c r="V98" t="s">
        <v>367</v>
      </c>
      <c r="W98" s="16" t="s">
        <v>209</v>
      </c>
    </row>
    <row r="99" spans="1:23" x14ac:dyDescent="0.25">
      <c r="A99" s="18">
        <v>0.23</v>
      </c>
      <c r="B99" s="18">
        <v>0.77</v>
      </c>
      <c r="C99" s="3">
        <f t="shared" si="48"/>
        <v>4.3478260869565215</v>
      </c>
      <c r="D99" s="4">
        <f t="shared" si="49"/>
        <v>1.2987012987012987</v>
      </c>
      <c r="E99" s="7">
        <v>3.2640646167216181E-2</v>
      </c>
      <c r="F99" s="8">
        <f t="shared" si="33"/>
        <v>1.0326406461672162</v>
      </c>
      <c r="G99" s="5">
        <f t="shared" si="38"/>
        <v>4.2103960396039604</v>
      </c>
      <c r="H99" s="5">
        <f t="shared" si="39"/>
        <v>1.2576507650765076</v>
      </c>
      <c r="I99">
        <v>2.4300000000000002</v>
      </c>
      <c r="J99">
        <v>1.61</v>
      </c>
      <c r="K99" s="5">
        <f t="shared" si="46"/>
        <v>2.5093167701863357</v>
      </c>
      <c r="L99" s="5">
        <f t="shared" si="47"/>
        <v>1.6625514403292181</v>
      </c>
      <c r="M99" s="6">
        <f t="shared" si="50"/>
        <v>0.39851485148514848</v>
      </c>
      <c r="N99" s="6">
        <f t="shared" si="51"/>
        <v>0.60148514851485146</v>
      </c>
      <c r="O99">
        <f t="shared" si="44"/>
        <v>0.57714285714285718</v>
      </c>
      <c r="P99">
        <f t="shared" si="45"/>
        <v>1.2801646090534979</v>
      </c>
      <c r="Q99" t="s">
        <v>253</v>
      </c>
      <c r="R99" t="s">
        <v>254</v>
      </c>
      <c r="S99" t="s">
        <v>246</v>
      </c>
      <c r="T99" s="16" t="s">
        <v>197</v>
      </c>
      <c r="U99" s="16" t="s">
        <v>188</v>
      </c>
      <c r="V99" t="s">
        <v>367</v>
      </c>
      <c r="W99" s="16" t="s">
        <v>185</v>
      </c>
    </row>
    <row r="100" spans="1:23" x14ac:dyDescent="0.25">
      <c r="A100" s="18">
        <v>0.62</v>
      </c>
      <c r="B100" s="18">
        <v>0.38</v>
      </c>
      <c r="C100" s="3">
        <f t="shared" si="48"/>
        <v>1.6129032258064517</v>
      </c>
      <c r="D100" s="4">
        <f t="shared" si="49"/>
        <v>2.6315789473684212</v>
      </c>
      <c r="E100" s="7">
        <v>3.3585003905233002E-2</v>
      </c>
      <c r="F100" s="8">
        <f t="shared" si="33"/>
        <v>1.033585003905233</v>
      </c>
      <c r="G100" s="5">
        <f t="shared" si="38"/>
        <v>1.5604940277890633</v>
      </c>
      <c r="H100" s="5">
        <f t="shared" si="39"/>
        <v>2.5460692032347874</v>
      </c>
      <c r="I100">
        <v>2.2999999999999998</v>
      </c>
      <c r="J100">
        <v>1.67</v>
      </c>
      <c r="K100" s="5">
        <f t="shared" si="46"/>
        <v>2.3772455089820359</v>
      </c>
      <c r="L100" s="5">
        <f t="shared" si="47"/>
        <v>1.7260869565217389</v>
      </c>
      <c r="M100" s="6">
        <f t="shared" si="50"/>
        <v>0.42065491183879095</v>
      </c>
      <c r="N100" s="6">
        <f t="shared" si="51"/>
        <v>0.57934508816120911</v>
      </c>
      <c r="O100">
        <f t="shared" si="44"/>
        <v>1.4738922155688621</v>
      </c>
      <c r="P100">
        <f t="shared" si="45"/>
        <v>0.65591304347826085</v>
      </c>
      <c r="Q100" t="s">
        <v>255</v>
      </c>
      <c r="R100" t="s">
        <v>256</v>
      </c>
      <c r="S100" t="s">
        <v>246</v>
      </c>
      <c r="T100" s="16" t="s">
        <v>197</v>
      </c>
      <c r="U100" s="16" t="s">
        <v>191</v>
      </c>
      <c r="V100" t="s">
        <v>367</v>
      </c>
      <c r="W100" s="16" t="s">
        <v>188</v>
      </c>
    </row>
    <row r="101" spans="1:23" x14ac:dyDescent="0.25">
      <c r="A101" s="18">
        <v>0.23</v>
      </c>
      <c r="B101" s="18">
        <v>0.77</v>
      </c>
      <c r="C101" s="3">
        <f t="shared" si="48"/>
        <v>4.3478260869565215</v>
      </c>
      <c r="D101" s="4">
        <f t="shared" si="49"/>
        <v>1.2987012987012987</v>
      </c>
      <c r="E101" s="7">
        <v>3.9574126155082379E-2</v>
      </c>
      <c r="F101" s="8">
        <f t="shared" si="33"/>
        <v>1.0395741261550824</v>
      </c>
      <c r="G101" s="5">
        <f t="shared" si="38"/>
        <v>4.1823146397815583</v>
      </c>
      <c r="H101" s="5">
        <f t="shared" si="39"/>
        <v>1.2492628144802058</v>
      </c>
      <c r="I101">
        <v>2.62</v>
      </c>
      <c r="J101">
        <v>1.52</v>
      </c>
      <c r="K101" s="5">
        <f t="shared" si="46"/>
        <v>2.7236842105263159</v>
      </c>
      <c r="L101" s="5">
        <f t="shared" si="47"/>
        <v>1.5801526717557253</v>
      </c>
      <c r="M101" s="6">
        <f t="shared" si="50"/>
        <v>0.36714975845410625</v>
      </c>
      <c r="N101" s="6">
        <f t="shared" si="51"/>
        <v>0.63285024154589364</v>
      </c>
      <c r="O101">
        <f t="shared" si="44"/>
        <v>0.62644736842105264</v>
      </c>
      <c r="P101">
        <f t="shared" si="45"/>
        <v>1.2167175572519084</v>
      </c>
      <c r="Q101" t="s">
        <v>257</v>
      </c>
      <c r="R101" t="s">
        <v>258</v>
      </c>
      <c r="S101" t="s">
        <v>246</v>
      </c>
      <c r="T101" s="16" t="s">
        <v>215</v>
      </c>
      <c r="U101" s="16" t="s">
        <v>185</v>
      </c>
      <c r="V101" t="s">
        <v>367</v>
      </c>
      <c r="W101" s="16" t="s">
        <v>185</v>
      </c>
    </row>
    <row r="102" spans="1:23" x14ac:dyDescent="0.25">
      <c r="A102" s="18">
        <v>0.28000000000000003</v>
      </c>
      <c r="B102" s="18">
        <v>0.72</v>
      </c>
      <c r="C102" s="3">
        <f t="shared" si="48"/>
        <v>3.5714285714285712</v>
      </c>
      <c r="D102" s="4">
        <f t="shared" si="49"/>
        <v>1.3888888888888888</v>
      </c>
      <c r="E102" s="7">
        <v>3.5245772087877381E-2</v>
      </c>
      <c r="F102" s="8">
        <f t="shared" si="33"/>
        <v>1.0352457720878774</v>
      </c>
      <c r="G102" s="5">
        <f t="shared" si="38"/>
        <v>3.4498364231188656</v>
      </c>
      <c r="H102" s="5">
        <f t="shared" si="39"/>
        <v>1.3416030534351144</v>
      </c>
      <c r="I102">
        <v>2.2200000000000002</v>
      </c>
      <c r="J102">
        <v>1.71</v>
      </c>
      <c r="K102" s="5">
        <f t="shared" si="46"/>
        <v>2.2982456140350882</v>
      </c>
      <c r="L102" s="5">
        <f t="shared" si="47"/>
        <v>1.7702702702702702</v>
      </c>
      <c r="M102" s="6">
        <f t="shared" si="50"/>
        <v>0.43511450381679379</v>
      </c>
      <c r="N102" s="6">
        <f t="shared" si="51"/>
        <v>0.56488549618320616</v>
      </c>
      <c r="O102">
        <f t="shared" si="44"/>
        <v>0.6435087719298247</v>
      </c>
      <c r="P102">
        <f t="shared" si="45"/>
        <v>1.2745945945945947</v>
      </c>
      <c r="Q102" t="s">
        <v>259</v>
      </c>
      <c r="R102" t="s">
        <v>260</v>
      </c>
      <c r="S102" t="s">
        <v>246</v>
      </c>
      <c r="T102" s="16" t="s">
        <v>215</v>
      </c>
      <c r="U102" s="16" t="s">
        <v>188</v>
      </c>
      <c r="V102" t="s">
        <v>367</v>
      </c>
      <c r="W102" s="16" t="s">
        <v>189</v>
      </c>
    </row>
    <row r="103" spans="1:23" x14ac:dyDescent="0.25">
      <c r="A103" s="18">
        <v>0.25</v>
      </c>
      <c r="B103" s="18">
        <v>0.75</v>
      </c>
      <c r="C103" s="3">
        <f t="shared" si="48"/>
        <v>4</v>
      </c>
      <c r="D103" s="4">
        <f t="shared" si="49"/>
        <v>1.3333333333333333</v>
      </c>
      <c r="E103" s="7">
        <v>3.3585003905233002E-2</v>
      </c>
      <c r="F103" s="8">
        <f t="shared" si="33"/>
        <v>1.033585003905233</v>
      </c>
      <c r="G103" s="5">
        <f t="shared" si="38"/>
        <v>3.8700251889168764</v>
      </c>
      <c r="H103" s="5">
        <f t="shared" si="39"/>
        <v>1.2900083963056255</v>
      </c>
      <c r="I103">
        <v>2.2999999999999998</v>
      </c>
      <c r="J103">
        <v>1.67</v>
      </c>
      <c r="K103" s="5">
        <f t="shared" si="46"/>
        <v>2.3772455089820359</v>
      </c>
      <c r="L103" s="5">
        <f t="shared" si="47"/>
        <v>1.7260869565217389</v>
      </c>
      <c r="M103" s="6">
        <f t="shared" si="50"/>
        <v>0.42065491183879095</v>
      </c>
      <c r="N103" s="6">
        <f t="shared" si="51"/>
        <v>0.57934508816120911</v>
      </c>
      <c r="O103">
        <f t="shared" si="44"/>
        <v>0.59431137724550898</v>
      </c>
      <c r="P103">
        <f t="shared" si="45"/>
        <v>1.2945652173913043</v>
      </c>
      <c r="Q103" t="s">
        <v>261</v>
      </c>
      <c r="R103" t="s">
        <v>262</v>
      </c>
      <c r="S103" t="s">
        <v>246</v>
      </c>
      <c r="T103" s="16" t="s">
        <v>196</v>
      </c>
      <c r="U103" s="16" t="s">
        <v>190</v>
      </c>
      <c r="V103" t="s">
        <v>367</v>
      </c>
      <c r="W103" s="16" t="s">
        <v>198</v>
      </c>
    </row>
    <row r="104" spans="1:23" x14ac:dyDescent="0.25">
      <c r="A104" s="18">
        <v>0.61</v>
      </c>
      <c r="B104" s="18">
        <v>0.39</v>
      </c>
      <c r="C104" s="3">
        <f t="shared" si="48"/>
        <v>1.639344262295082</v>
      </c>
      <c r="D104" s="4">
        <f t="shared" si="49"/>
        <v>2.5641025641025639</v>
      </c>
      <c r="E104" s="7">
        <v>3.5731402098088338E-2</v>
      </c>
      <c r="F104" s="8">
        <f t="shared" si="33"/>
        <v>1.0357314020980883</v>
      </c>
      <c r="G104" s="5">
        <f t="shared" si="38"/>
        <v>1.5827889923722027</v>
      </c>
      <c r="H104" s="5">
        <f t="shared" si="39"/>
        <v>2.475644321402676</v>
      </c>
      <c r="I104">
        <v>2.11</v>
      </c>
      <c r="J104">
        <v>1.78</v>
      </c>
      <c r="K104" s="5">
        <f t="shared" si="46"/>
        <v>2.1853932584269664</v>
      </c>
      <c r="L104" s="5">
        <f t="shared" si="47"/>
        <v>1.8436018957345972</v>
      </c>
      <c r="M104" s="6">
        <f t="shared" si="50"/>
        <v>0.45758354755784059</v>
      </c>
      <c r="N104" s="6">
        <f t="shared" si="51"/>
        <v>0.54241645244215941</v>
      </c>
      <c r="O104">
        <f t="shared" si="44"/>
        <v>1.3330898876404493</v>
      </c>
      <c r="P104">
        <f t="shared" si="45"/>
        <v>0.719004739336493</v>
      </c>
      <c r="Q104" t="s">
        <v>263</v>
      </c>
      <c r="R104" t="s">
        <v>264</v>
      </c>
      <c r="S104" t="s">
        <v>246</v>
      </c>
      <c r="T104" s="16" t="s">
        <v>207</v>
      </c>
      <c r="U104" s="16" t="s">
        <v>187</v>
      </c>
      <c r="V104" t="s">
        <v>367</v>
      </c>
      <c r="W104" s="16" t="s">
        <v>190</v>
      </c>
    </row>
    <row r="105" spans="1:23" x14ac:dyDescent="0.25">
      <c r="A105" s="18">
        <v>0.59</v>
      </c>
      <c r="B105" s="18">
        <v>0.41</v>
      </c>
      <c r="C105" s="3">
        <f t="shared" si="48"/>
        <v>1.6949152542372883</v>
      </c>
      <c r="D105" s="4">
        <f t="shared" si="49"/>
        <v>2.4390243902439024</v>
      </c>
      <c r="E105" s="7">
        <v>3.6714742298498582E-2</v>
      </c>
      <c r="F105" s="8">
        <f t="shared" si="33"/>
        <v>1.0367147422984986</v>
      </c>
      <c r="G105" s="5">
        <f t="shared" si="38"/>
        <v>1.6348906647931853</v>
      </c>
      <c r="H105" s="5">
        <f t="shared" si="39"/>
        <v>2.3526475420194619</v>
      </c>
      <c r="I105">
        <v>1.97</v>
      </c>
      <c r="J105">
        <v>1.89</v>
      </c>
      <c r="K105" s="5">
        <f t="shared" si="46"/>
        <v>2.0423280423280423</v>
      </c>
      <c r="L105" s="5">
        <f t="shared" si="47"/>
        <v>1.9593908629441623</v>
      </c>
      <c r="M105" s="6">
        <f t="shared" si="50"/>
        <v>0.48963730569948188</v>
      </c>
      <c r="N105" s="6">
        <f t="shared" si="51"/>
        <v>0.51036269430051817</v>
      </c>
      <c r="O105">
        <f t="shared" si="44"/>
        <v>1.2049735449735448</v>
      </c>
      <c r="P105">
        <f t="shared" si="45"/>
        <v>0.80335025380710645</v>
      </c>
      <c r="Q105" t="s">
        <v>265</v>
      </c>
      <c r="R105" t="s">
        <v>266</v>
      </c>
      <c r="S105" t="s">
        <v>170</v>
      </c>
      <c r="T105" s="16" t="s">
        <v>208</v>
      </c>
      <c r="V105" t="s">
        <v>367</v>
      </c>
      <c r="W105" s="16" t="s">
        <v>208</v>
      </c>
    </row>
    <row r="106" spans="1:23" x14ac:dyDescent="0.25">
      <c r="A106" s="18">
        <v>0.74</v>
      </c>
      <c r="B106" s="18">
        <v>0.26</v>
      </c>
      <c r="C106" s="3">
        <f t="shared" si="48"/>
        <v>1.3513513513513513</v>
      </c>
      <c r="D106" s="4">
        <f t="shared" si="49"/>
        <v>3.8461538461538458</v>
      </c>
      <c r="E106" s="7">
        <v>3.7715971344289834E-2</v>
      </c>
      <c r="F106" s="8">
        <f t="shared" si="33"/>
        <v>1.0377159713442898</v>
      </c>
      <c r="G106" s="5">
        <f t="shared" si="38"/>
        <v>1.302236246398683</v>
      </c>
      <c r="H106" s="5">
        <f t="shared" si="39"/>
        <v>3.706364701288559</v>
      </c>
      <c r="I106">
        <v>1.68</v>
      </c>
      <c r="J106">
        <v>2.2599999999999998</v>
      </c>
      <c r="K106" s="5">
        <f t="shared" si="46"/>
        <v>1.7433628318584069</v>
      </c>
      <c r="L106" s="5">
        <f t="shared" si="47"/>
        <v>2.3452380952380949</v>
      </c>
      <c r="M106" s="6">
        <f t="shared" si="50"/>
        <v>0.57360406091370564</v>
      </c>
      <c r="N106" s="6">
        <f t="shared" si="51"/>
        <v>0.42639593908629447</v>
      </c>
      <c r="O106">
        <f t="shared" si="44"/>
        <v>1.2900884955752212</v>
      </c>
      <c r="P106">
        <f t="shared" si="45"/>
        <v>0.60976190476190473</v>
      </c>
      <c r="Q106" t="s">
        <v>267</v>
      </c>
      <c r="R106" t="s">
        <v>268</v>
      </c>
      <c r="S106" t="s">
        <v>170</v>
      </c>
      <c r="T106" s="16" t="s">
        <v>196</v>
      </c>
      <c r="U106" s="16" t="s">
        <v>213</v>
      </c>
      <c r="V106" t="s">
        <v>367</v>
      </c>
      <c r="W106" s="16" t="s">
        <v>186</v>
      </c>
    </row>
    <row r="107" spans="1:23" x14ac:dyDescent="0.25">
      <c r="A107" s="18">
        <v>0.38</v>
      </c>
      <c r="B107" s="18">
        <v>0.62</v>
      </c>
      <c r="C107" s="3">
        <f t="shared" si="48"/>
        <v>2.6315789473684212</v>
      </c>
      <c r="D107" s="4">
        <f t="shared" si="49"/>
        <v>1.6129032258064517</v>
      </c>
      <c r="E107" s="7">
        <v>3.1884980635577431E-2</v>
      </c>
      <c r="F107" s="8">
        <f t="shared" si="33"/>
        <v>1.0318849806355774</v>
      </c>
      <c r="G107" s="5">
        <f t="shared" si="38"/>
        <v>2.5502638343931814</v>
      </c>
      <c r="H107" s="5">
        <f t="shared" si="39"/>
        <v>1.5630649307571112</v>
      </c>
      <c r="I107">
        <v>2.06</v>
      </c>
      <c r="J107">
        <v>1.83</v>
      </c>
      <c r="K107" s="5">
        <f t="shared" si="46"/>
        <v>2.1256830601092895</v>
      </c>
      <c r="L107" s="5">
        <f t="shared" si="47"/>
        <v>1.8883495145631068</v>
      </c>
      <c r="M107" s="6">
        <f t="shared" si="50"/>
        <v>0.47043701799485865</v>
      </c>
      <c r="N107" s="6">
        <f t="shared" si="51"/>
        <v>0.5295629820051414</v>
      </c>
      <c r="O107">
        <f t="shared" si="44"/>
        <v>0.80775956284152994</v>
      </c>
      <c r="P107">
        <f t="shared" si="45"/>
        <v>1.170776699029126</v>
      </c>
      <c r="Q107" t="s">
        <v>269</v>
      </c>
      <c r="R107" t="s">
        <v>270</v>
      </c>
      <c r="S107" t="s">
        <v>170</v>
      </c>
      <c r="T107" s="16" t="s">
        <v>207</v>
      </c>
      <c r="U107" s="16" t="s">
        <v>190</v>
      </c>
      <c r="V107" t="s">
        <v>367</v>
      </c>
      <c r="W107" s="16" t="s">
        <v>187</v>
      </c>
    </row>
    <row r="108" spans="1:23" x14ac:dyDescent="0.25">
      <c r="A108" s="18">
        <v>0.72</v>
      </c>
      <c r="B108" s="18">
        <v>0.38</v>
      </c>
      <c r="C108" s="3">
        <f t="shared" si="48"/>
        <v>1.3888888888888888</v>
      </c>
      <c r="D108" s="4">
        <f t="shared" si="49"/>
        <v>2.6315789473684212</v>
      </c>
      <c r="E108" s="7">
        <v>3.3598632551679941E-2</v>
      </c>
      <c r="F108" s="8">
        <f t="shared" si="33"/>
        <v>1.0335986325516799</v>
      </c>
      <c r="G108" s="5">
        <f t="shared" si="38"/>
        <v>1.343741027849555</v>
      </c>
      <c r="H108" s="5">
        <f t="shared" si="39"/>
        <v>2.5460356317149464</v>
      </c>
      <c r="I108">
        <v>1.94</v>
      </c>
      <c r="J108">
        <v>1.93</v>
      </c>
      <c r="K108" s="5">
        <f t="shared" si="46"/>
        <v>2.0051813471502591</v>
      </c>
      <c r="L108" s="5">
        <f t="shared" si="47"/>
        <v>1.9948453608247423</v>
      </c>
      <c r="M108" s="6">
        <f t="shared" si="50"/>
        <v>0.49870801033591733</v>
      </c>
      <c r="N108" s="6">
        <f t="shared" si="51"/>
        <v>0.50129198966408273</v>
      </c>
      <c r="O108">
        <f t="shared" si="44"/>
        <v>1.4437305699481866</v>
      </c>
      <c r="P108">
        <f t="shared" si="45"/>
        <v>0.75804123711340199</v>
      </c>
      <c r="Q108" t="s">
        <v>30</v>
      </c>
      <c r="R108" t="s">
        <v>271</v>
      </c>
      <c r="S108" t="s">
        <v>170</v>
      </c>
      <c r="T108" s="16" t="s">
        <v>196</v>
      </c>
      <c r="U108" s="16" t="s">
        <v>198</v>
      </c>
      <c r="V108" t="s">
        <v>367</v>
      </c>
      <c r="W108" s="16" t="s">
        <v>208</v>
      </c>
    </row>
    <row r="109" spans="1:23" x14ac:dyDescent="0.25">
      <c r="A109" s="18">
        <v>0.48</v>
      </c>
      <c r="B109" s="18">
        <v>0.52</v>
      </c>
      <c r="C109" s="3">
        <f t="shared" si="48"/>
        <v>2.0833333333333335</v>
      </c>
      <c r="D109" s="4">
        <f t="shared" si="49"/>
        <v>1.9230769230769229</v>
      </c>
      <c r="E109" s="7">
        <v>3.3598632551679941E-2</v>
      </c>
      <c r="F109" s="8">
        <f t="shared" si="33"/>
        <v>1.0335986325516799</v>
      </c>
      <c r="G109" s="5">
        <f t="shared" si="38"/>
        <v>2.0156115417743328</v>
      </c>
      <c r="H109" s="5">
        <f t="shared" si="39"/>
        <v>1.8605645000993836</v>
      </c>
      <c r="I109">
        <v>1.93</v>
      </c>
      <c r="J109">
        <v>1.94</v>
      </c>
      <c r="K109" s="5">
        <f t="shared" si="46"/>
        <v>1.9948453608247423</v>
      </c>
      <c r="L109" s="5">
        <f t="shared" si="47"/>
        <v>2.0051813471502591</v>
      </c>
      <c r="M109" s="6">
        <f t="shared" si="50"/>
        <v>0.50129198966408273</v>
      </c>
      <c r="N109" s="6">
        <f t="shared" si="51"/>
        <v>0.49870801033591733</v>
      </c>
      <c r="O109">
        <f t="shared" si="44"/>
        <v>0.95752577319587606</v>
      </c>
      <c r="P109">
        <f t="shared" si="45"/>
        <v>1.0426943005181348</v>
      </c>
      <c r="Q109" t="s">
        <v>272</v>
      </c>
      <c r="R109" t="s">
        <v>273</v>
      </c>
      <c r="S109" t="s">
        <v>170</v>
      </c>
      <c r="T109" s="16" t="s">
        <v>196</v>
      </c>
      <c r="U109" s="16" t="s">
        <v>190</v>
      </c>
      <c r="V109" t="s">
        <v>367</v>
      </c>
      <c r="W109" s="16" t="s">
        <v>372</v>
      </c>
    </row>
    <row r="110" spans="1:23" x14ac:dyDescent="0.25">
      <c r="A110" s="18">
        <v>0.44</v>
      </c>
      <c r="B110" s="18">
        <v>0.56000000000000005</v>
      </c>
      <c r="C110" s="3">
        <f t="shared" si="48"/>
        <v>2.2727272727272729</v>
      </c>
      <c r="D110" s="4">
        <f t="shared" si="49"/>
        <v>1.7857142857142856</v>
      </c>
      <c r="E110" s="7">
        <v>3.7128117398625982E-2</v>
      </c>
      <c r="F110" s="8">
        <f t="shared" si="33"/>
        <v>1.037128117398626</v>
      </c>
      <c r="G110" s="5">
        <f t="shared" si="38"/>
        <v>2.1913659793814437</v>
      </c>
      <c r="H110" s="5">
        <f t="shared" si="39"/>
        <v>1.7217875552282769</v>
      </c>
      <c r="I110">
        <v>2.09</v>
      </c>
      <c r="J110">
        <v>1.79</v>
      </c>
      <c r="K110" s="5">
        <f t="shared" si="46"/>
        <v>2.1675977653631282</v>
      </c>
      <c r="L110" s="5">
        <f t="shared" si="47"/>
        <v>1.8564593301435406</v>
      </c>
      <c r="M110" s="6">
        <f t="shared" si="50"/>
        <v>0.46134020618556709</v>
      </c>
      <c r="N110" s="6">
        <f t="shared" si="51"/>
        <v>0.53865979381443296</v>
      </c>
      <c r="O110">
        <f t="shared" si="44"/>
        <v>0.95374301675977624</v>
      </c>
      <c r="P110">
        <f t="shared" si="45"/>
        <v>1.0396172248803828</v>
      </c>
      <c r="Q110" t="s">
        <v>274</v>
      </c>
      <c r="R110" t="s">
        <v>275</v>
      </c>
      <c r="S110" t="s">
        <v>170</v>
      </c>
      <c r="T110" s="16" t="s">
        <v>202</v>
      </c>
      <c r="U110" s="16" t="s">
        <v>187</v>
      </c>
      <c r="V110" t="s">
        <v>367</v>
      </c>
      <c r="W110" s="16" t="s">
        <v>206</v>
      </c>
    </row>
    <row r="111" spans="1:23" x14ac:dyDescent="0.25">
      <c r="A111" s="18">
        <v>0.47</v>
      </c>
      <c r="B111" s="18">
        <v>0.53</v>
      </c>
      <c r="C111" s="3">
        <f t="shared" si="48"/>
        <v>2.1276595744680851</v>
      </c>
      <c r="D111" s="4">
        <f t="shared" si="49"/>
        <v>1.8867924528301885</v>
      </c>
      <c r="E111" s="7">
        <v>3.2683913552645549E-2</v>
      </c>
      <c r="F111" s="8">
        <f t="shared" si="33"/>
        <v>1.0326839135526455</v>
      </c>
      <c r="G111" s="5">
        <f t="shared" si="38"/>
        <v>2.0603202456679095</v>
      </c>
      <c r="H111" s="5">
        <f t="shared" si="39"/>
        <v>1.8270764442715424</v>
      </c>
      <c r="I111">
        <v>2.02</v>
      </c>
      <c r="J111">
        <v>1.86</v>
      </c>
      <c r="K111" s="5">
        <f t="shared" si="46"/>
        <v>2.086021505376344</v>
      </c>
      <c r="L111" s="5">
        <f t="shared" si="47"/>
        <v>1.9207920792079207</v>
      </c>
      <c r="M111" s="6">
        <f t="shared" si="50"/>
        <v>0.47938144329896909</v>
      </c>
      <c r="N111" s="6">
        <f t="shared" si="51"/>
        <v>0.52061855670103097</v>
      </c>
      <c r="O111">
        <f t="shared" si="44"/>
        <v>0.98043010752688176</v>
      </c>
      <c r="P111">
        <f t="shared" si="45"/>
        <v>1.0180198019801983</v>
      </c>
      <c r="Q111" t="s">
        <v>276</v>
      </c>
      <c r="R111" t="s">
        <v>277</v>
      </c>
      <c r="S111" t="s">
        <v>170</v>
      </c>
      <c r="T111" s="16" t="s">
        <v>207</v>
      </c>
      <c r="U111" s="16" t="s">
        <v>187</v>
      </c>
      <c r="V111" t="s">
        <v>367</v>
      </c>
      <c r="W111" s="16" t="s">
        <v>206</v>
      </c>
    </row>
    <row r="112" spans="1:23" x14ac:dyDescent="0.25">
      <c r="A112" s="18">
        <v>0.46</v>
      </c>
      <c r="B112" s="18">
        <v>0.54</v>
      </c>
      <c r="C112" s="3">
        <f t="shared" si="48"/>
        <v>2.1739130434782608</v>
      </c>
      <c r="D112" s="4">
        <f t="shared" si="49"/>
        <v>1.8518518518518516</v>
      </c>
      <c r="E112" s="7">
        <v>4.0266652330519959E-2</v>
      </c>
      <c r="F112" s="8">
        <f t="shared" si="33"/>
        <v>1.04026665233052</v>
      </c>
      <c r="G112" s="5">
        <f t="shared" si="38"/>
        <v>2.0897651949219185</v>
      </c>
      <c r="H112" s="5">
        <f t="shared" si="39"/>
        <v>1.7801703512297824</v>
      </c>
      <c r="I112">
        <v>2.09</v>
      </c>
      <c r="J112">
        <v>1.78</v>
      </c>
      <c r="K112" s="5">
        <f t="shared" si="46"/>
        <v>2.1741573033707864</v>
      </c>
      <c r="L112" s="5">
        <f t="shared" si="47"/>
        <v>1.8516746411483256</v>
      </c>
      <c r="M112" s="6">
        <f t="shared" si="50"/>
        <v>0.4599483204134367</v>
      </c>
      <c r="N112" s="6">
        <f t="shared" si="51"/>
        <v>0.54005167958656319</v>
      </c>
      <c r="O112">
        <f t="shared" si="44"/>
        <v>1.0001123595505619</v>
      </c>
      <c r="P112">
        <f t="shared" si="45"/>
        <v>0.99990430622009596</v>
      </c>
      <c r="Q112" t="s">
        <v>278</v>
      </c>
      <c r="R112" t="s">
        <v>165</v>
      </c>
      <c r="S112" t="s">
        <v>170</v>
      </c>
      <c r="T112" s="16" t="s">
        <v>215</v>
      </c>
      <c r="U112" s="16" t="s">
        <v>188</v>
      </c>
      <c r="V112" t="s">
        <v>367</v>
      </c>
      <c r="W112" s="16" t="s">
        <v>187</v>
      </c>
    </row>
    <row r="113" spans="1:23" x14ac:dyDescent="0.25">
      <c r="A113" s="18">
        <v>0.4</v>
      </c>
      <c r="B113" s="18">
        <v>0.6</v>
      </c>
      <c r="C113" s="3">
        <f t="shared" si="48"/>
        <v>2.5</v>
      </c>
      <c r="D113" s="4">
        <f t="shared" si="49"/>
        <v>1.6666666666666667</v>
      </c>
      <c r="E113" s="7">
        <v>3.8718291054739673E-2</v>
      </c>
      <c r="F113" s="8">
        <f t="shared" si="33"/>
        <v>1.0387182910547397</v>
      </c>
      <c r="G113" s="5">
        <f t="shared" si="38"/>
        <v>2.4068123393316196</v>
      </c>
      <c r="H113" s="5">
        <f t="shared" si="39"/>
        <v>1.604541559554413</v>
      </c>
      <c r="I113">
        <v>2.14</v>
      </c>
      <c r="J113">
        <v>1.75</v>
      </c>
      <c r="K113" s="5">
        <f t="shared" si="46"/>
        <v>2.2228571428571429</v>
      </c>
      <c r="L113" s="5">
        <f t="shared" si="47"/>
        <v>1.8177570093457944</v>
      </c>
      <c r="M113" s="6">
        <f t="shared" si="50"/>
        <v>0.44987146529562982</v>
      </c>
      <c r="N113" s="6">
        <f t="shared" si="51"/>
        <v>0.55012853470437018</v>
      </c>
      <c r="O113">
        <f t="shared" si="44"/>
        <v>0.88914285714285712</v>
      </c>
      <c r="P113">
        <f t="shared" si="45"/>
        <v>1.0906542056074766</v>
      </c>
      <c r="Q113" t="s">
        <v>279</v>
      </c>
      <c r="R113" t="s">
        <v>280</v>
      </c>
      <c r="S113" t="s">
        <v>171</v>
      </c>
      <c r="T113" s="16" t="s">
        <v>196</v>
      </c>
      <c r="U113" s="16" t="s">
        <v>190</v>
      </c>
      <c r="V113" t="s">
        <v>367</v>
      </c>
      <c r="W113" s="16" t="s">
        <v>198</v>
      </c>
    </row>
    <row r="114" spans="1:23" x14ac:dyDescent="0.25">
      <c r="A114" s="18">
        <v>0.44</v>
      </c>
      <c r="B114" s="18">
        <v>0.56000000000000005</v>
      </c>
      <c r="C114" s="3">
        <f t="shared" si="48"/>
        <v>2.2727272727272729</v>
      </c>
      <c r="D114" s="4">
        <f t="shared" si="49"/>
        <v>1.7857142857142856</v>
      </c>
      <c r="E114" s="7">
        <v>3.3674339300937772E-2</v>
      </c>
      <c r="F114" s="8">
        <f t="shared" si="33"/>
        <v>1.0336743393009378</v>
      </c>
      <c r="G114" s="5">
        <f t="shared" si="38"/>
        <v>2.1986879100281165</v>
      </c>
      <c r="H114" s="5">
        <f t="shared" si="39"/>
        <v>1.7275405007363769</v>
      </c>
      <c r="I114">
        <v>2.04</v>
      </c>
      <c r="J114">
        <v>1.84</v>
      </c>
      <c r="K114" s="5">
        <f t="shared" si="46"/>
        <v>2.1086956521739131</v>
      </c>
      <c r="L114" s="5">
        <f t="shared" si="47"/>
        <v>1.9019607843137256</v>
      </c>
      <c r="M114" s="6">
        <f t="shared" si="50"/>
        <v>0.47422680412371132</v>
      </c>
      <c r="N114" s="6">
        <f t="shared" si="51"/>
        <v>0.52577319587628868</v>
      </c>
      <c r="O114">
        <f t="shared" si="44"/>
        <v>0.92782608695652169</v>
      </c>
      <c r="P114">
        <f t="shared" si="45"/>
        <v>1.0650980392156864</v>
      </c>
      <c r="Q114" t="s">
        <v>281</v>
      </c>
      <c r="R114" t="s">
        <v>282</v>
      </c>
      <c r="S114" t="s">
        <v>171</v>
      </c>
      <c r="T114" s="16" t="s">
        <v>207</v>
      </c>
      <c r="U114" s="16" t="s">
        <v>187</v>
      </c>
      <c r="V114" t="s">
        <v>367</v>
      </c>
      <c r="W114" s="16" t="s">
        <v>187</v>
      </c>
    </row>
    <row r="115" spans="1:23" x14ac:dyDescent="0.25">
      <c r="A115" s="18">
        <v>0.3</v>
      </c>
      <c r="B115" s="18">
        <v>0.7</v>
      </c>
      <c r="C115" s="3">
        <f t="shared" si="48"/>
        <v>3.3333333333333335</v>
      </c>
      <c r="D115" s="4">
        <f t="shared" si="49"/>
        <v>1.4285714285714286</v>
      </c>
      <c r="E115" s="7">
        <v>3.8223140495867725E-2</v>
      </c>
      <c r="F115" s="8">
        <f t="shared" si="33"/>
        <v>1.0382231404958677</v>
      </c>
      <c r="G115" s="5">
        <f t="shared" si="38"/>
        <v>3.2106135986733007</v>
      </c>
      <c r="H115" s="5">
        <f t="shared" si="39"/>
        <v>1.3759772565742716</v>
      </c>
      <c r="I115">
        <v>2.42</v>
      </c>
      <c r="J115">
        <v>1.6</v>
      </c>
      <c r="K115" s="5">
        <f t="shared" si="46"/>
        <v>2.5124999999999997</v>
      </c>
      <c r="L115" s="5">
        <f t="shared" si="47"/>
        <v>1.6611570247933884</v>
      </c>
      <c r="M115" s="6">
        <f t="shared" si="50"/>
        <v>0.39800995024875624</v>
      </c>
      <c r="N115" s="6">
        <f t="shared" si="51"/>
        <v>0.60199004975124382</v>
      </c>
      <c r="O115">
        <f t="shared" si="44"/>
        <v>0.75374999999999981</v>
      </c>
      <c r="P115">
        <f t="shared" si="45"/>
        <v>1.1628099173553719</v>
      </c>
      <c r="Q115" t="s">
        <v>283</v>
      </c>
      <c r="R115" t="s">
        <v>284</v>
      </c>
      <c r="S115" t="s">
        <v>171</v>
      </c>
      <c r="T115" s="16" t="s">
        <v>197</v>
      </c>
      <c r="U115" s="16" t="s">
        <v>188</v>
      </c>
      <c r="V115" t="s">
        <v>367</v>
      </c>
      <c r="W115" s="16" t="s">
        <v>209</v>
      </c>
    </row>
    <row r="116" spans="1:23" x14ac:dyDescent="0.25">
      <c r="A116" s="18">
        <v>0.47</v>
      </c>
      <c r="B116" s="18">
        <v>0.53</v>
      </c>
      <c r="C116" s="3">
        <f t="shared" si="48"/>
        <v>2.1276595744680851</v>
      </c>
      <c r="D116" s="4">
        <f t="shared" si="49"/>
        <v>1.8867924528301885</v>
      </c>
      <c r="E116" s="7">
        <v>3.7665386256935607E-2</v>
      </c>
      <c r="F116" s="8">
        <f t="shared" si="33"/>
        <v>1.0376653862569356</v>
      </c>
      <c r="G116" s="5">
        <f t="shared" si="38"/>
        <v>2.0504293606082151</v>
      </c>
      <c r="H116" s="5">
        <f t="shared" si="39"/>
        <v>1.8183052820487944</v>
      </c>
      <c r="I116">
        <v>2.13</v>
      </c>
      <c r="J116">
        <v>1.76</v>
      </c>
      <c r="K116" s="5">
        <f t="shared" si="46"/>
        <v>2.2102272727272729</v>
      </c>
      <c r="L116" s="5">
        <f t="shared" si="47"/>
        <v>1.8262910798122067</v>
      </c>
      <c r="M116" s="6">
        <f t="shared" si="50"/>
        <v>0.45244215938303339</v>
      </c>
      <c r="N116" s="6">
        <f t="shared" si="51"/>
        <v>0.54755784061696655</v>
      </c>
      <c r="O116">
        <f t="shared" si="44"/>
        <v>1.0388068181818182</v>
      </c>
      <c r="P116">
        <f t="shared" si="45"/>
        <v>0.96793427230046969</v>
      </c>
      <c r="Q116" t="s">
        <v>285</v>
      </c>
      <c r="R116" t="s">
        <v>286</v>
      </c>
      <c r="S116" t="s">
        <v>171</v>
      </c>
      <c r="T116" s="16" t="s">
        <v>197</v>
      </c>
      <c r="U116" s="16" t="s">
        <v>188</v>
      </c>
      <c r="V116" t="s">
        <v>367</v>
      </c>
      <c r="W116" s="16" t="s">
        <v>206</v>
      </c>
    </row>
    <row r="117" spans="1:23" x14ac:dyDescent="0.25">
      <c r="A117" s="18">
        <v>0.66</v>
      </c>
      <c r="B117" s="18">
        <v>0.34</v>
      </c>
      <c r="C117" s="3">
        <f t="shared" si="48"/>
        <v>1.5151515151515151</v>
      </c>
      <c r="D117" s="4">
        <f t="shared" si="49"/>
        <v>2.9411764705882351</v>
      </c>
      <c r="E117" s="7">
        <v>3.3598632551679941E-2</v>
      </c>
      <c r="F117" s="8">
        <f t="shared" si="33"/>
        <v>1.0335986325516799</v>
      </c>
      <c r="G117" s="5">
        <f t="shared" si="38"/>
        <v>1.4658993031086054</v>
      </c>
      <c r="H117" s="5">
        <f t="shared" si="39"/>
        <v>2.8455692354461162</v>
      </c>
      <c r="I117">
        <v>1.94</v>
      </c>
      <c r="J117">
        <v>1.93</v>
      </c>
      <c r="K117" s="5">
        <f t="shared" si="46"/>
        <v>2.0051813471502591</v>
      </c>
      <c r="L117" s="5">
        <f t="shared" si="47"/>
        <v>1.9948453608247423</v>
      </c>
      <c r="M117" s="6">
        <f t="shared" si="50"/>
        <v>0.49870801033591733</v>
      </c>
      <c r="N117" s="6">
        <f t="shared" si="51"/>
        <v>0.50129198966408273</v>
      </c>
      <c r="O117">
        <f t="shared" si="44"/>
        <v>1.323419689119171</v>
      </c>
      <c r="P117">
        <f t="shared" si="45"/>
        <v>0.67824742268041238</v>
      </c>
      <c r="Q117" t="s">
        <v>287</v>
      </c>
      <c r="R117" t="s">
        <v>288</v>
      </c>
      <c r="S117" t="s">
        <v>171</v>
      </c>
      <c r="T117" s="16" t="s">
        <v>196</v>
      </c>
      <c r="U117" s="16" t="s">
        <v>198</v>
      </c>
      <c r="V117" t="s">
        <v>367</v>
      </c>
      <c r="W117" s="16" t="s">
        <v>205</v>
      </c>
    </row>
    <row r="118" spans="1:23" x14ac:dyDescent="0.25">
      <c r="A118" s="18">
        <v>0.37</v>
      </c>
      <c r="B118" s="18">
        <v>0.63</v>
      </c>
      <c r="C118" s="3">
        <f t="shared" si="48"/>
        <v>2.7027027027027026</v>
      </c>
      <c r="D118" s="4">
        <f t="shared" si="49"/>
        <v>1.5873015873015872</v>
      </c>
      <c r="E118" s="7">
        <v>3.9428448646325664E-2</v>
      </c>
      <c r="F118" s="8">
        <f t="shared" si="33"/>
        <v>1.0394284486463257</v>
      </c>
      <c r="G118" s="5">
        <f t="shared" si="38"/>
        <v>2.6001815769257632</v>
      </c>
      <c r="H118" s="5">
        <f t="shared" si="39"/>
        <v>1.5270907674008449</v>
      </c>
      <c r="I118">
        <v>2.08</v>
      </c>
      <c r="J118">
        <v>1.79</v>
      </c>
      <c r="K118" s="5">
        <f t="shared" si="46"/>
        <v>2.1620111731843576</v>
      </c>
      <c r="L118" s="5">
        <f t="shared" si="47"/>
        <v>1.8605769230769229</v>
      </c>
      <c r="M118" s="6">
        <f t="shared" si="50"/>
        <v>0.46253229974160204</v>
      </c>
      <c r="N118" s="6">
        <f t="shared" si="51"/>
        <v>0.53746770025839796</v>
      </c>
      <c r="O118">
        <f t="shared" si="44"/>
        <v>0.79994413407821219</v>
      </c>
      <c r="P118">
        <f t="shared" si="45"/>
        <v>1.1721634615384615</v>
      </c>
      <c r="Q118" t="s">
        <v>289</v>
      </c>
      <c r="R118" t="s">
        <v>290</v>
      </c>
      <c r="S118" t="s">
        <v>171</v>
      </c>
      <c r="T118" s="16" t="s">
        <v>196</v>
      </c>
      <c r="U118" s="16" t="s">
        <v>190</v>
      </c>
      <c r="V118" t="s">
        <v>367</v>
      </c>
      <c r="W118" s="16" t="s">
        <v>187</v>
      </c>
    </row>
    <row r="119" spans="1:23" x14ac:dyDescent="0.25">
      <c r="A119" s="18">
        <v>0.53</v>
      </c>
      <c r="B119" s="18">
        <v>0.46</v>
      </c>
      <c r="C119" s="3">
        <f t="shared" si="48"/>
        <v>1.8867924528301885</v>
      </c>
      <c r="D119" s="4">
        <f t="shared" si="49"/>
        <v>2.1739130434782608</v>
      </c>
      <c r="E119" s="7">
        <v>3.4427456431091574E-2</v>
      </c>
      <c r="F119" s="8">
        <f t="shared" si="33"/>
        <v>1.0344274564310916</v>
      </c>
      <c r="G119" s="5">
        <f t="shared" si="38"/>
        <v>1.8239968797230752</v>
      </c>
      <c r="H119" s="5">
        <f t="shared" si="39"/>
        <v>2.1015616222896303</v>
      </c>
      <c r="I119">
        <v>1.99</v>
      </c>
      <c r="J119">
        <v>1.88</v>
      </c>
      <c r="K119" s="5">
        <f t="shared" si="46"/>
        <v>2.0585106382978724</v>
      </c>
      <c r="L119" s="5">
        <f t="shared" si="47"/>
        <v>1.9447236180904521</v>
      </c>
      <c r="M119" s="6">
        <f t="shared" si="50"/>
        <v>0.48578811369509045</v>
      </c>
      <c r="N119" s="6">
        <f t="shared" si="51"/>
        <v>0.51421188630490955</v>
      </c>
      <c r="O119">
        <f t="shared" si="44"/>
        <v>1.0910106382978724</v>
      </c>
      <c r="P119">
        <f t="shared" si="45"/>
        <v>0.89457286432160799</v>
      </c>
      <c r="Q119" t="s">
        <v>291</v>
      </c>
      <c r="R119" t="s">
        <v>292</v>
      </c>
      <c r="S119" t="s">
        <v>171</v>
      </c>
      <c r="T119" s="16" t="s">
        <v>207</v>
      </c>
      <c r="U119" s="16" t="s">
        <v>198</v>
      </c>
      <c r="V119" t="s">
        <v>367</v>
      </c>
      <c r="W119" s="16" t="s">
        <v>187</v>
      </c>
    </row>
    <row r="120" spans="1:23" x14ac:dyDescent="0.25">
      <c r="A120" s="18">
        <v>0.43</v>
      </c>
      <c r="B120" s="18">
        <v>0.56999999999999995</v>
      </c>
      <c r="C120" s="3">
        <f t="shared" si="48"/>
        <v>2.3255813953488373</v>
      </c>
      <c r="D120" s="4">
        <f t="shared" si="49"/>
        <v>1.7543859649122808</v>
      </c>
      <c r="E120" s="7">
        <v>3.9879931389365408E-2</v>
      </c>
      <c r="F120" s="8">
        <f t="shared" si="33"/>
        <v>1.0398799313893654</v>
      </c>
      <c r="G120" s="5">
        <f t="shared" si="38"/>
        <v>2.2363941500839126</v>
      </c>
      <c r="H120" s="5">
        <f t="shared" si="39"/>
        <v>1.6871043588352324</v>
      </c>
      <c r="I120">
        <v>2.12</v>
      </c>
      <c r="J120">
        <v>1.76</v>
      </c>
      <c r="K120" s="5">
        <f t="shared" si="46"/>
        <v>2.2045454545454546</v>
      </c>
      <c r="L120" s="5">
        <f t="shared" si="47"/>
        <v>1.8301886792452831</v>
      </c>
      <c r="M120" s="6">
        <f t="shared" si="50"/>
        <v>0.45360824742268041</v>
      </c>
      <c r="N120" s="6">
        <f t="shared" si="51"/>
        <v>0.54639175257731953</v>
      </c>
      <c r="O120">
        <f t="shared" si="44"/>
        <v>0.94795454545454549</v>
      </c>
      <c r="P120">
        <f t="shared" si="45"/>
        <v>1.0432075471698115</v>
      </c>
      <c r="Q120" t="s">
        <v>293</v>
      </c>
      <c r="R120" t="s">
        <v>32</v>
      </c>
      <c r="S120" t="s">
        <v>171</v>
      </c>
      <c r="T120" s="16" t="s">
        <v>196</v>
      </c>
      <c r="U120" s="16" t="s">
        <v>190</v>
      </c>
      <c r="V120" t="s">
        <v>367</v>
      </c>
      <c r="W120" s="16" t="s">
        <v>201</v>
      </c>
    </row>
    <row r="121" spans="1:23" x14ac:dyDescent="0.25">
      <c r="A121" s="18">
        <v>0.51</v>
      </c>
      <c r="B121" s="18">
        <v>0.49</v>
      </c>
      <c r="C121" s="3">
        <f t="shared" si="48"/>
        <v>1.9607843137254901</v>
      </c>
      <c r="D121" s="4">
        <f t="shared" si="49"/>
        <v>2.0408163265306123</v>
      </c>
      <c r="E121" s="7">
        <v>3.4427456431091574E-2</v>
      </c>
      <c r="F121" s="8">
        <f t="shared" si="33"/>
        <v>1.0344274564310916</v>
      </c>
      <c r="G121" s="5">
        <f t="shared" si="38"/>
        <v>1.8955261691239804</v>
      </c>
      <c r="H121" s="5">
        <f t="shared" si="39"/>
        <v>1.9728945841902654</v>
      </c>
      <c r="I121">
        <v>1.88</v>
      </c>
      <c r="J121">
        <v>1.99</v>
      </c>
      <c r="K121" s="5">
        <f t="shared" si="46"/>
        <v>1.9447236180904521</v>
      </c>
      <c r="L121" s="5">
        <f t="shared" si="47"/>
        <v>2.0585106382978724</v>
      </c>
      <c r="M121" s="6">
        <f t="shared" si="50"/>
        <v>0.51421188630490955</v>
      </c>
      <c r="N121" s="6">
        <f t="shared" si="51"/>
        <v>0.48578811369509045</v>
      </c>
      <c r="O121">
        <f t="shared" si="44"/>
        <v>0.99180904522613056</v>
      </c>
      <c r="P121">
        <f t="shared" si="45"/>
        <v>1.0086702127659573</v>
      </c>
      <c r="Q121" t="s">
        <v>294</v>
      </c>
      <c r="R121" t="s">
        <v>295</v>
      </c>
      <c r="S121" t="s">
        <v>171</v>
      </c>
      <c r="T121" s="16" t="s">
        <v>197</v>
      </c>
      <c r="U121" s="16" t="s">
        <v>191</v>
      </c>
      <c r="V121" t="s">
        <v>367</v>
      </c>
      <c r="W121" s="16" t="s">
        <v>191</v>
      </c>
    </row>
    <row r="122" spans="1:23" x14ac:dyDescent="0.25">
      <c r="A122" s="18">
        <v>0.44</v>
      </c>
      <c r="B122" s="18">
        <v>0.56000000000000005</v>
      </c>
      <c r="C122" s="3">
        <f t="shared" si="48"/>
        <v>2.2727272727272729</v>
      </c>
      <c r="D122" s="4">
        <f t="shared" si="49"/>
        <v>1.7857142857142856</v>
      </c>
      <c r="E122" s="7">
        <v>3.5577975284917462E-2</v>
      </c>
      <c r="F122" s="8">
        <f t="shared" si="33"/>
        <v>1.0355779752849175</v>
      </c>
      <c r="G122" s="5">
        <f t="shared" si="38"/>
        <v>2.194646204311153</v>
      </c>
      <c r="H122" s="5">
        <f t="shared" si="39"/>
        <v>1.7243648748159055</v>
      </c>
      <c r="I122">
        <v>2.0699999999999998</v>
      </c>
      <c r="J122">
        <v>1.81</v>
      </c>
      <c r="K122" s="5">
        <f t="shared" si="46"/>
        <v>2.1436464088397789</v>
      </c>
      <c r="L122" s="5">
        <f t="shared" si="47"/>
        <v>1.8743961352657006</v>
      </c>
      <c r="M122" s="6">
        <f t="shared" si="50"/>
        <v>0.46649484536082475</v>
      </c>
      <c r="N122" s="6">
        <f t="shared" si="51"/>
        <v>0.53350515463917525</v>
      </c>
      <c r="O122">
        <f t="shared" si="44"/>
        <v>0.94320441988950254</v>
      </c>
      <c r="P122">
        <f t="shared" si="45"/>
        <v>1.0496618357487923</v>
      </c>
      <c r="Q122" t="s">
        <v>296</v>
      </c>
      <c r="R122" t="s">
        <v>297</v>
      </c>
      <c r="S122" t="s">
        <v>171</v>
      </c>
      <c r="T122" s="16" t="s">
        <v>196</v>
      </c>
      <c r="U122" s="16" t="s">
        <v>190</v>
      </c>
      <c r="V122" t="s">
        <v>367</v>
      </c>
      <c r="W122" s="16" t="s">
        <v>189</v>
      </c>
    </row>
    <row r="123" spans="1:23" x14ac:dyDescent="0.25">
      <c r="A123" s="18">
        <v>0.51</v>
      </c>
      <c r="B123" s="18">
        <v>0.49</v>
      </c>
      <c r="C123" s="3">
        <f t="shared" si="48"/>
        <v>1.9607843137254901</v>
      </c>
      <c r="D123" s="4">
        <f t="shared" si="49"/>
        <v>2.0408163265306123</v>
      </c>
      <c r="E123" s="7">
        <v>3.9428448646325664E-2</v>
      </c>
      <c r="F123" s="8">
        <f t="shared" si="33"/>
        <v>1.0394284486463257</v>
      </c>
      <c r="G123" s="5">
        <f t="shared" si="38"/>
        <v>1.8864062420833967</v>
      </c>
      <c r="H123" s="5">
        <f t="shared" si="39"/>
        <v>1.9634024152296579</v>
      </c>
      <c r="I123">
        <v>2.08</v>
      </c>
      <c r="J123">
        <v>1.79</v>
      </c>
      <c r="K123" s="5">
        <f t="shared" si="46"/>
        <v>2.1620111731843576</v>
      </c>
      <c r="L123" s="5">
        <f t="shared" si="47"/>
        <v>1.8605769230769229</v>
      </c>
      <c r="M123" s="6">
        <f t="shared" si="50"/>
        <v>0.46253229974160204</v>
      </c>
      <c r="N123" s="6">
        <f t="shared" si="51"/>
        <v>0.53746770025839796</v>
      </c>
      <c r="O123">
        <f t="shared" si="44"/>
        <v>1.1026256983240224</v>
      </c>
      <c r="P123">
        <f t="shared" si="45"/>
        <v>0.91168269230769228</v>
      </c>
      <c r="Q123" t="s">
        <v>298</v>
      </c>
      <c r="R123" t="s">
        <v>299</v>
      </c>
      <c r="S123" t="s">
        <v>171</v>
      </c>
      <c r="T123" s="16" t="s">
        <v>196</v>
      </c>
      <c r="U123" s="16" t="s">
        <v>198</v>
      </c>
      <c r="V123" t="s">
        <v>367</v>
      </c>
      <c r="W123" s="16" t="s">
        <v>206</v>
      </c>
    </row>
    <row r="124" spans="1:23" x14ac:dyDescent="0.25">
      <c r="A124" s="18">
        <v>0.41</v>
      </c>
      <c r="B124" s="18">
        <v>0.59</v>
      </c>
      <c r="C124" s="3">
        <f t="shared" si="48"/>
        <v>2.4390243902439024</v>
      </c>
      <c r="D124" s="4">
        <f t="shared" si="49"/>
        <v>1.6949152542372883</v>
      </c>
      <c r="E124" s="7">
        <v>3.7675606641123682E-2</v>
      </c>
      <c r="F124" s="8">
        <f t="shared" si="33"/>
        <v>1.0376756066411237</v>
      </c>
      <c r="G124" s="5">
        <f t="shared" si="38"/>
        <v>2.3504690431519704</v>
      </c>
      <c r="H124" s="5">
        <f t="shared" si="39"/>
        <v>1.633376792698827</v>
      </c>
      <c r="I124">
        <v>2.16</v>
      </c>
      <c r="J124">
        <v>1.74</v>
      </c>
      <c r="K124" s="5">
        <f t="shared" si="46"/>
        <v>2.2413793103448274</v>
      </c>
      <c r="L124" s="5">
        <f t="shared" si="47"/>
        <v>1.8055555555555551</v>
      </c>
      <c r="M124" s="6">
        <f t="shared" si="50"/>
        <v>0.44615384615384618</v>
      </c>
      <c r="N124" s="6">
        <f t="shared" si="51"/>
        <v>0.55384615384615399</v>
      </c>
      <c r="O124">
        <f t="shared" si="44"/>
        <v>0.9189655172413792</v>
      </c>
      <c r="P124">
        <f t="shared" si="45"/>
        <v>1.0652777777777775</v>
      </c>
      <c r="Q124" t="s">
        <v>300</v>
      </c>
      <c r="R124" t="s">
        <v>31</v>
      </c>
      <c r="S124" t="s">
        <v>171</v>
      </c>
      <c r="T124" s="16" t="s">
        <v>196</v>
      </c>
      <c r="U124" s="16" t="s">
        <v>190</v>
      </c>
      <c r="V124" t="s">
        <v>367</v>
      </c>
      <c r="W124" s="16" t="s">
        <v>188</v>
      </c>
    </row>
    <row r="125" spans="1:23" x14ac:dyDescent="0.25">
      <c r="A125" s="18">
        <v>0.54</v>
      </c>
      <c r="B125" s="18">
        <v>0.46</v>
      </c>
      <c r="C125" s="3">
        <f t="shared" si="48"/>
        <v>1.8518518518518516</v>
      </c>
      <c r="D125" s="4">
        <f t="shared" si="49"/>
        <v>2.1739130434782608</v>
      </c>
      <c r="E125" s="7">
        <v>3.7271921102840277E-2</v>
      </c>
      <c r="F125" s="8">
        <f t="shared" si="33"/>
        <v>1.0372719211028403</v>
      </c>
      <c r="G125" s="5">
        <f t="shared" si="38"/>
        <v>1.7853099213202841</v>
      </c>
      <c r="H125" s="5">
        <f t="shared" si="39"/>
        <v>2.0957986032890292</v>
      </c>
      <c r="I125">
        <v>1.99</v>
      </c>
      <c r="J125">
        <v>1.87</v>
      </c>
      <c r="K125" s="5">
        <f t="shared" si="46"/>
        <v>2.0641711229946522</v>
      </c>
      <c r="L125" s="5">
        <f t="shared" si="47"/>
        <v>1.9396984924623115</v>
      </c>
      <c r="M125" s="6">
        <f t="shared" si="50"/>
        <v>0.48445595854922285</v>
      </c>
      <c r="N125" s="6">
        <f t="shared" si="51"/>
        <v>0.51554404145077726</v>
      </c>
      <c r="O125">
        <f t="shared" si="44"/>
        <v>1.1146524064171122</v>
      </c>
      <c r="P125">
        <f t="shared" si="45"/>
        <v>0.89226130653266333</v>
      </c>
      <c r="Q125" t="s">
        <v>301</v>
      </c>
      <c r="R125" t="s">
        <v>302</v>
      </c>
      <c r="S125" t="s">
        <v>172</v>
      </c>
      <c r="T125" s="16" t="s">
        <v>197</v>
      </c>
      <c r="U125" s="16" t="s">
        <v>191</v>
      </c>
      <c r="V125" t="s">
        <v>367</v>
      </c>
      <c r="W125" s="16" t="s">
        <v>213</v>
      </c>
    </row>
    <row r="126" spans="1:23" x14ac:dyDescent="0.25">
      <c r="A126" s="18">
        <v>0.42</v>
      </c>
      <c r="B126" s="18">
        <v>0.57999999999999996</v>
      </c>
      <c r="C126" s="3">
        <f t="shared" si="48"/>
        <v>2.3809523809523809</v>
      </c>
      <c r="D126" s="4">
        <f t="shared" si="49"/>
        <v>1.7241379310344829</v>
      </c>
      <c r="E126" s="7">
        <v>3.8968048359240282E-2</v>
      </c>
      <c r="F126" s="8">
        <f t="shared" si="33"/>
        <v>1.0389680483592403</v>
      </c>
      <c r="G126" s="5">
        <f t="shared" si="38"/>
        <v>2.2916512059369198</v>
      </c>
      <c r="H126" s="5">
        <f t="shared" si="39"/>
        <v>1.6594715629198387</v>
      </c>
      <c r="I126">
        <v>1.93</v>
      </c>
      <c r="J126">
        <v>1.92</v>
      </c>
      <c r="K126" s="5">
        <f t="shared" si="46"/>
        <v>2.0052083333333335</v>
      </c>
      <c r="L126" s="5">
        <f t="shared" si="47"/>
        <v>1.9948186528497414</v>
      </c>
      <c r="M126" s="6">
        <f t="shared" si="50"/>
        <v>0.49870129870129865</v>
      </c>
      <c r="N126" s="6">
        <f t="shared" si="51"/>
        <v>0.50129870129870124</v>
      </c>
      <c r="O126">
        <f t="shared" si="44"/>
        <v>0.84218750000000009</v>
      </c>
      <c r="P126">
        <f t="shared" si="45"/>
        <v>1.1569948186528498</v>
      </c>
      <c r="Q126" t="s">
        <v>303</v>
      </c>
      <c r="R126" t="s">
        <v>162</v>
      </c>
      <c r="S126" t="s">
        <v>172</v>
      </c>
      <c r="T126" s="16" t="s">
        <v>197</v>
      </c>
      <c r="U126" s="16" t="s">
        <v>188</v>
      </c>
      <c r="V126" t="s">
        <v>367</v>
      </c>
      <c r="W126" s="16" t="s">
        <v>187</v>
      </c>
    </row>
    <row r="127" spans="1:23" x14ac:dyDescent="0.25">
      <c r="A127" s="18">
        <v>0.35</v>
      </c>
      <c r="B127" s="18">
        <v>0.65</v>
      </c>
      <c r="C127" s="3">
        <f t="shared" si="48"/>
        <v>2.8571428571428572</v>
      </c>
      <c r="D127" s="4">
        <f t="shared" si="49"/>
        <v>1.5384615384615383</v>
      </c>
      <c r="E127" s="7">
        <v>4.2566983578219642E-2</v>
      </c>
      <c r="F127" s="8">
        <f t="shared" si="33"/>
        <v>1.0425669835782196</v>
      </c>
      <c r="G127" s="5">
        <f t="shared" si="38"/>
        <v>2.7404885270170243</v>
      </c>
      <c r="H127" s="5">
        <f t="shared" si="39"/>
        <v>1.475647668393782</v>
      </c>
      <c r="I127">
        <v>1.78</v>
      </c>
      <c r="J127">
        <v>2.08</v>
      </c>
      <c r="K127" s="5">
        <f t="shared" si="46"/>
        <v>1.8557692307692311</v>
      </c>
      <c r="L127" s="5">
        <f t="shared" si="47"/>
        <v>2.1685393258426968</v>
      </c>
      <c r="M127" s="6">
        <f t="shared" si="50"/>
        <v>0.53886010362694292</v>
      </c>
      <c r="N127" s="6">
        <f t="shared" si="51"/>
        <v>0.46113989637305697</v>
      </c>
      <c r="O127">
        <f t="shared" si="44"/>
        <v>0.64951923076923079</v>
      </c>
      <c r="P127">
        <f t="shared" si="45"/>
        <v>1.4095505617977533</v>
      </c>
      <c r="Q127" t="s">
        <v>164</v>
      </c>
      <c r="R127" t="s">
        <v>304</v>
      </c>
      <c r="S127" t="s">
        <v>172</v>
      </c>
      <c r="T127" s="16" t="s">
        <v>196</v>
      </c>
      <c r="U127" s="16" t="s">
        <v>190</v>
      </c>
      <c r="V127" t="s">
        <v>367</v>
      </c>
      <c r="W127" s="16" t="s">
        <v>185</v>
      </c>
    </row>
    <row r="128" spans="1:23" x14ac:dyDescent="0.25">
      <c r="A128" s="18">
        <v>0.38</v>
      </c>
      <c r="B128" s="18">
        <v>0.62</v>
      </c>
      <c r="C128" s="3">
        <f t="shared" si="48"/>
        <v>2.6315789473684212</v>
      </c>
      <c r="D128" s="4">
        <f t="shared" si="49"/>
        <v>1.6129032258064517</v>
      </c>
      <c r="E128" s="7">
        <v>4.0540540540540349E-2</v>
      </c>
      <c r="F128" s="8">
        <f t="shared" si="33"/>
        <v>1.0405405405405403</v>
      </c>
      <c r="G128" s="5">
        <f t="shared" si="38"/>
        <v>2.5290498974709505</v>
      </c>
      <c r="H128" s="5">
        <f t="shared" si="39"/>
        <v>1.5500628403854215</v>
      </c>
      <c r="I128">
        <v>2</v>
      </c>
      <c r="J128">
        <v>1.85</v>
      </c>
      <c r="K128" s="5">
        <f t="shared" si="46"/>
        <v>2.0810810810810807</v>
      </c>
      <c r="L128" s="5">
        <f t="shared" si="47"/>
        <v>1.9249999999999998</v>
      </c>
      <c r="M128" s="6">
        <f t="shared" si="50"/>
        <v>0.48051948051948062</v>
      </c>
      <c r="N128" s="6">
        <f t="shared" si="51"/>
        <v>0.51948051948051954</v>
      </c>
      <c r="O128">
        <f t="shared" si="44"/>
        <v>0.79081081081081073</v>
      </c>
      <c r="P128">
        <f t="shared" si="45"/>
        <v>1.1934999999999998</v>
      </c>
      <c r="Q128" t="s">
        <v>161</v>
      </c>
      <c r="R128" t="s">
        <v>163</v>
      </c>
      <c r="S128" t="s">
        <v>172</v>
      </c>
      <c r="T128" s="16" t="s">
        <v>197</v>
      </c>
      <c r="U128" s="16" t="s">
        <v>188</v>
      </c>
      <c r="V128" t="s">
        <v>367</v>
      </c>
      <c r="W128" s="16" t="s">
        <v>201</v>
      </c>
    </row>
    <row r="129" spans="1:23" x14ac:dyDescent="0.25">
      <c r="A129" s="18">
        <v>0.34</v>
      </c>
      <c r="B129" s="18">
        <v>0.66</v>
      </c>
      <c r="C129" s="3">
        <f t="shared" si="48"/>
        <v>2.9411764705882351</v>
      </c>
      <c r="D129" s="4">
        <f t="shared" si="49"/>
        <v>1.5151515151515151</v>
      </c>
      <c r="E129" s="7">
        <v>4.21539581059307E-2</v>
      </c>
      <c r="F129" s="8">
        <f t="shared" si="33"/>
        <v>1.0421539581059307</v>
      </c>
      <c r="G129" s="5">
        <f t="shared" si="38"/>
        <v>2.82220918292504</v>
      </c>
      <c r="H129" s="5">
        <f t="shared" si="39"/>
        <v>1.453865336658354</v>
      </c>
      <c r="I129">
        <v>1.59</v>
      </c>
      <c r="J129">
        <v>2.42</v>
      </c>
      <c r="K129" s="5">
        <f t="shared" si="46"/>
        <v>1.6570247933884299</v>
      </c>
      <c r="L129" s="5">
        <f t="shared" si="47"/>
        <v>2.5220125786163523</v>
      </c>
      <c r="M129" s="6">
        <f t="shared" si="50"/>
        <v>0.60349127182044882</v>
      </c>
      <c r="N129" s="6">
        <f t="shared" si="51"/>
        <v>0.39650872817955113</v>
      </c>
      <c r="O129">
        <f t="shared" si="44"/>
        <v>0.56338842975206627</v>
      </c>
      <c r="P129">
        <f t="shared" si="45"/>
        <v>1.6645283018867925</v>
      </c>
      <c r="Q129" t="s">
        <v>305</v>
      </c>
      <c r="R129" t="s">
        <v>306</v>
      </c>
      <c r="S129" t="s">
        <v>172</v>
      </c>
      <c r="T129" s="16" t="s">
        <v>197</v>
      </c>
      <c r="U129" s="16" t="s">
        <v>188</v>
      </c>
      <c r="V129" t="s">
        <v>367</v>
      </c>
      <c r="W129" s="16" t="s">
        <v>208</v>
      </c>
    </row>
    <row r="130" spans="1:23" x14ac:dyDescent="0.25">
      <c r="A130" s="18">
        <v>0.62</v>
      </c>
      <c r="B130" s="18">
        <v>0.38</v>
      </c>
      <c r="C130" s="3">
        <f t="shared" si="48"/>
        <v>1.6129032258064517</v>
      </c>
      <c r="D130" s="4">
        <f t="shared" si="49"/>
        <v>2.6315789473684212</v>
      </c>
      <c r="E130" s="7">
        <v>4.4846825981682326E-2</v>
      </c>
      <c r="F130" s="8">
        <f t="shared" si="33"/>
        <v>1.0448468259816823</v>
      </c>
      <c r="G130" s="5">
        <f t="shared" si="38"/>
        <v>1.5436743316811572</v>
      </c>
      <c r="H130" s="5">
        <f t="shared" si="39"/>
        <v>2.518626541163993</v>
      </c>
      <c r="I130">
        <v>1.61</v>
      </c>
      <c r="J130">
        <v>2.36</v>
      </c>
      <c r="K130" s="5">
        <f t="shared" si="46"/>
        <v>1.6822033898305087</v>
      </c>
      <c r="L130" s="5">
        <f t="shared" si="47"/>
        <v>2.4658385093167703</v>
      </c>
      <c r="M130" s="6">
        <f t="shared" si="50"/>
        <v>0.59445843828715361</v>
      </c>
      <c r="N130" s="6">
        <f t="shared" si="51"/>
        <v>0.40554156171284633</v>
      </c>
      <c r="O130">
        <f t="shared" si="44"/>
        <v>1.0429661016949152</v>
      </c>
      <c r="P130">
        <f t="shared" si="45"/>
        <v>0.93701863354037263</v>
      </c>
      <c r="Q130" t="s">
        <v>307</v>
      </c>
      <c r="R130" t="s">
        <v>308</v>
      </c>
      <c r="S130" t="s">
        <v>172</v>
      </c>
      <c r="T130" s="16" t="s">
        <v>196</v>
      </c>
      <c r="U130" s="16" t="s">
        <v>198</v>
      </c>
      <c r="V130" t="s">
        <v>367</v>
      </c>
      <c r="W130" s="16" t="s">
        <v>200</v>
      </c>
    </row>
    <row r="131" spans="1:23" x14ac:dyDescent="0.25">
      <c r="A131" s="18">
        <v>0.25</v>
      </c>
      <c r="B131" s="18">
        <v>0.75</v>
      </c>
      <c r="C131" s="3">
        <f t="shared" si="48"/>
        <v>4</v>
      </c>
      <c r="D131" s="4">
        <f t="shared" si="49"/>
        <v>1.3333333333333333</v>
      </c>
      <c r="E131" s="7">
        <v>4.0540540540540349E-2</v>
      </c>
      <c r="F131" s="8">
        <f t="shared" ref="F131:F185" si="52">(E131/100%) + 1</f>
        <v>1.0405405405405403</v>
      </c>
      <c r="G131" s="5">
        <f t="shared" si="38"/>
        <v>3.844155844155845</v>
      </c>
      <c r="H131" s="5">
        <f t="shared" si="39"/>
        <v>1.2813852813852815</v>
      </c>
      <c r="I131">
        <v>1.85</v>
      </c>
      <c r="J131">
        <v>2</v>
      </c>
      <c r="K131" s="5">
        <f t="shared" si="46"/>
        <v>1.9249999999999998</v>
      </c>
      <c r="L131" s="5">
        <f t="shared" si="47"/>
        <v>2.0810810810810807</v>
      </c>
      <c r="M131" s="6">
        <f t="shared" si="50"/>
        <v>0.51948051948051954</v>
      </c>
      <c r="N131" s="6">
        <f t="shared" si="51"/>
        <v>0.48051948051948062</v>
      </c>
      <c r="O131">
        <f t="shared" si="44"/>
        <v>0.4812499999999999</v>
      </c>
      <c r="P131">
        <f t="shared" si="45"/>
        <v>1.5608108108108107</v>
      </c>
      <c r="Q131" t="s">
        <v>309</v>
      </c>
      <c r="R131" t="s">
        <v>310</v>
      </c>
      <c r="S131" t="s">
        <v>172</v>
      </c>
      <c r="T131" s="16" t="s">
        <v>196</v>
      </c>
      <c r="U131" s="16" t="s">
        <v>190</v>
      </c>
      <c r="V131" t="s">
        <v>367</v>
      </c>
      <c r="W131" s="16" t="s">
        <v>373</v>
      </c>
    </row>
    <row r="132" spans="1:23" x14ac:dyDescent="0.25">
      <c r="A132" s="18">
        <v>0.56000000000000005</v>
      </c>
      <c r="B132" s="18">
        <v>0.44</v>
      </c>
      <c r="C132" s="3">
        <f t="shared" si="48"/>
        <v>1.7857142857142856</v>
      </c>
      <c r="D132" s="4">
        <f t="shared" si="49"/>
        <v>2.2727272727272729</v>
      </c>
      <c r="E132" s="7">
        <v>3.9646627881921859E-2</v>
      </c>
      <c r="F132" s="8">
        <f t="shared" si="52"/>
        <v>1.0396466278819219</v>
      </c>
      <c r="G132" s="5">
        <f t="shared" si="38"/>
        <v>1.7176165803108809</v>
      </c>
      <c r="H132" s="5">
        <f t="shared" si="39"/>
        <v>2.1860574658502125</v>
      </c>
      <c r="I132">
        <v>2.04</v>
      </c>
      <c r="J132">
        <v>1.82</v>
      </c>
      <c r="K132" s="5">
        <f t="shared" si="46"/>
        <v>2.1208791208791204</v>
      </c>
      <c r="L132" s="5">
        <f t="shared" si="47"/>
        <v>1.8921568627450978</v>
      </c>
      <c r="M132" s="6">
        <f t="shared" si="50"/>
        <v>0.47150259067357525</v>
      </c>
      <c r="N132" s="6">
        <f t="shared" si="51"/>
        <v>0.52849740932642497</v>
      </c>
      <c r="O132">
        <f t="shared" si="44"/>
        <v>1.1876923076923076</v>
      </c>
      <c r="P132">
        <f t="shared" si="45"/>
        <v>0.832549019607843</v>
      </c>
      <c r="Q132" t="s">
        <v>311</v>
      </c>
      <c r="R132" t="s">
        <v>312</v>
      </c>
      <c r="S132" t="s">
        <v>172</v>
      </c>
      <c r="T132" s="16" t="s">
        <v>197</v>
      </c>
      <c r="U132" s="16" t="s">
        <v>191</v>
      </c>
      <c r="V132" t="s">
        <v>367</v>
      </c>
      <c r="W132" s="16" t="s">
        <v>188</v>
      </c>
    </row>
    <row r="133" spans="1:23" x14ac:dyDescent="0.25">
      <c r="A133" s="18">
        <v>0.25</v>
      </c>
      <c r="B133" s="18">
        <v>0.75</v>
      </c>
      <c r="C133" s="3">
        <f t="shared" si="48"/>
        <v>4</v>
      </c>
      <c r="D133" s="4">
        <f t="shared" si="49"/>
        <v>1.3333333333333333</v>
      </c>
      <c r="E133" s="7">
        <v>3.8191505253199143E-2</v>
      </c>
      <c r="F133" s="8">
        <f t="shared" si="52"/>
        <v>1.0381915052531991</v>
      </c>
      <c r="G133" s="5">
        <f t="shared" si="38"/>
        <v>3.8528537170263792</v>
      </c>
      <c r="H133" s="5">
        <f t="shared" si="39"/>
        <v>1.2842845723421263</v>
      </c>
      <c r="I133">
        <v>1.51</v>
      </c>
      <c r="J133">
        <v>2.66</v>
      </c>
      <c r="K133" s="5">
        <f t="shared" si="46"/>
        <v>1.5676691729323307</v>
      </c>
      <c r="L133" s="5">
        <f t="shared" si="47"/>
        <v>2.76158940397351</v>
      </c>
      <c r="M133" s="6">
        <f t="shared" si="50"/>
        <v>0.63788968824940051</v>
      </c>
      <c r="N133" s="6">
        <f t="shared" si="51"/>
        <v>0.36211031175059949</v>
      </c>
      <c r="O133">
        <f t="shared" si="44"/>
        <v>0.39191729323308266</v>
      </c>
      <c r="P133">
        <f t="shared" si="45"/>
        <v>2.0711920529801326</v>
      </c>
      <c r="Q133" t="s">
        <v>73</v>
      </c>
      <c r="R133" t="s">
        <v>79</v>
      </c>
      <c r="S133" t="s">
        <v>179</v>
      </c>
      <c r="T133" s="16" t="s">
        <v>196</v>
      </c>
      <c r="U133" s="16" t="s">
        <v>206</v>
      </c>
      <c r="V133" t="s">
        <v>367</v>
      </c>
      <c r="W133" s="16" t="s">
        <v>190</v>
      </c>
    </row>
    <row r="134" spans="1:23" x14ac:dyDescent="0.25">
      <c r="A134" s="18">
        <v>0.76</v>
      </c>
      <c r="B134" s="18">
        <v>0.24</v>
      </c>
      <c r="C134" s="3">
        <f t="shared" si="48"/>
        <v>1.3157894736842106</v>
      </c>
      <c r="D134" s="4">
        <f t="shared" si="49"/>
        <v>4.166666666666667</v>
      </c>
      <c r="E134" s="7">
        <v>3.3163265306122458E-2</v>
      </c>
      <c r="F134" s="8">
        <f t="shared" si="52"/>
        <v>1.0331632653061225</v>
      </c>
      <c r="G134" s="5">
        <f t="shared" si="38"/>
        <v>1.2735542560103965</v>
      </c>
      <c r="H134" s="5">
        <f t="shared" si="39"/>
        <v>4.0329218106995883</v>
      </c>
      <c r="I134">
        <v>2.4500000000000002</v>
      </c>
      <c r="J134">
        <v>1.6</v>
      </c>
      <c r="K134" s="5">
        <f t="shared" si="46"/>
        <v>2.53125</v>
      </c>
      <c r="L134" s="5">
        <f t="shared" si="47"/>
        <v>1.653061224489796</v>
      </c>
      <c r="M134" s="6">
        <f t="shared" si="50"/>
        <v>0.39506172839506171</v>
      </c>
      <c r="N134" s="6">
        <f t="shared" si="51"/>
        <v>0.60493827160493829</v>
      </c>
      <c r="O134">
        <f t="shared" si="44"/>
        <v>1.9237499999999998</v>
      </c>
      <c r="P134">
        <f t="shared" si="45"/>
        <v>0.39673469387755106</v>
      </c>
      <c r="Q134" t="s">
        <v>140</v>
      </c>
      <c r="R134" t="s">
        <v>78</v>
      </c>
      <c r="S134" t="s">
        <v>179</v>
      </c>
      <c r="T134" s="16" t="s">
        <v>196</v>
      </c>
      <c r="U134" s="16" t="s">
        <v>201</v>
      </c>
      <c r="V134" t="s">
        <v>367</v>
      </c>
      <c r="W134" s="16" t="s">
        <v>198</v>
      </c>
    </row>
    <row r="135" spans="1:23" x14ac:dyDescent="0.25">
      <c r="A135" s="18">
        <v>0.26</v>
      </c>
      <c r="B135" s="18">
        <v>0.74</v>
      </c>
      <c r="C135" s="3">
        <f t="shared" si="48"/>
        <v>3.8461538461538458</v>
      </c>
      <c r="D135" s="4">
        <f t="shared" si="49"/>
        <v>1.3513513513513513</v>
      </c>
      <c r="E135" s="7">
        <v>3.7675606641123682E-2</v>
      </c>
      <c r="F135" s="8">
        <f t="shared" si="52"/>
        <v>1.0376756066411237</v>
      </c>
      <c r="G135" s="5">
        <f t="shared" si="38"/>
        <v>3.7065088757396452</v>
      </c>
      <c r="H135" s="5">
        <f t="shared" si="39"/>
        <v>1.3022869022869026</v>
      </c>
      <c r="I135">
        <v>2.16</v>
      </c>
      <c r="J135">
        <v>1.74</v>
      </c>
      <c r="K135" s="5">
        <f t="shared" si="46"/>
        <v>2.2413793103448274</v>
      </c>
      <c r="L135" s="5">
        <f t="shared" si="47"/>
        <v>1.8055555555555551</v>
      </c>
      <c r="M135" s="6">
        <f t="shared" si="50"/>
        <v>0.44615384615384618</v>
      </c>
      <c r="N135" s="6">
        <f t="shared" si="51"/>
        <v>0.55384615384615399</v>
      </c>
      <c r="O135">
        <f t="shared" si="44"/>
        <v>0.58275862068965523</v>
      </c>
      <c r="P135">
        <f t="shared" si="45"/>
        <v>1.3361111111111108</v>
      </c>
      <c r="Q135" t="s">
        <v>80</v>
      </c>
      <c r="R135" t="s">
        <v>74</v>
      </c>
      <c r="S135" t="s">
        <v>179</v>
      </c>
      <c r="T135" s="16" t="s">
        <v>207</v>
      </c>
      <c r="U135" s="16" t="s">
        <v>190</v>
      </c>
      <c r="V135" t="s">
        <v>367</v>
      </c>
      <c r="W135" s="16" t="s">
        <v>187</v>
      </c>
    </row>
    <row r="136" spans="1:23" x14ac:dyDescent="0.25">
      <c r="A136" s="18">
        <v>0.81</v>
      </c>
      <c r="B136" s="18">
        <v>0.19</v>
      </c>
      <c r="C136" s="3">
        <f t="shared" si="48"/>
        <v>1.2345679012345678</v>
      </c>
      <c r="D136" s="4">
        <f t="shared" si="49"/>
        <v>5.2631578947368425</v>
      </c>
      <c r="E136" s="7">
        <v>4.5321637426900541E-2</v>
      </c>
      <c r="F136" s="8">
        <f t="shared" si="52"/>
        <v>1.0453216374269005</v>
      </c>
      <c r="G136" s="5">
        <f t="shared" si="38"/>
        <v>1.1810411810411809</v>
      </c>
      <c r="H136" s="5">
        <f t="shared" si="39"/>
        <v>5.0349650349650359</v>
      </c>
      <c r="I136">
        <v>1.44</v>
      </c>
      <c r="J136">
        <v>2.85</v>
      </c>
      <c r="K136" s="5">
        <f t="shared" si="46"/>
        <v>1.5052631578947366</v>
      </c>
      <c r="L136" s="5">
        <f t="shared" si="47"/>
        <v>2.9791666666666665</v>
      </c>
      <c r="M136" s="6">
        <f t="shared" si="50"/>
        <v>0.66433566433566438</v>
      </c>
      <c r="N136" s="6">
        <f t="shared" si="51"/>
        <v>0.33566433566433568</v>
      </c>
      <c r="O136">
        <f t="shared" si="44"/>
        <v>1.2192631578947368</v>
      </c>
      <c r="P136">
        <f t="shared" si="45"/>
        <v>0.56604166666666655</v>
      </c>
      <c r="Q136" t="s">
        <v>76</v>
      </c>
      <c r="R136" t="s">
        <v>166</v>
      </c>
      <c r="S136" t="s">
        <v>179</v>
      </c>
      <c r="T136" s="16" t="s">
        <v>197</v>
      </c>
      <c r="U136" s="16" t="s">
        <v>199</v>
      </c>
      <c r="V136" t="s">
        <v>367</v>
      </c>
      <c r="W136" s="16" t="s">
        <v>199</v>
      </c>
    </row>
    <row r="137" spans="1:23" x14ac:dyDescent="0.25">
      <c r="A137" s="18">
        <v>0.52</v>
      </c>
      <c r="B137" s="18">
        <v>0.48</v>
      </c>
      <c r="C137" s="3">
        <f t="shared" si="48"/>
        <v>1.9230769230769229</v>
      </c>
      <c r="D137" s="4">
        <f t="shared" si="49"/>
        <v>2.0833333333333335</v>
      </c>
      <c r="E137" s="7">
        <v>3.3484911120297722E-2</v>
      </c>
      <c r="F137" s="8">
        <f t="shared" si="52"/>
        <v>1.0334849111202977</v>
      </c>
      <c r="G137" s="5">
        <f t="shared" si="38"/>
        <v>1.8607692307692305</v>
      </c>
      <c r="H137" s="5">
        <f t="shared" si="39"/>
        <v>2.0158333333333331</v>
      </c>
      <c r="I137">
        <v>2.36</v>
      </c>
      <c r="J137">
        <v>1.64</v>
      </c>
      <c r="K137" s="5">
        <f t="shared" si="46"/>
        <v>2.4390243902439024</v>
      </c>
      <c r="L137" s="5">
        <f t="shared" si="47"/>
        <v>1.6949152542372881</v>
      </c>
      <c r="M137" s="6">
        <f t="shared" si="50"/>
        <v>0.41000000000000003</v>
      </c>
      <c r="N137" s="6">
        <f t="shared" si="51"/>
        <v>0.59000000000000008</v>
      </c>
      <c r="O137">
        <f t="shared" si="44"/>
        <v>1.2682926829268293</v>
      </c>
      <c r="P137">
        <f t="shared" si="45"/>
        <v>0.81355932203389836</v>
      </c>
      <c r="Q137" t="s">
        <v>139</v>
      </c>
      <c r="R137" t="s">
        <v>167</v>
      </c>
      <c r="S137" t="s">
        <v>179</v>
      </c>
      <c r="T137" s="16" t="s">
        <v>207</v>
      </c>
      <c r="U137" s="16" t="s">
        <v>187</v>
      </c>
      <c r="V137" t="s">
        <v>367</v>
      </c>
      <c r="W137" s="16" t="s">
        <v>191</v>
      </c>
    </row>
    <row r="138" spans="1:23" x14ac:dyDescent="0.25">
      <c r="A138" s="18">
        <v>0.2</v>
      </c>
      <c r="B138" s="18">
        <v>0.8</v>
      </c>
      <c r="C138" s="3">
        <f t="shared" si="48"/>
        <v>5</v>
      </c>
      <c r="D138" s="4">
        <f t="shared" si="49"/>
        <v>1.25</v>
      </c>
      <c r="E138" s="7">
        <v>3.5310071454649705E-2</v>
      </c>
      <c r="F138" s="8">
        <f t="shared" si="52"/>
        <v>1.0353100714546497</v>
      </c>
      <c r="G138" s="5">
        <f t="shared" si="38"/>
        <v>4.8294710327455919</v>
      </c>
      <c r="H138" s="5">
        <f t="shared" si="39"/>
        <v>1.207367758186398</v>
      </c>
      <c r="I138">
        <v>2.31</v>
      </c>
      <c r="J138">
        <v>1.66</v>
      </c>
      <c r="K138" s="5">
        <f t="shared" si="46"/>
        <v>2.3915662650602409</v>
      </c>
      <c r="L138" s="5">
        <f t="shared" si="47"/>
        <v>1.7186147186147185</v>
      </c>
      <c r="M138" s="6">
        <f t="shared" si="50"/>
        <v>0.41813602015113349</v>
      </c>
      <c r="N138" s="6">
        <f t="shared" si="51"/>
        <v>0.58186397984886651</v>
      </c>
      <c r="O138">
        <f t="shared" si="44"/>
        <v>0.47831325301204819</v>
      </c>
      <c r="P138">
        <f t="shared" si="45"/>
        <v>1.3748917748917748</v>
      </c>
      <c r="Q138" t="s">
        <v>75</v>
      </c>
      <c r="R138" t="s">
        <v>77</v>
      </c>
      <c r="S138" t="s">
        <v>179</v>
      </c>
      <c r="T138" s="16" t="s">
        <v>197</v>
      </c>
      <c r="U138" s="16" t="s">
        <v>188</v>
      </c>
      <c r="V138" t="s">
        <v>367</v>
      </c>
      <c r="W138" s="16" t="s">
        <v>189</v>
      </c>
    </row>
    <row r="139" spans="1:23" x14ac:dyDescent="0.25">
      <c r="A139" s="18">
        <v>0.77</v>
      </c>
      <c r="B139" s="18">
        <v>0.23</v>
      </c>
      <c r="C139" s="3">
        <f t="shared" si="48"/>
        <v>1.2987012987012987</v>
      </c>
      <c r="D139" s="4">
        <f t="shared" si="49"/>
        <v>4.3478260869565215</v>
      </c>
      <c r="E139" s="7">
        <v>4.3150961150692391E-2</v>
      </c>
      <c r="F139" s="8">
        <f t="shared" si="52"/>
        <v>1.0431509611506924</v>
      </c>
      <c r="G139" s="5">
        <f t="shared" si="38"/>
        <v>1.2449792475565671</v>
      </c>
      <c r="H139" s="5">
        <f t="shared" si="39"/>
        <v>4.1679740026893768</v>
      </c>
      <c r="I139">
        <v>1.73</v>
      </c>
      <c r="J139">
        <v>2.15</v>
      </c>
      <c r="K139" s="5">
        <f t="shared" si="46"/>
        <v>1.8046511627906978</v>
      </c>
      <c r="L139" s="5">
        <f t="shared" si="47"/>
        <v>2.2427745664739884</v>
      </c>
      <c r="M139" s="6">
        <f t="shared" si="50"/>
        <v>0.5541237113402061</v>
      </c>
      <c r="N139" s="6">
        <f t="shared" si="51"/>
        <v>0.44587628865979384</v>
      </c>
      <c r="O139">
        <f t="shared" si="44"/>
        <v>1.3895813953488372</v>
      </c>
      <c r="P139">
        <f t="shared" si="45"/>
        <v>0.51583815028901736</v>
      </c>
      <c r="Q139" t="s">
        <v>313</v>
      </c>
      <c r="R139" t="s">
        <v>314</v>
      </c>
      <c r="S139" t="s">
        <v>315</v>
      </c>
      <c r="T139" s="16" t="s">
        <v>197</v>
      </c>
      <c r="U139" s="16" t="s">
        <v>218</v>
      </c>
      <c r="V139" t="s">
        <v>367</v>
      </c>
      <c r="W139" s="16" t="s">
        <v>375</v>
      </c>
    </row>
    <row r="140" spans="1:23" x14ac:dyDescent="0.25">
      <c r="A140" s="18">
        <v>0.64</v>
      </c>
      <c r="B140" s="18">
        <v>0.36</v>
      </c>
      <c r="C140" s="3">
        <f t="shared" si="48"/>
        <v>1.5625</v>
      </c>
      <c r="D140" s="4">
        <f t="shared" si="49"/>
        <v>2.7777777777777777</v>
      </c>
      <c r="E140" s="7">
        <v>3.9136302294197067E-2</v>
      </c>
      <c r="F140" s="8">
        <f t="shared" si="52"/>
        <v>1.0391363022941971</v>
      </c>
      <c r="G140" s="5">
        <f t="shared" si="38"/>
        <v>1.5036525974025974</v>
      </c>
      <c r="H140" s="5">
        <f t="shared" si="39"/>
        <v>2.6731601731601731</v>
      </c>
      <c r="I140">
        <v>1.9</v>
      </c>
      <c r="J140">
        <v>1.95</v>
      </c>
      <c r="K140" s="5">
        <f t="shared" si="46"/>
        <v>1.9743589743589742</v>
      </c>
      <c r="L140" s="5">
        <f t="shared" si="47"/>
        <v>2.0263157894736841</v>
      </c>
      <c r="M140" s="6">
        <f t="shared" si="50"/>
        <v>0.50649350649350655</v>
      </c>
      <c r="N140" s="6">
        <f t="shared" si="51"/>
        <v>0.49350649350649356</v>
      </c>
      <c r="O140">
        <f t="shared" si="44"/>
        <v>1.2635897435897436</v>
      </c>
      <c r="P140">
        <f t="shared" si="45"/>
        <v>0.72947368421052627</v>
      </c>
      <c r="Q140" t="s">
        <v>316</v>
      </c>
      <c r="R140" t="s">
        <v>317</v>
      </c>
      <c r="S140" t="s">
        <v>315</v>
      </c>
      <c r="T140" s="16" t="s">
        <v>196</v>
      </c>
      <c r="U140" s="16" t="s">
        <v>213</v>
      </c>
      <c r="V140" t="s">
        <v>367</v>
      </c>
      <c r="W140" s="16" t="s">
        <v>190</v>
      </c>
    </row>
    <row r="141" spans="1:23" x14ac:dyDescent="0.25">
      <c r="A141" s="18">
        <v>0.85</v>
      </c>
      <c r="B141" s="18">
        <v>0.15</v>
      </c>
      <c r="C141" s="3">
        <f t="shared" si="48"/>
        <v>1.1764705882352942</v>
      </c>
      <c r="D141" s="4">
        <f t="shared" si="49"/>
        <v>6.666666666666667</v>
      </c>
      <c r="E141" s="7">
        <v>4.5751633986928164E-2</v>
      </c>
      <c r="F141" s="8">
        <f t="shared" si="52"/>
        <v>1.0457516339869282</v>
      </c>
      <c r="G141" s="5">
        <f t="shared" si="38"/>
        <v>1.125</v>
      </c>
      <c r="H141" s="5">
        <f t="shared" si="39"/>
        <v>6.375</v>
      </c>
      <c r="I141">
        <v>1.53</v>
      </c>
      <c r="J141">
        <v>2.5499999999999998</v>
      </c>
      <c r="K141" s="5">
        <f t="shared" si="46"/>
        <v>1.6</v>
      </c>
      <c r="L141" s="5">
        <f t="shared" si="47"/>
        <v>2.6666666666666665</v>
      </c>
      <c r="M141" s="6">
        <f t="shared" si="50"/>
        <v>0.625</v>
      </c>
      <c r="N141" s="6">
        <f t="shared" si="51"/>
        <v>0.375</v>
      </c>
      <c r="O141">
        <f t="shared" si="44"/>
        <v>1.36</v>
      </c>
      <c r="P141">
        <f t="shared" si="45"/>
        <v>0.39999999999999997</v>
      </c>
      <c r="Q141" t="s">
        <v>318</v>
      </c>
      <c r="R141" t="s">
        <v>319</v>
      </c>
      <c r="S141" t="s">
        <v>315</v>
      </c>
      <c r="T141" s="16" t="s">
        <v>196</v>
      </c>
      <c r="U141" s="16" t="s">
        <v>201</v>
      </c>
      <c r="V141" t="s">
        <v>367</v>
      </c>
      <c r="W141" s="16" t="s">
        <v>374</v>
      </c>
    </row>
    <row r="142" spans="1:23" x14ac:dyDescent="0.25">
      <c r="A142" s="18">
        <v>0.49</v>
      </c>
      <c r="B142" s="18">
        <v>0.51</v>
      </c>
      <c r="C142" s="3">
        <f t="shared" si="48"/>
        <v>2.0408163265306123</v>
      </c>
      <c r="D142" s="4">
        <f t="shared" si="49"/>
        <v>1.9607843137254901</v>
      </c>
      <c r="E142" s="7">
        <v>3.9024126949857019E-2</v>
      </c>
      <c r="F142" s="8">
        <f t="shared" si="52"/>
        <v>1.039024126949857</v>
      </c>
      <c r="G142" s="5">
        <f t="shared" si="38"/>
        <v>1.9641664457990988</v>
      </c>
      <c r="H142" s="5">
        <f t="shared" si="39"/>
        <v>1.8871403106697222</v>
      </c>
      <c r="I142">
        <v>1.91</v>
      </c>
      <c r="J142">
        <v>1.94</v>
      </c>
      <c r="K142" s="5">
        <f t="shared" si="46"/>
        <v>1.9845360824742269</v>
      </c>
      <c r="L142" s="5">
        <f t="shared" si="47"/>
        <v>2.0157068062827226</v>
      </c>
      <c r="M142" s="6">
        <f t="shared" si="50"/>
        <v>0.50389610389610384</v>
      </c>
      <c r="N142" s="6">
        <f t="shared" si="51"/>
        <v>0.4961038961038961</v>
      </c>
      <c r="O142">
        <f t="shared" si="44"/>
        <v>0.97242268041237112</v>
      </c>
      <c r="P142">
        <f t="shared" si="45"/>
        <v>1.0280104712041886</v>
      </c>
      <c r="Q142" t="s">
        <v>320</v>
      </c>
      <c r="R142" t="s">
        <v>321</v>
      </c>
      <c r="S142" t="s">
        <v>315</v>
      </c>
      <c r="T142" s="16" t="s">
        <v>207</v>
      </c>
      <c r="U142" s="16" t="s">
        <v>187</v>
      </c>
      <c r="V142" t="s">
        <v>367</v>
      </c>
      <c r="W142" s="16" t="s">
        <v>208</v>
      </c>
    </row>
    <row r="143" spans="1:23" x14ac:dyDescent="0.25">
      <c r="A143" s="18">
        <v>0.94</v>
      </c>
      <c r="B143" s="18">
        <v>0.06</v>
      </c>
      <c r="C143" s="3">
        <f t="shared" si="48"/>
        <v>1.0638297872340425</v>
      </c>
      <c r="D143" s="4">
        <f t="shared" si="49"/>
        <v>16.666666666666668</v>
      </c>
      <c r="E143" s="7">
        <v>3.8527765820060234E-2</v>
      </c>
      <c r="F143" s="8">
        <f t="shared" si="52"/>
        <v>1.0385277658200602</v>
      </c>
      <c r="G143" s="5">
        <f t="shared" si="38"/>
        <v>1.0243633557490905</v>
      </c>
      <c r="H143" s="5">
        <f t="shared" si="39"/>
        <v>16.048359240069086</v>
      </c>
      <c r="I143">
        <v>1.84</v>
      </c>
      <c r="J143">
        <v>2.02</v>
      </c>
      <c r="K143" s="5">
        <f t="shared" si="46"/>
        <v>1.9108910891089108</v>
      </c>
      <c r="L143" s="5">
        <f t="shared" si="47"/>
        <v>2.0978260869565215</v>
      </c>
      <c r="M143" s="6">
        <f t="shared" si="50"/>
        <v>0.52331606217616577</v>
      </c>
      <c r="N143" s="6">
        <f t="shared" si="51"/>
        <v>0.47668393782383423</v>
      </c>
      <c r="O143">
        <f t="shared" si="44"/>
        <v>1.7962376237623763</v>
      </c>
      <c r="P143">
        <f t="shared" si="45"/>
        <v>0.12586956521739129</v>
      </c>
      <c r="Q143" t="s">
        <v>322</v>
      </c>
      <c r="R143" t="s">
        <v>323</v>
      </c>
      <c r="S143" t="s">
        <v>315</v>
      </c>
      <c r="T143" s="16" t="s">
        <v>197</v>
      </c>
      <c r="U143" s="16" t="s">
        <v>209</v>
      </c>
      <c r="V143" t="s">
        <v>367</v>
      </c>
      <c r="W143" s="16" t="s">
        <v>218</v>
      </c>
    </row>
    <row r="144" spans="1:23" x14ac:dyDescent="0.25">
      <c r="A144" s="18">
        <v>0.05</v>
      </c>
      <c r="B144" s="18">
        <v>0.95</v>
      </c>
      <c r="C144" s="3">
        <f t="shared" si="48"/>
        <v>20</v>
      </c>
      <c r="D144" s="4">
        <f t="shared" si="49"/>
        <v>1.0526315789473684</v>
      </c>
      <c r="E144" s="7">
        <v>4.7838490234803466E-2</v>
      </c>
      <c r="F144" s="8">
        <f t="shared" si="52"/>
        <v>1.0478384902348035</v>
      </c>
      <c r="G144" s="5">
        <f t="shared" si="38"/>
        <v>19.086910994764402</v>
      </c>
      <c r="H144" s="5">
        <f t="shared" si="39"/>
        <v>1.0045742628823369</v>
      </c>
      <c r="I144">
        <v>1.96</v>
      </c>
      <c r="J144">
        <v>1.86</v>
      </c>
      <c r="K144" s="5">
        <f t="shared" si="46"/>
        <v>2.0537634408602146</v>
      </c>
      <c r="L144" s="5">
        <f t="shared" si="47"/>
        <v>1.9489795918367345</v>
      </c>
      <c r="M144" s="6">
        <f t="shared" si="50"/>
        <v>0.48691099476439803</v>
      </c>
      <c r="N144" s="6">
        <f t="shared" si="51"/>
        <v>0.51308900523560219</v>
      </c>
      <c r="O144">
        <f t="shared" si="44"/>
        <v>0.10268817204301073</v>
      </c>
      <c r="P144">
        <f t="shared" si="45"/>
        <v>1.8515306122448978</v>
      </c>
      <c r="Q144" t="s">
        <v>324</v>
      </c>
      <c r="R144" t="s">
        <v>325</v>
      </c>
      <c r="S144" t="s">
        <v>180</v>
      </c>
      <c r="T144" s="16" t="s">
        <v>202</v>
      </c>
      <c r="U144" s="16" t="s">
        <v>185</v>
      </c>
      <c r="V144" t="s">
        <v>367</v>
      </c>
      <c r="W144" s="16" t="s">
        <v>185</v>
      </c>
    </row>
    <row r="145" spans="1:23" x14ac:dyDescent="0.25">
      <c r="A145" s="18">
        <v>0.54</v>
      </c>
      <c r="B145" s="18">
        <v>0.46</v>
      </c>
      <c r="C145" s="3">
        <f t="shared" si="48"/>
        <v>1.8518518518518516</v>
      </c>
      <c r="D145" s="4">
        <f t="shared" si="49"/>
        <v>2.1739130434782608</v>
      </c>
      <c r="E145" s="7">
        <v>5.3351573187414569E-2</v>
      </c>
      <c r="F145" s="8">
        <f t="shared" si="52"/>
        <v>1.0533515731874146</v>
      </c>
      <c r="G145" s="5">
        <f t="shared" si="38"/>
        <v>1.7580567580567577</v>
      </c>
      <c r="H145" s="5">
        <f t="shared" si="39"/>
        <v>2.0638057594579333</v>
      </c>
      <c r="I145">
        <v>1.7</v>
      </c>
      <c r="J145">
        <v>2.15</v>
      </c>
      <c r="K145" s="5">
        <f t="shared" si="46"/>
        <v>1.7906976744186047</v>
      </c>
      <c r="L145" s="5">
        <f t="shared" si="47"/>
        <v>2.2647058823529411</v>
      </c>
      <c r="M145" s="6">
        <f t="shared" si="50"/>
        <v>0.55844155844155841</v>
      </c>
      <c r="N145" s="6">
        <f t="shared" si="51"/>
        <v>0.44155844155844159</v>
      </c>
      <c r="O145">
        <f t="shared" si="44"/>
        <v>0.96697674418604673</v>
      </c>
      <c r="P145">
        <f t="shared" si="45"/>
        <v>1.0417647058823529</v>
      </c>
      <c r="Q145" t="s">
        <v>326</v>
      </c>
      <c r="R145" t="s">
        <v>327</v>
      </c>
      <c r="S145" t="s">
        <v>180</v>
      </c>
      <c r="T145" s="16" t="s">
        <v>197</v>
      </c>
      <c r="U145" s="16" t="s">
        <v>188</v>
      </c>
      <c r="V145" t="s">
        <v>367</v>
      </c>
      <c r="W145" s="16" t="s">
        <v>371</v>
      </c>
    </row>
    <row r="146" spans="1:23" x14ac:dyDescent="0.25">
      <c r="A146" s="18">
        <v>0.2</v>
      </c>
      <c r="B146" s="18">
        <v>0.8</v>
      </c>
      <c r="C146" s="3">
        <f t="shared" si="48"/>
        <v>5</v>
      </c>
      <c r="D146" s="4">
        <f t="shared" si="49"/>
        <v>1.25</v>
      </c>
      <c r="E146" s="7">
        <v>4.816639299397929E-2</v>
      </c>
      <c r="F146" s="8">
        <f t="shared" si="52"/>
        <v>1.0481663929939793</v>
      </c>
      <c r="G146" s="5">
        <f t="shared" si="38"/>
        <v>4.7702349869451695</v>
      </c>
      <c r="H146" s="5">
        <f t="shared" si="39"/>
        <v>1.1925587467362924</v>
      </c>
      <c r="I146">
        <v>1.8</v>
      </c>
      <c r="J146">
        <v>2.0299999999999998</v>
      </c>
      <c r="K146" s="5">
        <f t="shared" si="46"/>
        <v>1.8866995073891628</v>
      </c>
      <c r="L146" s="5">
        <f t="shared" si="47"/>
        <v>2.1277777777777778</v>
      </c>
      <c r="M146" s="6">
        <f t="shared" si="50"/>
        <v>0.5300261096605744</v>
      </c>
      <c r="N146" s="6">
        <f t="shared" si="51"/>
        <v>0.4699738903394256</v>
      </c>
      <c r="O146">
        <f t="shared" si="44"/>
        <v>0.37733990147783253</v>
      </c>
      <c r="P146">
        <f t="shared" si="45"/>
        <v>1.7022222222222221</v>
      </c>
      <c r="Q146" t="s">
        <v>328</v>
      </c>
      <c r="R146" t="s">
        <v>329</v>
      </c>
      <c r="S146" t="s">
        <v>180</v>
      </c>
      <c r="T146" s="16" t="s">
        <v>196</v>
      </c>
      <c r="U146" s="16" t="s">
        <v>190</v>
      </c>
      <c r="V146" t="s">
        <v>367</v>
      </c>
      <c r="W146" s="16" t="s">
        <v>208</v>
      </c>
    </row>
    <row r="147" spans="1:23" x14ac:dyDescent="0.25">
      <c r="A147" s="18">
        <v>0.25</v>
      </c>
      <c r="B147" s="18">
        <v>0.75</v>
      </c>
      <c r="C147" s="3">
        <f t="shared" si="48"/>
        <v>4</v>
      </c>
      <c r="D147" s="4">
        <f t="shared" si="49"/>
        <v>1.3333333333333333</v>
      </c>
      <c r="E147" s="7">
        <v>5.1665355363231136E-2</v>
      </c>
      <c r="F147" s="8">
        <f t="shared" si="52"/>
        <v>1.0516653553632311</v>
      </c>
      <c r="G147" s="5">
        <f t="shared" si="38"/>
        <v>3.8034912718204485</v>
      </c>
      <c r="H147" s="5">
        <f t="shared" si="39"/>
        <v>1.2678304239401494</v>
      </c>
      <c r="I147">
        <v>1.55</v>
      </c>
      <c r="J147">
        <v>2.46</v>
      </c>
      <c r="K147" s="5">
        <f t="shared" si="46"/>
        <v>1.6300813008130084</v>
      </c>
      <c r="L147" s="5">
        <f t="shared" si="47"/>
        <v>2.5870967741935487</v>
      </c>
      <c r="M147" s="6">
        <f t="shared" si="50"/>
        <v>0.6134663341645884</v>
      </c>
      <c r="N147" s="6">
        <f t="shared" si="51"/>
        <v>0.38653366583541143</v>
      </c>
      <c r="O147">
        <f t="shared" si="44"/>
        <v>0.4075203252032521</v>
      </c>
      <c r="P147">
        <f t="shared" si="45"/>
        <v>1.9403225806451616</v>
      </c>
      <c r="Q147" t="s">
        <v>330</v>
      </c>
      <c r="R147" t="s">
        <v>331</v>
      </c>
      <c r="S147" t="s">
        <v>180</v>
      </c>
      <c r="T147" s="16" t="s">
        <v>197</v>
      </c>
      <c r="U147" s="16" t="s">
        <v>188</v>
      </c>
      <c r="V147" t="s">
        <v>367</v>
      </c>
      <c r="W147" s="16" t="s">
        <v>188</v>
      </c>
    </row>
    <row r="148" spans="1:23" x14ac:dyDescent="0.25">
      <c r="A148" s="18">
        <v>0.7</v>
      </c>
      <c r="B148" s="18">
        <v>0.3</v>
      </c>
      <c r="C148" s="3">
        <f t="shared" si="48"/>
        <v>1.4285714285714286</v>
      </c>
      <c r="D148" s="4">
        <f t="shared" si="49"/>
        <v>3.3333333333333335</v>
      </c>
      <c r="E148" s="7">
        <v>4.4531415273958208E-2</v>
      </c>
      <c r="F148" s="8">
        <f t="shared" si="52"/>
        <v>1.0445314152739582</v>
      </c>
      <c r="G148" s="5">
        <f t="shared" ref="G148:G185" si="53">C148/F148</f>
        <v>1.3676672694394212</v>
      </c>
      <c r="H148" s="5">
        <f t="shared" ref="H148:H185" si="54">D148/F148</f>
        <v>3.1912236286919828</v>
      </c>
      <c r="I148">
        <v>1.63</v>
      </c>
      <c r="J148">
        <v>2.3199999999999998</v>
      </c>
      <c r="K148" s="5">
        <f t="shared" si="46"/>
        <v>1.7025862068965518</v>
      </c>
      <c r="L148" s="5">
        <f t="shared" si="47"/>
        <v>2.423312883435583</v>
      </c>
      <c r="M148" s="6">
        <f t="shared" si="50"/>
        <v>0.58734177215189864</v>
      </c>
      <c r="N148" s="6">
        <f t="shared" si="51"/>
        <v>0.41265822784810124</v>
      </c>
      <c r="O148">
        <f t="shared" ref="O148:O185" si="55">(I148/G148)</f>
        <v>1.1918103448275863</v>
      </c>
      <c r="P148">
        <f t="shared" ref="P148:P185" si="56">(J148/H148)</f>
        <v>0.72699386503067487</v>
      </c>
      <c r="Q148" t="s">
        <v>95</v>
      </c>
      <c r="R148" t="s">
        <v>332</v>
      </c>
      <c r="S148" t="s">
        <v>183</v>
      </c>
      <c r="T148" s="16" t="s">
        <v>196</v>
      </c>
      <c r="U148" s="16" t="s">
        <v>198</v>
      </c>
      <c r="V148" t="s">
        <v>367</v>
      </c>
      <c r="W148" s="16" t="s">
        <v>187</v>
      </c>
    </row>
    <row r="149" spans="1:23" x14ac:dyDescent="0.25">
      <c r="A149" s="18">
        <v>0.7</v>
      </c>
      <c r="B149" s="18">
        <v>0.3</v>
      </c>
      <c r="C149" s="3">
        <f t="shared" si="48"/>
        <v>1.4285714285714286</v>
      </c>
      <c r="D149" s="4">
        <f t="shared" si="49"/>
        <v>3.3333333333333335</v>
      </c>
      <c r="E149" s="7">
        <v>4.2566983578219642E-2</v>
      </c>
      <c r="F149" s="8">
        <f t="shared" si="52"/>
        <v>1.0425669835782196</v>
      </c>
      <c r="G149" s="5">
        <f t="shared" si="53"/>
        <v>1.3702442635085121</v>
      </c>
      <c r="H149" s="5">
        <f t="shared" si="54"/>
        <v>3.1972366148531948</v>
      </c>
      <c r="I149">
        <v>1.78</v>
      </c>
      <c r="J149">
        <v>2.08</v>
      </c>
      <c r="K149" s="5">
        <f t="shared" si="46"/>
        <v>1.8557692307692311</v>
      </c>
      <c r="L149" s="5">
        <f t="shared" si="47"/>
        <v>2.1685393258426968</v>
      </c>
      <c r="M149" s="6">
        <f t="shared" si="50"/>
        <v>0.53886010362694292</v>
      </c>
      <c r="N149" s="6">
        <f t="shared" si="51"/>
        <v>0.46113989637305697</v>
      </c>
      <c r="O149">
        <f t="shared" si="55"/>
        <v>1.2990384615384616</v>
      </c>
      <c r="P149">
        <f t="shared" si="56"/>
        <v>0.65056179775280909</v>
      </c>
      <c r="Q149" t="s">
        <v>97</v>
      </c>
      <c r="R149" t="s">
        <v>29</v>
      </c>
      <c r="S149" t="s">
        <v>183</v>
      </c>
      <c r="T149" s="16" t="s">
        <v>197</v>
      </c>
      <c r="U149" s="16" t="s">
        <v>191</v>
      </c>
      <c r="V149" t="s">
        <v>367</v>
      </c>
      <c r="W149" s="16" t="s">
        <v>189</v>
      </c>
    </row>
    <row r="150" spans="1:23" x14ac:dyDescent="0.25">
      <c r="A150" s="18">
        <v>0.67</v>
      </c>
      <c r="B150" s="18">
        <v>0.33</v>
      </c>
      <c r="C150" s="3">
        <f t="shared" si="48"/>
        <v>1.4925373134328357</v>
      </c>
      <c r="D150" s="4">
        <f t="shared" si="49"/>
        <v>3.0303030303030303</v>
      </c>
      <c r="E150" s="7">
        <v>3.7271921102840277E-2</v>
      </c>
      <c r="F150" s="8">
        <f t="shared" si="52"/>
        <v>1.0372719211028403</v>
      </c>
      <c r="G150" s="5">
        <f t="shared" si="53"/>
        <v>1.4389065037506767</v>
      </c>
      <c r="H150" s="5">
        <f t="shared" si="54"/>
        <v>2.9214162348877379</v>
      </c>
      <c r="I150">
        <v>1.99</v>
      </c>
      <c r="J150">
        <v>1.87</v>
      </c>
      <c r="K150" s="5">
        <f t="shared" si="46"/>
        <v>2.0641711229946522</v>
      </c>
      <c r="L150" s="5">
        <f t="shared" si="47"/>
        <v>1.9396984924623115</v>
      </c>
      <c r="M150" s="6">
        <f t="shared" si="50"/>
        <v>0.48445595854922285</v>
      </c>
      <c r="N150" s="6">
        <f t="shared" si="51"/>
        <v>0.51554404145077726</v>
      </c>
      <c r="O150">
        <f t="shared" si="55"/>
        <v>1.3829946524064169</v>
      </c>
      <c r="P150">
        <f t="shared" si="56"/>
        <v>0.64010050251256279</v>
      </c>
      <c r="Q150" t="s">
        <v>333</v>
      </c>
      <c r="R150" t="s">
        <v>334</v>
      </c>
      <c r="S150" t="s">
        <v>222</v>
      </c>
      <c r="T150" s="16" t="s">
        <v>215</v>
      </c>
      <c r="U150" s="16" t="s">
        <v>191</v>
      </c>
      <c r="V150" t="s">
        <v>368</v>
      </c>
      <c r="W150" s="16" t="s">
        <v>198</v>
      </c>
    </row>
    <row r="151" spans="1:23" x14ac:dyDescent="0.25">
      <c r="A151" s="18">
        <v>0.84</v>
      </c>
      <c r="B151" s="18">
        <v>0.16</v>
      </c>
      <c r="C151" s="3">
        <f t="shared" si="48"/>
        <v>1.1904761904761905</v>
      </c>
      <c r="D151" s="4">
        <f t="shared" si="49"/>
        <v>6.25</v>
      </c>
      <c r="E151" s="7">
        <v>4.6572475143903613E-2</v>
      </c>
      <c r="F151" s="8">
        <f t="shared" si="52"/>
        <v>1.0465724751439036</v>
      </c>
      <c r="G151" s="5">
        <f t="shared" si="53"/>
        <v>1.1375000000000002</v>
      </c>
      <c r="H151" s="5">
        <f t="shared" si="54"/>
        <v>5.9718750000000007</v>
      </c>
      <c r="I151">
        <v>1.47</v>
      </c>
      <c r="J151">
        <v>2.73</v>
      </c>
      <c r="K151" s="5">
        <f t="shared" si="46"/>
        <v>1.5384615384615383</v>
      </c>
      <c r="L151" s="5">
        <f t="shared" si="47"/>
        <v>2.8571428571428568</v>
      </c>
      <c r="M151" s="6">
        <f t="shared" si="50"/>
        <v>0.65</v>
      </c>
      <c r="N151" s="6">
        <f t="shared" si="51"/>
        <v>0.35000000000000003</v>
      </c>
      <c r="O151">
        <f t="shared" si="55"/>
        <v>1.2923076923076922</v>
      </c>
      <c r="P151">
        <f t="shared" si="56"/>
        <v>0.45714285714285707</v>
      </c>
      <c r="Q151" t="s">
        <v>335</v>
      </c>
      <c r="R151" t="s">
        <v>336</v>
      </c>
      <c r="S151" t="s">
        <v>222</v>
      </c>
      <c r="T151" s="16" t="s">
        <v>196</v>
      </c>
      <c r="U151" s="16" t="s">
        <v>201</v>
      </c>
      <c r="V151" t="s">
        <v>368</v>
      </c>
      <c r="W151" s="16" t="s">
        <v>187</v>
      </c>
    </row>
    <row r="152" spans="1:23" x14ac:dyDescent="0.25">
      <c r="A152" s="18">
        <v>0.67</v>
      </c>
      <c r="B152" s="18">
        <v>0.33</v>
      </c>
      <c r="C152" s="3">
        <f t="shared" si="48"/>
        <v>1.4925373134328357</v>
      </c>
      <c r="D152" s="4">
        <f t="shared" si="49"/>
        <v>3.0303030303030303</v>
      </c>
      <c r="E152" s="7">
        <v>4.1039534417017798E-2</v>
      </c>
      <c r="F152" s="8">
        <f t="shared" si="52"/>
        <v>1.0410395344170178</v>
      </c>
      <c r="G152" s="5">
        <f t="shared" si="53"/>
        <v>1.4336989750044955</v>
      </c>
      <c r="H152" s="5">
        <f t="shared" si="54"/>
        <v>2.910843373493976</v>
      </c>
      <c r="I152">
        <v>1.51</v>
      </c>
      <c r="J152">
        <v>2.64</v>
      </c>
      <c r="K152" s="5">
        <f t="shared" si="46"/>
        <v>1.5719696969696968</v>
      </c>
      <c r="L152" s="5">
        <f t="shared" si="47"/>
        <v>2.7483443708609272</v>
      </c>
      <c r="M152" s="6">
        <f t="shared" si="50"/>
        <v>0.63614457831325311</v>
      </c>
      <c r="N152" s="6">
        <f t="shared" si="51"/>
        <v>0.363855421686747</v>
      </c>
      <c r="O152">
        <f t="shared" si="55"/>
        <v>1.053219696969697</v>
      </c>
      <c r="P152">
        <f t="shared" si="56"/>
        <v>0.90695364238410592</v>
      </c>
      <c r="Q152" t="s">
        <v>337</v>
      </c>
      <c r="R152" t="s">
        <v>338</v>
      </c>
      <c r="S152" t="s">
        <v>222</v>
      </c>
      <c r="T152" s="16" t="s">
        <v>196</v>
      </c>
      <c r="U152" s="16" t="s">
        <v>198</v>
      </c>
      <c r="V152" t="s">
        <v>368</v>
      </c>
      <c r="W152" s="16" t="s">
        <v>206</v>
      </c>
    </row>
    <row r="153" spans="1:23" x14ac:dyDescent="0.25">
      <c r="A153" s="18">
        <v>0.55000000000000004</v>
      </c>
      <c r="B153" s="18">
        <v>0.45</v>
      </c>
      <c r="C153" s="3">
        <f t="shared" si="48"/>
        <v>1.8181818181818181</v>
      </c>
      <c r="D153" s="4">
        <f t="shared" si="49"/>
        <v>2.2222222222222223</v>
      </c>
      <c r="E153" s="7">
        <v>4.200236330432916E-2</v>
      </c>
      <c r="F153" s="8">
        <f t="shared" si="52"/>
        <v>1.0420023633043292</v>
      </c>
      <c r="G153" s="5">
        <f t="shared" si="53"/>
        <v>1.7448922211808808</v>
      </c>
      <c r="H153" s="5">
        <f t="shared" si="54"/>
        <v>2.1326460481099656</v>
      </c>
      <c r="I153">
        <v>1.74</v>
      </c>
      <c r="J153">
        <v>2.14</v>
      </c>
      <c r="K153" s="5">
        <f t="shared" si="46"/>
        <v>1.8130841121495327</v>
      </c>
      <c r="L153" s="5">
        <f t="shared" si="47"/>
        <v>2.2298850574712645</v>
      </c>
      <c r="M153" s="6">
        <f t="shared" si="50"/>
        <v>0.55154639175257736</v>
      </c>
      <c r="N153" s="6">
        <f t="shared" si="51"/>
        <v>0.44845360824742264</v>
      </c>
      <c r="O153">
        <f t="shared" si="55"/>
        <v>0.99719626168224307</v>
      </c>
      <c r="P153">
        <f t="shared" si="56"/>
        <v>1.0034482758620691</v>
      </c>
      <c r="Q153" t="s">
        <v>339</v>
      </c>
      <c r="R153" t="s">
        <v>340</v>
      </c>
      <c r="S153" t="s">
        <v>222</v>
      </c>
      <c r="T153" s="16" t="s">
        <v>207</v>
      </c>
      <c r="U153" s="16" t="s">
        <v>198</v>
      </c>
      <c r="V153" t="s">
        <v>368</v>
      </c>
      <c r="W153" s="16" t="s">
        <v>198</v>
      </c>
    </row>
    <row r="154" spans="1:23" x14ac:dyDescent="0.25">
      <c r="A154" s="18">
        <v>0.53</v>
      </c>
      <c r="B154" s="18">
        <v>0.47</v>
      </c>
      <c r="C154" s="3">
        <f t="shared" si="48"/>
        <v>1.8867924528301885</v>
      </c>
      <c r="D154" s="4">
        <f t="shared" si="49"/>
        <v>2.1276595744680851</v>
      </c>
      <c r="E154" s="7">
        <v>3.1504065040650397E-2</v>
      </c>
      <c r="F154" s="8">
        <f t="shared" si="52"/>
        <v>1.0315040650406504</v>
      </c>
      <c r="G154" s="5">
        <f t="shared" si="53"/>
        <v>1.8291662793939956</v>
      </c>
      <c r="H154" s="5">
        <f t="shared" si="54"/>
        <v>2.0626768682528036</v>
      </c>
      <c r="I154">
        <v>1.6</v>
      </c>
      <c r="J154">
        <v>2.46</v>
      </c>
      <c r="K154" s="5">
        <f t="shared" si="46"/>
        <v>1.6504065040650406</v>
      </c>
      <c r="L154" s="5">
        <f t="shared" si="47"/>
        <v>2.5375000000000001</v>
      </c>
      <c r="M154" s="6">
        <f t="shared" si="50"/>
        <v>0.60591133004926112</v>
      </c>
      <c r="N154" s="6">
        <f t="shared" si="51"/>
        <v>0.39408866995073888</v>
      </c>
      <c r="O154">
        <f t="shared" si="55"/>
        <v>0.87471544715447169</v>
      </c>
      <c r="P154">
        <f t="shared" si="56"/>
        <v>1.192625</v>
      </c>
      <c r="Q154" t="s">
        <v>341</v>
      </c>
      <c r="R154" t="s">
        <v>342</v>
      </c>
      <c r="S154" t="s">
        <v>233</v>
      </c>
      <c r="T154" s="16" t="s">
        <v>196</v>
      </c>
      <c r="U154" s="16" t="s">
        <v>190</v>
      </c>
      <c r="V154" t="s">
        <v>368</v>
      </c>
      <c r="W154" s="16" t="s">
        <v>190</v>
      </c>
    </row>
    <row r="155" spans="1:23" x14ac:dyDescent="0.25">
      <c r="A155" s="18">
        <v>0.47</v>
      </c>
      <c r="B155" s="18">
        <v>0.53</v>
      </c>
      <c r="C155" s="3">
        <f t="shared" si="48"/>
        <v>2.1276595744680851</v>
      </c>
      <c r="D155" s="4">
        <f t="shared" si="49"/>
        <v>1.8867924528301885</v>
      </c>
      <c r="E155" s="7">
        <v>2.3185220076411994E-2</v>
      </c>
      <c r="F155" s="8">
        <f t="shared" si="52"/>
        <v>1.023185220076412</v>
      </c>
      <c r="G155" s="5">
        <f t="shared" si="53"/>
        <v>2.0794471350057133</v>
      </c>
      <c r="H155" s="5">
        <f t="shared" si="54"/>
        <v>1.8440380253824247</v>
      </c>
      <c r="I155">
        <v>1.98</v>
      </c>
      <c r="J155">
        <v>1.93</v>
      </c>
      <c r="K155" s="5">
        <f t="shared" ref="K155:K185" si="57">(I155*F155)</f>
        <v>2.0259067357512959</v>
      </c>
      <c r="L155" s="5">
        <f t="shared" ref="L155:L185" si="58">(J155*F155)</f>
        <v>1.9747474747474751</v>
      </c>
      <c r="M155" s="6">
        <f t="shared" si="50"/>
        <v>0.49360613810741677</v>
      </c>
      <c r="N155" s="6">
        <f t="shared" si="51"/>
        <v>0.50639386189258306</v>
      </c>
      <c r="O155">
        <f t="shared" si="55"/>
        <v>0.95217616580310893</v>
      </c>
      <c r="P155">
        <f t="shared" si="56"/>
        <v>1.046616161616162</v>
      </c>
      <c r="Q155" t="s">
        <v>343</v>
      </c>
      <c r="R155" t="s">
        <v>344</v>
      </c>
      <c r="S155" t="s">
        <v>233</v>
      </c>
      <c r="T155" s="16" t="s">
        <v>196</v>
      </c>
      <c r="U155" s="16" t="s">
        <v>190</v>
      </c>
      <c r="V155" t="s">
        <v>368</v>
      </c>
      <c r="W155" s="16" t="s">
        <v>186</v>
      </c>
    </row>
    <row r="156" spans="1:23" x14ac:dyDescent="0.25">
      <c r="A156" s="18">
        <v>0.83</v>
      </c>
      <c r="B156" s="18">
        <v>0.17</v>
      </c>
      <c r="C156" s="3">
        <f t="shared" si="48"/>
        <v>1.2048192771084338</v>
      </c>
      <c r="D156" s="4">
        <f t="shared" si="49"/>
        <v>5.8823529411764701</v>
      </c>
      <c r="E156" s="7">
        <v>3.9248203427307837E-2</v>
      </c>
      <c r="F156" s="8">
        <f t="shared" si="52"/>
        <v>1.0392482034273078</v>
      </c>
      <c r="G156" s="5">
        <f t="shared" si="53"/>
        <v>1.1593181235580623</v>
      </c>
      <c r="H156" s="5">
        <f t="shared" si="54"/>
        <v>5.660200250312891</v>
      </c>
      <c r="I156">
        <v>1.35</v>
      </c>
      <c r="J156">
        <v>3.35</v>
      </c>
      <c r="K156" s="5">
        <f t="shared" si="57"/>
        <v>1.4029850746268657</v>
      </c>
      <c r="L156" s="5">
        <f t="shared" si="58"/>
        <v>3.4814814814814814</v>
      </c>
      <c r="M156" s="6">
        <f t="shared" si="50"/>
        <v>0.71276595744680848</v>
      </c>
      <c r="N156" s="6">
        <f t="shared" si="51"/>
        <v>0.28723404255319152</v>
      </c>
      <c r="O156">
        <f t="shared" si="55"/>
        <v>1.1644776119402984</v>
      </c>
      <c r="P156">
        <f t="shared" si="56"/>
        <v>0.59185185185185185</v>
      </c>
      <c r="Q156" t="s">
        <v>345</v>
      </c>
      <c r="R156" t="s">
        <v>346</v>
      </c>
      <c r="S156" t="s">
        <v>233</v>
      </c>
      <c r="T156" s="16" t="s">
        <v>196</v>
      </c>
      <c r="U156" s="16" t="s">
        <v>200</v>
      </c>
      <c r="V156" t="s">
        <v>368</v>
      </c>
      <c r="W156" s="16" t="s">
        <v>187</v>
      </c>
    </row>
    <row r="157" spans="1:23" x14ac:dyDescent="0.25">
      <c r="A157" s="18">
        <v>0.36</v>
      </c>
      <c r="B157" s="18">
        <v>0.64</v>
      </c>
      <c r="C157" s="3">
        <f t="shared" si="48"/>
        <v>2.7777777777777777</v>
      </c>
      <c r="D157" s="4">
        <f t="shared" si="49"/>
        <v>1.5625</v>
      </c>
      <c r="E157" s="7">
        <v>3.0713170223841679E-2</v>
      </c>
      <c r="F157" s="8">
        <f t="shared" si="52"/>
        <v>1.0307131702238417</v>
      </c>
      <c r="G157" s="5">
        <f t="shared" si="53"/>
        <v>2.6950056116722783</v>
      </c>
      <c r="H157" s="5">
        <f t="shared" si="54"/>
        <v>1.5159406565656566</v>
      </c>
      <c r="I157">
        <v>2.2599999999999998</v>
      </c>
      <c r="J157">
        <v>1.7</v>
      </c>
      <c r="K157" s="5">
        <f t="shared" si="57"/>
        <v>2.3294117647058821</v>
      </c>
      <c r="L157" s="5">
        <f t="shared" si="58"/>
        <v>1.7522123893805308</v>
      </c>
      <c r="M157" s="6">
        <f t="shared" si="50"/>
        <v>0.42929292929292934</v>
      </c>
      <c r="N157" s="6">
        <f t="shared" si="51"/>
        <v>0.57070707070707072</v>
      </c>
      <c r="O157">
        <f t="shared" si="55"/>
        <v>0.83858823529411763</v>
      </c>
      <c r="P157">
        <f t="shared" si="56"/>
        <v>1.1214159292035397</v>
      </c>
      <c r="Q157" t="s">
        <v>347</v>
      </c>
      <c r="R157" t="s">
        <v>348</v>
      </c>
      <c r="S157" t="s">
        <v>233</v>
      </c>
      <c r="T157" s="16" t="s">
        <v>197</v>
      </c>
      <c r="U157" s="16" t="s">
        <v>188</v>
      </c>
      <c r="V157" t="s">
        <v>368</v>
      </c>
      <c r="W157" s="16" t="s">
        <v>187</v>
      </c>
    </row>
    <row r="158" spans="1:23" x14ac:dyDescent="0.25">
      <c r="A158" s="18">
        <v>0.49</v>
      </c>
      <c r="B158" s="18">
        <v>0.51</v>
      </c>
      <c r="C158" s="3">
        <f t="shared" si="48"/>
        <v>2.0408163265306123</v>
      </c>
      <c r="D158" s="4">
        <f t="shared" si="49"/>
        <v>1.9607843137254901</v>
      </c>
      <c r="E158" s="7">
        <v>3.1283138918345665E-2</v>
      </c>
      <c r="F158" s="8">
        <f t="shared" si="52"/>
        <v>1.0312831389183457</v>
      </c>
      <c r="G158" s="5">
        <f t="shared" si="53"/>
        <v>1.9789098158543625</v>
      </c>
      <c r="H158" s="5">
        <f t="shared" si="54"/>
        <v>1.9013055093502698</v>
      </c>
      <c r="I158">
        <v>2.0499999999999998</v>
      </c>
      <c r="J158">
        <v>1.84</v>
      </c>
      <c r="K158" s="5">
        <f t="shared" si="57"/>
        <v>2.1141304347826084</v>
      </c>
      <c r="L158" s="5">
        <f t="shared" si="58"/>
        <v>1.897560975609756</v>
      </c>
      <c r="M158" s="6">
        <f t="shared" si="50"/>
        <v>0.47300771208226228</v>
      </c>
      <c r="N158" s="6">
        <f t="shared" si="51"/>
        <v>0.52699228791773778</v>
      </c>
      <c r="O158">
        <f t="shared" si="55"/>
        <v>1.0359239130434781</v>
      </c>
      <c r="P158">
        <f t="shared" si="56"/>
        <v>0.96775609756097558</v>
      </c>
      <c r="Q158" t="s">
        <v>50</v>
      </c>
      <c r="R158" t="s">
        <v>57</v>
      </c>
      <c r="S158" t="s">
        <v>176</v>
      </c>
      <c r="T158" s="16" t="s">
        <v>196</v>
      </c>
      <c r="U158" s="16" t="s">
        <v>190</v>
      </c>
      <c r="V158" t="s">
        <v>368</v>
      </c>
      <c r="W158" s="16" t="s">
        <v>188</v>
      </c>
    </row>
    <row r="159" spans="1:23" x14ac:dyDescent="0.25">
      <c r="A159" s="18">
        <v>0.22</v>
      </c>
      <c r="B159" s="18">
        <v>0.78</v>
      </c>
      <c r="C159" s="3">
        <f t="shared" si="48"/>
        <v>4.5454545454545459</v>
      </c>
      <c r="D159" s="4">
        <f t="shared" si="49"/>
        <v>1.2820512820512819</v>
      </c>
      <c r="E159" s="7">
        <v>3.16130919145996E-2</v>
      </c>
      <c r="F159" s="8">
        <f t="shared" si="52"/>
        <v>1.0316130919145996</v>
      </c>
      <c r="G159" s="5">
        <f t="shared" si="53"/>
        <v>4.4061621368322399</v>
      </c>
      <c r="H159" s="5">
        <f t="shared" si="54"/>
        <v>1.2427636796193495</v>
      </c>
      <c r="I159">
        <v>1.89</v>
      </c>
      <c r="J159">
        <v>1.99</v>
      </c>
      <c r="K159" s="5">
        <f t="shared" si="57"/>
        <v>1.9497487437185932</v>
      </c>
      <c r="L159" s="5">
        <f t="shared" si="58"/>
        <v>2.052910052910053</v>
      </c>
      <c r="M159" s="6">
        <f t="shared" si="50"/>
        <v>0.51288659793814428</v>
      </c>
      <c r="N159" s="6">
        <f t="shared" si="51"/>
        <v>0.48711340206185566</v>
      </c>
      <c r="O159">
        <f t="shared" si="55"/>
        <v>0.42894472361809044</v>
      </c>
      <c r="P159">
        <f t="shared" si="56"/>
        <v>1.6012698412698416</v>
      </c>
      <c r="Q159" t="s">
        <v>60</v>
      </c>
      <c r="R159" t="s">
        <v>64</v>
      </c>
      <c r="S159" t="s">
        <v>176</v>
      </c>
      <c r="T159" s="16" t="s">
        <v>197</v>
      </c>
      <c r="U159" s="16" t="s">
        <v>188</v>
      </c>
      <c r="V159" t="s">
        <v>368</v>
      </c>
      <c r="W159" s="16" t="s">
        <v>206</v>
      </c>
    </row>
    <row r="160" spans="1:23" x14ac:dyDescent="0.25">
      <c r="A160" s="18">
        <v>0.47</v>
      </c>
      <c r="B160" s="18">
        <v>0.53</v>
      </c>
      <c r="C160" s="3">
        <f t="shared" ref="C160:C185" si="59">(100%/A160)</f>
        <v>2.1276595744680851</v>
      </c>
      <c r="D160" s="4">
        <f t="shared" ref="D160:D185" si="60">(100%/B160)</f>
        <v>1.8867924528301885</v>
      </c>
      <c r="E160" s="7">
        <v>2.9539874871307603E-2</v>
      </c>
      <c r="F160" s="8">
        <f t="shared" si="52"/>
        <v>1.0295398748713076</v>
      </c>
      <c r="G160" s="5">
        <f t="shared" si="53"/>
        <v>2.0666121112929621</v>
      </c>
      <c r="H160" s="5">
        <f t="shared" si="54"/>
        <v>1.8326560232220606</v>
      </c>
      <c r="I160">
        <v>2.0699999999999998</v>
      </c>
      <c r="J160">
        <v>1.83</v>
      </c>
      <c r="K160" s="5">
        <f t="shared" si="57"/>
        <v>2.1311475409836067</v>
      </c>
      <c r="L160" s="5">
        <f t="shared" si="58"/>
        <v>1.8840579710144929</v>
      </c>
      <c r="M160" s="6">
        <f t="shared" ref="M160:M185" si="61">(1/K160)</f>
        <v>0.46923076923076917</v>
      </c>
      <c r="N160" s="6">
        <f t="shared" ref="N160:N185" si="62">(1/L160)</f>
        <v>0.53076923076923077</v>
      </c>
      <c r="O160">
        <f t="shared" si="55"/>
        <v>1.0016393442622951</v>
      </c>
      <c r="P160">
        <f t="shared" si="56"/>
        <v>0.99855072463768146</v>
      </c>
      <c r="Q160" t="s">
        <v>51</v>
      </c>
      <c r="R160" t="s">
        <v>58</v>
      </c>
      <c r="S160" t="s">
        <v>176</v>
      </c>
      <c r="T160" s="16" t="s">
        <v>202</v>
      </c>
      <c r="U160" s="16" t="s">
        <v>187</v>
      </c>
      <c r="V160" t="s">
        <v>368</v>
      </c>
      <c r="W160" s="16" t="s">
        <v>208</v>
      </c>
    </row>
    <row r="161" spans="1:23" x14ac:dyDescent="0.25">
      <c r="A161" s="18">
        <v>0.46</v>
      </c>
      <c r="B161" s="18">
        <v>0.54</v>
      </c>
      <c r="C161" s="3">
        <f t="shared" si="59"/>
        <v>2.1739130434782608</v>
      </c>
      <c r="D161" s="4">
        <f t="shared" si="60"/>
        <v>1.8518518518518516</v>
      </c>
      <c r="E161" s="7">
        <v>4.7120418848167533E-2</v>
      </c>
      <c r="F161" s="8">
        <f t="shared" si="52"/>
        <v>1.0471204188481675</v>
      </c>
      <c r="G161" s="5">
        <f t="shared" si="53"/>
        <v>2.0760869565217392</v>
      </c>
      <c r="H161" s="5">
        <f t="shared" si="54"/>
        <v>1.7685185185185184</v>
      </c>
      <c r="I161">
        <v>1.91</v>
      </c>
      <c r="J161">
        <v>1.91</v>
      </c>
      <c r="K161" s="5">
        <f t="shared" si="57"/>
        <v>2</v>
      </c>
      <c r="L161" s="5">
        <f t="shared" si="58"/>
        <v>2</v>
      </c>
      <c r="M161" s="6">
        <f t="shared" si="61"/>
        <v>0.5</v>
      </c>
      <c r="N161" s="6">
        <f t="shared" si="62"/>
        <v>0.5</v>
      </c>
      <c r="O161">
        <f t="shared" si="55"/>
        <v>0.91999999999999993</v>
      </c>
      <c r="P161">
        <f t="shared" si="56"/>
        <v>1.08</v>
      </c>
      <c r="Q161" t="s">
        <v>54</v>
      </c>
      <c r="R161" t="s">
        <v>56</v>
      </c>
      <c r="S161" t="s">
        <v>176</v>
      </c>
      <c r="T161" s="16" t="s">
        <v>197</v>
      </c>
      <c r="U161" s="16" t="s">
        <v>188</v>
      </c>
      <c r="V161" t="s">
        <v>368</v>
      </c>
      <c r="W161" s="16" t="s">
        <v>187</v>
      </c>
    </row>
    <row r="162" spans="1:23" x14ac:dyDescent="0.25">
      <c r="A162" s="18">
        <v>0.05</v>
      </c>
      <c r="B162" s="18">
        <v>0.95</v>
      </c>
      <c r="C162" s="3">
        <f t="shared" si="59"/>
        <v>20</v>
      </c>
      <c r="D162" s="4">
        <f t="shared" si="60"/>
        <v>1.0526315789473684</v>
      </c>
      <c r="E162" s="7">
        <v>4.0110945167484591E-2</v>
      </c>
      <c r="F162" s="8">
        <f t="shared" si="52"/>
        <v>1.0401109451674846</v>
      </c>
      <c r="G162" s="5">
        <f t="shared" si="53"/>
        <v>19.228717948717946</v>
      </c>
      <c r="H162" s="5">
        <f t="shared" si="54"/>
        <v>1.0120377867746289</v>
      </c>
      <c r="I162">
        <v>2.1800000000000002</v>
      </c>
      <c r="J162">
        <v>1.72</v>
      </c>
      <c r="K162" s="5">
        <f t="shared" si="57"/>
        <v>2.2674418604651168</v>
      </c>
      <c r="L162" s="5">
        <f t="shared" si="58"/>
        <v>1.7889908256880735</v>
      </c>
      <c r="M162" s="6">
        <f t="shared" si="61"/>
        <v>0.44102564102564096</v>
      </c>
      <c r="N162" s="6">
        <f t="shared" si="62"/>
        <v>0.55897435897435888</v>
      </c>
      <c r="O162">
        <f t="shared" si="55"/>
        <v>0.11337209302325583</v>
      </c>
      <c r="P162">
        <f t="shared" si="56"/>
        <v>1.6995412844036697</v>
      </c>
      <c r="Q162" t="s">
        <v>24</v>
      </c>
      <c r="R162" t="s">
        <v>23</v>
      </c>
      <c r="S162" t="s">
        <v>176</v>
      </c>
      <c r="T162" s="16" t="s">
        <v>202</v>
      </c>
      <c r="U162" s="16" t="s">
        <v>185</v>
      </c>
      <c r="V162" t="s">
        <v>368</v>
      </c>
      <c r="W162" s="16" t="s">
        <v>187</v>
      </c>
    </row>
    <row r="163" spans="1:23" x14ac:dyDescent="0.25">
      <c r="A163" s="18">
        <v>0.83</v>
      </c>
      <c r="B163" s="18">
        <v>0.17</v>
      </c>
      <c r="C163" s="3">
        <f t="shared" si="59"/>
        <v>1.2048192771084338</v>
      </c>
      <c r="D163" s="4">
        <f t="shared" si="60"/>
        <v>5.8823529411764701</v>
      </c>
      <c r="E163" s="7">
        <v>3.9415457445713731E-2</v>
      </c>
      <c r="F163" s="8">
        <f t="shared" si="52"/>
        <v>1.0394154574457137</v>
      </c>
      <c r="G163" s="5">
        <f t="shared" si="53"/>
        <v>1.1591315758081833</v>
      </c>
      <c r="H163" s="5">
        <f t="shared" si="54"/>
        <v>5.6592894583576001</v>
      </c>
      <c r="I163">
        <v>1.58</v>
      </c>
      <c r="J163">
        <v>2.46</v>
      </c>
      <c r="K163" s="5">
        <f t="shared" si="57"/>
        <v>1.6422764227642277</v>
      </c>
      <c r="L163" s="5">
        <f t="shared" si="58"/>
        <v>2.5569620253164556</v>
      </c>
      <c r="M163" s="6">
        <f t="shared" si="61"/>
        <v>0.6089108910891089</v>
      </c>
      <c r="N163" s="6">
        <f t="shared" si="62"/>
        <v>0.3910891089108911</v>
      </c>
      <c r="O163">
        <f t="shared" si="55"/>
        <v>1.3630894308943089</v>
      </c>
      <c r="P163">
        <f t="shared" si="56"/>
        <v>0.43468354430379746</v>
      </c>
      <c r="Q163" t="s">
        <v>55</v>
      </c>
      <c r="R163" t="s">
        <v>59</v>
      </c>
      <c r="S163" t="s">
        <v>176</v>
      </c>
      <c r="T163" s="16" t="s">
        <v>196</v>
      </c>
      <c r="U163" s="16" t="s">
        <v>198</v>
      </c>
      <c r="V163" t="s">
        <v>368</v>
      </c>
      <c r="W163" s="16" t="s">
        <v>198</v>
      </c>
    </row>
    <row r="164" spans="1:23" x14ac:dyDescent="0.25">
      <c r="A164" s="18">
        <v>0.21</v>
      </c>
      <c r="B164" s="18">
        <v>0.79</v>
      </c>
      <c r="C164" s="3">
        <f t="shared" si="59"/>
        <v>4.7619047619047619</v>
      </c>
      <c r="D164" s="4">
        <f t="shared" si="60"/>
        <v>1.2658227848101264</v>
      </c>
      <c r="E164" s="7">
        <v>3.8718291054739673E-2</v>
      </c>
      <c r="F164" s="8">
        <f t="shared" si="52"/>
        <v>1.0387182910547397</v>
      </c>
      <c r="G164" s="5">
        <f t="shared" si="53"/>
        <v>4.584404455869751</v>
      </c>
      <c r="H164" s="5">
        <f t="shared" si="54"/>
        <v>1.2186391591552503</v>
      </c>
      <c r="I164">
        <v>2.14</v>
      </c>
      <c r="J164">
        <v>1.75</v>
      </c>
      <c r="K164" s="5">
        <f t="shared" si="57"/>
        <v>2.2228571428571429</v>
      </c>
      <c r="L164" s="5">
        <f t="shared" si="58"/>
        <v>1.8177570093457944</v>
      </c>
      <c r="M164" s="6">
        <f t="shared" si="61"/>
        <v>0.44987146529562982</v>
      </c>
      <c r="N164" s="6">
        <f t="shared" si="62"/>
        <v>0.55012853470437018</v>
      </c>
      <c r="O164">
        <f t="shared" si="55"/>
        <v>0.4668000000000001</v>
      </c>
      <c r="P164">
        <f t="shared" si="56"/>
        <v>1.4360280373831777</v>
      </c>
      <c r="Q164" t="s">
        <v>63</v>
      </c>
      <c r="R164" t="s">
        <v>349</v>
      </c>
      <c r="S164" t="s">
        <v>176</v>
      </c>
      <c r="T164" s="16" t="s">
        <v>196</v>
      </c>
      <c r="U164" s="16" t="s">
        <v>190</v>
      </c>
      <c r="V164" t="s">
        <v>368</v>
      </c>
      <c r="W164" s="16" t="s">
        <v>191</v>
      </c>
    </row>
    <row r="165" spans="1:23" x14ac:dyDescent="0.25">
      <c r="A165" s="18">
        <v>0.38</v>
      </c>
      <c r="B165" s="18">
        <v>0.62</v>
      </c>
      <c r="C165" s="3">
        <f t="shared" si="59"/>
        <v>2.6315789473684212</v>
      </c>
      <c r="D165" s="4">
        <f t="shared" si="60"/>
        <v>1.6129032258064517</v>
      </c>
      <c r="E165" s="7">
        <v>3.8144547759932479E-2</v>
      </c>
      <c r="F165" s="8">
        <f t="shared" si="52"/>
        <v>1.0381445477599325</v>
      </c>
      <c r="G165" s="5">
        <f t="shared" si="53"/>
        <v>2.5348868354091336</v>
      </c>
      <c r="H165" s="5">
        <f t="shared" si="54"/>
        <v>1.5536403184765657</v>
      </c>
      <c r="I165">
        <v>2.2400000000000002</v>
      </c>
      <c r="J165">
        <v>1.69</v>
      </c>
      <c r="K165" s="5">
        <f t="shared" si="57"/>
        <v>2.3254437869822491</v>
      </c>
      <c r="L165" s="5">
        <f t="shared" si="58"/>
        <v>1.7544642857142858</v>
      </c>
      <c r="M165" s="6">
        <f t="shared" si="61"/>
        <v>0.43002544529262077</v>
      </c>
      <c r="N165" s="6">
        <f t="shared" si="62"/>
        <v>0.56997455470737912</v>
      </c>
      <c r="O165">
        <f t="shared" si="55"/>
        <v>0.88366863905325443</v>
      </c>
      <c r="P165">
        <f t="shared" si="56"/>
        <v>1.0877678571428571</v>
      </c>
      <c r="Q165" t="s">
        <v>350</v>
      </c>
      <c r="R165" t="s">
        <v>61</v>
      </c>
      <c r="S165" t="s">
        <v>176</v>
      </c>
      <c r="T165" s="16" t="s">
        <v>197</v>
      </c>
      <c r="U165" s="16" t="s">
        <v>188</v>
      </c>
      <c r="V165" t="s">
        <v>368</v>
      </c>
      <c r="W165" s="16" t="s">
        <v>213</v>
      </c>
    </row>
    <row r="166" spans="1:23" x14ac:dyDescent="0.25">
      <c r="A166" s="18">
        <v>0.71</v>
      </c>
      <c r="B166" s="18">
        <v>0.28999999999999998</v>
      </c>
      <c r="C166" s="3">
        <f t="shared" si="59"/>
        <v>1.4084507042253522</v>
      </c>
      <c r="D166" s="4">
        <f t="shared" si="60"/>
        <v>3.4482758620689657</v>
      </c>
      <c r="E166" s="7">
        <v>2.9808863239265015E-2</v>
      </c>
      <c r="F166" s="8">
        <f t="shared" si="52"/>
        <v>1.029808863239265</v>
      </c>
      <c r="G166" s="5">
        <f t="shared" si="53"/>
        <v>1.3676816684166699</v>
      </c>
      <c r="H166" s="5">
        <f t="shared" si="54"/>
        <v>3.3484620157787437</v>
      </c>
      <c r="I166">
        <v>1.87</v>
      </c>
      <c r="J166">
        <v>2.02</v>
      </c>
      <c r="K166" s="5">
        <f t="shared" si="57"/>
        <v>1.9257425742574257</v>
      </c>
      <c r="L166" s="5">
        <f t="shared" si="58"/>
        <v>2.0802139037433154</v>
      </c>
      <c r="M166" s="6">
        <f t="shared" si="61"/>
        <v>0.51928020565552702</v>
      </c>
      <c r="N166" s="6">
        <f t="shared" si="62"/>
        <v>0.48071979434447304</v>
      </c>
      <c r="O166">
        <f t="shared" si="55"/>
        <v>1.367277227722772</v>
      </c>
      <c r="P166">
        <f t="shared" si="56"/>
        <v>0.60326203208556139</v>
      </c>
      <c r="Q166" t="s">
        <v>49</v>
      </c>
      <c r="R166" t="s">
        <v>52</v>
      </c>
      <c r="S166" t="s">
        <v>176</v>
      </c>
      <c r="T166" s="16" t="s">
        <v>197</v>
      </c>
      <c r="U166" s="16" t="s">
        <v>191</v>
      </c>
      <c r="V166" t="s">
        <v>368</v>
      </c>
      <c r="W166" s="16" t="s">
        <v>218</v>
      </c>
    </row>
    <row r="167" spans="1:23" x14ac:dyDescent="0.25">
      <c r="A167" s="18">
        <v>0.41</v>
      </c>
      <c r="B167" s="18">
        <v>0.59</v>
      </c>
      <c r="C167" s="3">
        <f t="shared" si="59"/>
        <v>2.4390243902439024</v>
      </c>
      <c r="D167" s="4">
        <f t="shared" si="60"/>
        <v>1.6949152542372883</v>
      </c>
      <c r="E167" s="7">
        <v>3.9428448646325664E-2</v>
      </c>
      <c r="F167" s="8">
        <f t="shared" si="52"/>
        <v>1.0394284486463257</v>
      </c>
      <c r="G167" s="5">
        <f t="shared" si="53"/>
        <v>2.3465053255183714</v>
      </c>
      <c r="H167" s="5">
        <f t="shared" si="54"/>
        <v>1.6306223448517498</v>
      </c>
      <c r="I167">
        <v>2.08</v>
      </c>
      <c r="J167">
        <v>1.79</v>
      </c>
      <c r="K167" s="5">
        <f t="shared" si="57"/>
        <v>2.1620111731843576</v>
      </c>
      <c r="L167" s="5">
        <f t="shared" si="58"/>
        <v>1.8605769230769229</v>
      </c>
      <c r="M167" s="6">
        <f t="shared" si="61"/>
        <v>0.46253229974160204</v>
      </c>
      <c r="N167" s="6">
        <f t="shared" si="62"/>
        <v>0.53746770025839796</v>
      </c>
      <c r="O167">
        <f t="shared" si="55"/>
        <v>0.88642458100558663</v>
      </c>
      <c r="P167">
        <f t="shared" si="56"/>
        <v>1.0977403846153846</v>
      </c>
      <c r="Q167" t="s">
        <v>53</v>
      </c>
      <c r="R167" t="s">
        <v>62</v>
      </c>
      <c r="S167" t="s">
        <v>176</v>
      </c>
      <c r="T167" s="16" t="s">
        <v>197</v>
      </c>
      <c r="U167" s="16" t="s">
        <v>188</v>
      </c>
      <c r="V167" t="s">
        <v>368</v>
      </c>
      <c r="W167" s="16" t="s">
        <v>189</v>
      </c>
    </row>
    <row r="168" spans="1:23" x14ac:dyDescent="0.25">
      <c r="A168" s="18">
        <v>0.74</v>
      </c>
      <c r="B168" s="18">
        <v>0.26</v>
      </c>
      <c r="C168" s="3">
        <f t="shared" si="59"/>
        <v>1.3513513513513513</v>
      </c>
      <c r="D168" s="4">
        <f t="shared" si="60"/>
        <v>3.8461538461538458</v>
      </c>
      <c r="E168" s="7">
        <v>3.5349049661227649E-2</v>
      </c>
      <c r="F168" s="8">
        <f t="shared" si="52"/>
        <v>1.0353490496612276</v>
      </c>
      <c r="G168" s="5">
        <f t="shared" si="53"/>
        <v>1.305213301536831</v>
      </c>
      <c r="H168" s="5">
        <f t="shared" si="54"/>
        <v>3.7148378582202111</v>
      </c>
      <c r="I168">
        <v>1.57</v>
      </c>
      <c r="J168">
        <v>2.5099999999999998</v>
      </c>
      <c r="K168" s="5">
        <f t="shared" si="57"/>
        <v>1.6254980079681274</v>
      </c>
      <c r="L168" s="5">
        <f t="shared" si="58"/>
        <v>2.5987261146496814</v>
      </c>
      <c r="M168" s="6">
        <f t="shared" si="61"/>
        <v>0.61519607843137258</v>
      </c>
      <c r="N168" s="6">
        <f t="shared" si="62"/>
        <v>0.38480392156862747</v>
      </c>
      <c r="O168">
        <f t="shared" si="55"/>
        <v>1.2028685258964142</v>
      </c>
      <c r="P168">
        <f t="shared" si="56"/>
        <v>0.6756687898089172</v>
      </c>
      <c r="Q168" t="s">
        <v>71</v>
      </c>
      <c r="R168" t="s">
        <v>137</v>
      </c>
      <c r="S168" t="s">
        <v>177</v>
      </c>
      <c r="T168" s="16" t="s">
        <v>197</v>
      </c>
      <c r="U168" s="16" t="s">
        <v>191</v>
      </c>
      <c r="V168" t="s">
        <v>368</v>
      </c>
      <c r="W168" s="16" t="s">
        <v>186</v>
      </c>
    </row>
    <row r="169" spans="1:23" x14ac:dyDescent="0.25">
      <c r="A169" s="18">
        <v>0.56999999999999995</v>
      </c>
      <c r="B169" s="18">
        <v>0.43</v>
      </c>
      <c r="C169" s="3">
        <f t="shared" si="59"/>
        <v>1.7543859649122808</v>
      </c>
      <c r="D169" s="4">
        <f t="shared" si="60"/>
        <v>2.3255813953488373</v>
      </c>
      <c r="E169" s="7">
        <v>3.9682539682539542E-2</v>
      </c>
      <c r="F169" s="8">
        <f t="shared" si="52"/>
        <v>1.0396825396825395</v>
      </c>
      <c r="G169" s="5">
        <f t="shared" si="53"/>
        <v>1.6874246685415832</v>
      </c>
      <c r="H169" s="5">
        <f t="shared" si="54"/>
        <v>2.2368187466714011</v>
      </c>
      <c r="I169">
        <v>2.25</v>
      </c>
      <c r="J169">
        <v>1.68</v>
      </c>
      <c r="K169" s="5">
        <f t="shared" si="57"/>
        <v>2.339285714285714</v>
      </c>
      <c r="L169" s="5">
        <f t="shared" si="58"/>
        <v>1.7466666666666664</v>
      </c>
      <c r="M169" s="6">
        <f t="shared" si="61"/>
        <v>0.4274809160305344</v>
      </c>
      <c r="N169" s="6">
        <f t="shared" si="62"/>
        <v>0.57251908396946571</v>
      </c>
      <c r="O169">
        <f t="shared" si="55"/>
        <v>1.3333928571428568</v>
      </c>
      <c r="P169">
        <f t="shared" si="56"/>
        <v>0.75106666666666644</v>
      </c>
      <c r="Q169" t="s">
        <v>351</v>
      </c>
      <c r="R169" t="s">
        <v>352</v>
      </c>
      <c r="S169" t="s">
        <v>178</v>
      </c>
      <c r="T169" s="16" t="s">
        <v>196</v>
      </c>
      <c r="U169" s="16" t="s">
        <v>198</v>
      </c>
      <c r="V169" t="s">
        <v>368</v>
      </c>
      <c r="W169" s="16" t="s">
        <v>188</v>
      </c>
    </row>
    <row r="170" spans="1:23" x14ac:dyDescent="0.25">
      <c r="A170" s="18">
        <v>0.86</v>
      </c>
      <c r="B170" s="18">
        <v>0.14000000000000001</v>
      </c>
      <c r="C170" s="3">
        <f t="shared" si="59"/>
        <v>1.1627906976744187</v>
      </c>
      <c r="D170" s="4">
        <f t="shared" si="60"/>
        <v>7.1428571428571423</v>
      </c>
      <c r="E170" s="7">
        <v>4.0110945167484591E-2</v>
      </c>
      <c r="F170" s="8">
        <f t="shared" si="52"/>
        <v>1.0401109451674846</v>
      </c>
      <c r="G170" s="5">
        <f t="shared" si="53"/>
        <v>1.117948717948718</v>
      </c>
      <c r="H170" s="5">
        <f t="shared" si="54"/>
        <v>6.8673992673992661</v>
      </c>
      <c r="I170">
        <v>2.1800000000000002</v>
      </c>
      <c r="J170">
        <v>1.72</v>
      </c>
      <c r="K170" s="5">
        <f t="shared" si="57"/>
        <v>2.2674418604651168</v>
      </c>
      <c r="L170" s="5">
        <f t="shared" si="58"/>
        <v>1.7889908256880735</v>
      </c>
      <c r="M170" s="6">
        <f t="shared" si="61"/>
        <v>0.44102564102564096</v>
      </c>
      <c r="N170" s="6">
        <f t="shared" si="62"/>
        <v>0.55897435897435888</v>
      </c>
      <c r="O170">
        <f t="shared" si="55"/>
        <v>1.9500000000000002</v>
      </c>
      <c r="P170">
        <f t="shared" si="56"/>
        <v>0.25045871559633032</v>
      </c>
      <c r="Q170" t="s">
        <v>353</v>
      </c>
      <c r="R170" t="s">
        <v>354</v>
      </c>
      <c r="S170" t="s">
        <v>178</v>
      </c>
      <c r="T170" s="16" t="s">
        <v>196</v>
      </c>
      <c r="U170" s="16" t="s">
        <v>201</v>
      </c>
      <c r="V170" t="s">
        <v>368</v>
      </c>
      <c r="W170" s="16" t="s">
        <v>206</v>
      </c>
    </row>
    <row r="171" spans="1:23" x14ac:dyDescent="0.25">
      <c r="A171" s="18">
        <v>0.4</v>
      </c>
      <c r="B171" s="18">
        <v>0.6</v>
      </c>
      <c r="C171" s="3">
        <f t="shared" si="59"/>
        <v>2.5</v>
      </c>
      <c r="D171" s="4">
        <f t="shared" si="60"/>
        <v>1.6666666666666667</v>
      </c>
      <c r="E171" s="7">
        <v>3.8961038961038863E-2</v>
      </c>
      <c r="F171" s="8">
        <f t="shared" si="52"/>
        <v>1.0389610389610389</v>
      </c>
      <c r="G171" s="5">
        <f t="shared" si="53"/>
        <v>2.4062500000000004</v>
      </c>
      <c r="H171" s="5">
        <f t="shared" si="54"/>
        <v>1.604166666666667</v>
      </c>
      <c r="I171">
        <v>2.31</v>
      </c>
      <c r="J171">
        <v>1.65</v>
      </c>
      <c r="K171" s="5">
        <f t="shared" si="57"/>
        <v>2.4</v>
      </c>
      <c r="L171" s="5">
        <f t="shared" si="58"/>
        <v>1.714285714285714</v>
      </c>
      <c r="M171" s="6">
        <f t="shared" si="61"/>
        <v>0.41666666666666669</v>
      </c>
      <c r="N171" s="6">
        <f t="shared" si="62"/>
        <v>0.58333333333333348</v>
      </c>
      <c r="O171">
        <f t="shared" si="55"/>
        <v>0.95999999999999985</v>
      </c>
      <c r="P171">
        <f t="shared" si="56"/>
        <v>1.0285714285714282</v>
      </c>
      <c r="Q171" t="s">
        <v>355</v>
      </c>
      <c r="R171" t="s">
        <v>356</v>
      </c>
      <c r="S171" t="s">
        <v>178</v>
      </c>
      <c r="T171" s="16" t="s">
        <v>202</v>
      </c>
      <c r="U171" s="16" t="s">
        <v>187</v>
      </c>
      <c r="V171" t="s">
        <v>368</v>
      </c>
      <c r="W171" s="16" t="s">
        <v>187</v>
      </c>
    </row>
    <row r="172" spans="1:23" x14ac:dyDescent="0.25">
      <c r="A172" s="18">
        <v>0.35</v>
      </c>
      <c r="B172" s="18">
        <v>0.65</v>
      </c>
      <c r="C172" s="3">
        <f t="shared" si="59"/>
        <v>2.8571428571428572</v>
      </c>
      <c r="D172" s="4">
        <f t="shared" si="60"/>
        <v>1.5384615384615383</v>
      </c>
      <c r="E172" s="7">
        <v>3.4151034151034265E-2</v>
      </c>
      <c r="F172" s="8">
        <f t="shared" si="52"/>
        <v>1.0341510341510343</v>
      </c>
      <c r="G172" s="5">
        <f t="shared" si="53"/>
        <v>2.7627906976744185</v>
      </c>
      <c r="H172" s="5">
        <f t="shared" si="54"/>
        <v>1.4876565295169943</v>
      </c>
      <c r="I172">
        <v>1.89</v>
      </c>
      <c r="J172">
        <v>1.98</v>
      </c>
      <c r="K172" s="5">
        <f t="shared" si="57"/>
        <v>1.9545454545454546</v>
      </c>
      <c r="L172" s="5">
        <f t="shared" si="58"/>
        <v>2.0476190476190479</v>
      </c>
      <c r="M172" s="6">
        <f t="shared" si="61"/>
        <v>0.51162790697674421</v>
      </c>
      <c r="N172" s="6">
        <f t="shared" si="62"/>
        <v>0.48837209302325574</v>
      </c>
      <c r="O172">
        <f t="shared" si="55"/>
        <v>0.68409090909090908</v>
      </c>
      <c r="P172">
        <f t="shared" si="56"/>
        <v>1.3309523809523811</v>
      </c>
      <c r="Q172" t="s">
        <v>357</v>
      </c>
      <c r="R172" t="s">
        <v>358</v>
      </c>
      <c r="S172" t="s">
        <v>178</v>
      </c>
      <c r="T172" s="16" t="s">
        <v>197</v>
      </c>
      <c r="U172" s="16" t="s">
        <v>188</v>
      </c>
      <c r="V172" t="s">
        <v>368</v>
      </c>
      <c r="W172" s="16" t="s">
        <v>191</v>
      </c>
    </row>
    <row r="173" spans="1:23" x14ac:dyDescent="0.25">
      <c r="A173" s="18">
        <v>0.41</v>
      </c>
      <c r="B173" s="18">
        <v>0.59</v>
      </c>
      <c r="C173" s="3">
        <f t="shared" si="59"/>
        <v>2.4390243902439024</v>
      </c>
      <c r="D173" s="4">
        <f t="shared" si="60"/>
        <v>1.6949152542372883</v>
      </c>
      <c r="E173" s="7">
        <v>4.3440650933960434E-2</v>
      </c>
      <c r="F173" s="8">
        <f t="shared" si="52"/>
        <v>1.0434406509339604</v>
      </c>
      <c r="G173" s="5">
        <f t="shared" si="53"/>
        <v>2.3374826235308985</v>
      </c>
      <c r="H173" s="5">
        <f t="shared" si="54"/>
        <v>1.6243523316062178</v>
      </c>
      <c r="I173">
        <v>1.77</v>
      </c>
      <c r="J173">
        <v>2.09</v>
      </c>
      <c r="K173" s="5">
        <f t="shared" si="57"/>
        <v>1.8468899521531099</v>
      </c>
      <c r="L173" s="5">
        <f t="shared" si="58"/>
        <v>2.1807909604519771</v>
      </c>
      <c r="M173" s="6">
        <f t="shared" si="61"/>
        <v>0.54145077720207258</v>
      </c>
      <c r="N173" s="6">
        <f t="shared" si="62"/>
        <v>0.45854922279792754</v>
      </c>
      <c r="O173">
        <f t="shared" si="55"/>
        <v>0.75722488038277513</v>
      </c>
      <c r="P173">
        <f t="shared" si="56"/>
        <v>1.2866666666666664</v>
      </c>
      <c r="Q173" t="s">
        <v>101</v>
      </c>
      <c r="R173" t="s">
        <v>152</v>
      </c>
      <c r="S173" t="s">
        <v>183</v>
      </c>
      <c r="T173" s="16" t="s">
        <v>202</v>
      </c>
      <c r="U173" s="16" t="s">
        <v>187</v>
      </c>
      <c r="V173" t="s">
        <v>368</v>
      </c>
      <c r="W173" s="16" t="s">
        <v>201</v>
      </c>
    </row>
    <row r="174" spans="1:23" x14ac:dyDescent="0.25">
      <c r="A174" s="18">
        <v>0.15</v>
      </c>
      <c r="B174" s="18">
        <v>0.85</v>
      </c>
      <c r="C174" s="3">
        <f t="shared" si="59"/>
        <v>6.666666666666667</v>
      </c>
      <c r="D174" s="4">
        <f t="shared" si="60"/>
        <v>1.1764705882352942</v>
      </c>
      <c r="E174" s="7">
        <v>6.1624649859943981E-2</v>
      </c>
      <c r="F174" s="8">
        <f t="shared" si="52"/>
        <v>1.061624649859944</v>
      </c>
      <c r="G174" s="5">
        <f t="shared" si="53"/>
        <v>6.2796833773087073</v>
      </c>
      <c r="H174" s="5">
        <f t="shared" si="54"/>
        <v>1.108179419525066</v>
      </c>
      <c r="I174">
        <v>2.04</v>
      </c>
      <c r="J174">
        <v>1.75</v>
      </c>
      <c r="K174" s="5">
        <f t="shared" si="57"/>
        <v>2.1657142857142859</v>
      </c>
      <c r="L174" s="5">
        <f t="shared" si="58"/>
        <v>1.857843137254902</v>
      </c>
      <c r="M174" s="6">
        <f t="shared" si="61"/>
        <v>0.46174142480211078</v>
      </c>
      <c r="N174" s="6">
        <f t="shared" si="62"/>
        <v>0.53825857519788911</v>
      </c>
      <c r="O174">
        <f t="shared" si="55"/>
        <v>0.32485714285714284</v>
      </c>
      <c r="P174">
        <f t="shared" si="56"/>
        <v>1.5791666666666666</v>
      </c>
      <c r="Q174" t="s">
        <v>151</v>
      </c>
      <c r="R174" t="s">
        <v>150</v>
      </c>
      <c r="S174" t="s">
        <v>183</v>
      </c>
      <c r="T174" s="16" t="s">
        <v>202</v>
      </c>
      <c r="U174" s="16" t="s">
        <v>185</v>
      </c>
      <c r="V174" t="s">
        <v>368</v>
      </c>
      <c r="W174" s="16" t="s">
        <v>191</v>
      </c>
    </row>
    <row r="175" spans="1:23" x14ac:dyDescent="0.25">
      <c r="A175" s="18">
        <v>0.39</v>
      </c>
      <c r="B175" s="18">
        <v>0.61</v>
      </c>
      <c r="C175" s="3">
        <f t="shared" si="59"/>
        <v>2.5641025641025639</v>
      </c>
      <c r="D175" s="4">
        <f t="shared" si="60"/>
        <v>1.639344262295082</v>
      </c>
      <c r="E175" s="7">
        <v>3.9304610733182255E-2</v>
      </c>
      <c r="F175" s="8">
        <f t="shared" si="52"/>
        <v>1.0393046107331823</v>
      </c>
      <c r="G175" s="5">
        <f t="shared" si="53"/>
        <v>2.4671328671328667</v>
      </c>
      <c r="H175" s="5">
        <f t="shared" si="54"/>
        <v>1.5773472429210134</v>
      </c>
      <c r="I175">
        <v>1.89</v>
      </c>
      <c r="J175">
        <v>1.96</v>
      </c>
      <c r="K175" s="5">
        <f t="shared" si="57"/>
        <v>1.9642857142857144</v>
      </c>
      <c r="L175" s="5">
        <f t="shared" si="58"/>
        <v>2.0370370370370372</v>
      </c>
      <c r="M175" s="6">
        <f t="shared" si="61"/>
        <v>0.50909090909090904</v>
      </c>
      <c r="N175" s="6">
        <f t="shared" si="62"/>
        <v>0.49090909090909085</v>
      </c>
      <c r="O175">
        <f t="shared" si="55"/>
        <v>0.76607142857142863</v>
      </c>
      <c r="P175">
        <f t="shared" si="56"/>
        <v>1.2425925925925927</v>
      </c>
      <c r="Q175" t="s">
        <v>99</v>
      </c>
      <c r="R175" t="s">
        <v>154</v>
      </c>
      <c r="S175" t="s">
        <v>183</v>
      </c>
      <c r="T175" s="16" t="s">
        <v>196</v>
      </c>
      <c r="U175" s="16" t="s">
        <v>206</v>
      </c>
      <c r="V175" t="s">
        <v>368</v>
      </c>
      <c r="W175" s="16" t="s">
        <v>218</v>
      </c>
    </row>
    <row r="176" spans="1:23" x14ac:dyDescent="0.25">
      <c r="A176" s="18">
        <v>0.66</v>
      </c>
      <c r="B176" s="18">
        <v>0.34</v>
      </c>
      <c r="C176" s="3">
        <f t="shared" si="59"/>
        <v>1.5151515151515151</v>
      </c>
      <c r="D176" s="4">
        <f t="shared" si="60"/>
        <v>2.9411764705882351</v>
      </c>
      <c r="E176" s="7">
        <v>6.6058002148227768E-2</v>
      </c>
      <c r="F176" s="8">
        <f t="shared" si="52"/>
        <v>1.0660580021482278</v>
      </c>
      <c r="G176" s="5">
        <f t="shared" si="53"/>
        <v>1.4212655522479198</v>
      </c>
      <c r="H176" s="5">
        <f t="shared" si="54"/>
        <v>2.7589272484812559</v>
      </c>
      <c r="I176">
        <v>1.52</v>
      </c>
      <c r="J176">
        <v>2.4500000000000002</v>
      </c>
      <c r="K176" s="5">
        <f t="shared" si="57"/>
        <v>1.6204081632653062</v>
      </c>
      <c r="L176" s="5">
        <f t="shared" si="58"/>
        <v>2.6118421052631584</v>
      </c>
      <c r="M176" s="6">
        <f t="shared" si="61"/>
        <v>0.61712846347607053</v>
      </c>
      <c r="N176" s="6">
        <f t="shared" si="62"/>
        <v>0.38287153652392941</v>
      </c>
      <c r="O176">
        <f t="shared" si="55"/>
        <v>1.0694693877551023</v>
      </c>
      <c r="P176">
        <f t="shared" si="56"/>
        <v>0.88802631578947389</v>
      </c>
      <c r="Q176" t="s">
        <v>168</v>
      </c>
      <c r="R176" t="s">
        <v>100</v>
      </c>
      <c r="S176" t="s">
        <v>183</v>
      </c>
      <c r="T176" s="16" t="s">
        <v>196</v>
      </c>
      <c r="U176" s="16" t="s">
        <v>198</v>
      </c>
      <c r="V176" t="s">
        <v>368</v>
      </c>
      <c r="W176" s="16" t="s">
        <v>186</v>
      </c>
    </row>
    <row r="177" spans="3:22" x14ac:dyDescent="0.25">
      <c r="C177" s="3" t="e">
        <f t="shared" si="59"/>
        <v>#DIV/0!</v>
      </c>
      <c r="D177" s="4" t="e">
        <f t="shared" si="60"/>
        <v>#DIV/0!</v>
      </c>
      <c r="E177" s="7">
        <v>3.709508881922674E-2</v>
      </c>
      <c r="F177" s="8">
        <f t="shared" si="52"/>
        <v>1.0370950888192267</v>
      </c>
      <c r="G177" s="5" t="e">
        <f t="shared" si="53"/>
        <v>#DIV/0!</v>
      </c>
      <c r="H177" s="5" t="e">
        <f t="shared" si="54"/>
        <v>#DIV/0!</v>
      </c>
      <c r="I177">
        <v>2.3199999999999998</v>
      </c>
      <c r="J177">
        <v>1.65</v>
      </c>
      <c r="K177" s="5">
        <f t="shared" si="57"/>
        <v>2.4060606060606058</v>
      </c>
      <c r="L177" s="5">
        <f t="shared" si="58"/>
        <v>1.711206896551724</v>
      </c>
      <c r="M177" s="6">
        <f t="shared" si="61"/>
        <v>0.41561712846347609</v>
      </c>
      <c r="N177" s="6">
        <f t="shared" si="62"/>
        <v>0.58438287153652402</v>
      </c>
      <c r="O177" t="e">
        <f t="shared" si="55"/>
        <v>#DIV/0!</v>
      </c>
      <c r="P177" t="e">
        <f t="shared" si="56"/>
        <v>#DIV/0!</v>
      </c>
      <c r="Q177" t="s">
        <v>160</v>
      </c>
      <c r="R177" t="s">
        <v>359</v>
      </c>
      <c r="S177" t="s">
        <v>178</v>
      </c>
      <c r="V177" t="s">
        <v>369</v>
      </c>
    </row>
    <row r="178" spans="3:22" x14ac:dyDescent="0.25">
      <c r="C178" s="3" t="e">
        <f t="shared" si="59"/>
        <v>#DIV/0!</v>
      </c>
      <c r="D178" s="4" t="e">
        <f t="shared" si="60"/>
        <v>#DIV/0!</v>
      </c>
      <c r="E178" s="7">
        <v>3.3764291056736839E-2</v>
      </c>
      <c r="F178" s="8">
        <f t="shared" si="52"/>
        <v>1.0337642910567368</v>
      </c>
      <c r="G178" s="5" t="e">
        <f t="shared" si="53"/>
        <v>#DIV/0!</v>
      </c>
      <c r="H178" s="5" t="e">
        <f t="shared" si="54"/>
        <v>#DIV/0!</v>
      </c>
      <c r="I178">
        <v>1.91</v>
      </c>
      <c r="J178">
        <v>1.96</v>
      </c>
      <c r="K178" s="5">
        <f t="shared" si="57"/>
        <v>1.9744897959183674</v>
      </c>
      <c r="L178" s="5">
        <f t="shared" si="58"/>
        <v>2.0261780104712042</v>
      </c>
      <c r="M178" s="6">
        <f t="shared" si="61"/>
        <v>0.50645994832041341</v>
      </c>
      <c r="N178" s="6">
        <f t="shared" si="62"/>
        <v>0.49354005167958659</v>
      </c>
      <c r="O178" t="e">
        <f t="shared" si="55"/>
        <v>#DIV/0!</v>
      </c>
      <c r="P178" t="e">
        <f t="shared" si="56"/>
        <v>#DIV/0!</v>
      </c>
      <c r="Q178" t="s">
        <v>360</v>
      </c>
      <c r="R178" t="s">
        <v>159</v>
      </c>
      <c r="S178" t="s">
        <v>178</v>
      </c>
      <c r="V178" t="s">
        <v>369</v>
      </c>
    </row>
    <row r="179" spans="3:22" x14ac:dyDescent="0.25">
      <c r="C179" s="3" t="e">
        <f t="shared" si="59"/>
        <v>#DIV/0!</v>
      </c>
      <c r="D179" s="4" t="e">
        <f t="shared" si="60"/>
        <v>#DIV/0!</v>
      </c>
      <c r="E179" s="7">
        <v>4.2682266276676373E-2</v>
      </c>
      <c r="F179" s="8">
        <f t="shared" si="52"/>
        <v>1.0426822662766764</v>
      </c>
      <c r="G179" s="5" t="e">
        <f t="shared" si="53"/>
        <v>#DIV/0!</v>
      </c>
      <c r="H179" s="5" t="e">
        <f t="shared" si="54"/>
        <v>#DIV/0!</v>
      </c>
      <c r="I179">
        <v>1.81</v>
      </c>
      <c r="J179">
        <v>2.04</v>
      </c>
      <c r="K179" s="5">
        <f t="shared" si="57"/>
        <v>1.8872549019607843</v>
      </c>
      <c r="L179" s="5">
        <f t="shared" si="58"/>
        <v>2.1270718232044197</v>
      </c>
      <c r="M179" s="6">
        <f t="shared" si="61"/>
        <v>0.52987012987012994</v>
      </c>
      <c r="N179" s="6">
        <f t="shared" si="62"/>
        <v>0.47012987012987018</v>
      </c>
      <c r="O179" t="e">
        <f t="shared" si="55"/>
        <v>#DIV/0!</v>
      </c>
      <c r="P179" t="e">
        <f t="shared" si="56"/>
        <v>#DIV/0!</v>
      </c>
      <c r="Q179" t="s">
        <v>149</v>
      </c>
      <c r="R179" t="s">
        <v>156</v>
      </c>
      <c r="S179" t="s">
        <v>183</v>
      </c>
      <c r="V179" t="s">
        <v>369</v>
      </c>
    </row>
    <row r="180" spans="3:22" x14ac:dyDescent="0.25">
      <c r="C180" s="3" t="e">
        <f t="shared" si="59"/>
        <v>#DIV/0!</v>
      </c>
      <c r="D180" s="4" t="e">
        <f t="shared" si="60"/>
        <v>#DIV/0!</v>
      </c>
      <c r="E180" s="7">
        <v>4.3410041841004166E-2</v>
      </c>
      <c r="F180" s="8">
        <f t="shared" si="52"/>
        <v>1.0434100418410042</v>
      </c>
      <c r="G180" s="5" t="e">
        <f t="shared" si="53"/>
        <v>#DIV/0!</v>
      </c>
      <c r="H180" s="5" t="e">
        <f t="shared" si="54"/>
        <v>#DIV/0!</v>
      </c>
      <c r="I180">
        <v>2.39</v>
      </c>
      <c r="J180">
        <v>1.6</v>
      </c>
      <c r="K180" s="5">
        <f t="shared" si="57"/>
        <v>2.4937499999999999</v>
      </c>
      <c r="L180" s="5">
        <f t="shared" si="58"/>
        <v>1.6694560669456067</v>
      </c>
      <c r="M180" s="6">
        <f t="shared" si="61"/>
        <v>0.40100250626566419</v>
      </c>
      <c r="N180" s="6">
        <f t="shared" si="62"/>
        <v>0.59899749373433586</v>
      </c>
      <c r="O180" t="e">
        <f t="shared" si="55"/>
        <v>#DIV/0!</v>
      </c>
      <c r="P180" t="e">
        <f t="shared" si="56"/>
        <v>#DIV/0!</v>
      </c>
      <c r="Q180" t="s">
        <v>157</v>
      </c>
      <c r="R180" t="s">
        <v>98</v>
      </c>
      <c r="S180" t="s">
        <v>183</v>
      </c>
      <c r="V180" t="s">
        <v>369</v>
      </c>
    </row>
    <row r="181" spans="3:22" x14ac:dyDescent="0.25">
      <c r="C181" s="3" t="e">
        <f t="shared" si="59"/>
        <v>#DIV/0!</v>
      </c>
      <c r="D181" s="4" t="e">
        <f t="shared" si="60"/>
        <v>#DIV/0!</v>
      </c>
      <c r="E181" s="7">
        <v>4.17510053167085E-2</v>
      </c>
      <c r="F181" s="8">
        <f t="shared" si="52"/>
        <v>1.0417510053167085</v>
      </c>
      <c r="G181" s="5" t="e">
        <f t="shared" si="53"/>
        <v>#DIV/0!</v>
      </c>
      <c r="H181" s="5" t="e">
        <f t="shared" si="54"/>
        <v>#DIV/0!</v>
      </c>
      <c r="I181">
        <v>2.0699999999999998</v>
      </c>
      <c r="J181">
        <v>1.79</v>
      </c>
      <c r="K181" s="5">
        <f t="shared" si="57"/>
        <v>2.1564245810055866</v>
      </c>
      <c r="L181" s="5">
        <f t="shared" si="58"/>
        <v>1.8647342995169083</v>
      </c>
      <c r="M181" s="6">
        <f t="shared" si="61"/>
        <v>0.46373056994818651</v>
      </c>
      <c r="N181" s="6">
        <f t="shared" si="62"/>
        <v>0.53626943005181349</v>
      </c>
      <c r="O181" t="e">
        <f t="shared" si="55"/>
        <v>#DIV/0!</v>
      </c>
      <c r="P181" t="e">
        <f t="shared" si="56"/>
        <v>#DIV/0!</v>
      </c>
      <c r="Q181" t="s">
        <v>155</v>
      </c>
      <c r="R181" t="s">
        <v>96</v>
      </c>
      <c r="S181" t="s">
        <v>183</v>
      </c>
      <c r="V181" t="s">
        <v>369</v>
      </c>
    </row>
    <row r="182" spans="3:22" x14ac:dyDescent="0.25">
      <c r="C182" s="3" t="e">
        <f t="shared" si="59"/>
        <v>#DIV/0!</v>
      </c>
      <c r="D182" s="4" t="e">
        <f t="shared" si="60"/>
        <v>#DIV/0!</v>
      </c>
      <c r="E182" s="7">
        <v>4.4096111080978329E-2</v>
      </c>
      <c r="F182" s="8">
        <f t="shared" si="52"/>
        <v>1.0440961110809783</v>
      </c>
      <c r="G182" s="5" t="e">
        <f t="shared" si="53"/>
        <v>#DIV/0!</v>
      </c>
      <c r="H182" s="5" t="e">
        <f t="shared" si="54"/>
        <v>#DIV/0!</v>
      </c>
      <c r="I182">
        <v>1.79</v>
      </c>
      <c r="J182">
        <v>2.06</v>
      </c>
      <c r="K182" s="5">
        <f t="shared" si="57"/>
        <v>1.8689320388349513</v>
      </c>
      <c r="L182" s="5">
        <f t="shared" si="58"/>
        <v>2.1508379888268152</v>
      </c>
      <c r="M182" s="6">
        <f t="shared" si="61"/>
        <v>0.53506493506493513</v>
      </c>
      <c r="N182" s="6">
        <f t="shared" si="62"/>
        <v>0.46493506493506503</v>
      </c>
      <c r="O182" t="e">
        <f t="shared" si="55"/>
        <v>#DIV/0!</v>
      </c>
      <c r="P182" t="e">
        <f t="shared" si="56"/>
        <v>#DIV/0!</v>
      </c>
      <c r="Q182" t="s">
        <v>153</v>
      </c>
      <c r="R182" t="s">
        <v>158</v>
      </c>
      <c r="S182" t="s">
        <v>183</v>
      </c>
      <c r="V182" t="s">
        <v>369</v>
      </c>
    </row>
    <row r="183" spans="3:22" x14ac:dyDescent="0.25">
      <c r="C183" s="3" t="e">
        <f t="shared" si="59"/>
        <v>#DIV/0!</v>
      </c>
      <c r="D183" s="4" t="e">
        <f t="shared" si="60"/>
        <v>#DIV/0!</v>
      </c>
      <c r="E183" s="7">
        <v>4.102564102564088E-2</v>
      </c>
      <c r="F183" s="8">
        <f t="shared" si="52"/>
        <v>1.0410256410256409</v>
      </c>
      <c r="G183" s="5" t="e">
        <f t="shared" si="53"/>
        <v>#DIV/0!</v>
      </c>
      <c r="H183" s="5" t="e">
        <f t="shared" si="54"/>
        <v>#DIV/0!</v>
      </c>
      <c r="I183">
        <v>1.56</v>
      </c>
      <c r="J183">
        <v>2.5</v>
      </c>
      <c r="K183" s="5">
        <f t="shared" si="57"/>
        <v>1.6239999999999999</v>
      </c>
      <c r="L183" s="5">
        <f t="shared" si="58"/>
        <v>2.6025641025641022</v>
      </c>
      <c r="M183" s="6">
        <f t="shared" si="61"/>
        <v>0.61576354679802958</v>
      </c>
      <c r="N183" s="6">
        <f t="shared" si="62"/>
        <v>0.38423645320197047</v>
      </c>
      <c r="O183" t="e">
        <f t="shared" si="55"/>
        <v>#DIV/0!</v>
      </c>
      <c r="P183" t="e">
        <f t="shared" si="56"/>
        <v>#DIV/0!</v>
      </c>
      <c r="Q183" t="s">
        <v>361</v>
      </c>
      <c r="R183" t="s">
        <v>362</v>
      </c>
      <c r="S183" t="s">
        <v>178</v>
      </c>
      <c r="V183" t="s">
        <v>370</v>
      </c>
    </row>
    <row r="184" spans="3:22" x14ac:dyDescent="0.25">
      <c r="C184" s="3" t="e">
        <f t="shared" si="59"/>
        <v>#DIV/0!</v>
      </c>
      <c r="D184" s="4" t="e">
        <f t="shared" si="60"/>
        <v>#DIV/0!</v>
      </c>
      <c r="E184" s="7">
        <v>3.7398886437651102E-2</v>
      </c>
      <c r="F184" s="8">
        <f t="shared" si="52"/>
        <v>1.0373988864376511</v>
      </c>
      <c r="G184" s="5" t="e">
        <f t="shared" si="53"/>
        <v>#DIV/0!</v>
      </c>
      <c r="H184" s="5" t="e">
        <f t="shared" si="54"/>
        <v>#DIV/0!</v>
      </c>
      <c r="I184">
        <v>2.2799999999999998</v>
      </c>
      <c r="J184">
        <v>1.67</v>
      </c>
      <c r="K184" s="5">
        <f t="shared" si="57"/>
        <v>2.3652694610778444</v>
      </c>
      <c r="L184" s="5">
        <f t="shared" si="58"/>
        <v>1.7324561403508774</v>
      </c>
      <c r="M184" s="6">
        <f t="shared" si="61"/>
        <v>0.42278481012658226</v>
      </c>
      <c r="N184" s="6">
        <f t="shared" si="62"/>
        <v>0.57721518987341769</v>
      </c>
      <c r="O184" t="e">
        <f t="shared" si="55"/>
        <v>#DIV/0!</v>
      </c>
      <c r="P184" t="e">
        <f t="shared" si="56"/>
        <v>#DIV/0!</v>
      </c>
      <c r="Q184" t="s">
        <v>363</v>
      </c>
      <c r="R184" t="s">
        <v>364</v>
      </c>
      <c r="S184" t="s">
        <v>178</v>
      </c>
      <c r="V184" t="s">
        <v>370</v>
      </c>
    </row>
    <row r="185" spans="3:22" x14ac:dyDescent="0.25">
      <c r="C185" s="3" t="e">
        <f t="shared" si="59"/>
        <v>#DIV/0!</v>
      </c>
      <c r="D185" s="4" t="e">
        <f t="shared" si="60"/>
        <v>#DIV/0!</v>
      </c>
      <c r="E185" s="7">
        <v>3.5590045491035394E-2</v>
      </c>
      <c r="F185" s="8">
        <f t="shared" si="52"/>
        <v>1.0355900454910354</v>
      </c>
      <c r="G185" s="5" t="e">
        <f t="shared" si="53"/>
        <v>#DIV/0!</v>
      </c>
      <c r="H185" s="5" t="e">
        <f t="shared" si="54"/>
        <v>#DIV/0!</v>
      </c>
      <c r="I185">
        <v>1.85</v>
      </c>
      <c r="J185">
        <v>2.02</v>
      </c>
      <c r="K185" s="5">
        <f t="shared" si="57"/>
        <v>1.9158415841584155</v>
      </c>
      <c r="L185" s="5">
        <f t="shared" si="58"/>
        <v>2.0918918918918914</v>
      </c>
      <c r="M185" s="6">
        <f t="shared" si="61"/>
        <v>0.5219638242894058</v>
      </c>
      <c r="N185" s="6">
        <f t="shared" si="62"/>
        <v>0.47803617571059442</v>
      </c>
      <c r="O185" t="e">
        <f t="shared" si="55"/>
        <v>#DIV/0!</v>
      </c>
      <c r="P185" t="e">
        <f t="shared" si="56"/>
        <v>#DIV/0!</v>
      </c>
      <c r="Q185" t="s">
        <v>365</v>
      </c>
      <c r="R185" t="s">
        <v>366</v>
      </c>
      <c r="S185" t="s">
        <v>178</v>
      </c>
      <c r="V185" t="s">
        <v>370</v>
      </c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2020-12-28T05:03:57Z</dcterms:modified>
</cp:coreProperties>
</file>