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externalReferences>
    <externalReference r:id="rId4"/>
  </externalReferenc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1867" i="3" l="1"/>
  <c r="I1867" i="3"/>
  <c r="H1867" i="3"/>
  <c r="L1867" i="3" s="1"/>
  <c r="G1867" i="3"/>
  <c r="K1867" i="3" s="1"/>
  <c r="F1867" i="3"/>
  <c r="E1867" i="3"/>
  <c r="J1866" i="3"/>
  <c r="I1866" i="3"/>
  <c r="H1866" i="3"/>
  <c r="L1866" i="3" s="1"/>
  <c r="G1866" i="3"/>
  <c r="K1866" i="3" s="1"/>
  <c r="F1866" i="3"/>
  <c r="E1866" i="3"/>
  <c r="J1865" i="3"/>
  <c r="I1865" i="3"/>
  <c r="H1865" i="3"/>
  <c r="L1865" i="3" s="1"/>
  <c r="G1865" i="3"/>
  <c r="K1865" i="3" s="1"/>
  <c r="F1865" i="3"/>
  <c r="E1865" i="3"/>
  <c r="J1864" i="3"/>
  <c r="I1864" i="3"/>
  <c r="H1864" i="3"/>
  <c r="L1864" i="3" s="1"/>
  <c r="G1864" i="3"/>
  <c r="F1864" i="3"/>
  <c r="K1864" i="3" s="1"/>
  <c r="E1864" i="3"/>
  <c r="J1863" i="3"/>
  <c r="I1863" i="3"/>
  <c r="H1863" i="3"/>
  <c r="L1863" i="3" s="1"/>
  <c r="G1863" i="3"/>
  <c r="K1863" i="3" s="1"/>
  <c r="F1863" i="3"/>
  <c r="E1863" i="3"/>
  <c r="J1862" i="3"/>
  <c r="I1862" i="3"/>
  <c r="H1862" i="3"/>
  <c r="L1862" i="3" s="1"/>
  <c r="G1862" i="3"/>
  <c r="K1862" i="3" s="1"/>
  <c r="F1862" i="3"/>
  <c r="E1862" i="3"/>
  <c r="BF1867" i="3" l="1"/>
  <c r="BB1867" i="3"/>
  <c r="AX1867" i="3"/>
  <c r="AT1867" i="3"/>
  <c r="AP1867" i="3"/>
  <c r="AL1867" i="3"/>
  <c r="AH1867" i="3"/>
  <c r="AD1867" i="3"/>
  <c r="Z1867" i="3"/>
  <c r="V1867" i="3"/>
  <c r="R1867" i="3"/>
  <c r="N1867" i="3"/>
  <c r="AI1867" i="3"/>
  <c r="BI1867" i="3"/>
  <c r="BE1867" i="3"/>
  <c r="BA1867" i="3"/>
  <c r="AW1867" i="3"/>
  <c r="AS1867" i="3"/>
  <c r="AO1867" i="3"/>
  <c r="AK1867" i="3"/>
  <c r="AG1867" i="3"/>
  <c r="AC1867" i="3"/>
  <c r="Y1867" i="3"/>
  <c r="U1867" i="3"/>
  <c r="Q1867" i="3"/>
  <c r="M1867" i="3"/>
  <c r="BH1867" i="3"/>
  <c r="BD1867" i="3"/>
  <c r="AZ1867" i="3"/>
  <c r="AV1867" i="3"/>
  <c r="AR1867" i="3"/>
  <c r="AN1867" i="3"/>
  <c r="AJ1867" i="3"/>
  <c r="AF1867" i="3"/>
  <c r="AB1867" i="3"/>
  <c r="X1867" i="3"/>
  <c r="T1867" i="3"/>
  <c r="P1867" i="3"/>
  <c r="BG1867" i="3"/>
  <c r="BC1867" i="3"/>
  <c r="AY1867" i="3"/>
  <c r="AU1867" i="3"/>
  <c r="AQ1867" i="3"/>
  <c r="AM1867" i="3"/>
  <c r="AE1867" i="3"/>
  <c r="AA1867" i="3"/>
  <c r="W1867" i="3"/>
  <c r="S1867" i="3"/>
  <c r="BM1867" i="3" s="1"/>
  <c r="O1867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M1866" i="3"/>
  <c r="AM1866" i="3"/>
  <c r="AE1866" i="3"/>
  <c r="W1866" i="3"/>
  <c r="O1866" i="3"/>
  <c r="BH1866" i="3"/>
  <c r="BD1866" i="3"/>
  <c r="AZ1866" i="3"/>
  <c r="AV1866" i="3"/>
  <c r="AR1866" i="3"/>
  <c r="AN1866" i="3"/>
  <c r="AJ1866" i="3"/>
  <c r="AF1866" i="3"/>
  <c r="AB1866" i="3"/>
  <c r="X1866" i="3"/>
  <c r="T1866" i="3"/>
  <c r="P1866" i="3"/>
  <c r="BG1866" i="3"/>
  <c r="BC1866" i="3"/>
  <c r="AY1866" i="3"/>
  <c r="AU1866" i="3"/>
  <c r="AQ1866" i="3"/>
  <c r="AI1866" i="3"/>
  <c r="AA1866" i="3"/>
  <c r="S1866" i="3"/>
  <c r="BF1865" i="3"/>
  <c r="BB1865" i="3"/>
  <c r="AX1865" i="3"/>
  <c r="AT1865" i="3"/>
  <c r="AP1865" i="3"/>
  <c r="AL1865" i="3"/>
  <c r="AH1865" i="3"/>
  <c r="AD1865" i="3"/>
  <c r="Z1865" i="3"/>
  <c r="V1865" i="3"/>
  <c r="R1865" i="3"/>
  <c r="N1865" i="3"/>
  <c r="T1865" i="3"/>
  <c r="BG1865" i="3"/>
  <c r="BC1865" i="3"/>
  <c r="AY1865" i="3"/>
  <c r="AQ1865" i="3"/>
  <c r="AM1865" i="3"/>
  <c r="AI1865" i="3"/>
  <c r="AE1865" i="3"/>
  <c r="AA1865" i="3"/>
  <c r="W1865" i="3"/>
  <c r="S1865" i="3"/>
  <c r="O1865" i="3"/>
  <c r="BI1865" i="3"/>
  <c r="BE1865" i="3"/>
  <c r="BA1865" i="3"/>
  <c r="AW1865" i="3"/>
  <c r="AS1865" i="3"/>
  <c r="AO1865" i="3"/>
  <c r="AK1865" i="3"/>
  <c r="AG1865" i="3"/>
  <c r="AC1865" i="3"/>
  <c r="Y1865" i="3"/>
  <c r="U1865" i="3"/>
  <c r="Q1865" i="3"/>
  <c r="M1865" i="3"/>
  <c r="BH1865" i="3"/>
  <c r="BD1865" i="3"/>
  <c r="AZ1865" i="3"/>
  <c r="AV1865" i="3"/>
  <c r="AR1865" i="3"/>
  <c r="AN1865" i="3"/>
  <c r="AJ1865" i="3"/>
  <c r="AF1865" i="3"/>
  <c r="AB1865" i="3"/>
  <c r="X1865" i="3"/>
  <c r="P1865" i="3"/>
  <c r="AU1865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M1864" i="3"/>
  <c r="BH1864" i="3"/>
  <c r="BD1864" i="3"/>
  <c r="AZ1864" i="3"/>
  <c r="AV1864" i="3"/>
  <c r="AR1864" i="3"/>
  <c r="AN1864" i="3"/>
  <c r="AJ1864" i="3"/>
  <c r="AF1864" i="3"/>
  <c r="AB1864" i="3"/>
  <c r="X1864" i="3"/>
  <c r="T1864" i="3"/>
  <c r="P1864" i="3"/>
  <c r="BG1864" i="3"/>
  <c r="BC1864" i="3"/>
  <c r="AY1864" i="3"/>
  <c r="AU1864" i="3"/>
  <c r="AQ1864" i="3"/>
  <c r="AM1864" i="3"/>
  <c r="AI1864" i="3"/>
  <c r="AE1864" i="3"/>
  <c r="AA1864" i="3"/>
  <c r="W1864" i="3"/>
  <c r="S1864" i="3"/>
  <c r="BM1864" i="3" s="1"/>
  <c r="O1864" i="3"/>
  <c r="BF1863" i="3"/>
  <c r="BB1863" i="3"/>
  <c r="AX1863" i="3"/>
  <c r="AT1863" i="3"/>
  <c r="AP1863" i="3"/>
  <c r="AL1863" i="3"/>
  <c r="AH1863" i="3"/>
  <c r="AD1863" i="3"/>
  <c r="Z1863" i="3"/>
  <c r="V1863" i="3"/>
  <c r="R1863" i="3"/>
  <c r="N1863" i="3"/>
  <c r="AN1863" i="3"/>
  <c r="AF1863" i="3"/>
  <c r="T1863" i="3"/>
  <c r="BG1863" i="3"/>
  <c r="BC1863" i="3"/>
  <c r="AY1863" i="3"/>
  <c r="AU1863" i="3"/>
  <c r="AQ1863" i="3"/>
  <c r="AM1863" i="3"/>
  <c r="AI1863" i="3"/>
  <c r="AE1863" i="3"/>
  <c r="AA1863" i="3"/>
  <c r="W1863" i="3"/>
  <c r="O1863" i="3"/>
  <c r="BI1863" i="3"/>
  <c r="BE1863" i="3"/>
  <c r="BA1863" i="3"/>
  <c r="AW1863" i="3"/>
  <c r="AS1863" i="3"/>
  <c r="AO1863" i="3"/>
  <c r="AK1863" i="3"/>
  <c r="AG1863" i="3"/>
  <c r="AC1863" i="3"/>
  <c r="Y1863" i="3"/>
  <c r="U1863" i="3"/>
  <c r="Q1863" i="3"/>
  <c r="M1863" i="3"/>
  <c r="BH1863" i="3"/>
  <c r="BD1863" i="3"/>
  <c r="AZ1863" i="3"/>
  <c r="AV1863" i="3"/>
  <c r="AR1863" i="3"/>
  <c r="AJ1863" i="3"/>
  <c r="AB1863" i="3"/>
  <c r="X1863" i="3"/>
  <c r="P1863" i="3"/>
  <c r="S1863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M1862" i="3"/>
  <c r="BG1862" i="3"/>
  <c r="BC1862" i="3"/>
  <c r="AY1862" i="3"/>
  <c r="AU1862" i="3"/>
  <c r="AM1862" i="3"/>
  <c r="AE1862" i="3"/>
  <c r="W1862" i="3"/>
  <c r="O1862" i="3"/>
  <c r="BH1862" i="3"/>
  <c r="BD1862" i="3"/>
  <c r="AZ1862" i="3"/>
  <c r="AV1862" i="3"/>
  <c r="AR1862" i="3"/>
  <c r="AN1862" i="3"/>
  <c r="AJ1862" i="3"/>
  <c r="AF1862" i="3"/>
  <c r="AB1862" i="3"/>
  <c r="X1862" i="3"/>
  <c r="T1862" i="3"/>
  <c r="P1862" i="3"/>
  <c r="AQ1862" i="3"/>
  <c r="AI1862" i="3"/>
  <c r="AA1862" i="3"/>
  <c r="S1862" i="3"/>
  <c r="BJ1867" i="3" l="1"/>
  <c r="BN1867" i="3"/>
  <c r="BK1867" i="3"/>
  <c r="BL1867" i="3"/>
  <c r="BJ1866" i="3"/>
  <c r="BM1866" i="3"/>
  <c r="BL1866" i="3"/>
  <c r="BN1866" i="3"/>
  <c r="BK1866" i="3"/>
  <c r="BL1865" i="3"/>
  <c r="BJ1865" i="3"/>
  <c r="BM1865" i="3"/>
  <c r="BN1865" i="3"/>
  <c r="BK1865" i="3"/>
  <c r="BJ1864" i="3"/>
  <c r="BL1864" i="3"/>
  <c r="BN1864" i="3"/>
  <c r="BK1864" i="3"/>
  <c r="BJ1863" i="3"/>
  <c r="BL1863" i="3"/>
  <c r="BN1863" i="3"/>
  <c r="BK1863" i="3"/>
  <c r="BM1863" i="3"/>
  <c r="BJ1862" i="3"/>
  <c r="BM1862" i="3"/>
  <c r="BL1862" i="3"/>
  <c r="BN1862" i="3"/>
  <c r="BK1862" i="3"/>
  <c r="E1830" i="3" l="1"/>
  <c r="F1830" i="3"/>
  <c r="G1830" i="3"/>
  <c r="H1830" i="3"/>
  <c r="I1830" i="3"/>
  <c r="J1830" i="3"/>
  <c r="K1830" i="3"/>
  <c r="L1830" i="3"/>
  <c r="AB1830" i="3"/>
  <c r="AR1830" i="3"/>
  <c r="BH1830" i="3"/>
  <c r="E1831" i="3"/>
  <c r="F1831" i="3"/>
  <c r="K1831" i="3" s="1"/>
  <c r="G1831" i="3"/>
  <c r="H1831" i="3"/>
  <c r="I1831" i="3"/>
  <c r="J1831" i="3"/>
  <c r="E1832" i="3"/>
  <c r="F1832" i="3"/>
  <c r="G1832" i="3"/>
  <c r="H1832" i="3"/>
  <c r="I1832" i="3"/>
  <c r="J1832" i="3"/>
  <c r="K1832" i="3"/>
  <c r="M1832" i="3" s="1"/>
  <c r="L1832" i="3"/>
  <c r="P1832" i="3" s="1"/>
  <c r="T1832" i="3"/>
  <c r="X1832" i="3"/>
  <c r="AB1832" i="3"/>
  <c r="AJ1832" i="3"/>
  <c r="AN1832" i="3"/>
  <c r="AR1832" i="3"/>
  <c r="AZ1832" i="3"/>
  <c r="BD1832" i="3"/>
  <c r="BH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K1834" i="3"/>
  <c r="M1834" i="3" s="1"/>
  <c r="L1834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E1835" i="3"/>
  <c r="K1835" i="3" s="1"/>
  <c r="F1835" i="3"/>
  <c r="G1835" i="3"/>
  <c r="H1835" i="3"/>
  <c r="I1835" i="3"/>
  <c r="L1835" i="3" s="1"/>
  <c r="J1835" i="3"/>
  <c r="AG1835" i="3"/>
  <c r="E1836" i="3"/>
  <c r="F1836" i="3"/>
  <c r="G1836" i="3"/>
  <c r="H1836" i="3"/>
  <c r="I1836" i="3"/>
  <c r="J1836" i="3"/>
  <c r="K1836" i="3"/>
  <c r="AB1836" i="3" s="1"/>
  <c r="L1836" i="3"/>
  <c r="X1836" i="3"/>
  <c r="AN1836" i="3"/>
  <c r="BD1836" i="3"/>
  <c r="E1837" i="3"/>
  <c r="F1837" i="3"/>
  <c r="K1837" i="3" s="1"/>
  <c r="G1837" i="3"/>
  <c r="H1837" i="3"/>
  <c r="I1837" i="3"/>
  <c r="J1837" i="3"/>
  <c r="E1838" i="3"/>
  <c r="K1838" i="3" s="1"/>
  <c r="F1838" i="3"/>
  <c r="G1838" i="3"/>
  <c r="H1838" i="3"/>
  <c r="L1838" i="3" s="1"/>
  <c r="I1838" i="3"/>
  <c r="J1838" i="3"/>
  <c r="E1839" i="3"/>
  <c r="F1839" i="3"/>
  <c r="K1839" i="3" s="1"/>
  <c r="G1839" i="3"/>
  <c r="H1839" i="3"/>
  <c r="I1839" i="3"/>
  <c r="J1839" i="3"/>
  <c r="E1840" i="3"/>
  <c r="K1840" i="3" s="1"/>
  <c r="F1840" i="3"/>
  <c r="G1840" i="3"/>
  <c r="H1840" i="3"/>
  <c r="L1840" i="3" s="1"/>
  <c r="I1840" i="3"/>
  <c r="J1840" i="3"/>
  <c r="E1841" i="3"/>
  <c r="F1841" i="3"/>
  <c r="G1841" i="3"/>
  <c r="H1841" i="3"/>
  <c r="I1841" i="3"/>
  <c r="L1841" i="3" s="1"/>
  <c r="J1841" i="3"/>
  <c r="K1841" i="3"/>
  <c r="M1841" i="3" s="1"/>
  <c r="Q1841" i="3"/>
  <c r="V1841" i="3"/>
  <c r="AA1841" i="3"/>
  <c r="AG1841" i="3"/>
  <c r="AL1841" i="3"/>
  <c r="AQ1841" i="3"/>
  <c r="AW1841" i="3"/>
  <c r="BB1841" i="3"/>
  <c r="BG1841" i="3"/>
  <c r="E1842" i="3"/>
  <c r="F1842" i="3"/>
  <c r="G1842" i="3"/>
  <c r="H1842" i="3"/>
  <c r="I1842" i="3"/>
  <c r="L1842" i="3" s="1"/>
  <c r="J1842" i="3"/>
  <c r="K1842" i="3"/>
  <c r="U1842" i="3" s="1"/>
  <c r="P1842" i="3"/>
  <c r="AA1842" i="3"/>
  <c r="AF1842" i="3"/>
  <c r="AK1842" i="3"/>
  <c r="AV1842" i="3"/>
  <c r="BA1842" i="3"/>
  <c r="BG1842" i="3"/>
  <c r="E1843" i="3"/>
  <c r="F1843" i="3"/>
  <c r="G1843" i="3"/>
  <c r="H1843" i="3"/>
  <c r="I1843" i="3"/>
  <c r="L1843" i="3" s="1"/>
  <c r="J1843" i="3"/>
  <c r="K1843" i="3"/>
  <c r="Q1843" i="3" s="1"/>
  <c r="AG1843" i="3"/>
  <c r="AW1843" i="3"/>
  <c r="BE1843" i="3"/>
  <c r="E1844" i="3"/>
  <c r="F1844" i="3"/>
  <c r="G1844" i="3"/>
  <c r="H1844" i="3"/>
  <c r="I1844" i="3"/>
  <c r="L1844" i="3" s="1"/>
  <c r="J1844" i="3"/>
  <c r="K1844" i="3"/>
  <c r="O1844" i="3" s="1"/>
  <c r="M1844" i="3"/>
  <c r="S1844" i="3"/>
  <c r="U1844" i="3"/>
  <c r="AA1844" i="3"/>
  <c r="AC1844" i="3"/>
  <c r="AI1844" i="3"/>
  <c r="AK1844" i="3"/>
  <c r="AQ1844" i="3"/>
  <c r="AS1844" i="3"/>
  <c r="AY1844" i="3"/>
  <c r="BA1844" i="3"/>
  <c r="BG1844" i="3"/>
  <c r="BI1844" i="3"/>
  <c r="E1845" i="3"/>
  <c r="K1845" i="3" s="1"/>
  <c r="F1845" i="3"/>
  <c r="G1845" i="3"/>
  <c r="H1845" i="3"/>
  <c r="I1845" i="3"/>
  <c r="L1845" i="3" s="1"/>
  <c r="J1845" i="3"/>
  <c r="E1846" i="3"/>
  <c r="K1846" i="3" s="1"/>
  <c r="F1846" i="3"/>
  <c r="G1846" i="3"/>
  <c r="H1846" i="3"/>
  <c r="I1846" i="3"/>
  <c r="L1846" i="3" s="1"/>
  <c r="J1846" i="3"/>
  <c r="E1847" i="3"/>
  <c r="F1847" i="3"/>
  <c r="G1847" i="3"/>
  <c r="H1847" i="3"/>
  <c r="I1847" i="3"/>
  <c r="J1847" i="3"/>
  <c r="K1847" i="3"/>
  <c r="N1847" i="3" s="1"/>
  <c r="L1847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E1848" i="3"/>
  <c r="K1848" i="3" s="1"/>
  <c r="R1848" i="3" s="1"/>
  <c r="F1848" i="3"/>
  <c r="G1848" i="3"/>
  <c r="H1848" i="3"/>
  <c r="I1848" i="3"/>
  <c r="L1848" i="3" s="1"/>
  <c r="M1848" i="3" s="1"/>
  <c r="J1848" i="3"/>
  <c r="Q1848" i="3"/>
  <c r="Y1848" i="3"/>
  <c r="AG1848" i="3"/>
  <c r="AO1848" i="3"/>
  <c r="AW1848" i="3"/>
  <c r="BE1848" i="3"/>
  <c r="E1849" i="3"/>
  <c r="F1849" i="3"/>
  <c r="G1849" i="3"/>
  <c r="H1849" i="3"/>
  <c r="I1849" i="3"/>
  <c r="J1849" i="3"/>
  <c r="K1849" i="3"/>
  <c r="T1849" i="3" s="1"/>
  <c r="L1849" i="3"/>
  <c r="S1849" i="3"/>
  <c r="AA1849" i="3"/>
  <c r="AI1849" i="3"/>
  <c r="AQ1849" i="3"/>
  <c r="AY1849" i="3"/>
  <c r="BG1849" i="3"/>
  <c r="E1850" i="3"/>
  <c r="K1850" i="3" s="1"/>
  <c r="F1850" i="3"/>
  <c r="G1850" i="3"/>
  <c r="H1850" i="3"/>
  <c r="I1850" i="3"/>
  <c r="L1850" i="3" s="1"/>
  <c r="J1850" i="3"/>
  <c r="E1851" i="3"/>
  <c r="K1851" i="3" s="1"/>
  <c r="F1851" i="3"/>
  <c r="G1851" i="3"/>
  <c r="H1851" i="3"/>
  <c r="I1851" i="3"/>
  <c r="J1851" i="3"/>
  <c r="L1851" i="3"/>
  <c r="E1852" i="3"/>
  <c r="F1852" i="3"/>
  <c r="K1852" i="3" s="1"/>
  <c r="G1852" i="3"/>
  <c r="H1852" i="3"/>
  <c r="I1852" i="3"/>
  <c r="J1852" i="3"/>
  <c r="L1852" i="3" s="1"/>
  <c r="E1853" i="3"/>
  <c r="K1853" i="3" s="1"/>
  <c r="F1853" i="3"/>
  <c r="G1853" i="3"/>
  <c r="H1853" i="3"/>
  <c r="I1853" i="3"/>
  <c r="J1853" i="3"/>
  <c r="L1853" i="3"/>
  <c r="E1854" i="3"/>
  <c r="F1854" i="3"/>
  <c r="K1854" i="3" s="1"/>
  <c r="G1854" i="3"/>
  <c r="H1854" i="3"/>
  <c r="I1854" i="3"/>
  <c r="J1854" i="3"/>
  <c r="L1854" i="3" s="1"/>
  <c r="E1855" i="3"/>
  <c r="K1855" i="3" s="1"/>
  <c r="F1855" i="3"/>
  <c r="G1855" i="3"/>
  <c r="H1855" i="3"/>
  <c r="I1855" i="3"/>
  <c r="J1855" i="3"/>
  <c r="L1855" i="3"/>
  <c r="E1856" i="3"/>
  <c r="F1856" i="3"/>
  <c r="K1856" i="3" s="1"/>
  <c r="G1856" i="3"/>
  <c r="H1856" i="3"/>
  <c r="I1856" i="3"/>
  <c r="J1856" i="3"/>
  <c r="L1856" i="3" s="1"/>
  <c r="E1857" i="3"/>
  <c r="K1857" i="3" s="1"/>
  <c r="F1857" i="3"/>
  <c r="G1857" i="3"/>
  <c r="H1857" i="3"/>
  <c r="I1857" i="3"/>
  <c r="J1857" i="3"/>
  <c r="L1857" i="3"/>
  <c r="E1858" i="3"/>
  <c r="F1858" i="3"/>
  <c r="K1858" i="3" s="1"/>
  <c r="G1858" i="3"/>
  <c r="H1858" i="3"/>
  <c r="I1858" i="3"/>
  <c r="J1858" i="3"/>
  <c r="L1858" i="3" s="1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E1859" i="3"/>
  <c r="K1859" i="3" s="1"/>
  <c r="X1859" i="3" s="1"/>
  <c r="F1859" i="3"/>
  <c r="G1859" i="3"/>
  <c r="H1859" i="3"/>
  <c r="L1859" i="3" s="1"/>
  <c r="I1859" i="3"/>
  <c r="J1859" i="3"/>
  <c r="E1860" i="3"/>
  <c r="F1860" i="3"/>
  <c r="K1860" i="3" s="1"/>
  <c r="N1860" i="3" s="1"/>
  <c r="G1860" i="3"/>
  <c r="H1860" i="3"/>
  <c r="I1860" i="3"/>
  <c r="J1860" i="3"/>
  <c r="L1860" i="3" s="1"/>
  <c r="Z1860" i="3"/>
  <c r="AP1860" i="3"/>
  <c r="BB1860" i="3"/>
  <c r="E1861" i="3"/>
  <c r="K1861" i="3" s="1"/>
  <c r="F1861" i="3"/>
  <c r="G1861" i="3"/>
  <c r="H1861" i="3"/>
  <c r="L1861" i="3" s="1"/>
  <c r="I1861" i="3"/>
  <c r="J1861" i="3"/>
  <c r="N1861" i="3" l="1"/>
  <c r="T1861" i="3"/>
  <c r="X1861" i="3"/>
  <c r="AB1861" i="3"/>
  <c r="AF1861" i="3"/>
  <c r="AJ1861" i="3"/>
  <c r="AN1861" i="3"/>
  <c r="AR1861" i="3"/>
  <c r="AV1861" i="3"/>
  <c r="AZ1861" i="3"/>
  <c r="BD1861" i="3"/>
  <c r="BH1861" i="3"/>
  <c r="P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M1861" i="3"/>
  <c r="R1861" i="3"/>
  <c r="W1861" i="3"/>
  <c r="AA1861" i="3"/>
  <c r="AE1861" i="3"/>
  <c r="AI1861" i="3"/>
  <c r="AM1861" i="3"/>
  <c r="AQ1861" i="3"/>
  <c r="AU1861" i="3"/>
  <c r="AY1861" i="3"/>
  <c r="BC1861" i="3"/>
  <c r="BG1861" i="3"/>
  <c r="Q1861" i="3"/>
  <c r="T1859" i="3"/>
  <c r="AJ1859" i="3"/>
  <c r="AZ1859" i="3"/>
  <c r="AB1859" i="3"/>
  <c r="AR1859" i="3"/>
  <c r="BH1859" i="3"/>
  <c r="P1859" i="3"/>
  <c r="AF1859" i="3"/>
  <c r="AV1859" i="3"/>
  <c r="BF1860" i="3"/>
  <c r="AX1860" i="3"/>
  <c r="AH1860" i="3"/>
  <c r="R1860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BF1861" i="3"/>
  <c r="BB1861" i="3"/>
  <c r="AX1861" i="3"/>
  <c r="AT1861" i="3"/>
  <c r="AP1861" i="3"/>
  <c r="AL1861" i="3"/>
  <c r="AH1861" i="3"/>
  <c r="AD1861" i="3"/>
  <c r="Z1861" i="3"/>
  <c r="V1861" i="3"/>
  <c r="BC1860" i="3"/>
  <c r="AT1860" i="3"/>
  <c r="AD1860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BJ1860" i="3" s="1"/>
  <c r="U1860" i="3"/>
  <c r="Y1860" i="3"/>
  <c r="AC1860" i="3"/>
  <c r="AG1860" i="3"/>
  <c r="AK1860" i="3"/>
  <c r="AO1860" i="3"/>
  <c r="AS1860" i="3"/>
  <c r="AW1860" i="3"/>
  <c r="BA1860" i="3"/>
  <c r="BE1860" i="3"/>
  <c r="BI1860" i="3"/>
  <c r="O1860" i="3"/>
  <c r="S1860" i="3"/>
  <c r="W1860" i="3"/>
  <c r="AA1860" i="3"/>
  <c r="AE1860" i="3"/>
  <c r="AI1860" i="3"/>
  <c r="AM1860" i="3"/>
  <c r="AQ1860" i="3"/>
  <c r="AU1860" i="3"/>
  <c r="BD1859" i="3"/>
  <c r="AN1859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O1861" i="3"/>
  <c r="BL1861" i="3" s="1"/>
  <c r="S1861" i="3"/>
  <c r="BM1861" i="3" s="1"/>
  <c r="BG1860" i="3"/>
  <c r="AY1860" i="3"/>
  <c r="AL1860" i="3"/>
  <c r="V1860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P1850" i="3"/>
  <c r="T1850" i="3"/>
  <c r="X1850" i="3"/>
  <c r="AB1850" i="3"/>
  <c r="AF1850" i="3"/>
  <c r="AJ1850" i="3"/>
  <c r="AN1850" i="3"/>
  <c r="AR1850" i="3"/>
  <c r="Q1850" i="3"/>
  <c r="V1850" i="3"/>
  <c r="AA1850" i="3"/>
  <c r="AG1850" i="3"/>
  <c r="AL1850" i="3"/>
  <c r="AQ1850" i="3"/>
  <c r="AV1850" i="3"/>
  <c r="AZ1850" i="3"/>
  <c r="BD1850" i="3"/>
  <c r="BH1850" i="3"/>
  <c r="M1850" i="3"/>
  <c r="R1850" i="3"/>
  <c r="W1850" i="3"/>
  <c r="AC1850" i="3"/>
  <c r="AH1850" i="3"/>
  <c r="AM1850" i="3"/>
  <c r="AS1850" i="3"/>
  <c r="AW1850" i="3"/>
  <c r="BA1850" i="3"/>
  <c r="BE1850" i="3"/>
  <c r="BI1850" i="3"/>
  <c r="N1850" i="3"/>
  <c r="S1850" i="3"/>
  <c r="Y1850" i="3"/>
  <c r="AD1850" i="3"/>
  <c r="AI1850" i="3"/>
  <c r="AO1850" i="3"/>
  <c r="AT1850" i="3"/>
  <c r="AX1850" i="3"/>
  <c r="BB1850" i="3"/>
  <c r="BF1850" i="3"/>
  <c r="O1850" i="3"/>
  <c r="U1850" i="3"/>
  <c r="Z1850" i="3"/>
  <c r="AE1850" i="3"/>
  <c r="AK1850" i="3"/>
  <c r="AP1850" i="3"/>
  <c r="AU1850" i="3"/>
  <c r="AY1850" i="3"/>
  <c r="BC1850" i="3"/>
  <c r="BG1850" i="3"/>
  <c r="BH1849" i="3"/>
  <c r="AZ1849" i="3"/>
  <c r="AR1849" i="3"/>
  <c r="AJ1849" i="3"/>
  <c r="AB1849" i="3"/>
  <c r="BF1848" i="3"/>
  <c r="AX1848" i="3"/>
  <c r="AP1848" i="3"/>
  <c r="AH1848" i="3"/>
  <c r="Z1848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M1849" i="3"/>
  <c r="Q1849" i="3"/>
  <c r="U1849" i="3"/>
  <c r="BM1849" i="3" s="1"/>
  <c r="Y1849" i="3"/>
  <c r="AC1849" i="3"/>
  <c r="AG1849" i="3"/>
  <c r="AK1849" i="3"/>
  <c r="AO1849" i="3"/>
  <c r="AS1849" i="3"/>
  <c r="AW1849" i="3"/>
  <c r="BA1849" i="3"/>
  <c r="BE1849" i="3"/>
  <c r="BI1849" i="3"/>
  <c r="P1848" i="3"/>
  <c r="BK1848" i="3" s="1"/>
  <c r="T1848" i="3"/>
  <c r="X1848" i="3"/>
  <c r="AB1848" i="3"/>
  <c r="AF1848" i="3"/>
  <c r="AJ1848" i="3"/>
  <c r="AN1848" i="3"/>
  <c r="AR1848" i="3"/>
  <c r="AV1848" i="3"/>
  <c r="AZ1848" i="3"/>
  <c r="BD1848" i="3"/>
  <c r="BH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M1845" i="3"/>
  <c r="U1845" i="3"/>
  <c r="AC1845" i="3"/>
  <c r="AK1845" i="3"/>
  <c r="AR1845" i="3"/>
  <c r="AW1845" i="3"/>
  <c r="BC1845" i="3"/>
  <c r="BH1845" i="3"/>
  <c r="O1845" i="3"/>
  <c r="W1845" i="3"/>
  <c r="AE1845" i="3"/>
  <c r="AM1845" i="3"/>
  <c r="AS1845" i="3"/>
  <c r="AY1845" i="3"/>
  <c r="BD1845" i="3"/>
  <c r="BI1845" i="3"/>
  <c r="Q1845" i="3"/>
  <c r="Y1845" i="3"/>
  <c r="AG1845" i="3"/>
  <c r="AO1845" i="3"/>
  <c r="AU1845" i="3"/>
  <c r="AZ1845" i="3"/>
  <c r="BE1845" i="3"/>
  <c r="S1845" i="3"/>
  <c r="AA1845" i="3"/>
  <c r="AI1845" i="3"/>
  <c r="AQ1845" i="3"/>
  <c r="AV1845" i="3"/>
  <c r="BA1845" i="3"/>
  <c r="BG1845" i="3"/>
  <c r="BD1849" i="3"/>
  <c r="AV1849" i="3"/>
  <c r="AN1849" i="3"/>
  <c r="AF1849" i="3"/>
  <c r="X1849" i="3"/>
  <c r="P1849" i="3"/>
  <c r="BB1848" i="3"/>
  <c r="AT1848" i="3"/>
  <c r="AL1848" i="3"/>
  <c r="AD1848" i="3"/>
  <c r="V1848" i="3"/>
  <c r="N1848" i="3"/>
  <c r="BN1848" i="3" s="1"/>
  <c r="BC1849" i="3"/>
  <c r="AU1849" i="3"/>
  <c r="AM1849" i="3"/>
  <c r="AE1849" i="3"/>
  <c r="W1849" i="3"/>
  <c r="O1849" i="3"/>
  <c r="BL1849" i="3" s="1"/>
  <c r="BI1848" i="3"/>
  <c r="BA1848" i="3"/>
  <c r="AS1848" i="3"/>
  <c r="AK1848" i="3"/>
  <c r="AC1848" i="3"/>
  <c r="U1848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BI1847" i="3"/>
  <c r="BE1847" i="3"/>
  <c r="BA1847" i="3"/>
  <c r="AW1847" i="3"/>
  <c r="AS1847" i="3"/>
  <c r="AO1847" i="3"/>
  <c r="AK1847" i="3"/>
  <c r="AG1847" i="3"/>
  <c r="AC1847" i="3"/>
  <c r="Y1847" i="3"/>
  <c r="U1847" i="3"/>
  <c r="Q1847" i="3"/>
  <c r="BJ1847" i="3" s="1"/>
  <c r="M1847" i="3"/>
  <c r="BC1844" i="3"/>
  <c r="AU1844" i="3"/>
  <c r="AM1844" i="3"/>
  <c r="AE1844" i="3"/>
  <c r="W1844" i="3"/>
  <c r="BG1843" i="3"/>
  <c r="AY1843" i="3"/>
  <c r="AL1843" i="3"/>
  <c r="AQ1842" i="3"/>
  <c r="M1840" i="3"/>
  <c r="U1840" i="3"/>
  <c r="AC1840" i="3"/>
  <c r="AK1840" i="3"/>
  <c r="AS1840" i="3"/>
  <c r="BA1840" i="3"/>
  <c r="BG1840" i="3"/>
  <c r="P1840" i="3"/>
  <c r="X1840" i="3"/>
  <c r="AF1840" i="3"/>
  <c r="AN1840" i="3"/>
  <c r="AV1840" i="3"/>
  <c r="BC1840" i="3"/>
  <c r="BH1840" i="3"/>
  <c r="P1838" i="3"/>
  <c r="AF1838" i="3"/>
  <c r="AV1838" i="3"/>
  <c r="T1838" i="3"/>
  <c r="AJ1838" i="3"/>
  <c r="AZ1838" i="3"/>
  <c r="X1838" i="3"/>
  <c r="AN1838" i="3"/>
  <c r="BD1838" i="3"/>
  <c r="AB1838" i="3"/>
  <c r="AR1838" i="3"/>
  <c r="BH1838" i="3"/>
  <c r="BH1847" i="3"/>
  <c r="BD1847" i="3"/>
  <c r="AZ1847" i="3"/>
  <c r="AV1847" i="3"/>
  <c r="AR1847" i="3"/>
  <c r="AN1847" i="3"/>
  <c r="AJ1847" i="3"/>
  <c r="AF1847" i="3"/>
  <c r="AB1847" i="3"/>
  <c r="X1847" i="3"/>
  <c r="T1847" i="3"/>
  <c r="BM1847" i="3" s="1"/>
  <c r="P1847" i="3"/>
  <c r="P1843" i="3"/>
  <c r="T1843" i="3"/>
  <c r="X1843" i="3"/>
  <c r="AB1843" i="3"/>
  <c r="AF1843" i="3"/>
  <c r="AJ1843" i="3"/>
  <c r="AN1843" i="3"/>
  <c r="N1843" i="3"/>
  <c r="S1843" i="3"/>
  <c r="Y1843" i="3"/>
  <c r="AD1843" i="3"/>
  <c r="AI1843" i="3"/>
  <c r="AO1843" i="3"/>
  <c r="AS1843" i="3"/>
  <c r="O1843" i="3"/>
  <c r="U1843" i="3"/>
  <c r="Z1843" i="3"/>
  <c r="AE1843" i="3"/>
  <c r="AK1843" i="3"/>
  <c r="AP1843" i="3"/>
  <c r="AT1843" i="3"/>
  <c r="AX1843" i="3"/>
  <c r="BB1843" i="3"/>
  <c r="BF1843" i="3"/>
  <c r="M1843" i="3"/>
  <c r="R1843" i="3"/>
  <c r="W1843" i="3"/>
  <c r="AC1843" i="3"/>
  <c r="AH1843" i="3"/>
  <c r="AM1843" i="3"/>
  <c r="AR1843" i="3"/>
  <c r="AV1843" i="3"/>
  <c r="AZ1843" i="3"/>
  <c r="BD1843" i="3"/>
  <c r="BH1843" i="3"/>
  <c r="P1844" i="3"/>
  <c r="BK1844" i="3" s="1"/>
  <c r="T1844" i="3"/>
  <c r="BM1844" i="3" s="1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BL1844" i="3" s="1"/>
  <c r="V1844" i="3"/>
  <c r="Z1844" i="3"/>
  <c r="AD1844" i="3"/>
  <c r="AH1844" i="3"/>
  <c r="AL1844" i="3"/>
  <c r="AP1844" i="3"/>
  <c r="AT1844" i="3"/>
  <c r="AX1844" i="3"/>
  <c r="BB1844" i="3"/>
  <c r="BF1844" i="3"/>
  <c r="BC1843" i="3"/>
  <c r="AU1843" i="3"/>
  <c r="AA1843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M1842" i="3"/>
  <c r="S1842" i="3"/>
  <c r="X1842" i="3"/>
  <c r="AC1842" i="3"/>
  <c r="AI1842" i="3"/>
  <c r="AN1842" i="3"/>
  <c r="AS1842" i="3"/>
  <c r="AY1842" i="3"/>
  <c r="BD1842" i="3"/>
  <c r="BI1842" i="3"/>
  <c r="O1842" i="3"/>
  <c r="T1842" i="3"/>
  <c r="Y1842" i="3"/>
  <c r="AE1842" i="3"/>
  <c r="AJ1842" i="3"/>
  <c r="AO1842" i="3"/>
  <c r="AU1842" i="3"/>
  <c r="AZ1842" i="3"/>
  <c r="BE1842" i="3"/>
  <c r="Q1842" i="3"/>
  <c r="W1842" i="3"/>
  <c r="AB1842" i="3"/>
  <c r="AG1842" i="3"/>
  <c r="AM1842" i="3"/>
  <c r="AR1842" i="3"/>
  <c r="AW1842" i="3"/>
  <c r="BC1842" i="3"/>
  <c r="BH1842" i="3"/>
  <c r="BF1847" i="3"/>
  <c r="BB1847" i="3"/>
  <c r="AX1847" i="3"/>
  <c r="AT1847" i="3"/>
  <c r="AP1847" i="3"/>
  <c r="AL1847" i="3"/>
  <c r="AH1847" i="3"/>
  <c r="AD1847" i="3"/>
  <c r="Z1847" i="3"/>
  <c r="V1847" i="3"/>
  <c r="R1847" i="3"/>
  <c r="BL1847" i="3" s="1"/>
  <c r="BE1844" i="3"/>
  <c r="AW1844" i="3"/>
  <c r="AO1844" i="3"/>
  <c r="AG1844" i="3"/>
  <c r="Y1844" i="3"/>
  <c r="Q1844" i="3"/>
  <c r="BI1843" i="3"/>
  <c r="BA1843" i="3"/>
  <c r="AQ1843" i="3"/>
  <c r="V1843" i="3"/>
  <c r="BI1841" i="3"/>
  <c r="BC1841" i="3"/>
  <c r="AX1841" i="3"/>
  <c r="AS1841" i="3"/>
  <c r="AM1841" i="3"/>
  <c r="AH1841" i="3"/>
  <c r="AC1841" i="3"/>
  <c r="W1841" i="3"/>
  <c r="R1841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H1836" i="3"/>
  <c r="AR1836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R1835" i="3"/>
  <c r="Z1835" i="3"/>
  <c r="AH1835" i="3"/>
  <c r="AP1835" i="3"/>
  <c r="AX1835" i="3"/>
  <c r="BF1835" i="3"/>
  <c r="M1835" i="3"/>
  <c r="U1835" i="3"/>
  <c r="AC1835" i="3"/>
  <c r="AK1835" i="3"/>
  <c r="AS1835" i="3"/>
  <c r="BA1835" i="3"/>
  <c r="BI1835" i="3"/>
  <c r="N1835" i="3"/>
  <c r="V1835" i="3"/>
  <c r="AD1835" i="3"/>
  <c r="AL1835" i="3"/>
  <c r="AT1835" i="3"/>
  <c r="BB1835" i="3"/>
  <c r="P1841" i="3"/>
  <c r="BK1841" i="3" s="1"/>
  <c r="T1841" i="3"/>
  <c r="X1841" i="3"/>
  <c r="AB1841" i="3"/>
  <c r="AF1841" i="3"/>
  <c r="AJ1841" i="3"/>
  <c r="AN1841" i="3"/>
  <c r="AR1841" i="3"/>
  <c r="AV1841" i="3"/>
  <c r="AZ1841" i="3"/>
  <c r="BD1841" i="3"/>
  <c r="BH1841" i="3"/>
  <c r="N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M1836" i="3"/>
  <c r="R1836" i="3"/>
  <c r="V1836" i="3"/>
  <c r="Z1836" i="3"/>
  <c r="AD1836" i="3"/>
  <c r="AH1836" i="3"/>
  <c r="AL1836" i="3"/>
  <c r="AP1836" i="3"/>
  <c r="AT1836" i="3"/>
  <c r="AX1836" i="3"/>
  <c r="BB1836" i="3"/>
  <c r="BF1836" i="3"/>
  <c r="O1836" i="3"/>
  <c r="S1836" i="3"/>
  <c r="W1836" i="3"/>
  <c r="AA1836" i="3"/>
  <c r="AE1836" i="3"/>
  <c r="AI1836" i="3"/>
  <c r="AM1836" i="3"/>
  <c r="AQ1836" i="3"/>
  <c r="AU1836" i="3"/>
  <c r="AY1836" i="3"/>
  <c r="BC1836" i="3"/>
  <c r="BG1836" i="3"/>
  <c r="BE1835" i="3"/>
  <c r="Y1835" i="3"/>
  <c r="BF1841" i="3"/>
  <c r="BA1841" i="3"/>
  <c r="AU1841" i="3"/>
  <c r="AP1841" i="3"/>
  <c r="AK1841" i="3"/>
  <c r="AE1841" i="3"/>
  <c r="Z1841" i="3"/>
  <c r="U1841" i="3"/>
  <c r="O1841" i="3"/>
  <c r="BE1840" i="3"/>
  <c r="AZ1840" i="3"/>
  <c r="AR1840" i="3"/>
  <c r="AJ1840" i="3"/>
  <c r="AB1840" i="3"/>
  <c r="T1840" i="3"/>
  <c r="L1839" i="3"/>
  <c r="X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AL1837" i="3"/>
  <c r="L1837" i="3"/>
  <c r="N1837" i="3" s="1"/>
  <c r="AZ1836" i="3"/>
  <c r="AJ1836" i="3"/>
  <c r="T1836" i="3"/>
  <c r="AW1835" i="3"/>
  <c r="Q1835" i="3"/>
  <c r="BE1841" i="3"/>
  <c r="AY1841" i="3"/>
  <c r="AT1841" i="3"/>
  <c r="AO1841" i="3"/>
  <c r="AI1841" i="3"/>
  <c r="AD1841" i="3"/>
  <c r="Y1841" i="3"/>
  <c r="S1841" i="3"/>
  <c r="N1841" i="3"/>
  <c r="BJ1841" i="3" s="1"/>
  <c r="BI1840" i="3"/>
  <c r="BD1840" i="3"/>
  <c r="AW1840" i="3"/>
  <c r="AO1840" i="3"/>
  <c r="AG1840" i="3"/>
  <c r="Y1840" i="3"/>
  <c r="Q1840" i="3"/>
  <c r="AX1837" i="3"/>
  <c r="R1837" i="3"/>
  <c r="AV1836" i="3"/>
  <c r="AF1836" i="3"/>
  <c r="P1836" i="3"/>
  <c r="AO1835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L1833" i="3"/>
  <c r="K1833" i="3"/>
  <c r="W1831" i="3"/>
  <c r="AM1831" i="3"/>
  <c r="BC1831" i="3"/>
  <c r="X1831" i="3"/>
  <c r="AN1831" i="3"/>
  <c r="BD1831" i="3"/>
  <c r="U1831" i="3"/>
  <c r="AK1831" i="3"/>
  <c r="BA1831" i="3"/>
  <c r="BD1830" i="3"/>
  <c r="AN1830" i="3"/>
  <c r="X1830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AV1832" i="3"/>
  <c r="AF1832" i="3"/>
  <c r="BB1831" i="3"/>
  <c r="V1831" i="3"/>
  <c r="L1831" i="3"/>
  <c r="AZ1830" i="3"/>
  <c r="AJ1830" i="3"/>
  <c r="T1830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AX1831" i="3"/>
  <c r="AH1831" i="3"/>
  <c r="R1831" i="3"/>
  <c r="AV1830" i="3"/>
  <c r="AF1830" i="3"/>
  <c r="P1830" i="3"/>
  <c r="BF1834" i="3"/>
  <c r="BB1834" i="3"/>
  <c r="AX1834" i="3"/>
  <c r="AT1834" i="3"/>
  <c r="AP1834" i="3"/>
  <c r="AL1834" i="3"/>
  <c r="AH1834" i="3"/>
  <c r="AD1834" i="3"/>
  <c r="Z1834" i="3"/>
  <c r="V1834" i="3"/>
  <c r="BK1834" i="3" s="1"/>
  <c r="R1834" i="3"/>
  <c r="N1834" i="3"/>
  <c r="BN1834" i="3" s="1"/>
  <c r="BF1832" i="3"/>
  <c r="BB1832" i="3"/>
  <c r="AX1832" i="3"/>
  <c r="AT1832" i="3"/>
  <c r="AP1832" i="3"/>
  <c r="AL1832" i="3"/>
  <c r="AH1832" i="3"/>
  <c r="AD1832" i="3"/>
  <c r="Z1832" i="3"/>
  <c r="V1832" i="3"/>
  <c r="R1832" i="3"/>
  <c r="N1832" i="3"/>
  <c r="BI1834" i="3"/>
  <c r="BE1834" i="3"/>
  <c r="BA1834" i="3"/>
  <c r="AW1834" i="3"/>
  <c r="AS1834" i="3"/>
  <c r="AO1834" i="3"/>
  <c r="AK1834" i="3"/>
  <c r="AG1834" i="3"/>
  <c r="AC1834" i="3"/>
  <c r="Y1834" i="3"/>
  <c r="U1834" i="3"/>
  <c r="Q1834" i="3"/>
  <c r="BI1832" i="3"/>
  <c r="BE1832" i="3"/>
  <c r="BA1832" i="3"/>
  <c r="AW1832" i="3"/>
  <c r="AS1832" i="3"/>
  <c r="AO1832" i="3"/>
  <c r="AK1832" i="3"/>
  <c r="AG1832" i="3"/>
  <c r="AC1832" i="3"/>
  <c r="Y1832" i="3"/>
  <c r="U1832" i="3"/>
  <c r="Q1832" i="3"/>
  <c r="E1819" i="3"/>
  <c r="K1819" i="3" s="1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K1821" i="3" s="1"/>
  <c r="F1821" i="3"/>
  <c r="G1821" i="3"/>
  <c r="H1821" i="3"/>
  <c r="I1821" i="3"/>
  <c r="J1821" i="3"/>
  <c r="E1822" i="3"/>
  <c r="F1822" i="3"/>
  <c r="G1822" i="3"/>
  <c r="H1822" i="3"/>
  <c r="I1822" i="3"/>
  <c r="J1822" i="3"/>
  <c r="L1822" i="3" s="1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L1824" i="3" s="1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K1827" i="3" s="1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K1829" i="3" s="1"/>
  <c r="H1829" i="3"/>
  <c r="I1829" i="3"/>
  <c r="J1829" i="3"/>
  <c r="Z1831" i="3" l="1"/>
  <c r="AP1831" i="3"/>
  <c r="BF1831" i="3"/>
  <c r="N1831" i="3"/>
  <c r="AD1831" i="3"/>
  <c r="AT1831" i="3"/>
  <c r="BM1834" i="3"/>
  <c r="AW1831" i="3"/>
  <c r="AG1831" i="3"/>
  <c r="Q1831" i="3"/>
  <c r="AZ1831" i="3"/>
  <c r="AJ1831" i="3"/>
  <c r="T1831" i="3"/>
  <c r="AY1831" i="3"/>
  <c r="AI1831" i="3"/>
  <c r="S1831" i="3"/>
  <c r="BN1830" i="3"/>
  <c r="BK1830" i="3"/>
  <c r="BM1841" i="3"/>
  <c r="BB1837" i="3"/>
  <c r="BL1838" i="3"/>
  <c r="BJ1838" i="3"/>
  <c r="BJ1836" i="3"/>
  <c r="AW1837" i="3"/>
  <c r="AG1837" i="3"/>
  <c r="Q1837" i="3"/>
  <c r="BJ1837" i="3" s="1"/>
  <c r="AZ1837" i="3"/>
  <c r="AJ1837" i="3"/>
  <c r="T1837" i="3"/>
  <c r="AY1837" i="3"/>
  <c r="AI1837" i="3"/>
  <c r="S1837" i="3"/>
  <c r="BK1835" i="3"/>
  <c r="BN1835" i="3"/>
  <c r="BL1840" i="3"/>
  <c r="BJ1840" i="3"/>
  <c r="BN1842" i="3"/>
  <c r="BK1842" i="3"/>
  <c r="BJ1842" i="3"/>
  <c r="BL1843" i="3"/>
  <c r="AI1839" i="3"/>
  <c r="AX1839" i="3"/>
  <c r="R1839" i="3"/>
  <c r="AE1839" i="3"/>
  <c r="AT1839" i="3"/>
  <c r="N1839" i="3"/>
  <c r="AW1839" i="3"/>
  <c r="AG1839" i="3"/>
  <c r="Q1839" i="3"/>
  <c r="AZ1839" i="3"/>
  <c r="AJ1839" i="3"/>
  <c r="T1839" i="3"/>
  <c r="BL1845" i="3"/>
  <c r="BN1845" i="3"/>
  <c r="BK1845" i="3"/>
  <c r="BL1848" i="3"/>
  <c r="BM1850" i="3"/>
  <c r="BN1850" i="3"/>
  <c r="BK1850" i="3"/>
  <c r="BN1856" i="3"/>
  <c r="BK1856" i="3"/>
  <c r="BM1859" i="3"/>
  <c r="BN1857" i="3"/>
  <c r="BK1857" i="3"/>
  <c r="BL1857" i="3"/>
  <c r="BJ1857" i="3"/>
  <c r="BL1858" i="3"/>
  <c r="BJ1858" i="3"/>
  <c r="BL1860" i="3"/>
  <c r="BN1852" i="3"/>
  <c r="BK1852" i="3"/>
  <c r="BN1854" i="3"/>
  <c r="BK1854" i="3"/>
  <c r="BJ1834" i="3"/>
  <c r="BM1832" i="3"/>
  <c r="BL1834" i="3"/>
  <c r="BI1831" i="3"/>
  <c r="AS1831" i="3"/>
  <c r="AC1831" i="3"/>
  <c r="M1831" i="3"/>
  <c r="AV1831" i="3"/>
  <c r="AF1831" i="3"/>
  <c r="P1831" i="3"/>
  <c r="AU1831" i="3"/>
  <c r="AE1831" i="3"/>
  <c r="O1831" i="3"/>
  <c r="Z1837" i="3"/>
  <c r="AP1837" i="3"/>
  <c r="BF1837" i="3"/>
  <c r="BN1838" i="3"/>
  <c r="BK1838" i="3"/>
  <c r="BL1841" i="3"/>
  <c r="BI1837" i="3"/>
  <c r="AS1837" i="3"/>
  <c r="AC1837" i="3"/>
  <c r="M1837" i="3"/>
  <c r="AV1837" i="3"/>
  <c r="AF1837" i="3"/>
  <c r="P1837" i="3"/>
  <c r="AU1837" i="3"/>
  <c r="AE1837" i="3"/>
  <c r="O1837" i="3"/>
  <c r="BJ1835" i="3"/>
  <c r="BM1835" i="3"/>
  <c r="AD1837" i="3"/>
  <c r="BG1839" i="3"/>
  <c r="AA1839" i="3"/>
  <c r="AP1839" i="3"/>
  <c r="BC1839" i="3"/>
  <c r="W1839" i="3"/>
  <c r="AL1839" i="3"/>
  <c r="BI1839" i="3"/>
  <c r="AS1839" i="3"/>
  <c r="AC1839" i="3"/>
  <c r="M1839" i="3"/>
  <c r="AV1839" i="3"/>
  <c r="AF1839" i="3"/>
  <c r="P1839" i="3"/>
  <c r="BN1847" i="3"/>
  <c r="BK1847" i="3"/>
  <c r="BM1846" i="3"/>
  <c r="BM1845" i="3"/>
  <c r="BN1849" i="3"/>
  <c r="BK1849" i="3"/>
  <c r="BJ1849" i="3"/>
  <c r="BJ1850" i="3"/>
  <c r="BN1859" i="3"/>
  <c r="BK1859" i="3"/>
  <c r="BL1859" i="3"/>
  <c r="BJ1859" i="3"/>
  <c r="BK1858" i="3"/>
  <c r="BN1858" i="3"/>
  <c r="BK1860" i="3"/>
  <c r="BN1860" i="3"/>
  <c r="BN1861" i="3"/>
  <c r="BK1861" i="3"/>
  <c r="BJ1861" i="3"/>
  <c r="BJ1832" i="3"/>
  <c r="BL1832" i="3"/>
  <c r="AL1831" i="3"/>
  <c r="BE1831" i="3"/>
  <c r="AO1831" i="3"/>
  <c r="Y1831" i="3"/>
  <c r="BH1831" i="3"/>
  <c r="AR1831" i="3"/>
  <c r="AB1831" i="3"/>
  <c r="BG1831" i="3"/>
  <c r="AQ1831" i="3"/>
  <c r="AA1831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AD1833" i="3"/>
  <c r="AT1833" i="3"/>
  <c r="R1833" i="3"/>
  <c r="AH1833" i="3"/>
  <c r="AX1833" i="3"/>
  <c r="V1833" i="3"/>
  <c r="AL1833" i="3"/>
  <c r="BB1833" i="3"/>
  <c r="Z1833" i="3"/>
  <c r="AP1833" i="3"/>
  <c r="BF1833" i="3"/>
  <c r="BM1830" i="3"/>
  <c r="AH1837" i="3"/>
  <c r="V1837" i="3"/>
  <c r="BM1836" i="3"/>
  <c r="BE1837" i="3"/>
  <c r="AO1837" i="3"/>
  <c r="Y1837" i="3"/>
  <c r="BH1837" i="3"/>
  <c r="AR1837" i="3"/>
  <c r="AB1837" i="3"/>
  <c r="BG1837" i="3"/>
  <c r="AQ1837" i="3"/>
  <c r="AA1837" i="3"/>
  <c r="BK1832" i="3"/>
  <c r="BL1835" i="3"/>
  <c r="AT1837" i="3"/>
  <c r="BN1841" i="3"/>
  <c r="BL1842" i="3"/>
  <c r="BN1843" i="3"/>
  <c r="BK1843" i="3"/>
  <c r="BM1843" i="3"/>
  <c r="AY1839" i="3"/>
  <c r="S1839" i="3"/>
  <c r="AH1839" i="3"/>
  <c r="AU1839" i="3"/>
  <c r="O1839" i="3"/>
  <c r="AD1839" i="3"/>
  <c r="BE1839" i="3"/>
  <c r="AO1839" i="3"/>
  <c r="Y1839" i="3"/>
  <c r="BH1839" i="3"/>
  <c r="AR1839" i="3"/>
  <c r="AB1839" i="3"/>
  <c r="BL1846" i="3"/>
  <c r="BJ1846" i="3"/>
  <c r="BJ1848" i="3"/>
  <c r="BM1855" i="3"/>
  <c r="BM1856" i="3"/>
  <c r="BM1851" i="3"/>
  <c r="BM1852" i="3"/>
  <c r="BM1853" i="3"/>
  <c r="BM1854" i="3"/>
  <c r="BL1830" i="3"/>
  <c r="BJ1830" i="3"/>
  <c r="BM1838" i="3"/>
  <c r="BL1836" i="3"/>
  <c r="BN1836" i="3"/>
  <c r="BK1836" i="3"/>
  <c r="BA1837" i="3"/>
  <c r="AK1837" i="3"/>
  <c r="U1837" i="3"/>
  <c r="BD1837" i="3"/>
  <c r="AN1837" i="3"/>
  <c r="X1837" i="3"/>
  <c r="BC1837" i="3"/>
  <c r="AM1837" i="3"/>
  <c r="W1837" i="3"/>
  <c r="BN1832" i="3"/>
  <c r="BM1840" i="3"/>
  <c r="BM1842" i="3"/>
  <c r="BJ1844" i="3"/>
  <c r="BJ1843" i="3"/>
  <c r="BN1844" i="3"/>
  <c r="AQ1839" i="3"/>
  <c r="BF1839" i="3"/>
  <c r="Z1839" i="3"/>
  <c r="AM1839" i="3"/>
  <c r="BB1839" i="3"/>
  <c r="V1839" i="3"/>
  <c r="BA1839" i="3"/>
  <c r="AK1839" i="3"/>
  <c r="U1839" i="3"/>
  <c r="BD1839" i="3"/>
  <c r="AN1839" i="3"/>
  <c r="BN1840" i="3"/>
  <c r="BK1840" i="3"/>
  <c r="BN1846" i="3"/>
  <c r="BK1846" i="3"/>
  <c r="BJ1845" i="3"/>
  <c r="BM1848" i="3"/>
  <c r="BL1850" i="3"/>
  <c r="BN1855" i="3"/>
  <c r="BK1855" i="3"/>
  <c r="BL1855" i="3"/>
  <c r="BJ1855" i="3"/>
  <c r="BL1856" i="3"/>
  <c r="BJ1856" i="3"/>
  <c r="BM1857" i="3"/>
  <c r="BM1858" i="3"/>
  <c r="BM1860" i="3"/>
  <c r="BN1851" i="3"/>
  <c r="BK1851" i="3"/>
  <c r="BL1851" i="3"/>
  <c r="BJ1851" i="3"/>
  <c r="BL1852" i="3"/>
  <c r="BJ1852" i="3"/>
  <c r="BN1853" i="3"/>
  <c r="BK1853" i="3"/>
  <c r="BL1853" i="3"/>
  <c r="BJ1853" i="3"/>
  <c r="BL1854" i="3"/>
  <c r="BJ1854" i="3"/>
  <c r="L1828" i="3"/>
  <c r="K1826" i="3"/>
  <c r="K1822" i="3"/>
  <c r="L1819" i="3"/>
  <c r="X1819" i="3" s="1"/>
  <c r="K1823" i="3"/>
  <c r="K1828" i="3"/>
  <c r="L1826" i="3"/>
  <c r="K1824" i="3"/>
  <c r="L1821" i="3"/>
  <c r="K1820" i="3"/>
  <c r="V1820" i="3" s="1"/>
  <c r="L1829" i="3"/>
  <c r="L1827" i="3"/>
  <c r="V1827" i="3" s="1"/>
  <c r="K1825" i="3"/>
  <c r="L1823" i="3"/>
  <c r="AF1823" i="3" s="1"/>
  <c r="N1829" i="3"/>
  <c r="R1829" i="3"/>
  <c r="V1829" i="3"/>
  <c r="Z1829" i="3"/>
  <c r="AD1829" i="3"/>
  <c r="AH1829" i="3"/>
  <c r="AL1829" i="3"/>
  <c r="AP1829" i="3"/>
  <c r="AT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O1829" i="3"/>
  <c r="W1829" i="3"/>
  <c r="AE1829" i="3"/>
  <c r="AM1829" i="3"/>
  <c r="AU1829" i="3"/>
  <c r="BA1829" i="3"/>
  <c r="BF1829" i="3"/>
  <c r="Q1829" i="3"/>
  <c r="Y1829" i="3"/>
  <c r="AG1829" i="3"/>
  <c r="AO1829" i="3"/>
  <c r="AW1829" i="3"/>
  <c r="BB1829" i="3"/>
  <c r="BG1829" i="3"/>
  <c r="S1829" i="3"/>
  <c r="AQ1829" i="3"/>
  <c r="BC1829" i="3"/>
  <c r="M1829" i="3"/>
  <c r="U1829" i="3"/>
  <c r="AC1829" i="3"/>
  <c r="AK1829" i="3"/>
  <c r="AS1829" i="3"/>
  <c r="AY1829" i="3"/>
  <c r="BE1829" i="3"/>
  <c r="AA1829" i="3"/>
  <c r="AI1829" i="3"/>
  <c r="AX1829" i="3"/>
  <c r="BI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N1827" i="3"/>
  <c r="R1827" i="3"/>
  <c r="Z1827" i="3"/>
  <c r="AD1827" i="3"/>
  <c r="AH1827" i="3"/>
  <c r="AP1827" i="3"/>
  <c r="AT1827" i="3"/>
  <c r="AX1827" i="3"/>
  <c r="BF1827" i="3"/>
  <c r="P1827" i="3"/>
  <c r="T1827" i="3"/>
  <c r="AB1827" i="3"/>
  <c r="AF1827" i="3"/>
  <c r="AJ1827" i="3"/>
  <c r="AR1827" i="3"/>
  <c r="AV1827" i="3"/>
  <c r="AZ1827" i="3"/>
  <c r="BH1827" i="3"/>
  <c r="Q1827" i="3"/>
  <c r="Y1827" i="3"/>
  <c r="AO1827" i="3"/>
  <c r="AW1827" i="3"/>
  <c r="BE1827" i="3"/>
  <c r="AA1827" i="3"/>
  <c r="AI1827" i="3"/>
  <c r="AQ1827" i="3"/>
  <c r="BG1827" i="3"/>
  <c r="M1827" i="3"/>
  <c r="U1827" i="3"/>
  <c r="AK1827" i="3"/>
  <c r="AS1827" i="3"/>
  <c r="BA1827" i="3"/>
  <c r="O1827" i="3"/>
  <c r="W1827" i="3"/>
  <c r="AE1827" i="3"/>
  <c r="AU1827" i="3"/>
  <c r="BC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BF1824" i="3"/>
  <c r="Z1824" i="3"/>
  <c r="AJ1821" i="3"/>
  <c r="AZ1821" i="3"/>
  <c r="X1821" i="3"/>
  <c r="BD1821" i="3"/>
  <c r="AR1821" i="3"/>
  <c r="BH1821" i="3"/>
  <c r="AF1821" i="3"/>
  <c r="AV1821" i="3"/>
  <c r="T1819" i="3"/>
  <c r="AJ1819" i="3"/>
  <c r="AZ1819" i="3"/>
  <c r="BH1819" i="3"/>
  <c r="P1819" i="3"/>
  <c r="AF1819" i="3"/>
  <c r="AV1819" i="3"/>
  <c r="AX1824" i="3"/>
  <c r="T1823" i="3"/>
  <c r="AZ1823" i="3"/>
  <c r="O1824" i="3"/>
  <c r="S1824" i="3"/>
  <c r="W1824" i="3"/>
  <c r="AE1824" i="3"/>
  <c r="AI1824" i="3"/>
  <c r="AM1824" i="3"/>
  <c r="AU1824" i="3"/>
  <c r="AY1824" i="3"/>
  <c r="BC1824" i="3"/>
  <c r="P1824" i="3"/>
  <c r="T1824" i="3"/>
  <c r="X1824" i="3"/>
  <c r="AF1824" i="3"/>
  <c r="AJ1824" i="3"/>
  <c r="AN1824" i="3"/>
  <c r="AV1824" i="3"/>
  <c r="AZ1824" i="3"/>
  <c r="BD1824" i="3"/>
  <c r="M1824" i="3"/>
  <c r="Q1824" i="3"/>
  <c r="U1824" i="3"/>
  <c r="AC1824" i="3"/>
  <c r="AG1824" i="3"/>
  <c r="AK1824" i="3"/>
  <c r="AS1824" i="3"/>
  <c r="AW1824" i="3"/>
  <c r="BA1824" i="3"/>
  <c r="BI1824" i="3"/>
  <c r="V1824" i="3"/>
  <c r="AL1824" i="3"/>
  <c r="N1824" i="3"/>
  <c r="AD1824" i="3"/>
  <c r="AT1824" i="3"/>
  <c r="P1823" i="3"/>
  <c r="L1825" i="3"/>
  <c r="AR1819" i="3"/>
  <c r="AB1819" i="3"/>
  <c r="AA1822" i="3"/>
  <c r="AE1822" i="3"/>
  <c r="AU1822" i="3"/>
  <c r="BC1822" i="3"/>
  <c r="X1822" i="3"/>
  <c r="AB1822" i="3"/>
  <c r="AR1822" i="3"/>
  <c r="AV1822" i="3"/>
  <c r="M1822" i="3"/>
  <c r="U1822" i="3"/>
  <c r="AK1822" i="3"/>
  <c r="AO1822" i="3"/>
  <c r="BE1822" i="3"/>
  <c r="BI1822" i="3"/>
  <c r="BD1819" i="3"/>
  <c r="AN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V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L1623" i="3"/>
  <c r="E1624" i="3"/>
  <c r="F1624" i="3"/>
  <c r="K1624" i="3" s="1"/>
  <c r="G1624" i="3"/>
  <c r="H1624" i="3"/>
  <c r="I1624" i="3"/>
  <c r="J1624" i="3"/>
  <c r="E1625" i="3"/>
  <c r="F1625" i="3"/>
  <c r="G1625" i="3"/>
  <c r="H1625" i="3"/>
  <c r="I1625" i="3"/>
  <c r="J1625" i="3"/>
  <c r="K1625" i="3"/>
  <c r="L1625" i="3"/>
  <c r="AJ1625" i="3" s="1"/>
  <c r="E1626" i="3"/>
  <c r="F1626" i="3"/>
  <c r="G1626" i="3"/>
  <c r="H1626" i="3"/>
  <c r="I1626" i="3"/>
  <c r="J1626" i="3"/>
  <c r="E1627" i="3"/>
  <c r="K1627" i="3" s="1"/>
  <c r="F1627" i="3"/>
  <c r="G1627" i="3"/>
  <c r="H1627" i="3"/>
  <c r="I1627" i="3"/>
  <c r="J1627" i="3"/>
  <c r="E1628" i="3"/>
  <c r="F1628" i="3"/>
  <c r="K1628" i="3" s="1"/>
  <c r="G1628" i="3"/>
  <c r="H1628" i="3"/>
  <c r="I1628" i="3"/>
  <c r="J1628" i="3"/>
  <c r="L1628" i="3" s="1"/>
  <c r="AN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K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K1634" i="3" s="1"/>
  <c r="F1634" i="3"/>
  <c r="G1634" i="3"/>
  <c r="H1634" i="3"/>
  <c r="I1634" i="3"/>
  <c r="J1634" i="3"/>
  <c r="L1634" i="3"/>
  <c r="S1634" i="3" s="1"/>
  <c r="E1635" i="3"/>
  <c r="F1635" i="3"/>
  <c r="G1635" i="3"/>
  <c r="H1635" i="3"/>
  <c r="I1635" i="3"/>
  <c r="J1635" i="3"/>
  <c r="E1637" i="3"/>
  <c r="K1637" i="3" s="1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L1639" i="3" s="1"/>
  <c r="J1639" i="3"/>
  <c r="E1640" i="3"/>
  <c r="F1640" i="3"/>
  <c r="G1640" i="3"/>
  <c r="H1640" i="3"/>
  <c r="I1640" i="3"/>
  <c r="J1640" i="3"/>
  <c r="L1640" i="3" s="1"/>
  <c r="K1640" i="3"/>
  <c r="AN1640" i="3" s="1"/>
  <c r="E1641" i="3"/>
  <c r="F1641" i="3"/>
  <c r="G1641" i="3"/>
  <c r="H1641" i="3"/>
  <c r="I1641" i="3"/>
  <c r="J1641" i="3"/>
  <c r="E1642" i="3"/>
  <c r="K1642" i="3" s="1"/>
  <c r="F1642" i="3"/>
  <c r="G1642" i="3"/>
  <c r="H1642" i="3"/>
  <c r="I1642" i="3"/>
  <c r="J1642" i="3"/>
  <c r="E1643" i="3"/>
  <c r="F1643" i="3"/>
  <c r="G1643" i="3"/>
  <c r="H1643" i="3"/>
  <c r="I1643" i="3"/>
  <c r="J1643" i="3"/>
  <c r="K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L1646" i="3" s="1"/>
  <c r="J1646" i="3"/>
  <c r="U1646" i="3"/>
  <c r="AQ1646" i="3"/>
  <c r="BI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K1649" i="3" s="1"/>
  <c r="F1649" i="3"/>
  <c r="G1649" i="3"/>
  <c r="H1649" i="3"/>
  <c r="I1649" i="3"/>
  <c r="L1649" i="3" s="1"/>
  <c r="J1649" i="3"/>
  <c r="U1649" i="3"/>
  <c r="AI1649" i="3"/>
  <c r="AW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K1653" i="3" s="1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K1655" i="3" s="1"/>
  <c r="F1655" i="3"/>
  <c r="G1655" i="3"/>
  <c r="H1655" i="3"/>
  <c r="L1655" i="3" s="1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/>
  <c r="E1658" i="3"/>
  <c r="F1658" i="3"/>
  <c r="G1658" i="3"/>
  <c r="H1658" i="3"/>
  <c r="I1658" i="3"/>
  <c r="J1658" i="3"/>
  <c r="K1658" i="3"/>
  <c r="P1658" i="3" s="1"/>
  <c r="L1658" i="3"/>
  <c r="BB1658" i="3" s="1"/>
  <c r="AF1658" i="3"/>
  <c r="E1659" i="3"/>
  <c r="F1659" i="3"/>
  <c r="G1659" i="3"/>
  <c r="H1659" i="3"/>
  <c r="I1659" i="3"/>
  <c r="J1659" i="3"/>
  <c r="L1659" i="3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L1662" i="3" s="1"/>
  <c r="K1662" i="3"/>
  <c r="AQ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L1664" i="3" s="1"/>
  <c r="E1665" i="3"/>
  <c r="K1665" i="3" s="1"/>
  <c r="F1665" i="3"/>
  <c r="G1665" i="3"/>
  <c r="H1665" i="3"/>
  <c r="I1665" i="3"/>
  <c r="L1665" i="3" s="1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K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L1670" i="3" s="1"/>
  <c r="E1671" i="3"/>
  <c r="K1671" i="3" s="1"/>
  <c r="F1671" i="3"/>
  <c r="G1671" i="3"/>
  <c r="H1671" i="3"/>
  <c r="I1671" i="3"/>
  <c r="L1671" i="3" s="1"/>
  <c r="J1671" i="3"/>
  <c r="AG1671" i="3"/>
  <c r="E1672" i="3"/>
  <c r="K1672" i="3" s="1"/>
  <c r="F1672" i="3"/>
  <c r="G1672" i="3"/>
  <c r="H1672" i="3"/>
  <c r="I1672" i="3"/>
  <c r="J1672" i="3"/>
  <c r="E1673" i="3"/>
  <c r="K1673" i="3" s="1"/>
  <c r="AG1673" i="3" s="1"/>
  <c r="F1673" i="3"/>
  <c r="G1673" i="3"/>
  <c r="H1673" i="3"/>
  <c r="I1673" i="3"/>
  <c r="L1673" i="3" s="1"/>
  <c r="J1673" i="3"/>
  <c r="E1674" i="3"/>
  <c r="K1674" i="3" s="1"/>
  <c r="F1674" i="3"/>
  <c r="G1674" i="3"/>
  <c r="H1674" i="3"/>
  <c r="I1674" i="3"/>
  <c r="J1674" i="3"/>
  <c r="E1675" i="3"/>
  <c r="K1675" i="3" s="1"/>
  <c r="F1675" i="3"/>
  <c r="G1675" i="3"/>
  <c r="H1675" i="3"/>
  <c r="I1675" i="3"/>
  <c r="L1675" i="3" s="1"/>
  <c r="J1675" i="3"/>
  <c r="E1676" i="3"/>
  <c r="F1676" i="3"/>
  <c r="G1676" i="3"/>
  <c r="H1676" i="3"/>
  <c r="I1676" i="3"/>
  <c r="J1676" i="3"/>
  <c r="L1676" i="3" s="1"/>
  <c r="AM1676" i="3" s="1"/>
  <c r="K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K1678" i="3"/>
  <c r="L1678" i="3"/>
  <c r="AH1678" i="3" s="1"/>
  <c r="BC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L1699" i="3" s="1"/>
  <c r="J1699" i="3"/>
  <c r="AQ1699" i="3"/>
  <c r="E1700" i="3"/>
  <c r="K1700" i="3" s="1"/>
  <c r="F1700" i="3"/>
  <c r="G1700" i="3"/>
  <c r="H1700" i="3"/>
  <c r="I1700" i="3"/>
  <c r="J1700" i="3"/>
  <c r="E1701" i="3"/>
  <c r="K1701" i="3" s="1"/>
  <c r="F1701" i="3"/>
  <c r="G1701" i="3"/>
  <c r="H1701" i="3"/>
  <c r="I1701" i="3"/>
  <c r="L1701" i="3" s="1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K1707" i="3" s="1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K1711" i="3" s="1"/>
  <c r="F1711" i="3"/>
  <c r="G1711" i="3"/>
  <c r="H1711" i="3"/>
  <c r="I1711" i="3"/>
  <c r="L1711" i="3" s="1"/>
  <c r="J1711" i="3"/>
  <c r="AQ1711" i="3"/>
  <c r="E1712" i="3"/>
  <c r="F1712" i="3"/>
  <c r="G1712" i="3"/>
  <c r="H1712" i="3"/>
  <c r="I1712" i="3"/>
  <c r="J1712" i="3"/>
  <c r="E1713" i="3"/>
  <c r="K1713" i="3" s="1"/>
  <c r="F1713" i="3"/>
  <c r="G1713" i="3"/>
  <c r="H1713" i="3"/>
  <c r="I1713" i="3"/>
  <c r="J1713" i="3"/>
  <c r="E1714" i="3"/>
  <c r="K1714" i="3" s="1"/>
  <c r="AQ1714" i="3" s="1"/>
  <c r="F1714" i="3"/>
  <c r="G1714" i="3"/>
  <c r="H1714" i="3"/>
  <c r="I1714" i="3"/>
  <c r="L1714" i="3" s="1"/>
  <c r="J1714" i="3"/>
  <c r="E1715" i="3"/>
  <c r="F1715" i="3"/>
  <c r="G1715" i="3"/>
  <c r="H1715" i="3"/>
  <c r="I1715" i="3"/>
  <c r="J1715" i="3"/>
  <c r="E1718" i="3"/>
  <c r="F1718" i="3"/>
  <c r="K1718" i="3" s="1"/>
  <c r="G1718" i="3"/>
  <c r="H1718" i="3"/>
  <c r="L1718" i="3" s="1"/>
  <c r="BH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K1720" i="3" s="1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/>
  <c r="E1727" i="3"/>
  <c r="F1727" i="3"/>
  <c r="K1727" i="3" s="1"/>
  <c r="G1727" i="3"/>
  <c r="H1727" i="3"/>
  <c r="I1727" i="3"/>
  <c r="J1727" i="3"/>
  <c r="E1729" i="3"/>
  <c r="F1729" i="3"/>
  <c r="K1729" i="3" s="1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K1731" i="3" s="1"/>
  <c r="G1731" i="3"/>
  <c r="H1731" i="3"/>
  <c r="I1731" i="3"/>
  <c r="J1731" i="3"/>
  <c r="E1732" i="3"/>
  <c r="F1732" i="3"/>
  <c r="K1732" i="3" s="1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L1734" i="3" s="1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K1737" i="3" s="1"/>
  <c r="N1737" i="3" s="1"/>
  <c r="G1737" i="3"/>
  <c r="H1737" i="3"/>
  <c r="I1737" i="3"/>
  <c r="J1737" i="3"/>
  <c r="L1737" i="3" s="1"/>
  <c r="AP1737" i="3" s="1"/>
  <c r="E1738" i="3"/>
  <c r="F1738" i="3"/>
  <c r="K1738" i="3" s="1"/>
  <c r="BH1738" i="3" s="1"/>
  <c r="G1738" i="3"/>
  <c r="H1738" i="3"/>
  <c r="L1738" i="3" s="1"/>
  <c r="AB1738" i="3" s="1"/>
  <c r="I1738" i="3"/>
  <c r="J1738" i="3"/>
  <c r="E1739" i="3"/>
  <c r="F1739" i="3"/>
  <c r="K1739" i="3" s="1"/>
  <c r="N1739" i="3" s="1"/>
  <c r="G1739" i="3"/>
  <c r="H1739" i="3"/>
  <c r="I1739" i="3"/>
  <c r="J1739" i="3"/>
  <c r="L1739" i="3" s="1"/>
  <c r="AP1739" i="3" s="1"/>
  <c r="E1740" i="3"/>
  <c r="F1740" i="3"/>
  <c r="K1740" i="3" s="1"/>
  <c r="G1740" i="3"/>
  <c r="H1740" i="3"/>
  <c r="L1740" i="3" s="1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/>
  <c r="E1744" i="3"/>
  <c r="F1744" i="3"/>
  <c r="G1744" i="3"/>
  <c r="H1744" i="3"/>
  <c r="I1744" i="3"/>
  <c r="L1744" i="3" s="1"/>
  <c r="J1744" i="3"/>
  <c r="E1745" i="3"/>
  <c r="F1745" i="3"/>
  <c r="K1745" i="3" s="1"/>
  <c r="G1745" i="3"/>
  <c r="H1745" i="3"/>
  <c r="I1745" i="3"/>
  <c r="J1745" i="3"/>
  <c r="E1746" i="3"/>
  <c r="F1746" i="3"/>
  <c r="K1746" i="3" s="1"/>
  <c r="G1746" i="3"/>
  <c r="H1746" i="3"/>
  <c r="L1746" i="3" s="1"/>
  <c r="I1746" i="3"/>
  <c r="J1746" i="3"/>
  <c r="E1747" i="3"/>
  <c r="F1747" i="3"/>
  <c r="K1747" i="3" s="1"/>
  <c r="G1747" i="3"/>
  <c r="H1747" i="3"/>
  <c r="I1747" i="3"/>
  <c r="J1747" i="3"/>
  <c r="E1748" i="3"/>
  <c r="F1748" i="3"/>
  <c r="K1748" i="3" s="1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L1751" i="3" s="1"/>
  <c r="J1751" i="3"/>
  <c r="E1752" i="3"/>
  <c r="F1752" i="3"/>
  <c r="K1752" i="3" s="1"/>
  <c r="P1752" i="3" s="1"/>
  <c r="G1752" i="3"/>
  <c r="H1752" i="3"/>
  <c r="L1752" i="3" s="1"/>
  <c r="BD1752" i="3" s="1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K1757" i="3" s="1"/>
  <c r="G1757" i="3"/>
  <c r="H1757" i="3"/>
  <c r="I1757" i="3"/>
  <c r="J1757" i="3"/>
  <c r="L1757" i="3" s="1"/>
  <c r="E1758" i="3"/>
  <c r="F1758" i="3"/>
  <c r="G1758" i="3"/>
  <c r="H1758" i="3"/>
  <c r="L1758" i="3" s="1"/>
  <c r="I1758" i="3"/>
  <c r="J1758" i="3"/>
  <c r="E1760" i="3"/>
  <c r="F1760" i="3"/>
  <c r="G1760" i="3"/>
  <c r="H1760" i="3"/>
  <c r="I1760" i="3"/>
  <c r="L1760" i="3" s="1"/>
  <c r="J1760" i="3"/>
  <c r="E1761" i="3"/>
  <c r="F1761" i="3"/>
  <c r="K1761" i="3" s="1"/>
  <c r="G1761" i="3"/>
  <c r="H1761" i="3"/>
  <c r="I1761" i="3"/>
  <c r="J1761" i="3"/>
  <c r="L1761" i="3" s="1"/>
  <c r="T1761" i="3" s="1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J1763" i="3"/>
  <c r="L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K1769" i="3" s="1"/>
  <c r="H1769" i="3"/>
  <c r="I1769" i="3"/>
  <c r="L1769" i="3" s="1"/>
  <c r="T1769" i="3" s="1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L1771" i="3" s="1"/>
  <c r="T1771" i="3" s="1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K1783" i="3" s="1"/>
  <c r="AE1783" i="3" s="1"/>
  <c r="F1783" i="3"/>
  <c r="G1783" i="3"/>
  <c r="H1783" i="3"/>
  <c r="I1783" i="3"/>
  <c r="L1783" i="3" s="1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L1787" i="3" s="1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L1791" i="3" s="1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E1797" i="3"/>
  <c r="F1797" i="3"/>
  <c r="K1797" i="3" s="1"/>
  <c r="G1797" i="3"/>
  <c r="H1797" i="3"/>
  <c r="I1797" i="3"/>
  <c r="J1797" i="3"/>
  <c r="L1797" i="3" s="1"/>
  <c r="E1798" i="3"/>
  <c r="F1798" i="3"/>
  <c r="G1798" i="3"/>
  <c r="H1798" i="3"/>
  <c r="I1798" i="3"/>
  <c r="J1798" i="3"/>
  <c r="E1800" i="3"/>
  <c r="F1800" i="3"/>
  <c r="G1800" i="3"/>
  <c r="H1800" i="3"/>
  <c r="I1800" i="3"/>
  <c r="L1800" i="3" s="1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K1803" i="3"/>
  <c r="E1804" i="3"/>
  <c r="K1804" i="3" s="1"/>
  <c r="F1804" i="3"/>
  <c r="G1804" i="3"/>
  <c r="H1804" i="3"/>
  <c r="I1804" i="3"/>
  <c r="L1804" i="3" s="1"/>
  <c r="U1804" i="3" s="1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BK1833" i="3" l="1"/>
  <c r="BN1833" i="3"/>
  <c r="BL1833" i="3"/>
  <c r="BM1839" i="3"/>
  <c r="BK1837" i="3"/>
  <c r="BN1837" i="3"/>
  <c r="BK1831" i="3"/>
  <c r="BN1831" i="3"/>
  <c r="BJ1839" i="3"/>
  <c r="BL1839" i="3"/>
  <c r="BK1839" i="3"/>
  <c r="BN1839" i="3"/>
  <c r="BJ1833" i="3"/>
  <c r="BM1833" i="3"/>
  <c r="BL1837" i="3"/>
  <c r="BL1831" i="3"/>
  <c r="BM1837" i="3"/>
  <c r="BM1831" i="3"/>
  <c r="BJ1831" i="3"/>
  <c r="O1801" i="3"/>
  <c r="W1801" i="3"/>
  <c r="AM1801" i="3"/>
  <c r="BC1801" i="3"/>
  <c r="AJ1763" i="3"/>
  <c r="AR1763" i="3"/>
  <c r="AB1720" i="3"/>
  <c r="AR1720" i="3"/>
  <c r="O1670" i="3"/>
  <c r="AU1670" i="3"/>
  <c r="AA1670" i="3"/>
  <c r="AY1670" i="3"/>
  <c r="AE1670" i="3"/>
  <c r="BG1670" i="3"/>
  <c r="AQ1670" i="3"/>
  <c r="AM1805" i="3"/>
  <c r="AO1804" i="3"/>
  <c r="M1804" i="3"/>
  <c r="AS1804" i="3"/>
  <c r="Y1804" i="3"/>
  <c r="BE1804" i="3"/>
  <c r="BH1769" i="3"/>
  <c r="AR1769" i="3"/>
  <c r="AB1769" i="3"/>
  <c r="AJ1769" i="3"/>
  <c r="AA1713" i="3"/>
  <c r="S1672" i="3"/>
  <c r="BI1804" i="3"/>
  <c r="AM1803" i="3"/>
  <c r="O1797" i="3"/>
  <c r="W1797" i="3"/>
  <c r="AM1797" i="3"/>
  <c r="BC1797" i="3"/>
  <c r="BH1720" i="3"/>
  <c r="AB1718" i="3"/>
  <c r="W1807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AR1761" i="3"/>
  <c r="AJ1761" i="3"/>
  <c r="BH1761" i="3"/>
  <c r="AB1761" i="3"/>
  <c r="AB1746" i="3"/>
  <c r="BH1746" i="3"/>
  <c r="AU1783" i="3"/>
  <c r="Y1783" i="3"/>
  <c r="X1752" i="3"/>
  <c r="AX1675" i="3"/>
  <c r="X1675" i="3"/>
  <c r="AC1675" i="3"/>
  <c r="AE1666" i="3"/>
  <c r="Y1665" i="3"/>
  <c r="AC1665" i="3"/>
  <c r="AW1665" i="3"/>
  <c r="M1665" i="3"/>
  <c r="AG1665" i="3"/>
  <c r="BA1665" i="3"/>
  <c r="Q1665" i="3"/>
  <c r="AK1665" i="3"/>
  <c r="BI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T1817" i="3" s="1"/>
  <c r="L1806" i="3"/>
  <c r="K1806" i="3"/>
  <c r="L1803" i="3"/>
  <c r="AA1803" i="3" s="1"/>
  <c r="L1789" i="3"/>
  <c r="V1789" i="3" s="1"/>
  <c r="K1789" i="3"/>
  <c r="AO1783" i="3"/>
  <c r="T1783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T1719" i="3"/>
  <c r="AR1718" i="3"/>
  <c r="L1715" i="3"/>
  <c r="K1715" i="3"/>
  <c r="L1709" i="3"/>
  <c r="K1709" i="3"/>
  <c r="BE1702" i="3"/>
  <c r="Y1702" i="3"/>
  <c r="AA1668" i="3"/>
  <c r="AS1665" i="3"/>
  <c r="O1662" i="3"/>
  <c r="AU1662" i="3"/>
  <c r="AA1662" i="3"/>
  <c r="BG1662" i="3"/>
  <c r="AE1662" i="3"/>
  <c r="L1656" i="3"/>
  <c r="K1656" i="3"/>
  <c r="O1649" i="3"/>
  <c r="S1649" i="3"/>
  <c r="AC1649" i="3"/>
  <c r="AO1649" i="3"/>
  <c r="AY1649" i="3"/>
  <c r="BI1649" i="3"/>
  <c r="Y1649" i="3"/>
  <c r="AK1649" i="3"/>
  <c r="BA1649" i="3"/>
  <c r="M1649" i="3"/>
  <c r="AA1649" i="3"/>
  <c r="AQ1649" i="3"/>
  <c r="BE1649" i="3"/>
  <c r="Q1649" i="3"/>
  <c r="AG1649" i="3"/>
  <c r="AS1649" i="3"/>
  <c r="BG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AA1797" i="3"/>
  <c r="AP1757" i="3"/>
  <c r="K1814" i="3"/>
  <c r="L1805" i="3"/>
  <c r="AA1805" i="3" s="1"/>
  <c r="K1796" i="3"/>
  <c r="K1787" i="3"/>
  <c r="BE1783" i="3"/>
  <c r="AJ1783" i="3"/>
  <c r="O1783" i="3"/>
  <c r="AN1752" i="3"/>
  <c r="T1752" i="3"/>
  <c r="L1747" i="3"/>
  <c r="L1745" i="3"/>
  <c r="BF1739" i="3"/>
  <c r="Z1739" i="3"/>
  <c r="BF1737" i="3"/>
  <c r="Z1737" i="3"/>
  <c r="L1731" i="3"/>
  <c r="AT1731" i="3" s="1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U1665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AP1808" i="3" s="1"/>
  <c r="K1800" i="3"/>
  <c r="K1791" i="3"/>
  <c r="L1815" i="3"/>
  <c r="K1815" i="3"/>
  <c r="L1814" i="3"/>
  <c r="L1813" i="3"/>
  <c r="X1813" i="3" s="1"/>
  <c r="K1813" i="3"/>
  <c r="L1812" i="3"/>
  <c r="L1807" i="3"/>
  <c r="L1802" i="3"/>
  <c r="U1802" i="3" s="1"/>
  <c r="K1802" i="3"/>
  <c r="L1798" i="3"/>
  <c r="K1798" i="3"/>
  <c r="L1795" i="3"/>
  <c r="AA1795" i="3" s="1"/>
  <c r="L1793" i="3"/>
  <c r="K1793" i="3"/>
  <c r="L1785" i="3"/>
  <c r="K1785" i="3"/>
  <c r="AZ1783" i="3"/>
  <c r="AF1752" i="3"/>
  <c r="K1751" i="3"/>
  <c r="L1749" i="3"/>
  <c r="K1749" i="3"/>
  <c r="K1744" i="3"/>
  <c r="AB1744" i="3" s="1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U1672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L1689" i="3"/>
  <c r="AN1689" i="3" s="1"/>
  <c r="K1688" i="3"/>
  <c r="K1683" i="3"/>
  <c r="K1681" i="3"/>
  <c r="K1677" i="3"/>
  <c r="L1663" i="3"/>
  <c r="K1663" i="3"/>
  <c r="S1640" i="3"/>
  <c r="L1632" i="3"/>
  <c r="K1632" i="3"/>
  <c r="L1631" i="3"/>
  <c r="K1631" i="3"/>
  <c r="N1628" i="3"/>
  <c r="S1628" i="3"/>
  <c r="AT1628" i="3"/>
  <c r="X1628" i="3"/>
  <c r="AY1628" i="3"/>
  <c r="AD1628" i="3"/>
  <c r="N1625" i="3"/>
  <c r="L1710" i="3"/>
  <c r="K1710" i="3"/>
  <c r="L1708" i="3"/>
  <c r="K1708" i="3"/>
  <c r="L1707" i="3"/>
  <c r="AA1707" i="3" s="1"/>
  <c r="L1704" i="3"/>
  <c r="K1704" i="3"/>
  <c r="L1697" i="3"/>
  <c r="BA1697" i="3" s="1"/>
  <c r="K1696" i="3"/>
  <c r="L1683" i="3"/>
  <c r="K1682" i="3"/>
  <c r="L1681" i="3"/>
  <c r="K1680" i="3"/>
  <c r="K1679" i="3"/>
  <c r="AN1679" i="3" s="1"/>
  <c r="AR1678" i="3"/>
  <c r="W1678" i="3"/>
  <c r="L1677" i="3"/>
  <c r="X1677" i="3" s="1"/>
  <c r="L1669" i="3"/>
  <c r="M1669" i="3" s="1"/>
  <c r="K1669" i="3"/>
  <c r="AE1668" i="3"/>
  <c r="L1668" i="3"/>
  <c r="L1661" i="3"/>
  <c r="K1661" i="3"/>
  <c r="AE1660" i="3"/>
  <c r="L1660" i="3"/>
  <c r="AQ1658" i="3"/>
  <c r="V1658" i="3"/>
  <c r="L1654" i="3"/>
  <c r="K1654" i="3"/>
  <c r="L1652" i="3"/>
  <c r="K1652" i="3"/>
  <c r="L1648" i="3"/>
  <c r="K1648" i="3"/>
  <c r="BI1642" i="3"/>
  <c r="L1635" i="3"/>
  <c r="K1635" i="3"/>
  <c r="AQ1634" i="3"/>
  <c r="AI1634" i="3"/>
  <c r="AY1634" i="3"/>
  <c r="L1712" i="3"/>
  <c r="K1712" i="3"/>
  <c r="L1706" i="3"/>
  <c r="Y1706" i="3" s="1"/>
  <c r="K1706" i="3"/>
  <c r="K1691" i="3"/>
  <c r="K1687" i="3"/>
  <c r="K1685" i="3"/>
  <c r="L1679" i="3"/>
  <c r="BH1678" i="3"/>
  <c r="AM1678" i="3"/>
  <c r="L1674" i="3"/>
  <c r="AA1674" i="3" s="1"/>
  <c r="L1672" i="3"/>
  <c r="AQ1672" i="3" s="1"/>
  <c r="BG1668" i="3"/>
  <c r="L1667" i="3"/>
  <c r="K1667" i="3"/>
  <c r="L1666" i="3"/>
  <c r="AQ1666" i="3" s="1"/>
  <c r="BG1660" i="3"/>
  <c r="BG1658" i="3"/>
  <c r="AL1658" i="3"/>
  <c r="L1647" i="3"/>
  <c r="V1647" i="3" s="1"/>
  <c r="L1642" i="3"/>
  <c r="P1642" i="3"/>
  <c r="AI1642" i="3"/>
  <c r="AY1642" i="3"/>
  <c r="X1642" i="3"/>
  <c r="BA1642" i="3"/>
  <c r="L1637" i="3"/>
  <c r="Y1637" i="3"/>
  <c r="BB1637" i="3"/>
  <c r="N1637" i="3"/>
  <c r="AD1637" i="3"/>
  <c r="BF1637" i="3"/>
  <c r="W1630" i="3"/>
  <c r="AM1630" i="3"/>
  <c r="BC1630" i="3"/>
  <c r="L1621" i="3"/>
  <c r="K1629" i="3"/>
  <c r="L1627" i="3"/>
  <c r="AZ1627" i="3" s="1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BL1822" i="3" s="1"/>
  <c r="R1822" i="3"/>
  <c r="AX1822" i="3"/>
  <c r="AD1822" i="3"/>
  <c r="S1822" i="3"/>
  <c r="BK1822" i="3" s="1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BM1828" i="3" s="1"/>
  <c r="AY1828" i="3"/>
  <c r="BB1828" i="3"/>
  <c r="AH1828" i="3"/>
  <c r="N1828" i="3"/>
  <c r="BJ1828" i="3" s="1"/>
  <c r="AN1828" i="3"/>
  <c r="T1828" i="3"/>
  <c r="T1821" i="3"/>
  <c r="AN1821" i="3"/>
  <c r="BJ1821" i="3" s="1"/>
  <c r="P1821" i="3"/>
  <c r="U1821" i="3"/>
  <c r="AK1821" i="3"/>
  <c r="BA1821" i="3"/>
  <c r="R1821" i="3"/>
  <c r="AH1821" i="3"/>
  <c r="AX1821" i="3"/>
  <c r="S1821" i="3"/>
  <c r="BK1821" i="3" s="1"/>
  <c r="AI1821" i="3"/>
  <c r="AY1821" i="3"/>
  <c r="AB1821" i="3"/>
  <c r="T1826" i="3"/>
  <c r="BM1826" i="3" s="1"/>
  <c r="AJ1826" i="3"/>
  <c r="AZ1826" i="3"/>
  <c r="R1826" i="3"/>
  <c r="AH1826" i="3"/>
  <c r="BL1826" i="3" s="1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BK1823" i="3" s="1"/>
  <c r="AX1823" i="3"/>
  <c r="AH1823" i="3"/>
  <c r="R1823" i="3"/>
  <c r="BA1823" i="3"/>
  <c r="BJ1823" i="3" s="1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BJ1824" i="3" s="1"/>
  <c r="AA1824" i="3"/>
  <c r="BH1823" i="3"/>
  <c r="AJ1823" i="3"/>
  <c r="AH1824" i="3"/>
  <c r="BL1824" i="3" s="1"/>
  <c r="AM1827" i="3"/>
  <c r="BI1827" i="3"/>
  <c r="AC1827" i="3"/>
  <c r="BK1827" i="3" s="1"/>
  <c r="AY1827" i="3"/>
  <c r="S1827" i="3"/>
  <c r="AG1827" i="3"/>
  <c r="BD1827" i="3"/>
  <c r="AN1827" i="3"/>
  <c r="BM1827" i="3" s="1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BN1822" i="3"/>
  <c r="AT1820" i="3"/>
  <c r="BK1824" i="3"/>
  <c r="BN1824" i="3"/>
  <c r="BJ1826" i="3"/>
  <c r="BM1829" i="3"/>
  <c r="BM1819" i="3"/>
  <c r="BA1820" i="3"/>
  <c r="AK1820" i="3"/>
  <c r="U1820" i="3"/>
  <c r="BD1820" i="3"/>
  <c r="AN1820" i="3"/>
  <c r="X1820" i="3"/>
  <c r="BC1820" i="3"/>
  <c r="AM1820" i="3"/>
  <c r="W1820" i="3"/>
  <c r="BN1827" i="3"/>
  <c r="BK1829" i="3"/>
  <c r="BN1829" i="3"/>
  <c r="BL1819" i="3"/>
  <c r="BJ1819" i="3"/>
  <c r="AL1820" i="3"/>
  <c r="BM1821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L1827" i="3"/>
  <c r="BK1828" i="3"/>
  <c r="BL1829" i="3"/>
  <c r="BN1819" i="3"/>
  <c r="BK1819" i="3"/>
  <c r="BL1821" i="3"/>
  <c r="BL1823" i="3"/>
  <c r="BI1820" i="3"/>
  <c r="AS1820" i="3"/>
  <c r="AC1820" i="3"/>
  <c r="M1820" i="3"/>
  <c r="AV1820" i="3"/>
  <c r="AF1820" i="3"/>
  <c r="P1820" i="3"/>
  <c r="AU1820" i="3"/>
  <c r="AE1820" i="3"/>
  <c r="O1820" i="3"/>
  <c r="BM1822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BJ1820" i="3" s="1"/>
  <c r="BJ1829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F1817" i="3"/>
  <c r="AV1817" i="3"/>
  <c r="M1817" i="3"/>
  <c r="AC1817" i="3"/>
  <c r="AS1817" i="3"/>
  <c r="BI1817" i="3"/>
  <c r="AQ1817" i="3"/>
  <c r="V1817" i="3"/>
  <c r="BB1817" i="3"/>
  <c r="AP1817" i="3"/>
  <c r="W1817" i="3"/>
  <c r="BC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S1815" i="3"/>
  <c r="AA1815" i="3"/>
  <c r="AI1815" i="3"/>
  <c r="AQ1815" i="3"/>
  <c r="AY1815" i="3"/>
  <c r="BG1815" i="3"/>
  <c r="N1815" i="3"/>
  <c r="V1815" i="3"/>
  <c r="AD1815" i="3"/>
  <c r="AL1815" i="3"/>
  <c r="AT1815" i="3"/>
  <c r="BB1815" i="3"/>
  <c r="R1815" i="3"/>
  <c r="Z1815" i="3"/>
  <c r="AH1815" i="3"/>
  <c r="AP1815" i="3"/>
  <c r="AX1815" i="3"/>
  <c r="BF1815" i="3"/>
  <c r="O1815" i="3"/>
  <c r="W1815" i="3"/>
  <c r="AE1815" i="3"/>
  <c r="AM1815" i="3"/>
  <c r="AU1815" i="3"/>
  <c r="BC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P1812" i="3"/>
  <c r="X1812" i="3"/>
  <c r="AF1812" i="3"/>
  <c r="AN1812" i="3"/>
  <c r="AV1812" i="3"/>
  <c r="BD1812" i="3"/>
  <c r="M1812" i="3"/>
  <c r="U1812" i="3"/>
  <c r="AC1812" i="3"/>
  <c r="AK1812" i="3"/>
  <c r="AS1812" i="3"/>
  <c r="BA1812" i="3"/>
  <c r="BI1812" i="3"/>
  <c r="AQ1773" i="3"/>
  <c r="AZ1773" i="3"/>
  <c r="AJ1773" i="3"/>
  <c r="AZ1757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Z1812" i="3"/>
  <c r="AR1812" i="3"/>
  <c r="AJ1812" i="3"/>
  <c r="AB1812" i="3"/>
  <c r="T1812" i="3"/>
  <c r="Z1808" i="3"/>
  <c r="AQ1808" i="3"/>
  <c r="BH1808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Y1803" i="3"/>
  <c r="AI1803" i="3"/>
  <c r="S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AK1798" i="3"/>
  <c r="AI1797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P1793" i="3"/>
  <c r="U1793" i="3"/>
  <c r="AA1793" i="3"/>
  <c r="AF1793" i="3"/>
  <c r="AK1793" i="3"/>
  <c r="AQ1793" i="3"/>
  <c r="AV1793" i="3"/>
  <c r="BA1793" i="3"/>
  <c r="BG1793" i="3"/>
  <c r="Q1793" i="3"/>
  <c r="W1793" i="3"/>
  <c r="AB1793" i="3"/>
  <c r="AG1793" i="3"/>
  <c r="AM1793" i="3"/>
  <c r="AR1793" i="3"/>
  <c r="AW1793" i="3"/>
  <c r="BC1793" i="3"/>
  <c r="BH1793" i="3"/>
  <c r="M1793" i="3"/>
  <c r="S1793" i="3"/>
  <c r="X1793" i="3"/>
  <c r="AC1793" i="3"/>
  <c r="AI1793" i="3"/>
  <c r="AN1793" i="3"/>
  <c r="AS1793" i="3"/>
  <c r="AY1793" i="3"/>
  <c r="BD1793" i="3"/>
  <c r="BI1793" i="3"/>
  <c r="R1791" i="3"/>
  <c r="Z1791" i="3"/>
  <c r="AH1791" i="3"/>
  <c r="AP1791" i="3"/>
  <c r="AX1791" i="3"/>
  <c r="BF1791" i="3"/>
  <c r="U1791" i="3"/>
  <c r="AF1791" i="3"/>
  <c r="AQ1791" i="3"/>
  <c r="BA1791" i="3"/>
  <c r="Q1791" i="3"/>
  <c r="AB1791" i="3"/>
  <c r="AM1791" i="3"/>
  <c r="AW1791" i="3"/>
  <c r="BH1791" i="3"/>
  <c r="S1791" i="3"/>
  <c r="AC1791" i="3"/>
  <c r="AN1791" i="3"/>
  <c r="AY1791" i="3"/>
  <c r="BI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U1787" i="3"/>
  <c r="AA1787" i="3"/>
  <c r="AF1787" i="3"/>
  <c r="AK1787" i="3"/>
  <c r="AQ1787" i="3"/>
  <c r="AV1787" i="3"/>
  <c r="BA1787" i="3"/>
  <c r="BG1787" i="3"/>
  <c r="Q1787" i="3"/>
  <c r="W1787" i="3"/>
  <c r="AB1787" i="3"/>
  <c r="AG1787" i="3"/>
  <c r="AM1787" i="3"/>
  <c r="AR1787" i="3"/>
  <c r="AW1787" i="3"/>
  <c r="BC1787" i="3"/>
  <c r="BH1787" i="3"/>
  <c r="M1787" i="3"/>
  <c r="S1787" i="3"/>
  <c r="X1787" i="3"/>
  <c r="AC1787" i="3"/>
  <c r="AI1787" i="3"/>
  <c r="AN1787" i="3"/>
  <c r="AS1787" i="3"/>
  <c r="AY1787" i="3"/>
  <c r="BD1787" i="3"/>
  <c r="BI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P1783" i="3"/>
  <c r="U1783" i="3"/>
  <c r="AA1783" i="3"/>
  <c r="AF1783" i="3"/>
  <c r="AK1783" i="3"/>
  <c r="AQ1783" i="3"/>
  <c r="AV1783" i="3"/>
  <c r="BA1783" i="3"/>
  <c r="BG1783" i="3"/>
  <c r="Q1783" i="3"/>
  <c r="W1783" i="3"/>
  <c r="AB1783" i="3"/>
  <c r="AG1783" i="3"/>
  <c r="AM1783" i="3"/>
  <c r="AR1783" i="3"/>
  <c r="AW1783" i="3"/>
  <c r="BC1783" i="3"/>
  <c r="BH1783" i="3"/>
  <c r="M1783" i="3"/>
  <c r="S1783" i="3"/>
  <c r="X1783" i="3"/>
  <c r="AC1783" i="3"/>
  <c r="AI1783" i="3"/>
  <c r="AN1783" i="3"/>
  <c r="AS1783" i="3"/>
  <c r="AY1783" i="3"/>
  <c r="BD1783" i="3"/>
  <c r="B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AZ1761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R1757" i="3"/>
  <c r="W1757" i="3"/>
  <c r="AB1757" i="3"/>
  <c r="AH1757" i="3"/>
  <c r="AM1757" i="3"/>
  <c r="AR1757" i="3"/>
  <c r="AX1757" i="3"/>
  <c r="BC1757" i="3"/>
  <c r="BH1757" i="3"/>
  <c r="N1757" i="3"/>
  <c r="S1757" i="3"/>
  <c r="X1757" i="3"/>
  <c r="AD1757" i="3"/>
  <c r="AI1757" i="3"/>
  <c r="AN1757" i="3"/>
  <c r="AT1757" i="3"/>
  <c r="AY1757" i="3"/>
  <c r="BD1757" i="3"/>
  <c r="V1757" i="3"/>
  <c r="AF1757" i="3"/>
  <c r="AQ1757" i="3"/>
  <c r="BB1757" i="3"/>
  <c r="O1757" i="3"/>
  <c r="Z1757" i="3"/>
  <c r="AJ1757" i="3"/>
  <c r="AU1757" i="3"/>
  <c r="BF1757" i="3"/>
  <c r="P1757" i="3"/>
  <c r="AA1757" i="3"/>
  <c r="AL1757" i="3"/>
  <c r="AV1757" i="3"/>
  <c r="BG1757" i="3"/>
  <c r="X1748" i="3"/>
  <c r="AN1748" i="3"/>
  <c r="BD1748" i="3"/>
  <c r="AB1748" i="3"/>
  <c r="AR1748" i="3"/>
  <c r="BH174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O1798" i="3"/>
  <c r="S1798" i="3"/>
  <c r="W1798" i="3"/>
  <c r="AA1798" i="3"/>
  <c r="AE1798" i="3"/>
  <c r="AI1798" i="3"/>
  <c r="AM1798" i="3"/>
  <c r="AQ1798" i="3"/>
  <c r="AU1798" i="3"/>
  <c r="AY1798" i="3"/>
  <c r="BC1798" i="3"/>
  <c r="BG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AY1797" i="3"/>
  <c r="S1797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BE1812" i="3"/>
  <c r="AW1812" i="3"/>
  <c r="AO1812" i="3"/>
  <c r="AG1812" i="3"/>
  <c r="Y1812" i="3"/>
  <c r="L1810" i="3"/>
  <c r="Q1808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U1803" i="3"/>
  <c r="AE1803" i="3"/>
  <c r="AW1802" i="3"/>
  <c r="AG1802" i="3"/>
  <c r="Q1802" i="3"/>
  <c r="AU1801" i="3"/>
  <c r="AE1801" i="3"/>
  <c r="AW1800" i="3"/>
  <c r="AG1800" i="3"/>
  <c r="Q1800" i="3"/>
  <c r="AW1798" i="3"/>
  <c r="AG1798" i="3"/>
  <c r="Q1798" i="3"/>
  <c r="AU1797" i="3"/>
  <c r="AE1797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W1761" i="3"/>
  <c r="AE1761" i="3"/>
  <c r="AM1761" i="3"/>
  <c r="AU1761" i="3"/>
  <c r="BC1761" i="3"/>
  <c r="P1761" i="3"/>
  <c r="X1761" i="3"/>
  <c r="AF1761" i="3"/>
  <c r="AN1761" i="3"/>
  <c r="AV1761" i="3"/>
  <c r="BD1761" i="3"/>
  <c r="S1761" i="3"/>
  <c r="AA1761" i="3"/>
  <c r="AI1761" i="3"/>
  <c r="AQ1761" i="3"/>
  <c r="AY1761" i="3"/>
  <c r="BG1761" i="3"/>
  <c r="AE1757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BG1803" i="3"/>
  <c r="AQ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BG1797" i="3"/>
  <c r="AQ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M1797" i="3"/>
  <c r="Q1797" i="3"/>
  <c r="U1797" i="3"/>
  <c r="Y1797" i="3"/>
  <c r="AC1797" i="3"/>
  <c r="AG1797" i="3"/>
  <c r="AK1797" i="3"/>
  <c r="AO1797" i="3"/>
  <c r="AS1797" i="3"/>
  <c r="AW1797" i="3"/>
  <c r="BA1797" i="3"/>
  <c r="BE1797" i="3"/>
  <c r="BI1797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T1757" i="3"/>
  <c r="X1740" i="3"/>
  <c r="AN1740" i="3"/>
  <c r="BD1740" i="3"/>
  <c r="AB1740" i="3"/>
  <c r="AR1740" i="3"/>
  <c r="BH174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AA1709" i="3"/>
  <c r="AQ1709" i="3"/>
  <c r="BG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A1699" i="3"/>
  <c r="AV1699" i="3"/>
  <c r="AF1699" i="3"/>
  <c r="BA1699" i="3"/>
  <c r="P1699" i="3"/>
  <c r="AK1699" i="3"/>
  <c r="BG1699" i="3"/>
  <c r="U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X1744" i="3"/>
  <c r="AN1744" i="3"/>
  <c r="BD1744" i="3"/>
  <c r="X1736" i="3"/>
  <c r="AN1736" i="3"/>
  <c r="BD1736" i="3"/>
  <c r="X1720" i="3"/>
  <c r="AN1720" i="3"/>
  <c r="BD1720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X1746" i="3"/>
  <c r="AN1746" i="3"/>
  <c r="BD1746" i="3"/>
  <c r="X1738" i="3"/>
  <c r="AN1738" i="3"/>
  <c r="BD1738" i="3"/>
  <c r="P1730" i="3"/>
  <c r="AF1730" i="3"/>
  <c r="AV1730" i="3"/>
  <c r="T1730" i="3"/>
  <c r="AJ1730" i="3"/>
  <c r="AZ1730" i="3"/>
  <c r="X1730" i="3"/>
  <c r="AN1730" i="3"/>
  <c r="BD1730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AA1701" i="3"/>
  <c r="AQ1701" i="3"/>
  <c r="BG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O1746" i="3"/>
  <c r="S1746" i="3"/>
  <c r="W1746" i="3"/>
  <c r="AA1746" i="3"/>
  <c r="AE1746" i="3"/>
  <c r="AI1746" i="3"/>
  <c r="AM1746" i="3"/>
  <c r="AQ1746" i="3"/>
  <c r="AU1746" i="3"/>
  <c r="AY1746" i="3"/>
  <c r="BC1746" i="3"/>
  <c r="BG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O1744" i="3"/>
  <c r="S1744" i="3"/>
  <c r="W1744" i="3"/>
  <c r="AA1744" i="3"/>
  <c r="AE1744" i="3"/>
  <c r="AI1744" i="3"/>
  <c r="AM1744" i="3"/>
  <c r="AQ1744" i="3"/>
  <c r="AU1744" i="3"/>
  <c r="AY1744" i="3"/>
  <c r="BC1744" i="3"/>
  <c r="BG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AJ1681" i="3"/>
  <c r="AZ1681" i="3"/>
  <c r="BD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AZ1746" i="3"/>
  <c r="AJ1746" i="3"/>
  <c r="T1746" i="3"/>
  <c r="BB1745" i="3"/>
  <c r="AL1745" i="3"/>
  <c r="V1745" i="3"/>
  <c r="AZ1744" i="3"/>
  <c r="AJ1744" i="3"/>
  <c r="T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AZ1738" i="3"/>
  <c r="AJ1738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BB1731" i="3"/>
  <c r="AL1731" i="3"/>
  <c r="V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AJ1720" i="3"/>
  <c r="T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AN1681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AV1746" i="3"/>
  <c r="AF1746" i="3"/>
  <c r="P1746" i="3"/>
  <c r="AX1745" i="3"/>
  <c r="AH1745" i="3"/>
  <c r="R1745" i="3"/>
  <c r="AV1744" i="3"/>
  <c r="AF1744" i="3"/>
  <c r="P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V1738" i="3"/>
  <c r="AF1738" i="3"/>
  <c r="P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H1731" i="3"/>
  <c r="R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V1720" i="3"/>
  <c r="AF1720" i="3"/>
  <c r="P1720" i="3"/>
  <c r="AX1719" i="3"/>
  <c r="AH1719" i="3"/>
  <c r="R1719" i="3"/>
  <c r="AV1718" i="3"/>
  <c r="AF1718" i="3"/>
  <c r="P1718" i="3"/>
  <c r="AU1715" i="3"/>
  <c r="O1715" i="3"/>
  <c r="BG1713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6" i="3"/>
  <c r="BE1712" i="3"/>
  <c r="AO1712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P1694" i="3"/>
  <c r="AC1694" i="3"/>
  <c r="AL1694" i="3"/>
  <c r="X1690" i="3"/>
  <c r="AK1690" i="3"/>
  <c r="O1686" i="3"/>
  <c r="AF1686" i="3"/>
  <c r="AS1686" i="3"/>
  <c r="S1682" i="3"/>
  <c r="AJ1682" i="3"/>
  <c r="AW1682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Q1699" i="3"/>
  <c r="W1699" i="3"/>
  <c r="AB1699" i="3"/>
  <c r="AG1699" i="3"/>
  <c r="AM1699" i="3"/>
  <c r="AR1699" i="3"/>
  <c r="AW1699" i="3"/>
  <c r="BC1699" i="3"/>
  <c r="BH1699" i="3"/>
  <c r="M1699" i="3"/>
  <c r="S1699" i="3"/>
  <c r="X1699" i="3"/>
  <c r="AC1699" i="3"/>
  <c r="AI1699" i="3"/>
  <c r="AN1699" i="3"/>
  <c r="AS1699" i="3"/>
  <c r="AY1699" i="3"/>
  <c r="BD1699" i="3"/>
  <c r="BI1699" i="3"/>
  <c r="O1699" i="3"/>
  <c r="T1699" i="3"/>
  <c r="Y1699" i="3"/>
  <c r="AE1699" i="3"/>
  <c r="AJ1699" i="3"/>
  <c r="AO1699" i="3"/>
  <c r="AU1699" i="3"/>
  <c r="AZ1699" i="3"/>
  <c r="BE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P1687" i="3"/>
  <c r="AF1687" i="3"/>
  <c r="AV1687" i="3"/>
  <c r="T1687" i="3"/>
  <c r="AJ1687" i="3"/>
  <c r="AZ1687" i="3"/>
  <c r="BF1686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AR1696" i="3"/>
  <c r="BH1696" i="3"/>
  <c r="Y1696" i="3"/>
  <c r="BE1696" i="3"/>
  <c r="AI1696" i="3"/>
  <c r="N1696" i="3"/>
  <c r="AE1696" i="3"/>
  <c r="AA1692" i="3"/>
  <c r="BG1692" i="3"/>
  <c r="AB1692" i="3"/>
  <c r="AR1692" i="3"/>
  <c r="Y1692" i="3"/>
  <c r="AO1692" i="3"/>
  <c r="BE1692" i="3"/>
  <c r="V1692" i="3"/>
  <c r="O1688" i="3"/>
  <c r="AE1688" i="3"/>
  <c r="P1688" i="3"/>
  <c r="AF1688" i="3"/>
  <c r="AV1688" i="3"/>
  <c r="AC1688" i="3"/>
  <c r="AS1688" i="3"/>
  <c r="BI1688" i="3"/>
  <c r="AL1688" i="3"/>
  <c r="S1684" i="3"/>
  <c r="AI1684" i="3"/>
  <c r="T1684" i="3"/>
  <c r="AJ1684" i="3"/>
  <c r="AZ1684" i="3"/>
  <c r="AG1684" i="3"/>
  <c r="AW1684" i="3"/>
  <c r="N1684" i="3"/>
  <c r="BB1684" i="3"/>
  <c r="X1683" i="3"/>
  <c r="W1680" i="3"/>
  <c r="BC1680" i="3"/>
  <c r="X1680" i="3"/>
  <c r="AN1680" i="3"/>
  <c r="U1680" i="3"/>
  <c r="AK1680" i="3"/>
  <c r="BA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Z1692" i="3" s="1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P1655" i="3"/>
  <c r="AF1655" i="3"/>
  <c r="AV1655" i="3"/>
  <c r="T1655" i="3"/>
  <c r="AJ1655" i="3"/>
  <c r="AZ1655" i="3"/>
  <c r="X1655" i="3"/>
  <c r="AN1655" i="3"/>
  <c r="BD1655" i="3"/>
  <c r="AB1655" i="3"/>
  <c r="AR1655" i="3"/>
  <c r="BH1655" i="3"/>
  <c r="AV1683" i="3"/>
  <c r="AF1683" i="3"/>
  <c r="P1683" i="3"/>
  <c r="AV1681" i="3"/>
  <c r="AF1681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BH1687" i="3"/>
  <c r="AR1687" i="3"/>
  <c r="AB1687" i="3"/>
  <c r="BH1685" i="3"/>
  <c r="AR1685" i="3"/>
  <c r="AB1685" i="3"/>
  <c r="BH1683" i="3"/>
  <c r="AR1683" i="3"/>
  <c r="AB1683" i="3"/>
  <c r="BH1681" i="3"/>
  <c r="AR1681" i="3"/>
  <c r="AB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AO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R1656" i="3"/>
  <c r="W1656" i="3"/>
  <c r="AB1656" i="3"/>
  <c r="AH1656" i="3"/>
  <c r="AM1656" i="3"/>
  <c r="AR1656" i="3"/>
  <c r="AX1656" i="3"/>
  <c r="BC1656" i="3"/>
  <c r="BH1656" i="3"/>
  <c r="N1656" i="3"/>
  <c r="S1656" i="3"/>
  <c r="X1656" i="3"/>
  <c r="AD1656" i="3"/>
  <c r="AI1656" i="3"/>
  <c r="AN1656" i="3"/>
  <c r="AT1656" i="3"/>
  <c r="AY1656" i="3"/>
  <c r="BD1656" i="3"/>
  <c r="O1656" i="3"/>
  <c r="T1656" i="3"/>
  <c r="Z1656" i="3"/>
  <c r="AE1656" i="3"/>
  <c r="AJ1656" i="3"/>
  <c r="AP1656" i="3"/>
  <c r="AU1656" i="3"/>
  <c r="AZ1656" i="3"/>
  <c r="BF1656" i="3"/>
  <c r="P1653" i="3"/>
  <c r="AF1653" i="3"/>
  <c r="AV1653" i="3"/>
  <c r="T1653" i="3"/>
  <c r="AJ1653" i="3"/>
  <c r="AZ1653" i="3"/>
  <c r="X1653" i="3"/>
  <c r="AN1653" i="3"/>
  <c r="BD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BM1670" i="3" s="1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N1665" i="3"/>
  <c r="R1665" i="3"/>
  <c r="V1665" i="3"/>
  <c r="Z1665" i="3"/>
  <c r="AD1665" i="3"/>
  <c r="AH1665" i="3"/>
  <c r="AL1665" i="3"/>
  <c r="AP1665" i="3"/>
  <c r="AT1665" i="3"/>
  <c r="AX1665" i="3"/>
  <c r="BB1665" i="3"/>
  <c r="BF1665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BM1662" i="3" s="1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AQ1656" i="3"/>
  <c r="V1656" i="3"/>
  <c r="BH1653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BB1654" i="3"/>
  <c r="AL1654" i="3"/>
  <c r="V1654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AU1649" i="3"/>
  <c r="AM1649" i="3"/>
  <c r="AE1649" i="3"/>
  <c r="W1649" i="3"/>
  <c r="BG1646" i="3"/>
  <c r="AV1646" i="3"/>
  <c r="AK1646" i="3"/>
  <c r="AA1646" i="3"/>
  <c r="BG1642" i="3"/>
  <c r="AV1642" i="3"/>
  <c r="AK1642" i="3"/>
  <c r="AA1642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N1646" i="3"/>
  <c r="R1646" i="3"/>
  <c r="V1646" i="3"/>
  <c r="BK1646" i="3" s="1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BJ1640" i="3" s="1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N1631" i="3"/>
  <c r="R1631" i="3"/>
  <c r="V1631" i="3"/>
  <c r="Z1631" i="3"/>
  <c r="AD1631" i="3"/>
  <c r="AH1631" i="3"/>
  <c r="AL1631" i="3"/>
  <c r="AP1631" i="3"/>
  <c r="AT1631" i="3"/>
  <c r="AX1631" i="3"/>
  <c r="BB1631" i="3"/>
  <c r="BF1631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L1629" i="3"/>
  <c r="N1627" i="3"/>
  <c r="R1627" i="3"/>
  <c r="V1627" i="3"/>
  <c r="Z1627" i="3"/>
  <c r="AD1627" i="3"/>
  <c r="AH1627" i="3"/>
  <c r="AL1627" i="3"/>
  <c r="AP1627" i="3"/>
  <c r="AT1627" i="3"/>
  <c r="AX1627" i="3"/>
  <c r="BB1627" i="3"/>
  <c r="BF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X1627" i="3"/>
  <c r="AN1627" i="3"/>
  <c r="BD1627" i="3"/>
  <c r="AB1627" i="3"/>
  <c r="AR1627" i="3"/>
  <c r="BH1627" i="3"/>
  <c r="P1627" i="3"/>
  <c r="AF1627" i="3"/>
  <c r="AV1627" i="3"/>
  <c r="K1639" i="3"/>
  <c r="BG1632" i="3"/>
  <c r="AQ1632" i="3"/>
  <c r="AW1631" i="3"/>
  <c r="AG1631" i="3"/>
  <c r="Q1631" i="3"/>
  <c r="BD1628" i="3"/>
  <c r="AI1628" i="3"/>
  <c r="AJ1627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BI1631" i="3"/>
  <c r="AS1631" i="3"/>
  <c r="AC1631" i="3"/>
  <c r="M1631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O1628" i="3"/>
  <c r="T1628" i="3"/>
  <c r="Z1628" i="3"/>
  <c r="AE1628" i="3"/>
  <c r="AJ1628" i="3"/>
  <c r="AP1628" i="3"/>
  <c r="AU1628" i="3"/>
  <c r="AZ1628" i="3"/>
  <c r="BF1628" i="3"/>
  <c r="P1628" i="3"/>
  <c r="V1628" i="3"/>
  <c r="AA1628" i="3"/>
  <c r="AF1628" i="3"/>
  <c r="AL1628" i="3"/>
  <c r="AQ1628" i="3"/>
  <c r="AV1628" i="3"/>
  <c r="BB1628" i="3"/>
  <c r="BG1628" i="3"/>
  <c r="R1628" i="3"/>
  <c r="W1628" i="3"/>
  <c r="AB1628" i="3"/>
  <c r="AH1628" i="3"/>
  <c r="AM1628" i="3"/>
  <c r="AR1628" i="3"/>
  <c r="AX1628" i="3"/>
  <c r="BC1628" i="3"/>
  <c r="BH1628" i="3"/>
  <c r="T1627" i="3"/>
  <c r="AX1626" i="3"/>
  <c r="AH1626" i="3"/>
  <c r="R1626" i="3"/>
  <c r="AT1626" i="3"/>
  <c r="AD1626" i="3"/>
  <c r="AE1622" i="3"/>
  <c r="P1622" i="3"/>
  <c r="AV1622" i="3"/>
  <c r="AC1622" i="3"/>
  <c r="BI1622" i="3"/>
  <c r="AD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BJ1625" i="3" s="1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BN1625" i="3" s="1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L1591" i="3" s="1"/>
  <c r="I1591" i="3"/>
  <c r="J1591" i="3"/>
  <c r="E1592" i="3"/>
  <c r="F1592" i="3"/>
  <c r="K1592" i="3" s="1"/>
  <c r="G1592" i="3"/>
  <c r="H1592" i="3"/>
  <c r="I1592" i="3"/>
  <c r="J1592" i="3"/>
  <c r="E1593" i="3"/>
  <c r="F1593" i="3"/>
  <c r="K1593" i="3" s="1"/>
  <c r="G1593" i="3"/>
  <c r="H1593" i="3"/>
  <c r="L1593" i="3" s="1"/>
  <c r="AB1593" i="3" s="1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L1595" i="3" s="1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L1599" i="3" s="1"/>
  <c r="R1599" i="3" s="1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L1602" i="3" s="1"/>
  <c r="J1602" i="3"/>
  <c r="E1603" i="3"/>
  <c r="K1603" i="3" s="1"/>
  <c r="F1603" i="3"/>
  <c r="G1603" i="3"/>
  <c r="H1603" i="3"/>
  <c r="I1603" i="3"/>
  <c r="L1603" i="3" s="1"/>
  <c r="J1603" i="3"/>
  <c r="E1604" i="3"/>
  <c r="K1604" i="3" s="1"/>
  <c r="AE1604" i="3" s="1"/>
  <c r="F1604" i="3"/>
  <c r="G1604" i="3"/>
  <c r="H1604" i="3"/>
  <c r="I1604" i="3"/>
  <c r="L1604" i="3" s="1"/>
  <c r="J1604" i="3"/>
  <c r="E1605" i="3"/>
  <c r="F1605" i="3"/>
  <c r="G1605" i="3"/>
  <c r="H1605" i="3"/>
  <c r="I1605" i="3"/>
  <c r="J1605" i="3"/>
  <c r="E1606" i="3"/>
  <c r="F1606" i="3"/>
  <c r="K1606" i="3" s="1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K1608" i="3" s="1"/>
  <c r="F1608" i="3"/>
  <c r="G1608" i="3"/>
  <c r="H1608" i="3"/>
  <c r="I1608" i="3"/>
  <c r="L1608" i="3" s="1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K1612" i="3" s="1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K1615" i="3" s="1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K1617" i="3" s="1"/>
  <c r="F1617" i="3"/>
  <c r="G1617" i="3"/>
  <c r="H1617" i="3"/>
  <c r="I1617" i="3"/>
  <c r="J1617" i="3"/>
  <c r="E1618" i="3"/>
  <c r="F1618" i="3"/>
  <c r="G1618" i="3"/>
  <c r="H1618" i="3"/>
  <c r="I1618" i="3"/>
  <c r="J1618" i="3"/>
  <c r="P1606" i="3" l="1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M1613" i="3" s="1"/>
  <c r="L1607" i="3"/>
  <c r="K1607" i="3"/>
  <c r="Y1604" i="3"/>
  <c r="AX1597" i="3"/>
  <c r="AP1597" i="3"/>
  <c r="R1597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BK1652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J1637" i="3"/>
  <c r="BM1640" i="3"/>
  <c r="BL1646" i="3"/>
  <c r="BM1649" i="3"/>
  <c r="BL1649" i="3"/>
  <c r="BL1801" i="3"/>
  <c r="BK1802" i="3"/>
  <c r="X1623" i="3"/>
  <c r="BD1623" i="3"/>
  <c r="AB1623" i="3"/>
  <c r="BL1623" i="3" s="1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BJ1667" i="3" s="1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BM1745" i="3" s="1"/>
  <c r="Z1745" i="3"/>
  <c r="Y1796" i="3"/>
  <c r="BE1796" i="3"/>
  <c r="M1796" i="3"/>
  <c r="BN1796" i="3" s="1"/>
  <c r="AC1796" i="3"/>
  <c r="BI1796" i="3"/>
  <c r="AS1796" i="3"/>
  <c r="AO1796" i="3"/>
  <c r="BJ1796" i="3" s="1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M1795" i="3" s="1"/>
  <c r="BK1649" i="3"/>
  <c r="BJ1653" i="3"/>
  <c r="BK1665" i="3"/>
  <c r="BL1668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J1721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BN1791" i="3" s="1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BN1813" i="3" s="1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AW1637" i="3"/>
  <c r="V1637" i="3"/>
  <c r="BA1637" i="3"/>
  <c r="AC1642" i="3"/>
  <c r="BD1642" i="3"/>
  <c r="BL1642" i="3" s="1"/>
  <c r="M1642" i="3"/>
  <c r="BK1642" i="3" s="1"/>
  <c r="AQ1642" i="3"/>
  <c r="AS1642" i="3"/>
  <c r="S1642" i="3"/>
  <c r="BM1642" i="3" s="1"/>
  <c r="BD1687" i="3"/>
  <c r="X1687" i="3"/>
  <c r="AN1687" i="3"/>
  <c r="Y1712" i="3"/>
  <c r="AC1712" i="3"/>
  <c r="BI1712" i="3"/>
  <c r="U1712" i="3"/>
  <c r="AK1712" i="3"/>
  <c r="AS1712" i="3"/>
  <c r="M1712" i="3"/>
  <c r="BK1712" i="3" s="1"/>
  <c r="BA1712" i="3"/>
  <c r="AK1648" i="3"/>
  <c r="AC1648" i="3"/>
  <c r="BA1648" i="3"/>
  <c r="BI1648" i="3"/>
  <c r="U1648" i="3"/>
  <c r="Z1654" i="3"/>
  <c r="AT1654" i="3"/>
  <c r="AD1654" i="3"/>
  <c r="AX1654" i="3"/>
  <c r="BM1654" i="3" s="1"/>
  <c r="N1654" i="3"/>
  <c r="BJ1654" i="3" s="1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U1631" i="3"/>
  <c r="BA1631" i="3"/>
  <c r="Y1631" i="3"/>
  <c r="BE1631" i="3"/>
  <c r="AK1631" i="3"/>
  <c r="AO1631" i="3"/>
  <c r="M1677" i="3"/>
  <c r="BK1677" i="3" s="1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BM1727" i="3" s="1"/>
  <c r="AP1747" i="3"/>
  <c r="Z1747" i="3"/>
  <c r="BF1747" i="3"/>
  <c r="AQ1674" i="3"/>
  <c r="W1715" i="3"/>
  <c r="Z1721" i="3"/>
  <c r="BF1721" i="3"/>
  <c r="AD1721" i="3"/>
  <c r="BM1721" i="3" s="1"/>
  <c r="AP1721" i="3"/>
  <c r="N1721" i="3"/>
  <c r="AT1721" i="3"/>
  <c r="N1727" i="3"/>
  <c r="N1731" i="3"/>
  <c r="AR1736" i="3"/>
  <c r="BH1736" i="3"/>
  <c r="N1747" i="3"/>
  <c r="AL1637" i="3"/>
  <c r="AU1666" i="3"/>
  <c r="BG1674" i="3"/>
  <c r="AE1674" i="3"/>
  <c r="BM1674" i="3" s="1"/>
  <c r="AD1731" i="3"/>
  <c r="AD1747" i="3"/>
  <c r="O1795" i="3"/>
  <c r="BC1807" i="3"/>
  <c r="W1803" i="3"/>
  <c r="BG1707" i="3"/>
  <c r="BL1707" i="3" s="1"/>
  <c r="AD1727" i="3"/>
  <c r="O1805" i="3"/>
  <c r="Q1700" i="3"/>
  <c r="BL1662" i="3"/>
  <c r="BL167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BM1773" i="3" s="1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BJ1635" i="3" s="1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BM1800" i="3" s="1"/>
  <c r="S1674" i="3"/>
  <c r="AN1695" i="3"/>
  <c r="BM1695" i="3" s="1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1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19" i="3"/>
  <c r="BJ1737" i="3"/>
  <c r="BL1795" i="3"/>
  <c r="BL1803" i="3"/>
  <c r="BK1798" i="3"/>
  <c r="AS1785" i="3"/>
  <c r="X1785" i="3"/>
  <c r="BC1785" i="3"/>
  <c r="AG1785" i="3"/>
  <c r="BJ1785" i="3" s="1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BJ1791" i="3" s="1"/>
  <c r="AV1791" i="3"/>
  <c r="AA1791" i="3"/>
  <c r="BB1791" i="3"/>
  <c r="AL1791" i="3"/>
  <c r="BK1791" i="3" s="1"/>
  <c r="V1791" i="3"/>
  <c r="AI1795" i="3"/>
  <c r="AZ1796" i="3"/>
  <c r="AJ1796" i="3"/>
  <c r="BL1796" i="3" s="1"/>
  <c r="T1796" i="3"/>
  <c r="AY1796" i="3"/>
  <c r="AI1796" i="3"/>
  <c r="S1796" i="3"/>
  <c r="BM1796" i="3" s="1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J1813" i="3" s="1"/>
  <c r="BF1813" i="3"/>
  <c r="Z1813" i="3"/>
  <c r="AL1813" i="3"/>
  <c r="BG1813" i="3"/>
  <c r="AA1813" i="3"/>
  <c r="BA1813" i="3"/>
  <c r="AK1813" i="3"/>
  <c r="U1813" i="3"/>
  <c r="BM1813" i="3" s="1"/>
  <c r="BD1813" i="3"/>
  <c r="AN1813" i="3"/>
  <c r="AE1817" i="3"/>
  <c r="AX1817" i="3"/>
  <c r="R1817" i="3"/>
  <c r="AD1817" i="3"/>
  <c r="AY1817" i="3"/>
  <c r="S1817" i="3"/>
  <c r="BK1817" i="3" s="1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BM1652" i="3" s="1"/>
  <c r="AH1652" i="3"/>
  <c r="BF1652" i="3"/>
  <c r="AP1652" i="3"/>
  <c r="M1652" i="3"/>
  <c r="BN1652" i="3" s="1"/>
  <c r="Y1661" i="3"/>
  <c r="Q1661" i="3"/>
  <c r="AK1661" i="3"/>
  <c r="BI1661" i="3"/>
  <c r="BL1661" i="3" s="1"/>
  <c r="U1661" i="3"/>
  <c r="AS1661" i="3"/>
  <c r="AC1661" i="3"/>
  <c r="AW1661" i="3"/>
  <c r="M1661" i="3"/>
  <c r="BN1661" i="3" s="1"/>
  <c r="AG1661" i="3"/>
  <c r="BA1661" i="3"/>
  <c r="Y1669" i="3"/>
  <c r="BJ1669" i="3" s="1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BK1704" i="3" s="1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BK1663" i="3" s="1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Z1723" i="3"/>
  <c r="BF1723" i="3"/>
  <c r="AD1723" i="3"/>
  <c r="AP1723" i="3"/>
  <c r="N1723" i="3"/>
  <c r="AT1723" i="3"/>
  <c r="BL1723" i="3" s="1"/>
  <c r="N1729" i="3"/>
  <c r="BJ1729" i="3" s="1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BK1603" i="3" s="1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F1400" i="3"/>
  <c r="G1400" i="3"/>
  <c r="H1400" i="3"/>
  <c r="I1400" i="3"/>
  <c r="J1400" i="3"/>
  <c r="K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L1404" i="3" s="1"/>
  <c r="E1405" i="3"/>
  <c r="K1405" i="3" s="1"/>
  <c r="F1405" i="3"/>
  <c r="G1405" i="3"/>
  <c r="H1405" i="3"/>
  <c r="I1405" i="3"/>
  <c r="L1405" i="3" s="1"/>
  <c r="U1405" i="3" s="1"/>
  <c r="J1405" i="3"/>
  <c r="Q1405" i="3"/>
  <c r="AF1405" i="3"/>
  <c r="AG1405" i="3"/>
  <c r="AN1405" i="3"/>
  <c r="AW1405" i="3"/>
  <c r="BA1405" i="3"/>
  <c r="BH1405" i="3"/>
  <c r="E1406" i="3"/>
  <c r="F1406" i="3"/>
  <c r="G1406" i="3"/>
  <c r="H1406" i="3"/>
  <c r="L1406" i="3" s="1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K1411" i="3" s="1"/>
  <c r="F1411" i="3"/>
  <c r="G1411" i="3"/>
  <c r="H1411" i="3"/>
  <c r="I1411" i="3"/>
  <c r="J1411" i="3"/>
  <c r="E1412" i="3"/>
  <c r="F1412" i="3"/>
  <c r="G1412" i="3"/>
  <c r="H1412" i="3"/>
  <c r="I1412" i="3"/>
  <c r="J1412" i="3"/>
  <c r="L1412" i="3" s="1"/>
  <c r="K1412" i="3"/>
  <c r="R1412" i="3"/>
  <c r="S1412" i="3"/>
  <c r="AC1412" i="3"/>
  <c r="AJ1412" i="3"/>
  <c r="AK1412" i="3"/>
  <c r="AS1412" i="3"/>
  <c r="AZ1412" i="3"/>
  <c r="BA1412" i="3"/>
  <c r="BI1412" i="3"/>
  <c r="E1413" i="3"/>
  <c r="F1413" i="3"/>
  <c r="G1413" i="3"/>
  <c r="H1413" i="3"/>
  <c r="I1413" i="3"/>
  <c r="J1413" i="3"/>
  <c r="K1413" i="3"/>
  <c r="E1414" i="3"/>
  <c r="F1414" i="3"/>
  <c r="G1414" i="3"/>
  <c r="H1414" i="3"/>
  <c r="I1414" i="3"/>
  <c r="J1414" i="3"/>
  <c r="E1415" i="3"/>
  <c r="F1415" i="3"/>
  <c r="K1415" i="3" s="1"/>
  <c r="G1415" i="3"/>
  <c r="H1415" i="3"/>
  <c r="I1415" i="3"/>
  <c r="J1415" i="3"/>
  <c r="E1416" i="3"/>
  <c r="K1416" i="3" s="1"/>
  <c r="F1416" i="3"/>
  <c r="G1416" i="3"/>
  <c r="H1416" i="3"/>
  <c r="I1416" i="3"/>
  <c r="L1416" i="3" s="1"/>
  <c r="J1416" i="3"/>
  <c r="E1417" i="3"/>
  <c r="K1417" i="3" s="1"/>
  <c r="F1417" i="3"/>
  <c r="G1417" i="3"/>
  <c r="H1417" i="3"/>
  <c r="I1417" i="3"/>
  <c r="L1417" i="3" s="1"/>
  <c r="AE1417" i="3" s="1"/>
  <c r="J1417" i="3"/>
  <c r="O1417" i="3"/>
  <c r="BC1417" i="3"/>
  <c r="E1418" i="3"/>
  <c r="K1418" i="3" s="1"/>
  <c r="F1418" i="3"/>
  <c r="G1418" i="3"/>
  <c r="H1418" i="3"/>
  <c r="I1418" i="3"/>
  <c r="J1418" i="3"/>
  <c r="E1419" i="3"/>
  <c r="F1419" i="3"/>
  <c r="G1419" i="3"/>
  <c r="H1419" i="3"/>
  <c r="I1419" i="3"/>
  <c r="J1419" i="3"/>
  <c r="L1419" i="3" s="1"/>
  <c r="E1420" i="3"/>
  <c r="F1420" i="3"/>
  <c r="G1420" i="3"/>
  <c r="H1420" i="3"/>
  <c r="I1420" i="3"/>
  <c r="J1420" i="3"/>
  <c r="L1420" i="3" s="1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K1423" i="3" s="1"/>
  <c r="G1423" i="3"/>
  <c r="H1423" i="3"/>
  <c r="I1423" i="3"/>
  <c r="J1423" i="3"/>
  <c r="E1424" i="3"/>
  <c r="K1424" i="3" s="1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K1430" i="3" s="1"/>
  <c r="F1430" i="3"/>
  <c r="G1430" i="3"/>
  <c r="H1430" i="3"/>
  <c r="I1430" i="3"/>
  <c r="L1430" i="3" s="1"/>
  <c r="J1430" i="3"/>
  <c r="BE1430" i="3"/>
  <c r="E1431" i="3"/>
  <c r="F1431" i="3"/>
  <c r="G1431" i="3"/>
  <c r="H1431" i="3"/>
  <c r="I1431" i="3"/>
  <c r="J1431" i="3"/>
  <c r="K1431" i="3"/>
  <c r="E1432" i="3"/>
  <c r="K1432" i="3" s="1"/>
  <c r="F1432" i="3"/>
  <c r="G1432" i="3"/>
  <c r="H1432" i="3"/>
  <c r="I1432" i="3"/>
  <c r="L1432" i="3" s="1"/>
  <c r="J1432" i="3"/>
  <c r="AX1432" i="3"/>
  <c r="E1433" i="3"/>
  <c r="F1433" i="3"/>
  <c r="G1433" i="3"/>
  <c r="H1433" i="3"/>
  <c r="L1433" i="3" s="1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L1435" i="3" s="1"/>
  <c r="I1435" i="3"/>
  <c r="J1435" i="3"/>
  <c r="E1436" i="3"/>
  <c r="K1436" i="3" s="1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K1438" i="3" s="1"/>
  <c r="AO1438" i="3" s="1"/>
  <c r="F1438" i="3"/>
  <c r="G1438" i="3"/>
  <c r="H1438" i="3"/>
  <c r="I1438" i="3"/>
  <c r="L1438" i="3" s="1"/>
  <c r="J1438" i="3"/>
  <c r="AK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K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K1443" i="3"/>
  <c r="E1444" i="3"/>
  <c r="F1444" i="3"/>
  <c r="G1444" i="3"/>
  <c r="H1444" i="3"/>
  <c r="I1444" i="3"/>
  <c r="J1444" i="3"/>
  <c r="E1445" i="3"/>
  <c r="K1445" i="3" s="1"/>
  <c r="F1445" i="3"/>
  <c r="G1445" i="3"/>
  <c r="H1445" i="3"/>
  <c r="I1445" i="3"/>
  <c r="J1445" i="3"/>
  <c r="E1446" i="3"/>
  <c r="K1446" i="3" s="1"/>
  <c r="AO1446" i="3" s="1"/>
  <c r="F1446" i="3"/>
  <c r="G1446" i="3"/>
  <c r="H1446" i="3"/>
  <c r="I1446" i="3"/>
  <c r="L1446" i="3" s="1"/>
  <c r="J1446" i="3"/>
  <c r="AK1446" i="3"/>
  <c r="E1447" i="3"/>
  <c r="K1447" i="3" s="1"/>
  <c r="F1447" i="3"/>
  <c r="G1447" i="3"/>
  <c r="H1447" i="3"/>
  <c r="I1447" i="3"/>
  <c r="L1447" i="3" s="1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K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K1451" i="3"/>
  <c r="E1452" i="3"/>
  <c r="F1452" i="3"/>
  <c r="G1452" i="3"/>
  <c r="H1452" i="3"/>
  <c r="I1452" i="3"/>
  <c r="J1452" i="3"/>
  <c r="E1453" i="3"/>
  <c r="K1453" i="3" s="1"/>
  <c r="F1453" i="3"/>
  <c r="G1453" i="3"/>
  <c r="H1453" i="3"/>
  <c r="I1453" i="3"/>
  <c r="J1453" i="3"/>
  <c r="E1454" i="3"/>
  <c r="F1454" i="3"/>
  <c r="G1454" i="3"/>
  <c r="H1454" i="3"/>
  <c r="I1454" i="3"/>
  <c r="J1454" i="3"/>
  <c r="K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K1457" i="3" s="1"/>
  <c r="F1457" i="3"/>
  <c r="G1457" i="3"/>
  <c r="H1457" i="3"/>
  <c r="I1457" i="3"/>
  <c r="L1457" i="3" s="1"/>
  <c r="J1457" i="3"/>
  <c r="E1458" i="3"/>
  <c r="F1458" i="3"/>
  <c r="G1458" i="3"/>
  <c r="H1458" i="3"/>
  <c r="I1458" i="3"/>
  <c r="J1458" i="3"/>
  <c r="E1459" i="3"/>
  <c r="K1459" i="3" s="1"/>
  <c r="F1459" i="3"/>
  <c r="G1459" i="3"/>
  <c r="H1459" i="3"/>
  <c r="I1459" i="3"/>
  <c r="L1459" i="3" s="1"/>
  <c r="T1459" i="3" s="1"/>
  <c r="J1459" i="3"/>
  <c r="E1460" i="3"/>
  <c r="F1460" i="3"/>
  <c r="G1460" i="3"/>
  <c r="H1460" i="3"/>
  <c r="I1460" i="3"/>
  <c r="J1460" i="3"/>
  <c r="E1461" i="3"/>
  <c r="K1461" i="3" s="1"/>
  <c r="F1461" i="3"/>
  <c r="G1461" i="3"/>
  <c r="H1461" i="3"/>
  <c r="L1461" i="3" s="1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L1463" i="3" s="1"/>
  <c r="AR1463" i="3" s="1"/>
  <c r="J1463" i="3"/>
  <c r="K1463" i="3"/>
  <c r="E1464" i="3"/>
  <c r="F1464" i="3"/>
  <c r="G1464" i="3"/>
  <c r="H1464" i="3"/>
  <c r="I1464" i="3"/>
  <c r="J1464" i="3"/>
  <c r="E1465" i="3"/>
  <c r="K1465" i="3" s="1"/>
  <c r="F1465" i="3"/>
  <c r="G1465" i="3"/>
  <c r="H1465" i="3"/>
  <c r="L1465" i="3" s="1"/>
  <c r="I1465" i="3"/>
  <c r="J1465" i="3"/>
  <c r="E1466" i="3"/>
  <c r="F1466" i="3"/>
  <c r="G1466" i="3"/>
  <c r="H1466" i="3"/>
  <c r="I1466" i="3"/>
  <c r="J1466" i="3"/>
  <c r="E1467" i="3"/>
  <c r="K1467" i="3" s="1"/>
  <c r="F1467" i="3"/>
  <c r="G1467" i="3"/>
  <c r="H1467" i="3"/>
  <c r="L1467" i="3" s="1"/>
  <c r="T1467" i="3" s="1"/>
  <c r="I1467" i="3"/>
  <c r="J1467" i="3"/>
  <c r="E1468" i="3"/>
  <c r="F1468" i="3"/>
  <c r="G1468" i="3"/>
  <c r="H1468" i="3"/>
  <c r="I1468" i="3"/>
  <c r="J1468" i="3"/>
  <c r="E1469" i="3"/>
  <c r="F1469" i="3"/>
  <c r="G1469" i="3"/>
  <c r="K1469" i="3" s="1"/>
  <c r="H1469" i="3"/>
  <c r="I1469" i="3"/>
  <c r="J1469" i="3"/>
  <c r="L1469" i="3"/>
  <c r="E1470" i="3"/>
  <c r="K1470" i="3" s="1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K1475" i="3" s="1"/>
  <c r="F1475" i="3"/>
  <c r="G1475" i="3"/>
  <c r="H1475" i="3"/>
  <c r="I1475" i="3"/>
  <c r="L1475" i="3" s="1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K1479" i="3" s="1"/>
  <c r="F1479" i="3"/>
  <c r="G1479" i="3"/>
  <c r="H1479" i="3"/>
  <c r="I1479" i="3"/>
  <c r="J1479" i="3"/>
  <c r="E1480" i="3"/>
  <c r="K1480" i="3" s="1"/>
  <c r="F1480" i="3"/>
  <c r="G1480" i="3"/>
  <c r="H1480" i="3"/>
  <c r="I1480" i="3"/>
  <c r="L1480" i="3" s="1"/>
  <c r="J1480" i="3"/>
  <c r="AC1480" i="3"/>
  <c r="BI1480" i="3"/>
  <c r="E1481" i="3"/>
  <c r="F1481" i="3"/>
  <c r="G1481" i="3"/>
  <c r="K1481" i="3" s="1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K1487" i="3" s="1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K1490" i="3" s="1"/>
  <c r="F1490" i="3"/>
  <c r="G1490" i="3"/>
  <c r="H1490" i="3"/>
  <c r="I1490" i="3"/>
  <c r="J1490" i="3"/>
  <c r="E1491" i="3"/>
  <c r="K1491" i="3" s="1"/>
  <c r="F1491" i="3"/>
  <c r="G1491" i="3"/>
  <c r="H1491" i="3"/>
  <c r="I1491" i="3"/>
  <c r="L1491" i="3" s="1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BA1495" i="3" s="1"/>
  <c r="F1495" i="3"/>
  <c r="G1495" i="3"/>
  <c r="H1495" i="3"/>
  <c r="I1495" i="3"/>
  <c r="L1495" i="3" s="1"/>
  <c r="J1495" i="3"/>
  <c r="E1496" i="3"/>
  <c r="F1496" i="3"/>
  <c r="G1496" i="3"/>
  <c r="K1496" i="3" s="1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K1498" i="3" s="1"/>
  <c r="H1498" i="3"/>
  <c r="I1498" i="3"/>
  <c r="J1498" i="3"/>
  <c r="E1499" i="3"/>
  <c r="F1499" i="3"/>
  <c r="G1499" i="3"/>
  <c r="H1499" i="3"/>
  <c r="I1499" i="3"/>
  <c r="J1499" i="3"/>
  <c r="E1500" i="3"/>
  <c r="K1500" i="3" s="1"/>
  <c r="F1500" i="3"/>
  <c r="G1500" i="3"/>
  <c r="H1500" i="3"/>
  <c r="I1500" i="3"/>
  <c r="L1500" i="3" s="1"/>
  <c r="J1500" i="3"/>
  <c r="E1501" i="3"/>
  <c r="K1501" i="3" s="1"/>
  <c r="F1501" i="3"/>
  <c r="G1501" i="3"/>
  <c r="H1501" i="3"/>
  <c r="I1501" i="3"/>
  <c r="L1501" i="3" s="1"/>
  <c r="J1501" i="3"/>
  <c r="E1502" i="3"/>
  <c r="K1502" i="3" s="1"/>
  <c r="F1502" i="3"/>
  <c r="G1502" i="3"/>
  <c r="H1502" i="3"/>
  <c r="I1502" i="3"/>
  <c r="L1502" i="3" s="1"/>
  <c r="J1502" i="3"/>
  <c r="AY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K1504" i="3"/>
  <c r="E1505" i="3"/>
  <c r="K1505" i="3" s="1"/>
  <c r="F1505" i="3"/>
  <c r="G1505" i="3"/>
  <c r="H1505" i="3"/>
  <c r="I1505" i="3"/>
  <c r="L1505" i="3" s="1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K1514" i="3" s="1"/>
  <c r="F1514" i="3"/>
  <c r="G1514" i="3"/>
  <c r="H1514" i="3"/>
  <c r="I1514" i="3"/>
  <c r="L1514" i="3" s="1"/>
  <c r="J1514" i="3"/>
  <c r="E1515" i="3"/>
  <c r="F1515" i="3"/>
  <c r="G1515" i="3"/>
  <c r="H1515" i="3"/>
  <c r="I1515" i="3"/>
  <c r="J1515" i="3"/>
  <c r="K1515" i="3"/>
  <c r="E1516" i="3"/>
  <c r="K1516" i="3" s="1"/>
  <c r="AM1516" i="3" s="1"/>
  <c r="F1516" i="3"/>
  <c r="G1516" i="3"/>
  <c r="H1516" i="3"/>
  <c r="I1516" i="3"/>
  <c r="L1516" i="3" s="1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L1523" i="3" s="1"/>
  <c r="J1523" i="3"/>
  <c r="E1524" i="3"/>
  <c r="F1524" i="3"/>
  <c r="G1524" i="3"/>
  <c r="H1524" i="3"/>
  <c r="I1524" i="3"/>
  <c r="J1524" i="3"/>
  <c r="E1525" i="3"/>
  <c r="K1525" i="3" s="1"/>
  <c r="F1525" i="3"/>
  <c r="G1525" i="3"/>
  <c r="H1525" i="3"/>
  <c r="I1525" i="3"/>
  <c r="L1525" i="3" s="1"/>
  <c r="J1525" i="3"/>
  <c r="AA1525" i="3"/>
  <c r="BG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L1562" i="3" s="1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K1580" i="3" s="1"/>
  <c r="F1580" i="3"/>
  <c r="G1580" i="3"/>
  <c r="H1580" i="3"/>
  <c r="I1580" i="3"/>
  <c r="J1580" i="3"/>
  <c r="E1581" i="3"/>
  <c r="K1581" i="3" s="1"/>
  <c r="F1581" i="3"/>
  <c r="G1581" i="3"/>
  <c r="H1581" i="3"/>
  <c r="I1581" i="3"/>
  <c r="L1581" i="3" s="1"/>
  <c r="J1581" i="3"/>
  <c r="E1582" i="3"/>
  <c r="F1582" i="3"/>
  <c r="G1582" i="3"/>
  <c r="K1582" i="3" s="1"/>
  <c r="H1582" i="3"/>
  <c r="L1582" i="3" s="1"/>
  <c r="I1582" i="3"/>
  <c r="J1582" i="3"/>
  <c r="E1583" i="3"/>
  <c r="K1583" i="3" s="1"/>
  <c r="F1583" i="3"/>
  <c r="G1583" i="3"/>
  <c r="H1583" i="3"/>
  <c r="I1583" i="3"/>
  <c r="L1583" i="3" s="1"/>
  <c r="J1583" i="3"/>
  <c r="E1584" i="3"/>
  <c r="F1584" i="3"/>
  <c r="G1584" i="3"/>
  <c r="K1584" i="3" s="1"/>
  <c r="H1584" i="3"/>
  <c r="L1584" i="3" s="1"/>
  <c r="I1584" i="3"/>
  <c r="J1584" i="3"/>
  <c r="E1585" i="3"/>
  <c r="K1585" i="3" s="1"/>
  <c r="F1585" i="3"/>
  <c r="G1585" i="3"/>
  <c r="H1585" i="3"/>
  <c r="I1585" i="3"/>
  <c r="L1585" i="3" s="1"/>
  <c r="J1585" i="3"/>
  <c r="E1586" i="3"/>
  <c r="F1586" i="3"/>
  <c r="G1586" i="3"/>
  <c r="K1586" i="3" s="1"/>
  <c r="H1586" i="3"/>
  <c r="L1586" i="3" s="1"/>
  <c r="I1586" i="3"/>
  <c r="J1586" i="3"/>
  <c r="E1587" i="3"/>
  <c r="K1587" i="3" s="1"/>
  <c r="F1587" i="3"/>
  <c r="G1587" i="3"/>
  <c r="H1587" i="3"/>
  <c r="I1587" i="3"/>
  <c r="L1587" i="3" s="1"/>
  <c r="J1587" i="3"/>
  <c r="E1588" i="3"/>
  <c r="F1588" i="3"/>
  <c r="G1588" i="3"/>
  <c r="K1588" i="3" s="1"/>
  <c r="H1588" i="3"/>
  <c r="L1588" i="3" s="1"/>
  <c r="I1588" i="3"/>
  <c r="J1588" i="3"/>
  <c r="E1589" i="3"/>
  <c r="K1589" i="3" s="1"/>
  <c r="F1589" i="3"/>
  <c r="G1589" i="3"/>
  <c r="H1589" i="3"/>
  <c r="I1589" i="3"/>
  <c r="L1589" i="3" s="1"/>
  <c r="J1589" i="3"/>
  <c r="E1590" i="3"/>
  <c r="F1590" i="3"/>
  <c r="G1590" i="3"/>
  <c r="K1590" i="3" s="1"/>
  <c r="H1590" i="3"/>
  <c r="I1590" i="3"/>
  <c r="J1590" i="3"/>
  <c r="L1590" i="3"/>
  <c r="AP1589" i="3" l="1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T1539" i="3" s="1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BC1451" i="3"/>
  <c r="W1451" i="3"/>
  <c r="L1451" i="3"/>
  <c r="O1451" i="3" s="1"/>
  <c r="L1450" i="3"/>
  <c r="K1450" i="3"/>
  <c r="BA1446" i="3"/>
  <c r="U1446" i="3"/>
  <c r="BC1443" i="3"/>
  <c r="W1443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U1489" i="3" s="1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BK1480" i="3" s="1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BE1470" i="3"/>
  <c r="AT1470" i="3"/>
  <c r="AO1470" i="3"/>
  <c r="Y1470" i="3"/>
  <c r="S1470" i="3"/>
  <c r="N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BM1430" i="3" s="1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BM1412" i="3" s="1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BJ1405" i="3" s="1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K1199" i="3" s="1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K1201" i="3" s="1"/>
  <c r="G1201" i="3"/>
  <c r="H1201" i="3"/>
  <c r="I1201" i="3"/>
  <c r="J1201" i="3"/>
  <c r="E1202" i="3"/>
  <c r="F1202" i="3"/>
  <c r="G1202" i="3"/>
  <c r="H1202" i="3"/>
  <c r="I1202" i="3"/>
  <c r="J1202" i="3"/>
  <c r="L1202" i="3" s="1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K1206" i="3" s="1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K1208" i="3" s="1"/>
  <c r="F1208" i="3"/>
  <c r="G1208" i="3"/>
  <c r="H1208" i="3"/>
  <c r="I1208" i="3"/>
  <c r="L1208" i="3" s="1"/>
  <c r="J1208" i="3"/>
  <c r="E1209" i="3"/>
  <c r="F1209" i="3"/>
  <c r="G1209" i="3"/>
  <c r="H1209" i="3"/>
  <c r="I1209" i="3"/>
  <c r="J1209" i="3"/>
  <c r="L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K1212" i="3" s="1"/>
  <c r="F1212" i="3"/>
  <c r="G1212" i="3"/>
  <c r="H1212" i="3"/>
  <c r="I1212" i="3"/>
  <c r="J1212" i="3"/>
  <c r="E1213" i="3"/>
  <c r="K1213" i="3" s="1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K1215" i="3" s="1"/>
  <c r="F1215" i="3"/>
  <c r="G1215" i="3"/>
  <c r="H1215" i="3"/>
  <c r="I1215" i="3"/>
  <c r="L1215" i="3" s="1"/>
  <c r="J1215" i="3"/>
  <c r="E1216" i="3"/>
  <c r="F1216" i="3"/>
  <c r="G1216" i="3"/>
  <c r="H1216" i="3"/>
  <c r="I1216" i="3"/>
  <c r="J1216" i="3"/>
  <c r="E1217" i="3"/>
  <c r="K1217" i="3" s="1"/>
  <c r="F1217" i="3"/>
  <c r="G1217" i="3"/>
  <c r="H1217" i="3"/>
  <c r="I1217" i="3"/>
  <c r="J1217" i="3"/>
  <c r="E1218" i="3"/>
  <c r="F1218" i="3"/>
  <c r="G1218" i="3"/>
  <c r="H1218" i="3"/>
  <c r="I1218" i="3"/>
  <c r="L1218" i="3" s="1"/>
  <c r="J1218" i="3"/>
  <c r="E1219" i="3"/>
  <c r="K1219" i="3" s="1"/>
  <c r="F1219" i="3"/>
  <c r="G1219" i="3"/>
  <c r="H1219" i="3"/>
  <c r="I1219" i="3"/>
  <c r="L1219" i="3" s="1"/>
  <c r="J1219" i="3"/>
  <c r="E1220" i="3"/>
  <c r="K1220" i="3" s="1"/>
  <c r="AI1220" i="3" s="1"/>
  <c r="F1220" i="3"/>
  <c r="G1220" i="3"/>
  <c r="H1220" i="3"/>
  <c r="I1220" i="3"/>
  <c r="L1220" i="3" s="1"/>
  <c r="J1220" i="3"/>
  <c r="BD1220" i="3"/>
  <c r="E1221" i="3"/>
  <c r="K1221" i="3" s="1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K1223" i="3" s="1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K1225" i="3" s="1"/>
  <c r="AD1225" i="3" s="1"/>
  <c r="F1225" i="3"/>
  <c r="G1225" i="3"/>
  <c r="H1225" i="3"/>
  <c r="I1225" i="3"/>
  <c r="L1225" i="3" s="1"/>
  <c r="J1225" i="3"/>
  <c r="AT1225" i="3"/>
  <c r="E1226" i="3"/>
  <c r="F1226" i="3"/>
  <c r="G1226" i="3"/>
  <c r="H1226" i="3"/>
  <c r="I1226" i="3"/>
  <c r="J1226" i="3"/>
  <c r="E1227" i="3"/>
  <c r="K1227" i="3" s="1"/>
  <c r="AD1227" i="3" s="1"/>
  <c r="F1227" i="3"/>
  <c r="G1227" i="3"/>
  <c r="H1227" i="3"/>
  <c r="I1227" i="3"/>
  <c r="L1227" i="3" s="1"/>
  <c r="J1227" i="3"/>
  <c r="AT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F1233" i="3"/>
  <c r="G1233" i="3"/>
  <c r="H1233" i="3"/>
  <c r="I1233" i="3"/>
  <c r="J1233" i="3"/>
  <c r="K1233" i="3"/>
  <c r="AB1233" i="3" s="1"/>
  <c r="L1233" i="3"/>
  <c r="AG1233" i="3"/>
  <c r="BH1233" i="3"/>
  <c r="E1234" i="3"/>
  <c r="K1234" i="3" s="1"/>
  <c r="F1234" i="3"/>
  <c r="G1234" i="3"/>
  <c r="H1234" i="3"/>
  <c r="I1234" i="3"/>
  <c r="J1234" i="3"/>
  <c r="E1235" i="3"/>
  <c r="K1235" i="3" s="1"/>
  <c r="AK1235" i="3" s="1"/>
  <c r="F1235" i="3"/>
  <c r="G1235" i="3"/>
  <c r="H1235" i="3"/>
  <c r="I1235" i="3"/>
  <c r="L1235" i="3" s="1"/>
  <c r="J1235" i="3"/>
  <c r="AC1235" i="3"/>
  <c r="BI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K1238" i="3" s="1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L1240" i="3" s="1"/>
  <c r="J1240" i="3"/>
  <c r="E1241" i="3"/>
  <c r="F1241" i="3"/>
  <c r="G1241" i="3"/>
  <c r="H1241" i="3"/>
  <c r="I1241" i="3"/>
  <c r="J1241" i="3"/>
  <c r="E1242" i="3"/>
  <c r="F1242" i="3"/>
  <c r="K1242" i="3" s="1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K1244" i="3" s="1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AC1245" i="3"/>
  <c r="BI1245" i="3"/>
  <c r="E1246" i="3"/>
  <c r="K1246" i="3" s="1"/>
  <c r="F1246" i="3"/>
  <c r="G1246" i="3"/>
  <c r="H1246" i="3"/>
  <c r="I1246" i="3"/>
  <c r="J1246" i="3"/>
  <c r="E1247" i="3"/>
  <c r="K1247" i="3" s="1"/>
  <c r="F1247" i="3"/>
  <c r="G1247" i="3"/>
  <c r="H1247" i="3"/>
  <c r="I1247" i="3"/>
  <c r="J1247" i="3"/>
  <c r="E1248" i="3"/>
  <c r="F1248" i="3"/>
  <c r="G1248" i="3"/>
  <c r="H1248" i="3"/>
  <c r="I1248" i="3"/>
  <c r="J1248" i="3"/>
  <c r="K1248" i="3"/>
  <c r="E1249" i="3"/>
  <c r="K1249" i="3" s="1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L1251" i="3" s="1"/>
  <c r="I1251" i="3"/>
  <c r="J1251" i="3"/>
  <c r="E1252" i="3"/>
  <c r="F1252" i="3"/>
  <c r="K1252" i="3" s="1"/>
  <c r="G1252" i="3"/>
  <c r="H1252" i="3"/>
  <c r="I1252" i="3"/>
  <c r="J1252" i="3"/>
  <c r="E1253" i="3"/>
  <c r="K1253" i="3" s="1"/>
  <c r="AG1253" i="3" s="1"/>
  <c r="F1253" i="3"/>
  <c r="G1253" i="3"/>
  <c r="H1253" i="3"/>
  <c r="I1253" i="3"/>
  <c r="J1253" i="3"/>
  <c r="L1253" i="3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K1258" i="3" s="1"/>
  <c r="G1258" i="3"/>
  <c r="H1258" i="3"/>
  <c r="I1258" i="3"/>
  <c r="J1258" i="3"/>
  <c r="L1258" i="3" s="1"/>
  <c r="BH1258" i="3" s="1"/>
  <c r="E1259" i="3"/>
  <c r="F1259" i="3"/>
  <c r="G1259" i="3"/>
  <c r="H1259" i="3"/>
  <c r="I1259" i="3"/>
  <c r="J1259" i="3"/>
  <c r="E1260" i="3"/>
  <c r="F1260" i="3"/>
  <c r="K1260" i="3" s="1"/>
  <c r="G1260" i="3"/>
  <c r="H1260" i="3"/>
  <c r="I1260" i="3"/>
  <c r="J1260" i="3"/>
  <c r="L1260" i="3" s="1"/>
  <c r="BH1260" i="3" s="1"/>
  <c r="E1261" i="3"/>
  <c r="F1261" i="3"/>
  <c r="G1261" i="3"/>
  <c r="H1261" i="3"/>
  <c r="I1261" i="3"/>
  <c r="J1261" i="3"/>
  <c r="E1262" i="3"/>
  <c r="F1262" i="3"/>
  <c r="K1262" i="3" s="1"/>
  <c r="G1262" i="3"/>
  <c r="H1262" i="3"/>
  <c r="I1262" i="3"/>
  <c r="J1262" i="3"/>
  <c r="L1262" i="3" s="1"/>
  <c r="BH1262" i="3" s="1"/>
  <c r="E1263" i="3"/>
  <c r="F1263" i="3"/>
  <c r="G1263" i="3"/>
  <c r="H1263" i="3"/>
  <c r="I1263" i="3"/>
  <c r="J1263" i="3"/>
  <c r="E1264" i="3"/>
  <c r="F1264" i="3"/>
  <c r="K1264" i="3" s="1"/>
  <c r="G1264" i="3"/>
  <c r="H1264" i="3"/>
  <c r="I1264" i="3"/>
  <c r="J1264" i="3"/>
  <c r="L1264" i="3" s="1"/>
  <c r="AJ1264" i="3" s="1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L1269" i="3" s="1"/>
  <c r="AF1269" i="3" s="1"/>
  <c r="I1269" i="3"/>
  <c r="J1269" i="3"/>
  <c r="BD1269" i="3"/>
  <c r="E1270" i="3"/>
  <c r="F1270" i="3"/>
  <c r="G1270" i="3"/>
  <c r="H1270" i="3"/>
  <c r="L1270" i="3" s="1"/>
  <c r="I1270" i="3"/>
  <c r="J1270" i="3"/>
  <c r="E1271" i="3"/>
  <c r="K1271" i="3" s="1"/>
  <c r="AF1271" i="3" s="1"/>
  <c r="F1271" i="3"/>
  <c r="G1271" i="3"/>
  <c r="H1271" i="3"/>
  <c r="L1271" i="3" s="1"/>
  <c r="I1271" i="3"/>
  <c r="J1271" i="3"/>
  <c r="AN1271" i="3"/>
  <c r="BF1271" i="3"/>
  <c r="E1272" i="3"/>
  <c r="F1272" i="3"/>
  <c r="G1272" i="3"/>
  <c r="H1272" i="3"/>
  <c r="I1272" i="3"/>
  <c r="J1272" i="3"/>
  <c r="E1273" i="3"/>
  <c r="K1273" i="3" s="1"/>
  <c r="F1273" i="3"/>
  <c r="G1273" i="3"/>
  <c r="H1273" i="3"/>
  <c r="I1273" i="3"/>
  <c r="L1273" i="3" s="1"/>
  <c r="J1273" i="3"/>
  <c r="E1274" i="3"/>
  <c r="F1274" i="3"/>
  <c r="G1274" i="3"/>
  <c r="H1274" i="3"/>
  <c r="I1274" i="3"/>
  <c r="J1274" i="3"/>
  <c r="E1275" i="3"/>
  <c r="K1275" i="3" s="1"/>
  <c r="AF1275" i="3" s="1"/>
  <c r="F1275" i="3"/>
  <c r="G1275" i="3"/>
  <c r="H1275" i="3"/>
  <c r="L1275" i="3" s="1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K1279" i="3" s="1"/>
  <c r="F1279" i="3"/>
  <c r="G1279" i="3"/>
  <c r="H1279" i="3"/>
  <c r="I1279" i="3"/>
  <c r="L1279" i="3" s="1"/>
  <c r="J1279" i="3"/>
  <c r="E1280" i="3"/>
  <c r="F1280" i="3"/>
  <c r="G1280" i="3"/>
  <c r="H1280" i="3"/>
  <c r="I1280" i="3"/>
  <c r="J1280" i="3"/>
  <c r="E1281" i="3"/>
  <c r="K1281" i="3" s="1"/>
  <c r="F1281" i="3"/>
  <c r="G1281" i="3"/>
  <c r="H1281" i="3"/>
  <c r="I1281" i="3"/>
  <c r="L1281" i="3" s="1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K1283" i="3"/>
  <c r="O1283" i="3" s="1"/>
  <c r="L1283" i="3"/>
  <c r="S1283" i="3" s="1"/>
  <c r="AB1283" i="3"/>
  <c r="AR1283" i="3"/>
  <c r="BH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K1293" i="3"/>
  <c r="E1294" i="3"/>
  <c r="K1294" i="3" s="1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L1297" i="3" s="1"/>
  <c r="J1297" i="3"/>
  <c r="E1298" i="3"/>
  <c r="K1298" i="3" s="1"/>
  <c r="F1298" i="3"/>
  <c r="G1298" i="3"/>
  <c r="H1298" i="3"/>
  <c r="I1298" i="3"/>
  <c r="L1298" i="3" s="1"/>
  <c r="J1298" i="3"/>
  <c r="E1299" i="3"/>
  <c r="F1299" i="3"/>
  <c r="G1299" i="3"/>
  <c r="H1299" i="3"/>
  <c r="I1299" i="3"/>
  <c r="J1299" i="3"/>
  <c r="L1299" i="3" s="1"/>
  <c r="AQ1299" i="3" s="1"/>
  <c r="K1299" i="3"/>
  <c r="S1299" i="3" s="1"/>
  <c r="AI1299" i="3"/>
  <c r="E1300" i="3"/>
  <c r="K1300" i="3" s="1"/>
  <c r="U1300" i="3" s="1"/>
  <c r="F1300" i="3"/>
  <c r="G1300" i="3"/>
  <c r="H1300" i="3"/>
  <c r="I1300" i="3"/>
  <c r="L1300" i="3" s="1"/>
  <c r="J1300" i="3"/>
  <c r="E1301" i="3"/>
  <c r="K1301" i="3" s="1"/>
  <c r="F1301" i="3"/>
  <c r="G1301" i="3"/>
  <c r="H1301" i="3"/>
  <c r="I1301" i="3"/>
  <c r="L1301" i="3" s="1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K1303" i="3"/>
  <c r="E1304" i="3"/>
  <c r="F1304" i="3"/>
  <c r="G1304" i="3"/>
  <c r="H1304" i="3"/>
  <c r="I1304" i="3"/>
  <c r="L1304" i="3" s="1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L1306" i="3" s="1"/>
  <c r="J1306" i="3"/>
  <c r="E1307" i="3"/>
  <c r="F1307" i="3"/>
  <c r="G1307" i="3"/>
  <c r="H1307" i="3"/>
  <c r="I1307" i="3"/>
  <c r="L1307" i="3" s="1"/>
  <c r="AQ1307" i="3" s="1"/>
  <c r="J1307" i="3"/>
  <c r="K1307" i="3"/>
  <c r="AY1307" i="3" s="1"/>
  <c r="E1308" i="3"/>
  <c r="F1308" i="3"/>
  <c r="G1308" i="3"/>
  <c r="H1308" i="3"/>
  <c r="I1308" i="3"/>
  <c r="L1308" i="3" s="1"/>
  <c r="J1308" i="3"/>
  <c r="E1309" i="3"/>
  <c r="K1309" i="3" s="1"/>
  <c r="F1309" i="3"/>
  <c r="G1309" i="3"/>
  <c r="H1309" i="3"/>
  <c r="I1309" i="3"/>
  <c r="L1309" i="3" s="1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L1311" i="3" s="1"/>
  <c r="J1311" i="3"/>
  <c r="E1312" i="3"/>
  <c r="K1312" i="3" s="1"/>
  <c r="F1312" i="3"/>
  <c r="G1312" i="3"/>
  <c r="H1312" i="3"/>
  <c r="I1312" i="3"/>
  <c r="L1312" i="3" s="1"/>
  <c r="J1312" i="3"/>
  <c r="E1313" i="3"/>
  <c r="F1313" i="3"/>
  <c r="G1313" i="3"/>
  <c r="H1313" i="3"/>
  <c r="I1313" i="3"/>
  <c r="L1313" i="3" s="1"/>
  <c r="J1313" i="3"/>
  <c r="K1313" i="3"/>
  <c r="AE1313" i="3" s="1"/>
  <c r="E1314" i="3"/>
  <c r="F1314" i="3"/>
  <c r="G1314" i="3"/>
  <c r="H1314" i="3"/>
  <c r="I1314" i="3"/>
  <c r="J1314" i="3"/>
  <c r="E1315" i="3"/>
  <c r="F1315" i="3"/>
  <c r="K1315" i="3" s="1"/>
  <c r="G1315" i="3"/>
  <c r="H1315" i="3"/>
  <c r="I1315" i="3"/>
  <c r="J1315" i="3"/>
  <c r="L1315" i="3" s="1"/>
  <c r="E1316" i="3"/>
  <c r="K1316" i="3" s="1"/>
  <c r="AC1316" i="3" s="1"/>
  <c r="F1316" i="3"/>
  <c r="G1316" i="3"/>
  <c r="H1316" i="3"/>
  <c r="I1316" i="3"/>
  <c r="L1316" i="3" s="1"/>
  <c r="J1316" i="3"/>
  <c r="U1316" i="3"/>
  <c r="AS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K1321" i="3" s="1"/>
  <c r="G1321" i="3"/>
  <c r="H1321" i="3"/>
  <c r="I1321" i="3"/>
  <c r="J1321" i="3"/>
  <c r="L1321" i="3" s="1"/>
  <c r="E1322" i="3"/>
  <c r="K1322" i="3" s="1"/>
  <c r="AK1322" i="3" s="1"/>
  <c r="F1322" i="3"/>
  <c r="G1322" i="3"/>
  <c r="H1322" i="3"/>
  <c r="I1322" i="3"/>
  <c r="L1322" i="3" s="1"/>
  <c r="J1322" i="3"/>
  <c r="AG1322" i="3"/>
  <c r="E1323" i="3"/>
  <c r="K1323" i="3" s="1"/>
  <c r="F1323" i="3"/>
  <c r="G1323" i="3"/>
  <c r="H1323" i="3"/>
  <c r="I1323" i="3"/>
  <c r="L1323" i="3" s="1"/>
  <c r="J1323" i="3"/>
  <c r="E1324" i="3"/>
  <c r="K1324" i="3" s="1"/>
  <c r="F1324" i="3"/>
  <c r="G1324" i="3"/>
  <c r="H1324" i="3"/>
  <c r="I1324" i="3"/>
  <c r="J1324" i="3"/>
  <c r="E1325" i="3"/>
  <c r="K1325" i="3" s="1"/>
  <c r="F1325" i="3"/>
  <c r="G1325" i="3"/>
  <c r="H1325" i="3"/>
  <c r="I1325" i="3"/>
  <c r="J1325" i="3"/>
  <c r="L1325" i="3"/>
  <c r="E1326" i="3"/>
  <c r="F1326" i="3"/>
  <c r="G1326" i="3"/>
  <c r="H1326" i="3"/>
  <c r="I1326" i="3"/>
  <c r="J1326" i="3"/>
  <c r="E1327" i="3"/>
  <c r="F1327" i="3"/>
  <c r="K1327" i="3" s="1"/>
  <c r="G1327" i="3"/>
  <c r="H1327" i="3"/>
  <c r="I1327" i="3"/>
  <c r="J1327" i="3"/>
  <c r="L1327" i="3" s="1"/>
  <c r="E1328" i="3"/>
  <c r="K1328" i="3" s="1"/>
  <c r="F1328" i="3"/>
  <c r="G1328" i="3"/>
  <c r="H1328" i="3"/>
  <c r="I1328" i="3"/>
  <c r="J1328" i="3"/>
  <c r="E1329" i="3"/>
  <c r="F1329" i="3"/>
  <c r="K1329" i="3" s="1"/>
  <c r="G1329" i="3"/>
  <c r="H1329" i="3"/>
  <c r="I1329" i="3"/>
  <c r="J1329" i="3"/>
  <c r="L1329" i="3" s="1"/>
  <c r="E1330" i="3"/>
  <c r="K1330" i="3" s="1"/>
  <c r="AK1330" i="3" s="1"/>
  <c r="F1330" i="3"/>
  <c r="G1330" i="3"/>
  <c r="H1330" i="3"/>
  <c r="I1330" i="3"/>
  <c r="L1330" i="3" s="1"/>
  <c r="J1330" i="3"/>
  <c r="AG1330" i="3"/>
  <c r="E1331" i="3"/>
  <c r="K1331" i="3" s="1"/>
  <c r="F1331" i="3"/>
  <c r="G1331" i="3"/>
  <c r="H1331" i="3"/>
  <c r="I1331" i="3"/>
  <c r="L1331" i="3" s="1"/>
  <c r="J1331" i="3"/>
  <c r="E1332" i="3"/>
  <c r="K1332" i="3" s="1"/>
  <c r="F1332" i="3"/>
  <c r="G1332" i="3"/>
  <c r="H1332" i="3"/>
  <c r="I1332" i="3"/>
  <c r="J1332" i="3"/>
  <c r="E1333" i="3"/>
  <c r="K1333" i="3" s="1"/>
  <c r="F1333" i="3"/>
  <c r="G1333" i="3"/>
  <c r="H1333" i="3"/>
  <c r="I1333" i="3"/>
  <c r="L1333" i="3" s="1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K1337" i="3" s="1"/>
  <c r="F1337" i="3"/>
  <c r="G1337" i="3"/>
  <c r="H1337" i="3"/>
  <c r="I1337" i="3"/>
  <c r="J1337" i="3"/>
  <c r="L1337" i="3"/>
  <c r="E1338" i="3"/>
  <c r="K1338" i="3" s="1"/>
  <c r="F1338" i="3"/>
  <c r="G1338" i="3"/>
  <c r="H1338" i="3"/>
  <c r="I1338" i="3"/>
  <c r="J1338" i="3"/>
  <c r="E1339" i="3"/>
  <c r="K1339" i="3" s="1"/>
  <c r="F1339" i="3"/>
  <c r="G1339" i="3"/>
  <c r="H1339" i="3"/>
  <c r="I1339" i="3"/>
  <c r="J1339" i="3"/>
  <c r="L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I1341" i="3"/>
  <c r="J1341" i="3"/>
  <c r="L1341" i="3"/>
  <c r="E1342" i="3"/>
  <c r="K1342" i="3" s="1"/>
  <c r="U1342" i="3" s="1"/>
  <c r="F1342" i="3"/>
  <c r="G1342" i="3"/>
  <c r="H1342" i="3"/>
  <c r="I1342" i="3"/>
  <c r="L1342" i="3" s="1"/>
  <c r="J1342" i="3"/>
  <c r="Y1342" i="3"/>
  <c r="AS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K1345" i="3"/>
  <c r="AR1345" i="3" s="1"/>
  <c r="L1345" i="3"/>
  <c r="E1346" i="3"/>
  <c r="F1346" i="3"/>
  <c r="G1346" i="3"/>
  <c r="H1346" i="3"/>
  <c r="I1346" i="3"/>
  <c r="J1346" i="3"/>
  <c r="E1347" i="3"/>
  <c r="K1347" i="3" s="1"/>
  <c r="F1347" i="3"/>
  <c r="G1347" i="3"/>
  <c r="H1347" i="3"/>
  <c r="I1347" i="3"/>
  <c r="J1347" i="3"/>
  <c r="L1347" i="3"/>
  <c r="E1348" i="3"/>
  <c r="F1348" i="3"/>
  <c r="K1348" i="3" s="1"/>
  <c r="G1348" i="3"/>
  <c r="H1348" i="3"/>
  <c r="I1348" i="3"/>
  <c r="J1348" i="3"/>
  <c r="E1349" i="3"/>
  <c r="K1349" i="3" s="1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K1355" i="3" s="1"/>
  <c r="F1355" i="3"/>
  <c r="G1355" i="3"/>
  <c r="H1355" i="3"/>
  <c r="I1355" i="3"/>
  <c r="J1355" i="3"/>
  <c r="L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K1357" i="3"/>
  <c r="M1357" i="3" s="1"/>
  <c r="L1357" i="3"/>
  <c r="AN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K1359" i="3"/>
  <c r="M1359" i="3" s="1"/>
  <c r="L1359" i="3"/>
  <c r="X1359" i="3"/>
  <c r="AN1359" i="3"/>
  <c r="BD1359" i="3"/>
  <c r="E1360" i="3"/>
  <c r="F1360" i="3"/>
  <c r="G1360" i="3"/>
  <c r="H1360" i="3"/>
  <c r="I1360" i="3"/>
  <c r="J1360" i="3"/>
  <c r="E1361" i="3"/>
  <c r="F1361" i="3"/>
  <c r="K1361" i="3" s="1"/>
  <c r="G1361" i="3"/>
  <c r="H1361" i="3"/>
  <c r="I1361" i="3"/>
  <c r="J1361" i="3"/>
  <c r="L1361" i="3" s="1"/>
  <c r="E1362" i="3"/>
  <c r="K1362" i="3" s="1"/>
  <c r="AL1362" i="3" s="1"/>
  <c r="F1362" i="3"/>
  <c r="G1362" i="3"/>
  <c r="H1362" i="3"/>
  <c r="I1362" i="3"/>
  <c r="L1362" i="3" s="1"/>
  <c r="J1362" i="3"/>
  <c r="AH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I1365" i="3"/>
  <c r="J1365" i="3"/>
  <c r="L1365" i="3"/>
  <c r="E1366" i="3"/>
  <c r="F1366" i="3"/>
  <c r="G1366" i="3"/>
  <c r="H1366" i="3"/>
  <c r="I1366" i="3"/>
  <c r="J1366" i="3"/>
  <c r="E1367" i="3"/>
  <c r="K1367" i="3" s="1"/>
  <c r="F1367" i="3"/>
  <c r="G1367" i="3"/>
  <c r="H1367" i="3"/>
  <c r="I1367" i="3"/>
  <c r="L1367" i="3" s="1"/>
  <c r="J1367" i="3"/>
  <c r="E1368" i="3"/>
  <c r="K1368" i="3" s="1"/>
  <c r="V1368" i="3" s="1"/>
  <c r="F1368" i="3"/>
  <c r="G1368" i="3"/>
  <c r="H1368" i="3"/>
  <c r="I1368" i="3"/>
  <c r="L1368" i="3" s="1"/>
  <c r="J1368" i="3"/>
  <c r="BB1368" i="3"/>
  <c r="E1369" i="3"/>
  <c r="F1369" i="3"/>
  <c r="G1369" i="3"/>
  <c r="H1369" i="3"/>
  <c r="I1369" i="3"/>
  <c r="J1369" i="3"/>
  <c r="K1369" i="3"/>
  <c r="T1369" i="3" s="1"/>
  <c r="L1369" i="3"/>
  <c r="AB1369" i="3" s="1"/>
  <c r="AF1369" i="3"/>
  <c r="AZ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K1373" i="3" s="1"/>
  <c r="F1373" i="3"/>
  <c r="G1373" i="3"/>
  <c r="H1373" i="3"/>
  <c r="I1373" i="3"/>
  <c r="L1373" i="3" s="1"/>
  <c r="P1373" i="3" s="1"/>
  <c r="J1373" i="3"/>
  <c r="E1374" i="3"/>
  <c r="F1374" i="3"/>
  <c r="G1374" i="3"/>
  <c r="H1374" i="3"/>
  <c r="I1374" i="3"/>
  <c r="J1374" i="3"/>
  <c r="E1375" i="3"/>
  <c r="K1375" i="3" s="1"/>
  <c r="F1375" i="3"/>
  <c r="G1375" i="3"/>
  <c r="H1375" i="3"/>
  <c r="I1375" i="3"/>
  <c r="L1375" i="3" s="1"/>
  <c r="J1375" i="3"/>
  <c r="E1376" i="3"/>
  <c r="K1376" i="3" s="1"/>
  <c r="V1376" i="3" s="1"/>
  <c r="F1376" i="3"/>
  <c r="G1376" i="3"/>
  <c r="H1376" i="3"/>
  <c r="I1376" i="3"/>
  <c r="L1376" i="3" s="1"/>
  <c r="J1376" i="3"/>
  <c r="BB1376" i="3"/>
  <c r="E1377" i="3"/>
  <c r="K1377" i="3" s="1"/>
  <c r="F1377" i="3"/>
  <c r="G1377" i="3"/>
  <c r="H1377" i="3"/>
  <c r="I1377" i="3"/>
  <c r="J1377" i="3"/>
  <c r="L1377" i="3"/>
  <c r="E1378" i="3"/>
  <c r="F1378" i="3"/>
  <c r="G1378" i="3"/>
  <c r="H1378" i="3"/>
  <c r="I1378" i="3"/>
  <c r="J1378" i="3"/>
  <c r="E1379" i="3"/>
  <c r="F1379" i="3"/>
  <c r="G1379" i="3"/>
  <c r="H1379" i="3"/>
  <c r="L1379" i="3" s="1"/>
  <c r="I1379" i="3"/>
  <c r="J1379" i="3"/>
  <c r="K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L1381" i="3" s="1"/>
  <c r="K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L1383" i="3" s="1"/>
  <c r="K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K1385" i="3"/>
  <c r="T1385" i="3" s="1"/>
  <c r="L1385" i="3"/>
  <c r="X1385" i="3"/>
  <c r="AN1385" i="3"/>
  <c r="BD1385" i="3"/>
  <c r="E1386" i="3"/>
  <c r="F1386" i="3"/>
  <c r="G1386" i="3"/>
  <c r="H1386" i="3"/>
  <c r="I1386" i="3"/>
  <c r="L1386" i="3" s="1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K1396" i="3" s="1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K1398" i="3" s="1"/>
  <c r="F1398" i="3"/>
  <c r="G1398" i="3"/>
  <c r="H1398" i="3"/>
  <c r="I1398" i="3"/>
  <c r="J1398" i="3"/>
  <c r="E1399" i="3"/>
  <c r="F1399" i="3"/>
  <c r="G1399" i="3"/>
  <c r="H1399" i="3"/>
  <c r="I1399" i="3"/>
  <c r="J1399" i="3"/>
  <c r="P1381" i="3" l="1"/>
  <c r="AB1381" i="3"/>
  <c r="BH1381" i="3"/>
  <c r="AN1381" i="3"/>
  <c r="M1367" i="3"/>
  <c r="X1367" i="3"/>
  <c r="AN1367" i="3"/>
  <c r="BD1367" i="3"/>
  <c r="AB1367" i="3"/>
  <c r="AR1367" i="3"/>
  <c r="BH1367" i="3"/>
  <c r="P1367" i="3"/>
  <c r="AF1367" i="3"/>
  <c r="AV1367" i="3"/>
  <c r="T1367" i="3"/>
  <c r="AJ1367" i="3"/>
  <c r="AZ1367" i="3"/>
  <c r="AJ1347" i="3"/>
  <c r="AR1347" i="3"/>
  <c r="T1347" i="3"/>
  <c r="AZ1347" i="3"/>
  <c r="AB1347" i="3"/>
  <c r="BH1347" i="3"/>
  <c r="AK1338" i="3"/>
  <c r="P1275" i="3"/>
  <c r="AV1275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M1373" i="3"/>
  <c r="AR1373" i="3"/>
  <c r="X1373" i="3"/>
  <c r="BD1373" i="3"/>
  <c r="AB1373" i="3"/>
  <c r="BH1373" i="3"/>
  <c r="AN1373" i="3"/>
  <c r="BH1355" i="3"/>
  <c r="AB1355" i="3"/>
  <c r="AR1355" i="3"/>
  <c r="W1337" i="3"/>
  <c r="AM1337" i="3"/>
  <c r="BC1337" i="3"/>
  <c r="AA1337" i="3"/>
  <c r="AQ1337" i="3"/>
  <c r="BG1337" i="3"/>
  <c r="O1337" i="3"/>
  <c r="AE1337" i="3"/>
  <c r="AU1337" i="3"/>
  <c r="S1337" i="3"/>
  <c r="AI1337" i="3"/>
  <c r="AY1337" i="3"/>
  <c r="AE1331" i="3"/>
  <c r="BC1331" i="3"/>
  <c r="O1331" i="3"/>
  <c r="BL1331" i="3" s="1"/>
  <c r="AM1331" i="3"/>
  <c r="BG1331" i="3"/>
  <c r="W1331" i="3"/>
  <c r="AQ1331" i="3"/>
  <c r="AA1331" i="3"/>
  <c r="AU1331" i="3"/>
  <c r="AA1329" i="3"/>
  <c r="O1329" i="3"/>
  <c r="AI1329" i="3"/>
  <c r="BC1329" i="3"/>
  <c r="S1329" i="3"/>
  <c r="AM1329" i="3"/>
  <c r="W1329" i="3"/>
  <c r="AU1329" i="3"/>
  <c r="AE1329" i="3"/>
  <c r="AY1329" i="3"/>
  <c r="AA1327" i="3"/>
  <c r="S1327" i="3"/>
  <c r="BM1327" i="3" s="1"/>
  <c r="AY1327" i="3"/>
  <c r="W1327" i="3"/>
  <c r="BC1327" i="3"/>
  <c r="AI1327" i="3"/>
  <c r="AM1327" i="3"/>
  <c r="O1315" i="3"/>
  <c r="AM1315" i="3"/>
  <c r="BG1315" i="3"/>
  <c r="W1315" i="3"/>
  <c r="AQ1315" i="3"/>
  <c r="AA1315" i="3"/>
  <c r="AU1315" i="3"/>
  <c r="AE1315" i="3"/>
  <c r="BC1315" i="3"/>
  <c r="AB1281" i="3"/>
  <c r="AR1281" i="3"/>
  <c r="BH1281" i="3"/>
  <c r="AR1279" i="3"/>
  <c r="P1279" i="3"/>
  <c r="AV1279" i="3"/>
  <c r="AB1279" i="3"/>
  <c r="BH1279" i="3"/>
  <c r="AF1279" i="3"/>
  <c r="AA1383" i="3"/>
  <c r="M1365" i="3"/>
  <c r="AN1365" i="3"/>
  <c r="AR1365" i="3"/>
  <c r="X1365" i="3"/>
  <c r="BD1365" i="3"/>
  <c r="AB1365" i="3"/>
  <c r="BH1365" i="3"/>
  <c r="P1361" i="3"/>
  <c r="AJ1361" i="3"/>
  <c r="BH1361" i="3"/>
  <c r="T1361" i="3"/>
  <c r="AR1361" i="3"/>
  <c r="AB1361" i="3"/>
  <c r="AV1361" i="3"/>
  <c r="AF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O1321" i="3"/>
  <c r="AI1321" i="3"/>
  <c r="BC1321" i="3"/>
  <c r="S1321" i="3"/>
  <c r="AM1321" i="3"/>
  <c r="W1321" i="3"/>
  <c r="AU1321" i="3"/>
  <c r="AE1321" i="3"/>
  <c r="AY1321" i="3"/>
  <c r="AA1313" i="3"/>
  <c r="AQ1313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AY1301" i="3"/>
  <c r="S1301" i="3"/>
  <c r="BM1301" i="3" s="1"/>
  <c r="AI1301" i="3"/>
  <c r="S1383" i="3"/>
  <c r="AI1383" i="3"/>
  <c r="AY1383" i="3"/>
  <c r="X1383" i="3"/>
  <c r="AN1383" i="3"/>
  <c r="BD1383" i="3"/>
  <c r="AR1381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AX1362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O1303" i="3"/>
  <c r="BL1303" i="3" s="1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AR1275" i="3"/>
  <c r="BH1273" i="3"/>
  <c r="AB1264" i="3"/>
  <c r="AR1262" i="3"/>
  <c r="AR1260" i="3"/>
  <c r="AR1258" i="3"/>
  <c r="AA1244" i="3"/>
  <c r="R1223" i="3"/>
  <c r="AM1223" i="3"/>
  <c r="AT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M1381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BC1313" i="3"/>
  <c r="AM1313" i="3"/>
  <c r="V1313" i="3"/>
  <c r="AI1307" i="3"/>
  <c r="BA1300" i="3"/>
  <c r="BG1299" i="3"/>
  <c r="AA1299" i="3"/>
  <c r="L1296" i="3"/>
  <c r="K1296" i="3"/>
  <c r="L1293" i="3"/>
  <c r="AU1283" i="3"/>
  <c r="AE1283" i="3"/>
  <c r="AR1273" i="3"/>
  <c r="BG1248" i="3"/>
  <c r="AA1240" i="3"/>
  <c r="AQ1240" i="3"/>
  <c r="BG1240" i="3"/>
  <c r="R1219" i="3"/>
  <c r="BI1219" i="3"/>
  <c r="AG1219" i="3"/>
  <c r="AM1219" i="3"/>
  <c r="AT1219" i="3"/>
  <c r="O1217" i="3"/>
  <c r="BL1217" i="3" s="1"/>
  <c r="AQ1217" i="3"/>
  <c r="O1215" i="3"/>
  <c r="AM1215" i="3"/>
  <c r="AQ1215" i="3"/>
  <c r="W1215" i="3"/>
  <c r="BC1215" i="3"/>
  <c r="AA1215" i="3"/>
  <c r="BG1215" i="3"/>
  <c r="AO1213" i="3"/>
  <c r="BC1208" i="3"/>
  <c r="W1208" i="3"/>
  <c r="AU1208" i="3"/>
  <c r="N1376" i="3"/>
  <c r="AV1369" i="3"/>
  <c r="AL1368" i="3"/>
  <c r="P1365" i="3"/>
  <c r="Z1362" i="3"/>
  <c r="Y1330" i="3"/>
  <c r="Y1322" i="3"/>
  <c r="Y1316" i="3"/>
  <c r="AY1313" i="3"/>
  <c r="AI1313" i="3"/>
  <c r="P1313" i="3"/>
  <c r="K1308" i="3"/>
  <c r="S1307" i="3"/>
  <c r="K1306" i="3"/>
  <c r="AG1304" i="3"/>
  <c r="K1304" i="3"/>
  <c r="L1303" i="3"/>
  <c r="AY1303" i="3" s="1"/>
  <c r="L1302" i="3"/>
  <c r="K1302" i="3"/>
  <c r="AY1299" i="3"/>
  <c r="L1295" i="3"/>
  <c r="AI1295" i="3" s="1"/>
  <c r="L1294" i="3"/>
  <c r="BA1294" i="3" s="1"/>
  <c r="M1275" i="3"/>
  <c r="BK1275" i="3" s="1"/>
  <c r="X1275" i="3"/>
  <c r="AN1275" i="3"/>
  <c r="BD1275" i="3"/>
  <c r="T1275" i="3"/>
  <c r="AJ1275" i="3"/>
  <c r="AZ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BD1381" i="3"/>
  <c r="X1381" i="3"/>
  <c r="AL1376" i="3"/>
  <c r="L1370" i="3"/>
  <c r="K1370" i="3"/>
  <c r="AR1369" i="3"/>
  <c r="L1363" i="3"/>
  <c r="BB1362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AK1336" i="3"/>
  <c r="L1334" i="3"/>
  <c r="K1334" i="3"/>
  <c r="BI1332" i="3"/>
  <c r="AS1332" i="3"/>
  <c r="AC1332" i="3"/>
  <c r="BA1330" i="3"/>
  <c r="U1330" i="3"/>
  <c r="L1326" i="3"/>
  <c r="Q1326" i="3" s="1"/>
  <c r="K1326" i="3"/>
  <c r="AG1324" i="3"/>
  <c r="BA1322" i="3"/>
  <c r="U1322" i="3"/>
  <c r="BI1316" i="3"/>
  <c r="AK1316" i="3"/>
  <c r="Q1316" i="3"/>
  <c r="L1314" i="3"/>
  <c r="K1314" i="3"/>
  <c r="AU1313" i="3"/>
  <c r="L1310" i="3"/>
  <c r="K1310" i="3"/>
  <c r="AI1303" i="3"/>
  <c r="O1299" i="3"/>
  <c r="BC1283" i="3"/>
  <c r="AM1283" i="3"/>
  <c r="W1283" i="3"/>
  <c r="L1278" i="3"/>
  <c r="K1278" i="3"/>
  <c r="M1212" i="3"/>
  <c r="W1212" i="3"/>
  <c r="K1270" i="3"/>
  <c r="AR1270" i="3" s="1"/>
  <c r="AZ1264" i="3"/>
  <c r="T1264" i="3"/>
  <c r="L1263" i="3"/>
  <c r="AB1262" i="3"/>
  <c r="L1261" i="3"/>
  <c r="AB1260" i="3"/>
  <c r="L1259" i="3"/>
  <c r="AB1258" i="3"/>
  <c r="K1257" i="3"/>
  <c r="K1251" i="3"/>
  <c r="Y1249" i="3"/>
  <c r="AQ1248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AB1220" i="3"/>
  <c r="L1206" i="3"/>
  <c r="BJ1412" i="3"/>
  <c r="BL1412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M1490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AA1449" i="3"/>
  <c r="AM1449" i="3"/>
  <c r="S1449" i="3"/>
  <c r="AY1449" i="3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AN1269" i="3"/>
  <c r="K1268" i="3"/>
  <c r="K1266" i="3"/>
  <c r="AR1266" i="3" s="1"/>
  <c r="AR1264" i="3"/>
  <c r="K1256" i="3"/>
  <c r="L1255" i="3"/>
  <c r="AG1251" i="3"/>
  <c r="K1250" i="3"/>
  <c r="AA1248" i="3"/>
  <c r="L1247" i="3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AY1213" i="3" s="1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BL145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BM1407" i="3" s="1"/>
  <c r="Y1407" i="3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A1476" i="3"/>
  <c r="AY1498" i="3"/>
  <c r="S1498" i="3"/>
  <c r="U1509" i="3"/>
  <c r="BA1509" i="3"/>
  <c r="AF1486" i="3"/>
  <c r="X1408" i="3"/>
  <c r="BM1408" i="3" s="1"/>
  <c r="AC1408" i="3"/>
  <c r="AY1408" i="3"/>
  <c r="AS1408" i="3"/>
  <c r="BE1421" i="3"/>
  <c r="Y1442" i="3"/>
  <c r="BE1442" i="3"/>
  <c r="AK1442" i="3"/>
  <c r="AO1442" i="3"/>
  <c r="U1442" i="3"/>
  <c r="BA1442" i="3"/>
  <c r="Y1450" i="3"/>
  <c r="BE1450" i="3"/>
  <c r="BL1450" i="3" s="1"/>
  <c r="AK1450" i="3"/>
  <c r="AO1450" i="3"/>
  <c r="U1450" i="3"/>
  <c r="BA1450" i="3"/>
  <c r="Y1478" i="3"/>
  <c r="U1478" i="3"/>
  <c r="BA1478" i="3"/>
  <c r="AK1478" i="3"/>
  <c r="AC1478" i="3"/>
  <c r="BI1478" i="3"/>
  <c r="M1478" i="3"/>
  <c r="BK1478" i="3" s="1"/>
  <c r="AS1478" i="3"/>
  <c r="Z1538" i="3"/>
  <c r="Y1474" i="3"/>
  <c r="M1474" i="3"/>
  <c r="BK1474" i="3" s="1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BN1421" i="3" s="1"/>
  <c r="AW1453" i="3"/>
  <c r="O1453" i="3"/>
  <c r="Y1453" i="3"/>
  <c r="S1415" i="3"/>
  <c r="BM1415" i="3" s="1"/>
  <c r="W1445" i="3"/>
  <c r="O1445" i="3"/>
  <c r="AQ1479" i="3"/>
  <c r="AE1483" i="3"/>
  <c r="BM1483" i="3" s="1"/>
  <c r="AA1521" i="3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BM1419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L1476" i="3"/>
  <c r="BJ1527" i="3"/>
  <c r="BJ1577" i="3"/>
  <c r="BL1522" i="3"/>
  <c r="BJ1609" i="3"/>
  <c r="BJ1605" i="3"/>
  <c r="BA1414" i="3"/>
  <c r="U1414" i="3"/>
  <c r="AK1414" i="3"/>
  <c r="AY1421" i="3"/>
  <c r="W1431" i="3"/>
  <c r="W1441" i="3"/>
  <c r="AK1448" i="3"/>
  <c r="AO1448" i="3"/>
  <c r="U1448" i="3"/>
  <c r="BL1448" i="3" s="1"/>
  <c r="BA1448" i="3"/>
  <c r="Y1448" i="3"/>
  <c r="BE1448" i="3"/>
  <c r="BC1449" i="3"/>
  <c r="BA1503" i="3"/>
  <c r="U1503" i="3"/>
  <c r="AK1503" i="3"/>
  <c r="AK1509" i="3"/>
  <c r="BL1509" i="3" s="1"/>
  <c r="AU1400" i="3"/>
  <c r="AJ1418" i="3"/>
  <c r="AE1431" i="3"/>
  <c r="AA1454" i="3"/>
  <c r="BL1454" i="3" s="1"/>
  <c r="AQ1454" i="3"/>
  <c r="BG1454" i="3"/>
  <c r="T1455" i="3"/>
  <c r="AO1455" i="3"/>
  <c r="Y1455" i="3"/>
  <c r="AU1455" i="3"/>
  <c r="AE1455" i="3"/>
  <c r="AZ1455" i="3"/>
  <c r="O1455" i="3"/>
  <c r="BL1455" i="3" s="1"/>
  <c r="AJ1455" i="3"/>
  <c r="BE1455" i="3"/>
  <c r="BA1499" i="3"/>
  <c r="AE1524" i="3"/>
  <c r="AM1524" i="3"/>
  <c r="AU1524" i="3"/>
  <c r="O1524" i="3"/>
  <c r="BN1524" i="3" s="1"/>
  <c r="AL1534" i="3"/>
  <c r="R1550" i="3"/>
  <c r="O1520" i="3"/>
  <c r="AE1520" i="3"/>
  <c r="AM1520" i="3"/>
  <c r="AU1520" i="3"/>
  <c r="T1541" i="3"/>
  <c r="AE1400" i="3"/>
  <c r="AR1418" i="3"/>
  <c r="AP1421" i="3"/>
  <c r="AA1426" i="3"/>
  <c r="BG1431" i="3"/>
  <c r="BL1431" i="3" s="1"/>
  <c r="AG1435" i="3"/>
  <c r="BC1435" i="3"/>
  <c r="U1452" i="3"/>
  <c r="BA1452" i="3"/>
  <c r="Y1452" i="3"/>
  <c r="BE1452" i="3"/>
  <c r="AK1452" i="3"/>
  <c r="AO1452" i="3"/>
  <c r="BM1452" i="3" s="1"/>
  <c r="BA1454" i="3"/>
  <c r="T1557" i="3"/>
  <c r="O1402" i="3"/>
  <c r="BL1402" i="3" s="1"/>
  <c r="Z1421" i="3"/>
  <c r="BM1421" i="3" s="1"/>
  <c r="AR1421" i="3"/>
  <c r="BC1453" i="3"/>
  <c r="AG1453" i="3"/>
  <c r="Q1453" i="3"/>
  <c r="BJ1453" i="3" s="1"/>
  <c r="M1453" i="3"/>
  <c r="BK1453" i="3" s="1"/>
  <c r="AY1515" i="3"/>
  <c r="BM1515" i="3" s="1"/>
  <c r="O1415" i="3"/>
  <c r="BL1415" i="3" s="1"/>
  <c r="AY1445" i="3"/>
  <c r="BK1445" i="3" s="1"/>
  <c r="BC1483" i="3"/>
  <c r="W1483" i="3"/>
  <c r="AQ1513" i="3"/>
  <c r="S1513" i="3"/>
  <c r="BK1513" i="3" s="1"/>
  <c r="AY1513" i="3"/>
  <c r="AA1513" i="3"/>
  <c r="BG1513" i="3"/>
  <c r="AI1513" i="3"/>
  <c r="BL1513" i="3" s="1"/>
  <c r="AW1487" i="3"/>
  <c r="AG1487" i="3"/>
  <c r="O1488" i="3"/>
  <c r="BL1488" i="3" s="1"/>
  <c r="S1488" i="3"/>
  <c r="AI1488" i="3"/>
  <c r="AY1488" i="3"/>
  <c r="S1504" i="3"/>
  <c r="BM1504" i="3" s="1"/>
  <c r="AI1517" i="3"/>
  <c r="S1517" i="3"/>
  <c r="AQ1423" i="3"/>
  <c r="O1490" i="3"/>
  <c r="BL1490" i="3" s="1"/>
  <c r="O1498" i="3"/>
  <c r="S1511" i="3"/>
  <c r="AQ1511" i="3"/>
  <c r="AY1511" i="3"/>
  <c r="K1272" i="3"/>
  <c r="X1269" i="3"/>
  <c r="L1267" i="3"/>
  <c r="AN1267" i="3" s="1"/>
  <c r="L1265" i="3"/>
  <c r="BH1264" i="3"/>
  <c r="L1257" i="3"/>
  <c r="V1255" i="3"/>
  <c r="K1254" i="3"/>
  <c r="L1249" i="3"/>
  <c r="BE1249" i="3" s="1"/>
  <c r="M1247" i="3"/>
  <c r="BA1245" i="3"/>
  <c r="U1245" i="3"/>
  <c r="L1244" i="3"/>
  <c r="BG1244" i="3" s="1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M1440" i="3" s="1"/>
  <c r="BE1440" i="3"/>
  <c r="BC1441" i="3"/>
  <c r="AJ1484" i="3"/>
  <c r="AZ1484" i="3"/>
  <c r="AR1484" i="3"/>
  <c r="T1484" i="3"/>
  <c r="S1521" i="3"/>
  <c r="AY1521" i="3"/>
  <c r="BJ1521" i="3" s="1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BM1451" i="3" s="1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BL1421" i="3" s="1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K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N1412" i="3"/>
  <c r="BK1412" i="3"/>
  <c r="BL1407" i="3"/>
  <c r="BN1410" i="3"/>
  <c r="BJ1410" i="3"/>
  <c r="BN1413" i="3"/>
  <c r="BK1413" i="3"/>
  <c r="BJ1415" i="3"/>
  <c r="BL1420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BM1427" i="3"/>
  <c r="W1436" i="3"/>
  <c r="AS1436" i="3"/>
  <c r="AC1436" i="3"/>
  <c r="AX1436" i="3"/>
  <c r="BL1430" i="3"/>
  <c r="BJ1430" i="3"/>
  <c r="BL1423" i="3"/>
  <c r="BJ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J1443" i="3"/>
  <c r="BN1444" i="3"/>
  <c r="BK1444" i="3"/>
  <c r="BN1445" i="3"/>
  <c r="BJ1451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J1440" i="3"/>
  <c r="BJ1448" i="3"/>
  <c r="BM1450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78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L1403" i="3"/>
  <c r="BM1405" i="3"/>
  <c r="BN1418" i="3"/>
  <c r="BK1418" i="3"/>
  <c r="BK1409" i="3"/>
  <c r="BN1415" i="3"/>
  <c r="BK1415" i="3"/>
  <c r="BM1418" i="3"/>
  <c r="BK1421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L1442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N1488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K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N1520" i="3"/>
  <c r="BK1520" i="3"/>
  <c r="BM1524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K1511" i="3"/>
  <c r="BJ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L1428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3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J1407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BN1411" i="3" s="1"/>
  <c r="AP1411" i="3"/>
  <c r="U1411" i="3"/>
  <c r="AY1411" i="3"/>
  <c r="AI1411" i="3"/>
  <c r="S1411" i="3"/>
  <c r="BM1416" i="3"/>
  <c r="BL1413" i="3"/>
  <c r="BM1428" i="3"/>
  <c r="BK1427" i="3"/>
  <c r="BL1426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K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L1452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L1433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N1490" i="3"/>
  <c r="BK1490" i="3"/>
  <c r="BJ1492" i="3"/>
  <c r="BJ1500" i="3"/>
  <c r="BN1506" i="3"/>
  <c r="BK1506" i="3"/>
  <c r="BJ1508" i="3"/>
  <c r="BN1478" i="3"/>
  <c r="BL1486" i="3"/>
  <c r="BM1495" i="3"/>
  <c r="BN1503" i="3"/>
  <c r="BK1503" i="3"/>
  <c r="BL1521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38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O1391" i="3"/>
  <c r="BL1391" i="3" s="1"/>
  <c r="S1391" i="3"/>
  <c r="BM1391" i="3" s="1"/>
  <c r="W1391" i="3"/>
  <c r="AA1391" i="3"/>
  <c r="AE1391" i="3"/>
  <c r="AI1391" i="3"/>
  <c r="AM1391" i="3"/>
  <c r="AQ1391" i="3"/>
  <c r="AU1391" i="3"/>
  <c r="AY1391" i="3"/>
  <c r="BC1391" i="3"/>
  <c r="BG1391" i="3"/>
  <c r="P1391" i="3"/>
  <c r="T1391" i="3"/>
  <c r="X1391" i="3"/>
  <c r="AB1391" i="3"/>
  <c r="AF1391" i="3"/>
  <c r="AJ1391" i="3"/>
  <c r="AN1391" i="3"/>
  <c r="AR1391" i="3"/>
  <c r="AV1391" i="3"/>
  <c r="AZ1391" i="3"/>
  <c r="BD1391" i="3"/>
  <c r="BH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BJ1391" i="3" s="1"/>
  <c r="R1391" i="3"/>
  <c r="V1391" i="3"/>
  <c r="Z1391" i="3"/>
  <c r="AD1391" i="3"/>
  <c r="AH1391" i="3"/>
  <c r="AL1391" i="3"/>
  <c r="AP1391" i="3"/>
  <c r="AT1391" i="3"/>
  <c r="AX1391" i="3"/>
  <c r="BB1391" i="3"/>
  <c r="BF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P1388" i="3"/>
  <c r="T1388" i="3"/>
  <c r="X1388" i="3"/>
  <c r="AB1388" i="3"/>
  <c r="AF1388" i="3"/>
  <c r="AJ1388" i="3"/>
  <c r="AN1388" i="3"/>
  <c r="AR1388" i="3"/>
  <c r="AV1388" i="3"/>
  <c r="AZ1388" i="3"/>
  <c r="BD1388" i="3"/>
  <c r="N1388" i="3"/>
  <c r="S1388" i="3"/>
  <c r="Y1388" i="3"/>
  <c r="AD1388" i="3"/>
  <c r="AI1388" i="3"/>
  <c r="AO1388" i="3"/>
  <c r="AT1388" i="3"/>
  <c r="AY1388" i="3"/>
  <c r="BE1388" i="3"/>
  <c r="BI1388" i="3"/>
  <c r="O1388" i="3"/>
  <c r="U1388" i="3"/>
  <c r="Z1388" i="3"/>
  <c r="AE1388" i="3"/>
  <c r="AK1388" i="3"/>
  <c r="AP1388" i="3"/>
  <c r="AU1388" i="3"/>
  <c r="BA1388" i="3"/>
  <c r="BF1388" i="3"/>
  <c r="Q1388" i="3"/>
  <c r="V1388" i="3"/>
  <c r="AA1388" i="3"/>
  <c r="AG1388" i="3"/>
  <c r="AL1388" i="3"/>
  <c r="AQ1388" i="3"/>
  <c r="AW1388" i="3"/>
  <c r="BB1388" i="3"/>
  <c r="BG1388" i="3"/>
  <c r="M1388" i="3"/>
  <c r="R1388" i="3"/>
  <c r="W1388" i="3"/>
  <c r="AC1388" i="3"/>
  <c r="AH1388" i="3"/>
  <c r="AM1388" i="3"/>
  <c r="AS1388" i="3"/>
  <c r="AX1388" i="3"/>
  <c r="BC1388" i="3"/>
  <c r="BH1388" i="3"/>
  <c r="AA1371" i="3"/>
  <c r="AQ1371" i="3"/>
  <c r="BG1371" i="3"/>
  <c r="AB1371" i="3"/>
  <c r="AJ1371" i="3"/>
  <c r="BD137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R1399" i="3"/>
  <c r="AV1399" i="3"/>
  <c r="AZ1399" i="3"/>
  <c r="BD1399" i="3"/>
  <c r="BH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3" i="3"/>
  <c r="S1393" i="3"/>
  <c r="W1393" i="3"/>
  <c r="AA1393" i="3"/>
  <c r="AE1393" i="3"/>
  <c r="AI1393" i="3"/>
  <c r="AM1393" i="3"/>
  <c r="AQ1393" i="3"/>
  <c r="AU1393" i="3"/>
  <c r="AY1393" i="3"/>
  <c r="BC1393" i="3"/>
  <c r="BG1393" i="3"/>
  <c r="N1393" i="3"/>
  <c r="R1393" i="3"/>
  <c r="V1393" i="3"/>
  <c r="Z1393" i="3"/>
  <c r="AD1393" i="3"/>
  <c r="AH1393" i="3"/>
  <c r="AL1393" i="3"/>
  <c r="AP1393" i="3"/>
  <c r="AT1393" i="3"/>
  <c r="AX1393" i="3"/>
  <c r="BB1393" i="3"/>
  <c r="BF1393" i="3"/>
  <c r="P1393" i="3"/>
  <c r="T1393" i="3"/>
  <c r="X1393" i="3"/>
  <c r="AB1393" i="3"/>
  <c r="AF1393" i="3"/>
  <c r="AJ1393" i="3"/>
  <c r="AN1393" i="3"/>
  <c r="AR1393" i="3"/>
  <c r="AV1393" i="3"/>
  <c r="AZ1393" i="3"/>
  <c r="BD1393" i="3"/>
  <c r="BH1393" i="3"/>
  <c r="M1393" i="3"/>
  <c r="Q1393" i="3"/>
  <c r="U1393" i="3"/>
  <c r="Y1393" i="3"/>
  <c r="AC1393" i="3"/>
  <c r="AG1393" i="3"/>
  <c r="AK1393" i="3"/>
  <c r="AO1393" i="3"/>
  <c r="AS1393" i="3"/>
  <c r="AW1393" i="3"/>
  <c r="BA1393" i="3"/>
  <c r="BE1393" i="3"/>
  <c r="BI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AF1363" i="3"/>
  <c r="AV1363" i="3"/>
  <c r="T1363" i="3"/>
  <c r="AJ1363" i="3"/>
  <c r="AZ1363" i="3"/>
  <c r="X1363" i="3"/>
  <c r="AN1363" i="3"/>
  <c r="BD1363" i="3"/>
  <c r="AB1363" i="3"/>
  <c r="AR1363" i="3"/>
  <c r="BH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O1360" i="3"/>
  <c r="BL1360" i="3" s="1"/>
  <c r="S1360" i="3"/>
  <c r="BM1360" i="3" s="1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V1290" i="3"/>
  <c r="AL1290" i="3"/>
  <c r="BB1290" i="3"/>
  <c r="W1290" i="3"/>
  <c r="AM1290" i="3"/>
  <c r="BC1290" i="3"/>
  <c r="X1290" i="3"/>
  <c r="AN1290" i="3"/>
  <c r="BD1290" i="3"/>
  <c r="BE1290" i="3"/>
  <c r="BI1290" i="3"/>
  <c r="U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J1286" i="3"/>
  <c r="AZ1286" i="3"/>
  <c r="U1286" i="3"/>
  <c r="AP1286" i="3"/>
  <c r="Q1286" i="3"/>
  <c r="AL1286" i="3"/>
  <c r="BG1286" i="3"/>
  <c r="AC1286" i="3"/>
  <c r="AX1286" i="3"/>
  <c r="S1286" i="3"/>
  <c r="AO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AJ1381" i="3"/>
  <c r="T1381" i="3"/>
  <c r="M1379" i="3"/>
  <c r="AT1378" i="3"/>
  <c r="AD1378" i="3"/>
  <c r="N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AJ1373" i="3"/>
  <c r="T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S1361" i="3"/>
  <c r="W1361" i="3"/>
  <c r="AA1361" i="3"/>
  <c r="AE1361" i="3"/>
  <c r="AI1361" i="3"/>
  <c r="AM1361" i="3"/>
  <c r="AQ1361" i="3"/>
  <c r="AU1361" i="3"/>
  <c r="AY1361" i="3"/>
  <c r="BC1361" i="3"/>
  <c r="BG1361" i="3"/>
  <c r="AX1360" i="3"/>
  <c r="AH1360" i="3"/>
  <c r="R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AV1381" i="3"/>
  <c r="AF1381" i="3"/>
  <c r="L1380" i="3"/>
  <c r="K1380" i="3"/>
  <c r="BF1378" i="3"/>
  <c r="AP1378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AV1373" i="3"/>
  <c r="AF1373" i="3"/>
  <c r="L1372" i="3"/>
  <c r="K1372" i="3"/>
  <c r="BD1369" i="3"/>
  <c r="AN1369" i="3"/>
  <c r="X1369" i="3"/>
  <c r="M1369" i="3"/>
  <c r="AT1368" i="3"/>
  <c r="AD1368" i="3"/>
  <c r="N1368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AV1365" i="3"/>
  <c r="AF1365" i="3"/>
  <c r="L1364" i="3"/>
  <c r="K1364" i="3"/>
  <c r="BF1362" i="3"/>
  <c r="AP1362" i="3"/>
  <c r="BD1361" i="3"/>
  <c r="AN1361" i="3"/>
  <c r="X1361" i="3"/>
  <c r="M1361" i="3"/>
  <c r="AT1360" i="3"/>
  <c r="AD1360" i="3"/>
  <c r="N1360" i="3"/>
  <c r="BJ1360" i="3" s="1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O1381" i="3"/>
  <c r="S1381" i="3"/>
  <c r="W1381" i="3"/>
  <c r="AA1381" i="3"/>
  <c r="AE1381" i="3"/>
  <c r="AI1381" i="3"/>
  <c r="AM1381" i="3"/>
  <c r="AQ1381" i="3"/>
  <c r="AU1381" i="3"/>
  <c r="AY1381" i="3"/>
  <c r="BC1381" i="3"/>
  <c r="BG1381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M1378" i="3"/>
  <c r="Q1378" i="3"/>
  <c r="U1378" i="3"/>
  <c r="Y1378" i="3"/>
  <c r="AC1378" i="3"/>
  <c r="AG1378" i="3"/>
  <c r="AK1378" i="3"/>
  <c r="AO1378" i="3"/>
  <c r="AS1378" i="3"/>
  <c r="AW1378" i="3"/>
  <c r="BA1378" i="3"/>
  <c r="BE1378" i="3"/>
  <c r="BI1378" i="3"/>
  <c r="BF1376" i="3"/>
  <c r="AP1376" i="3"/>
  <c r="Z1376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BF1360" i="3"/>
  <c r="AP1360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R1304" i="3"/>
  <c r="Z1304" i="3"/>
  <c r="AH1304" i="3"/>
  <c r="AP1304" i="3"/>
  <c r="AX1304" i="3"/>
  <c r="BF1304" i="3"/>
  <c r="M1304" i="3"/>
  <c r="U1304" i="3"/>
  <c r="AC1304" i="3"/>
  <c r="AK1304" i="3"/>
  <c r="AS1304" i="3"/>
  <c r="BA1304" i="3"/>
  <c r="BI1304" i="3"/>
  <c r="N1304" i="3"/>
  <c r="V1304" i="3"/>
  <c r="AD1304" i="3"/>
  <c r="AL1304" i="3"/>
  <c r="AT1304" i="3"/>
  <c r="BB1304" i="3"/>
  <c r="AO1304" i="3"/>
  <c r="Q1304" i="3"/>
  <c r="AW1304" i="3"/>
  <c r="Y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T1331" i="3"/>
  <c r="X1331" i="3"/>
  <c r="AB1331" i="3"/>
  <c r="AF1331" i="3"/>
  <c r="AJ1331" i="3"/>
  <c r="AN1331" i="3"/>
  <c r="AR1331" i="3"/>
  <c r="AV1331" i="3"/>
  <c r="AZ1331" i="3"/>
  <c r="BD1331" i="3"/>
  <c r="BH1331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N1331" i="3"/>
  <c r="BJ1331" i="3" s="1"/>
  <c r="R1331" i="3"/>
  <c r="V1331" i="3"/>
  <c r="Z1331" i="3"/>
  <c r="AD1331" i="3"/>
  <c r="AH1331" i="3"/>
  <c r="AL1331" i="3"/>
  <c r="AP1331" i="3"/>
  <c r="AT1331" i="3"/>
  <c r="AX1331" i="3"/>
  <c r="BB1331" i="3"/>
  <c r="BF1331" i="3"/>
  <c r="BI1330" i="3"/>
  <c r="AS1330" i="3"/>
  <c r="AC1330" i="3"/>
  <c r="M1330" i="3"/>
  <c r="BG1329" i="3"/>
  <c r="AQ1329" i="3"/>
  <c r="AU1327" i="3"/>
  <c r="AE1327" i="3"/>
  <c r="O1327" i="3"/>
  <c r="BL1327" i="3" s="1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AO1324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N1318" i="3"/>
  <c r="R1318" i="3"/>
  <c r="V1318" i="3"/>
  <c r="Z1318" i="3"/>
  <c r="AD1318" i="3"/>
  <c r="AH1318" i="3"/>
  <c r="AL1318" i="3"/>
  <c r="AP1318" i="3"/>
  <c r="AT1318" i="3"/>
  <c r="AX1318" i="3"/>
  <c r="BB1318" i="3"/>
  <c r="BF1318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BE1316" i="3"/>
  <c r="AO1316" i="3"/>
  <c r="P1315" i="3"/>
  <c r="T1315" i="3"/>
  <c r="X1315" i="3"/>
  <c r="AB1315" i="3"/>
  <c r="AF1315" i="3"/>
  <c r="AJ1315" i="3"/>
  <c r="AN1315" i="3"/>
  <c r="AR1315" i="3"/>
  <c r="AV1315" i="3"/>
  <c r="AZ1315" i="3"/>
  <c r="BD1315" i="3"/>
  <c r="BH1315" i="3"/>
  <c r="M1315" i="3"/>
  <c r="Q1315" i="3"/>
  <c r="U1315" i="3"/>
  <c r="Y1315" i="3"/>
  <c r="AC1315" i="3"/>
  <c r="AG1315" i="3"/>
  <c r="AK1315" i="3"/>
  <c r="AO1315" i="3"/>
  <c r="AS1315" i="3"/>
  <c r="AW1315" i="3"/>
  <c r="BA1315" i="3"/>
  <c r="BE1315" i="3"/>
  <c r="BI1315" i="3"/>
  <c r="N1315" i="3"/>
  <c r="R1315" i="3"/>
  <c r="V1315" i="3"/>
  <c r="Z1315" i="3"/>
  <c r="AD1315" i="3"/>
  <c r="AH1315" i="3"/>
  <c r="AL1315" i="3"/>
  <c r="AP1315" i="3"/>
  <c r="AT1315" i="3"/>
  <c r="AX1315" i="3"/>
  <c r="BB1315" i="3"/>
  <c r="BF1315" i="3"/>
  <c r="AC1314" i="3"/>
  <c r="M1313" i="3"/>
  <c r="Q1313" i="3"/>
  <c r="U1313" i="3"/>
  <c r="Y1313" i="3"/>
  <c r="R1313" i="3"/>
  <c r="W1313" i="3"/>
  <c r="AB1313" i="3"/>
  <c r="AF1313" i="3"/>
  <c r="AJ1313" i="3"/>
  <c r="AN1313" i="3"/>
  <c r="AR1313" i="3"/>
  <c r="AV1313" i="3"/>
  <c r="AZ1313" i="3"/>
  <c r="BD1313" i="3"/>
  <c r="BH1313" i="3"/>
  <c r="N1313" i="3"/>
  <c r="S1313" i="3"/>
  <c r="X1313" i="3"/>
  <c r="AC1313" i="3"/>
  <c r="AG1313" i="3"/>
  <c r="AK1313" i="3"/>
  <c r="AO1313" i="3"/>
  <c r="AS1313" i="3"/>
  <c r="AW1313" i="3"/>
  <c r="BA1313" i="3"/>
  <c r="BE1313" i="3"/>
  <c r="BI1313" i="3"/>
  <c r="O1313" i="3"/>
  <c r="T1313" i="3"/>
  <c r="Z1313" i="3"/>
  <c r="AD1313" i="3"/>
  <c r="AH1313" i="3"/>
  <c r="AL1313" i="3"/>
  <c r="AP1313" i="3"/>
  <c r="AT1313" i="3"/>
  <c r="AX1313" i="3"/>
  <c r="BB1313" i="3"/>
  <c r="BF1313" i="3"/>
  <c r="AW1310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R1306" i="3"/>
  <c r="Z1306" i="3"/>
  <c r="AH1306" i="3"/>
  <c r="AP1306" i="3"/>
  <c r="AX1306" i="3"/>
  <c r="BF1306" i="3"/>
  <c r="M1306" i="3"/>
  <c r="U1306" i="3"/>
  <c r="AC1306" i="3"/>
  <c r="AK1306" i="3"/>
  <c r="AS1306" i="3"/>
  <c r="BA1306" i="3"/>
  <c r="BI1306" i="3"/>
  <c r="N1306" i="3"/>
  <c r="V1306" i="3"/>
  <c r="AD1306" i="3"/>
  <c r="AL1306" i="3"/>
  <c r="AT1306" i="3"/>
  <c r="BB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AA1301" i="3"/>
  <c r="AQ1301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F1381" i="3"/>
  <c r="BB1381" i="3"/>
  <c r="AX1381" i="3"/>
  <c r="AT1381" i="3"/>
  <c r="AP1381" i="3"/>
  <c r="AL1381" i="3"/>
  <c r="AH1381" i="3"/>
  <c r="AD1381" i="3"/>
  <c r="Z1381" i="3"/>
  <c r="V1381" i="3"/>
  <c r="BK1381" i="3" s="1"/>
  <c r="R1381" i="3"/>
  <c r="N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F1373" i="3"/>
  <c r="BB1373" i="3"/>
  <c r="AX1373" i="3"/>
  <c r="AT1373" i="3"/>
  <c r="AP1373" i="3"/>
  <c r="AL1373" i="3"/>
  <c r="AH1373" i="3"/>
  <c r="AD1373" i="3"/>
  <c r="Z1373" i="3"/>
  <c r="V1373" i="3"/>
  <c r="R1373" i="3"/>
  <c r="N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BF1367" i="3"/>
  <c r="BB1367" i="3"/>
  <c r="AX1367" i="3"/>
  <c r="AT1367" i="3"/>
  <c r="AP1367" i="3"/>
  <c r="AL1367" i="3"/>
  <c r="AH1367" i="3"/>
  <c r="AD1367" i="3"/>
  <c r="Z1367" i="3"/>
  <c r="V1367" i="3"/>
  <c r="R1367" i="3"/>
  <c r="N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BF1363" i="3"/>
  <c r="BB1363" i="3"/>
  <c r="AX1363" i="3"/>
  <c r="AT1363" i="3"/>
  <c r="AP1363" i="3"/>
  <c r="AL1363" i="3"/>
  <c r="AH1363" i="3"/>
  <c r="AD1363" i="3"/>
  <c r="Z1363" i="3"/>
  <c r="V1363" i="3"/>
  <c r="R1363" i="3"/>
  <c r="N1363" i="3"/>
  <c r="BF1361" i="3"/>
  <c r="BB1361" i="3"/>
  <c r="AX1361" i="3"/>
  <c r="AT1361" i="3"/>
  <c r="AP1361" i="3"/>
  <c r="AL1361" i="3"/>
  <c r="AH1361" i="3"/>
  <c r="AD1361" i="3"/>
  <c r="Z1361" i="3"/>
  <c r="V1361" i="3"/>
  <c r="R1361" i="3"/>
  <c r="N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BN1342" i="3" s="1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N1337" i="3"/>
  <c r="R1337" i="3"/>
  <c r="V1337" i="3"/>
  <c r="Z1337" i="3"/>
  <c r="AD1337" i="3"/>
  <c r="AH1337" i="3"/>
  <c r="AL1337" i="3"/>
  <c r="AP1337" i="3"/>
  <c r="AT1337" i="3"/>
  <c r="AX1337" i="3"/>
  <c r="BB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AY1331" i="3"/>
  <c r="AI1331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Q1327" i="3"/>
  <c r="AW1326" i="3"/>
  <c r="AG1326" i="3"/>
  <c r="V1324" i="3"/>
  <c r="AL1324" i="3"/>
  <c r="BB1324" i="3"/>
  <c r="W1324" i="3"/>
  <c r="AM1324" i="3"/>
  <c r="BC1324" i="3"/>
  <c r="X1324" i="3"/>
  <c r="AN1324" i="3"/>
  <c r="BD1324" i="3"/>
  <c r="AY1323" i="3"/>
  <c r="AI1323" i="3"/>
  <c r="S1323" i="3"/>
  <c r="BM1323" i="3" s="1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AW1318" i="3"/>
  <c r="AG1318" i="3"/>
  <c r="Q1318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AI1315" i="3"/>
  <c r="S1315" i="3"/>
  <c r="BE1314" i="3"/>
  <c r="W1308" i="3"/>
  <c r="AM1308" i="3"/>
  <c r="BC1308" i="3"/>
  <c r="X1308" i="3"/>
  <c r="AN1308" i="3"/>
  <c r="BD1308" i="3"/>
  <c r="AH1308" i="3"/>
  <c r="M1308" i="3"/>
  <c r="AS1308" i="3"/>
  <c r="V1308" i="3"/>
  <c r="BB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BE1306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BL1294" i="3" s="1"/>
  <c r="S1294" i="3"/>
  <c r="BM1294" i="3" s="1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Y1294" i="3"/>
  <c r="AO1294" i="3"/>
  <c r="BE1294" i="3"/>
  <c r="M1294" i="3"/>
  <c r="AC1294" i="3"/>
  <c r="AS1294" i="3"/>
  <c r="BI1294" i="3"/>
  <c r="Q1294" i="3"/>
  <c r="AG1294" i="3"/>
  <c r="AW1294" i="3"/>
  <c r="AK1292" i="3"/>
  <c r="BI1381" i="3"/>
  <c r="BE1381" i="3"/>
  <c r="BA1381" i="3"/>
  <c r="AW1381" i="3"/>
  <c r="AS1381" i="3"/>
  <c r="AO1381" i="3"/>
  <c r="AK1381" i="3"/>
  <c r="AG1381" i="3"/>
  <c r="AC1381" i="3"/>
  <c r="Y1381" i="3"/>
  <c r="U1381" i="3"/>
  <c r="Q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I1373" i="3"/>
  <c r="BE1373" i="3"/>
  <c r="BA1373" i="3"/>
  <c r="AW1373" i="3"/>
  <c r="AS1373" i="3"/>
  <c r="AO1373" i="3"/>
  <c r="AK1373" i="3"/>
  <c r="AG1373" i="3"/>
  <c r="AC1373" i="3"/>
  <c r="Y1373" i="3"/>
  <c r="U1373" i="3"/>
  <c r="Q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I1367" i="3"/>
  <c r="BE1367" i="3"/>
  <c r="BA1367" i="3"/>
  <c r="AW1367" i="3"/>
  <c r="AS1367" i="3"/>
  <c r="AO1367" i="3"/>
  <c r="AK1367" i="3"/>
  <c r="AG1367" i="3"/>
  <c r="AC1367" i="3"/>
  <c r="Y1367" i="3"/>
  <c r="U1367" i="3"/>
  <c r="Q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I1363" i="3"/>
  <c r="BE1363" i="3"/>
  <c r="BA1363" i="3"/>
  <c r="AW1363" i="3"/>
  <c r="AS1363" i="3"/>
  <c r="AO1363" i="3"/>
  <c r="AK1363" i="3"/>
  <c r="AG1363" i="3"/>
  <c r="AC1363" i="3"/>
  <c r="Y1363" i="3"/>
  <c r="U1363" i="3"/>
  <c r="Q1363" i="3"/>
  <c r="BI1361" i="3"/>
  <c r="BE1361" i="3"/>
  <c r="BA1361" i="3"/>
  <c r="AW1361" i="3"/>
  <c r="AS1361" i="3"/>
  <c r="AO1361" i="3"/>
  <c r="AK1361" i="3"/>
  <c r="AG1361" i="3"/>
  <c r="AC1361" i="3"/>
  <c r="Y1361" i="3"/>
  <c r="U1361" i="3"/>
  <c r="Q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BK134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M1327" i="3"/>
  <c r="Q1327" i="3"/>
  <c r="U1327" i="3"/>
  <c r="Y1327" i="3"/>
  <c r="AC1327" i="3"/>
  <c r="AG1327" i="3"/>
  <c r="AK1327" i="3"/>
  <c r="AO1327" i="3"/>
  <c r="AS1327" i="3"/>
  <c r="AW1327" i="3"/>
  <c r="BA1327" i="3"/>
  <c r="BE1327" i="3"/>
  <c r="BI1327" i="3"/>
  <c r="N1327" i="3"/>
  <c r="BJ1327" i="3" s="1"/>
  <c r="R1327" i="3"/>
  <c r="V1327" i="3"/>
  <c r="Z1327" i="3"/>
  <c r="AD1327" i="3"/>
  <c r="AH1327" i="3"/>
  <c r="AL1327" i="3"/>
  <c r="AP1327" i="3"/>
  <c r="AT1327" i="3"/>
  <c r="AX1327" i="3"/>
  <c r="BB1327" i="3"/>
  <c r="BF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AC1318" i="3"/>
  <c r="Z1314" i="3"/>
  <c r="AP1314" i="3"/>
  <c r="BF1314" i="3"/>
  <c r="AA1314" i="3"/>
  <c r="AQ1314" i="3"/>
  <c r="BG1314" i="3"/>
  <c r="AB1314" i="3"/>
  <c r="AR1314" i="3"/>
  <c r="BH1314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P1310" i="3"/>
  <c r="T1310" i="3"/>
  <c r="X1310" i="3"/>
  <c r="AB1310" i="3"/>
  <c r="AF1310" i="3"/>
  <c r="AJ1310" i="3"/>
  <c r="AN1310" i="3"/>
  <c r="AR1310" i="3"/>
  <c r="AV1310" i="3"/>
  <c r="AZ1310" i="3"/>
  <c r="BD1310" i="3"/>
  <c r="BH1310" i="3"/>
  <c r="R1310" i="3"/>
  <c r="Z1310" i="3"/>
  <c r="AH1310" i="3"/>
  <c r="AP1310" i="3"/>
  <c r="AX1310" i="3"/>
  <c r="BF1310" i="3"/>
  <c r="M1310" i="3"/>
  <c r="U1310" i="3"/>
  <c r="AC1310" i="3"/>
  <c r="AK1310" i="3"/>
  <c r="AS1310" i="3"/>
  <c r="BA1310" i="3"/>
  <c r="BI1310" i="3"/>
  <c r="N1310" i="3"/>
  <c r="V1310" i="3"/>
  <c r="AD1310" i="3"/>
  <c r="AL1310" i="3"/>
  <c r="AT1310" i="3"/>
  <c r="BB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Y1308" i="3"/>
  <c r="BG1307" i="3"/>
  <c r="AA1307" i="3"/>
  <c r="AW1306" i="3"/>
  <c r="Q1306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U1301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T1301" i="3"/>
  <c r="X1301" i="3"/>
  <c r="AB1301" i="3"/>
  <c r="AF1301" i="3"/>
  <c r="AJ1301" i="3"/>
  <c r="AN1301" i="3"/>
  <c r="AR1301" i="3"/>
  <c r="AV1301" i="3"/>
  <c r="AZ1301" i="3"/>
  <c r="BD1301" i="3"/>
  <c r="BH1301" i="3"/>
  <c r="M1301" i="3"/>
  <c r="Q1301" i="3"/>
  <c r="U1301" i="3"/>
  <c r="Y1301" i="3"/>
  <c r="AC1301" i="3"/>
  <c r="AG1301" i="3"/>
  <c r="AK1301" i="3"/>
  <c r="AO1301" i="3"/>
  <c r="AS1301" i="3"/>
  <c r="AW1301" i="3"/>
  <c r="BA1301" i="3"/>
  <c r="BE1301" i="3"/>
  <c r="BI1301" i="3"/>
  <c r="N1301" i="3"/>
  <c r="BJ1301" i="3" s="1"/>
  <c r="R1301" i="3"/>
  <c r="V1301" i="3"/>
  <c r="Z1301" i="3"/>
  <c r="AD1301" i="3"/>
  <c r="AH1301" i="3"/>
  <c r="AL1301" i="3"/>
  <c r="AP1301" i="3"/>
  <c r="AT1301" i="3"/>
  <c r="AX1301" i="3"/>
  <c r="BB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AM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P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AV1199" i="3"/>
  <c r="P1199" i="3"/>
  <c r="AF1199" i="3"/>
  <c r="BD1281" i="3"/>
  <c r="AN1281" i="3"/>
  <c r="X1281" i="3"/>
  <c r="M1281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AX1278" i="3"/>
  <c r="AH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N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T1234" i="3"/>
  <c r="AN1234" i="3"/>
  <c r="AZ1234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AF1232" i="3"/>
  <c r="AR1232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A1234" i="3"/>
  <c r="Z1234" i="3"/>
  <c r="BE1233" i="3"/>
  <c r="AZ1233" i="3"/>
  <c r="AU1233" i="3"/>
  <c r="AO1233" i="3"/>
  <c r="AJ1233" i="3"/>
  <c r="AE1233" i="3"/>
  <c r="Y1233" i="3"/>
  <c r="T1233" i="3"/>
  <c r="O1233" i="3"/>
  <c r="AK1232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BH1234" i="3"/>
  <c r="AI1234" i="3"/>
  <c r="S1234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AI1232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BK1212" i="3" s="1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K999" i="3" s="1"/>
  <c r="F999" i="3"/>
  <c r="G999" i="3"/>
  <c r="H999" i="3"/>
  <c r="I999" i="3"/>
  <c r="L999" i="3" s="1"/>
  <c r="J999" i="3"/>
  <c r="E1000" i="3"/>
  <c r="F1000" i="3"/>
  <c r="G1000" i="3"/>
  <c r="H1000" i="3"/>
  <c r="I1000" i="3"/>
  <c r="J1000" i="3"/>
  <c r="E1001" i="3"/>
  <c r="K1001" i="3" s="1"/>
  <c r="F1001" i="3"/>
  <c r="G1001" i="3"/>
  <c r="H1001" i="3"/>
  <c r="I1001" i="3"/>
  <c r="L1001" i="3" s="1"/>
  <c r="P1001" i="3" s="1"/>
  <c r="J1001" i="3"/>
  <c r="E1002" i="3"/>
  <c r="F1002" i="3"/>
  <c r="G1002" i="3"/>
  <c r="H1002" i="3"/>
  <c r="I1002" i="3"/>
  <c r="J1002" i="3"/>
  <c r="E1003" i="3"/>
  <c r="K1003" i="3" s="1"/>
  <c r="F1003" i="3"/>
  <c r="G1003" i="3"/>
  <c r="H1003" i="3"/>
  <c r="I1003" i="3"/>
  <c r="L1003" i="3" s="1"/>
  <c r="J1003" i="3"/>
  <c r="E1004" i="3"/>
  <c r="F1004" i="3"/>
  <c r="G1004" i="3"/>
  <c r="H1004" i="3"/>
  <c r="I1004" i="3"/>
  <c r="J1004" i="3"/>
  <c r="E1005" i="3"/>
  <c r="F1005" i="3"/>
  <c r="G1005" i="3"/>
  <c r="K1005" i="3" s="1"/>
  <c r="H1005" i="3"/>
  <c r="I1005" i="3"/>
  <c r="L1005" i="3" s="1"/>
  <c r="O1005" i="3" s="1"/>
  <c r="BL1005" i="3" s="1"/>
  <c r="J1005" i="3"/>
  <c r="E1006" i="3"/>
  <c r="K1006" i="3" s="1"/>
  <c r="F1006" i="3"/>
  <c r="G1006" i="3"/>
  <c r="H1006" i="3"/>
  <c r="I1006" i="3"/>
  <c r="L1006" i="3" s="1"/>
  <c r="P1006" i="3" s="1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L1008" i="3" s="1"/>
  <c r="P1008" i="3" s="1"/>
  <c r="J1008" i="3"/>
  <c r="E1009" i="3"/>
  <c r="F1009" i="3"/>
  <c r="G1009" i="3"/>
  <c r="H1009" i="3"/>
  <c r="I1009" i="3"/>
  <c r="J1009" i="3"/>
  <c r="K1009" i="3"/>
  <c r="E1010" i="3"/>
  <c r="F1010" i="3"/>
  <c r="K1010" i="3" s="1"/>
  <c r="N1010" i="3" s="1"/>
  <c r="G1010" i="3"/>
  <c r="H1010" i="3"/>
  <c r="I1010" i="3"/>
  <c r="J1010" i="3"/>
  <c r="L1010" i="3" s="1"/>
  <c r="E1011" i="3"/>
  <c r="F1011" i="3"/>
  <c r="G1011" i="3"/>
  <c r="H1011" i="3"/>
  <c r="L1011" i="3" s="1"/>
  <c r="I1011" i="3"/>
  <c r="J1011" i="3"/>
  <c r="E1012" i="3"/>
  <c r="F1012" i="3"/>
  <c r="K1012" i="3" s="1"/>
  <c r="G1012" i="3"/>
  <c r="H1012" i="3"/>
  <c r="I1012" i="3"/>
  <c r="J1012" i="3"/>
  <c r="E1013" i="3"/>
  <c r="F1013" i="3"/>
  <c r="G1013" i="3"/>
  <c r="H1013" i="3"/>
  <c r="L1013" i="3" s="1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K1018" i="3" s="1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L1019" i="3"/>
  <c r="E1020" i="3"/>
  <c r="F1020" i="3"/>
  <c r="G1020" i="3"/>
  <c r="H1020" i="3"/>
  <c r="I1020" i="3"/>
  <c r="J1020" i="3"/>
  <c r="K1020" i="3"/>
  <c r="E1021" i="3"/>
  <c r="F1021" i="3"/>
  <c r="G1021" i="3"/>
  <c r="H1021" i="3"/>
  <c r="L1021" i="3" s="1"/>
  <c r="I1021" i="3"/>
  <c r="J1021" i="3"/>
  <c r="E1022" i="3"/>
  <c r="F1022" i="3"/>
  <c r="K1022" i="3" s="1"/>
  <c r="G1022" i="3"/>
  <c r="H1022" i="3"/>
  <c r="I1022" i="3"/>
  <c r="J1022" i="3"/>
  <c r="L1022" i="3" s="1"/>
  <c r="E1023" i="3"/>
  <c r="F1023" i="3"/>
  <c r="G1023" i="3"/>
  <c r="H1023" i="3"/>
  <c r="I1023" i="3"/>
  <c r="J1023" i="3"/>
  <c r="L1023" i="3" s="1"/>
  <c r="E1024" i="3"/>
  <c r="F1024" i="3"/>
  <c r="G1024" i="3"/>
  <c r="H1024" i="3"/>
  <c r="I1024" i="3"/>
  <c r="J1024" i="3"/>
  <c r="K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L1026" i="3" s="1"/>
  <c r="E1027" i="3"/>
  <c r="F1027" i="3"/>
  <c r="G1027" i="3"/>
  <c r="H1027" i="3"/>
  <c r="L1027" i="3" s="1"/>
  <c r="I1027" i="3"/>
  <c r="J1027" i="3"/>
  <c r="E1028" i="3"/>
  <c r="F1028" i="3"/>
  <c r="G1028" i="3"/>
  <c r="H1028" i="3"/>
  <c r="I1028" i="3"/>
  <c r="J1028" i="3"/>
  <c r="L1028" i="3" s="1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L1030" i="3" s="1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L1032" i="3" s="1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K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K1060" i="3" s="1"/>
  <c r="F1060" i="3"/>
  <c r="G1060" i="3"/>
  <c r="H1060" i="3"/>
  <c r="I1060" i="3"/>
  <c r="L1060" i="3" s="1"/>
  <c r="J1060" i="3"/>
  <c r="E1061" i="3"/>
  <c r="F1061" i="3"/>
  <c r="G1061" i="3"/>
  <c r="H1061" i="3"/>
  <c r="I1061" i="3"/>
  <c r="J1061" i="3"/>
  <c r="K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L1066" i="3" s="1"/>
  <c r="J1066" i="3"/>
  <c r="E1067" i="3"/>
  <c r="F1067" i="3"/>
  <c r="G1067" i="3"/>
  <c r="H1067" i="3"/>
  <c r="I1067" i="3"/>
  <c r="J1067" i="3"/>
  <c r="K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K1075" i="3"/>
  <c r="E1076" i="3"/>
  <c r="F1076" i="3"/>
  <c r="G1076" i="3"/>
  <c r="H1076" i="3"/>
  <c r="I1076" i="3"/>
  <c r="J1076" i="3"/>
  <c r="K1076" i="3"/>
  <c r="E1077" i="3"/>
  <c r="F1077" i="3"/>
  <c r="G1077" i="3"/>
  <c r="H1077" i="3"/>
  <c r="I1077" i="3"/>
  <c r="J1077" i="3"/>
  <c r="E1078" i="3"/>
  <c r="K1078" i="3" s="1"/>
  <c r="F1078" i="3"/>
  <c r="G1078" i="3"/>
  <c r="H1078" i="3"/>
  <c r="I1078" i="3"/>
  <c r="L1078" i="3" s="1"/>
  <c r="J1078" i="3"/>
  <c r="BI1078" i="3"/>
  <c r="E1079" i="3"/>
  <c r="F1079" i="3"/>
  <c r="G1079" i="3"/>
  <c r="H1079" i="3"/>
  <c r="I1079" i="3"/>
  <c r="J1079" i="3"/>
  <c r="K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K1084" i="3" s="1"/>
  <c r="F1084" i="3"/>
  <c r="G1084" i="3"/>
  <c r="H1084" i="3"/>
  <c r="I1084" i="3"/>
  <c r="L1084" i="3" s="1"/>
  <c r="J1084" i="3"/>
  <c r="AC1084" i="3"/>
  <c r="BI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K1088" i="3"/>
  <c r="E1089" i="3"/>
  <c r="F1089" i="3"/>
  <c r="G1089" i="3"/>
  <c r="H1089" i="3"/>
  <c r="I1089" i="3"/>
  <c r="J1089" i="3"/>
  <c r="E1090" i="3"/>
  <c r="K1090" i="3" s="1"/>
  <c r="F1090" i="3"/>
  <c r="G1090" i="3"/>
  <c r="H1090" i="3"/>
  <c r="I1090" i="3"/>
  <c r="L1090" i="3" s="1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K1096" i="3" s="1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K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K1103" i="3" s="1"/>
  <c r="F1103" i="3"/>
  <c r="G1103" i="3"/>
  <c r="H1103" i="3"/>
  <c r="I1103" i="3"/>
  <c r="L1103" i="3" s="1"/>
  <c r="J1103" i="3"/>
  <c r="AK1103" i="3"/>
  <c r="E1104" i="3"/>
  <c r="K1104" i="3" s="1"/>
  <c r="F1104" i="3"/>
  <c r="G1104" i="3"/>
  <c r="H1104" i="3"/>
  <c r="I1104" i="3"/>
  <c r="L1104" i="3" s="1"/>
  <c r="AA1104" i="3" s="1"/>
  <c r="J1104" i="3"/>
  <c r="W1104" i="3"/>
  <c r="BC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K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K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K1111" i="3" s="1"/>
  <c r="F1111" i="3"/>
  <c r="G1111" i="3"/>
  <c r="H1111" i="3"/>
  <c r="I1111" i="3"/>
  <c r="L1111" i="3" s="1"/>
  <c r="J1111" i="3"/>
  <c r="E1112" i="3"/>
  <c r="K1112" i="3" s="1"/>
  <c r="F1112" i="3"/>
  <c r="G1112" i="3"/>
  <c r="H1112" i="3"/>
  <c r="I1112" i="3"/>
  <c r="L1112" i="3" s="1"/>
  <c r="AA1112" i="3" s="1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K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L1119" i="3" s="1"/>
  <c r="AK1119" i="3" s="1"/>
  <c r="J1119" i="3"/>
  <c r="E1120" i="3"/>
  <c r="K1120" i="3" s="1"/>
  <c r="F1120" i="3"/>
  <c r="G1120" i="3"/>
  <c r="H1120" i="3"/>
  <c r="I1120" i="3"/>
  <c r="L1120" i="3" s="1"/>
  <c r="AA1120" i="3" s="1"/>
  <c r="J1120" i="3"/>
  <c r="W1120" i="3"/>
  <c r="BC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K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L1127" i="3" s="1"/>
  <c r="J1127" i="3"/>
  <c r="E1128" i="3"/>
  <c r="K1128" i="3" s="1"/>
  <c r="F1128" i="3"/>
  <c r="G1128" i="3"/>
  <c r="H1128" i="3"/>
  <c r="I1128" i="3"/>
  <c r="L1128" i="3" s="1"/>
  <c r="AA1128" i="3" s="1"/>
  <c r="J1128" i="3"/>
  <c r="BC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K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K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L1139" i="3" s="1"/>
  <c r="I1139" i="3"/>
  <c r="J1139" i="3"/>
  <c r="K1139" i="3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K1141" i="3"/>
  <c r="A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K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L1149" i="3" s="1"/>
  <c r="I1149" i="3"/>
  <c r="J1149" i="3"/>
  <c r="K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F1152" i="3"/>
  <c r="G1152" i="3"/>
  <c r="H1152" i="3"/>
  <c r="I1152" i="3"/>
  <c r="J1152" i="3"/>
  <c r="K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L1157" i="3" s="1"/>
  <c r="I1157" i="3"/>
  <c r="J1157" i="3"/>
  <c r="K1157" i="3"/>
  <c r="E1158" i="3"/>
  <c r="K1158" i="3" s="1"/>
  <c r="F1158" i="3"/>
  <c r="G1158" i="3"/>
  <c r="H1158" i="3"/>
  <c r="I1158" i="3"/>
  <c r="L1158" i="3" s="1"/>
  <c r="J1158" i="3"/>
  <c r="Q1158" i="3"/>
  <c r="AA1158" i="3"/>
  <c r="AL1158" i="3"/>
  <c r="AW1158" i="3"/>
  <c r="BG1158" i="3"/>
  <c r="E1159" i="3"/>
  <c r="F1159" i="3"/>
  <c r="G1159" i="3"/>
  <c r="H1159" i="3"/>
  <c r="I1159" i="3"/>
  <c r="J1159" i="3"/>
  <c r="K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K1162" i="3"/>
  <c r="E1163" i="3"/>
  <c r="K1163" i="3" s="1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L1166" i="3" s="1"/>
  <c r="AL1166" i="3" s="1"/>
  <c r="J1166" i="3"/>
  <c r="E1167" i="3"/>
  <c r="F1167" i="3"/>
  <c r="G1167" i="3"/>
  <c r="H1167" i="3"/>
  <c r="I1167" i="3"/>
  <c r="J1167" i="3"/>
  <c r="K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K1170" i="3"/>
  <c r="E1171" i="3"/>
  <c r="F1171" i="3"/>
  <c r="G1171" i="3"/>
  <c r="K1171" i="3" s="1"/>
  <c r="H1171" i="3"/>
  <c r="I1171" i="3"/>
  <c r="J1171" i="3"/>
  <c r="L1171" i="3" s="1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L1173" i="3" s="1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L1175" i="3" s="1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L1177" i="3" s="1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L1179" i="3" s="1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L1181" i="3" s="1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L1183" i="3" s="1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L1185" i="3" s="1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L1187" i="3" s="1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L1189" i="3" s="1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L1191" i="3" s="1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L1197" i="3" s="1"/>
  <c r="I1197" i="3"/>
  <c r="J1197" i="3"/>
  <c r="E1198" i="3"/>
  <c r="F1198" i="3"/>
  <c r="G1198" i="3"/>
  <c r="H1198" i="3"/>
  <c r="I1198" i="3"/>
  <c r="J1198" i="3"/>
  <c r="AO1127" i="3" l="1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AM1089" i="3" s="1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BJ1268" i="3" s="1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BJ1257" i="3" s="1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B1387" i="3"/>
  <c r="X1387" i="3"/>
  <c r="AS1387" i="3"/>
  <c r="O1387" i="3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L1192" i="3"/>
  <c r="L1190" i="3"/>
  <c r="K1197" i="3"/>
  <c r="K1196" i="3"/>
  <c r="L1196" i="3"/>
  <c r="K1195" i="3"/>
  <c r="K1194" i="3"/>
  <c r="L1168" i="3"/>
  <c r="L1167" i="3"/>
  <c r="AW1160" i="3"/>
  <c r="AL1160" i="3"/>
  <c r="AA1160" i="3"/>
  <c r="L1160" i="3"/>
  <c r="Q1160" i="3" s="1"/>
  <c r="L1159" i="3"/>
  <c r="L1152" i="3"/>
  <c r="L1151" i="3"/>
  <c r="L1143" i="3"/>
  <c r="L1132" i="3"/>
  <c r="M1132" i="3" s="1"/>
  <c r="L1131" i="3"/>
  <c r="K1131" i="3"/>
  <c r="AY1130" i="3"/>
  <c r="AI1130" i="3"/>
  <c r="L1130" i="3"/>
  <c r="U1130" i="3" s="1"/>
  <c r="L1129" i="3"/>
  <c r="K1129" i="3"/>
  <c r="BC1122" i="3"/>
  <c r="L1122" i="3"/>
  <c r="L1121" i="3"/>
  <c r="K1121" i="3"/>
  <c r="L1114" i="3"/>
  <c r="L1113" i="3"/>
  <c r="K1113" i="3"/>
  <c r="L1106" i="3"/>
  <c r="L1105" i="3"/>
  <c r="K1105" i="3"/>
  <c r="L1094" i="3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K1053" i="3"/>
  <c r="L1051" i="3"/>
  <c r="L1049" i="3"/>
  <c r="K1048" i="3"/>
  <c r="L1046" i="3"/>
  <c r="K1046" i="3"/>
  <c r="K1043" i="3"/>
  <c r="L1041" i="3"/>
  <c r="K1040" i="3"/>
  <c r="AP1038" i="3"/>
  <c r="L1035" i="3"/>
  <c r="K1035" i="3"/>
  <c r="AG1035" i="3" s="1"/>
  <c r="AY1034" i="3"/>
  <c r="S1034" i="3"/>
  <c r="L1033" i="3"/>
  <c r="K1033" i="3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AM1241" i="3"/>
  <c r="W1241" i="3"/>
  <c r="BB1241" i="3"/>
  <c r="AL1241" i="3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AZ1293" i="3"/>
  <c r="T1293" i="3"/>
  <c r="AN1302" i="3"/>
  <c r="W1302" i="3"/>
  <c r="BJ1376" i="3"/>
  <c r="AY1293" i="3"/>
  <c r="BM1521" i="3"/>
  <c r="BJ1421" i="3"/>
  <c r="BD1222" i="3"/>
  <c r="AB1222" i="3"/>
  <c r="BM1222" i="3" s="1"/>
  <c r="AI1222" i="3"/>
  <c r="T1242" i="3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AE1308" i="3"/>
  <c r="AU1308" i="3"/>
  <c r="P1308" i="3"/>
  <c r="AF1308" i="3"/>
  <c r="AV1308" i="3"/>
  <c r="R1308" i="3"/>
  <c r="AX1308" i="3"/>
  <c r="AC1308" i="3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N1324" i="3"/>
  <c r="AD1324" i="3"/>
  <c r="AT1324" i="3"/>
  <c r="O1324" i="3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AU1286" i="3"/>
  <c r="V1286" i="3"/>
  <c r="AQ1286" i="3"/>
  <c r="M1286" i="3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N1320" i="3"/>
  <c r="AD1320" i="3"/>
  <c r="AT1320" i="3"/>
  <c r="O1320" i="3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AR1371" i="3"/>
  <c r="AZ1371" i="3"/>
  <c r="BB1371" i="3"/>
  <c r="AL1371" i="3"/>
  <c r="V1371" i="3"/>
  <c r="AW1371" i="3"/>
  <c r="AG1371" i="3"/>
  <c r="Q1371" i="3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P1386" i="3"/>
  <c r="AF1386" i="3"/>
  <c r="AV1386" i="3"/>
  <c r="N1386" i="3"/>
  <c r="AI1386" i="3"/>
  <c r="BE1386" i="3"/>
  <c r="AM1386" i="3"/>
  <c r="U1386" i="3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Y1216" i="3"/>
  <c r="BE1216" i="3"/>
  <c r="BM1443" i="3"/>
  <c r="Y1207" i="3"/>
  <c r="M1207" i="3"/>
  <c r="BN1207" i="3" s="1"/>
  <c r="AS1207" i="3"/>
  <c r="U1207" i="3"/>
  <c r="BA1207" i="3"/>
  <c r="AC1207" i="3"/>
  <c r="BI1207" i="3"/>
  <c r="AK1207" i="3"/>
  <c r="AB1256" i="3"/>
  <c r="AR1256" i="3"/>
  <c r="BH1256" i="3"/>
  <c r="AY1228" i="3"/>
  <c r="X1228" i="3"/>
  <c r="BM1228" i="3" s="1"/>
  <c r="AC1228" i="3"/>
  <c r="AS1228" i="3"/>
  <c r="Y1251" i="3"/>
  <c r="AO1251" i="3"/>
  <c r="BE1251" i="3"/>
  <c r="AF1267" i="3"/>
  <c r="BC1212" i="3"/>
  <c r="AQ1246" i="3"/>
  <c r="Q1310" i="3"/>
  <c r="AO1310" i="3"/>
  <c r="BE1310" i="3"/>
  <c r="Y1310" i="3"/>
  <c r="AG1310" i="3"/>
  <c r="Y1334" i="3"/>
  <c r="AS1334" i="3"/>
  <c r="AC1334" i="3"/>
  <c r="BA1334" i="3"/>
  <c r="M1334" i="3"/>
  <c r="AK1334" i="3"/>
  <c r="BE1334" i="3"/>
  <c r="U1334" i="3"/>
  <c r="AO1334" i="3"/>
  <c r="BI1334" i="3"/>
  <c r="AC1205" i="3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A1318" i="3"/>
  <c r="AK1318" i="3"/>
  <c r="BE1318" i="3"/>
  <c r="Y1340" i="3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BM1210" i="3" s="1"/>
  <c r="M1216" i="3"/>
  <c r="BK1216" i="3" s="1"/>
  <c r="Y1239" i="3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I1243" i="3"/>
  <c r="O1212" i="3"/>
  <c r="BL1212" i="3" s="1"/>
  <c r="BB1278" i="3"/>
  <c r="V1278" i="3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AN1353" i="3"/>
  <c r="BD1353" i="3"/>
  <c r="AB1353" i="3"/>
  <c r="AR1353" i="3"/>
  <c r="BH1353" i="3"/>
  <c r="O1353" i="3"/>
  <c r="AF1353" i="3"/>
  <c r="AV1353" i="3"/>
  <c r="T1353" i="3"/>
  <c r="AJ1353" i="3"/>
  <c r="AZ1353" i="3"/>
  <c r="Y1306" i="3"/>
  <c r="S1213" i="3"/>
  <c r="BM1213" i="3" s="1"/>
  <c r="BC1217" i="3"/>
  <c r="BG1217" i="3"/>
  <c r="BG1236" i="3"/>
  <c r="T1349" i="3"/>
  <c r="AO1349" i="3"/>
  <c r="Y1349" i="3"/>
  <c r="AU1349" i="3"/>
  <c r="AQ1238" i="3"/>
  <c r="M1318" i="3"/>
  <c r="BN1318" i="3" s="1"/>
  <c r="AX1344" i="3"/>
  <c r="AH1344" i="3"/>
  <c r="AP1344" i="3"/>
  <c r="AE1351" i="3"/>
  <c r="AZ1351" i="3"/>
  <c r="O1351" i="3"/>
  <c r="BL1351" i="3" s="1"/>
  <c r="AJ1351" i="3"/>
  <c r="BE1351" i="3"/>
  <c r="T1351" i="3"/>
  <c r="AO1351" i="3"/>
  <c r="Y1351" i="3"/>
  <c r="AU1351" i="3"/>
  <c r="U1294" i="3"/>
  <c r="O1349" i="3"/>
  <c r="AY1295" i="3"/>
  <c r="BL1299" i="3"/>
  <c r="BL1321" i="3"/>
  <c r="BK1340" i="3"/>
  <c r="BN1340" i="3"/>
  <c r="BK1367" i="3"/>
  <c r="BK1375" i="3"/>
  <c r="BM1305" i="3"/>
  <c r="BK1318" i="3"/>
  <c r="BL1349" i="3"/>
  <c r="BK1411" i="3"/>
  <c r="BJ1472" i="3"/>
  <c r="BL1470" i="3"/>
  <c r="Y1214" i="3"/>
  <c r="AW1214" i="3"/>
  <c r="AG1214" i="3"/>
  <c r="BA1214" i="3"/>
  <c r="Q1214" i="3"/>
  <c r="BN1214" i="3" s="1"/>
  <c r="AK1214" i="3"/>
  <c r="BE1214" i="3"/>
  <c r="U1214" i="3"/>
  <c r="AO1214" i="3"/>
  <c r="BM1511" i="3"/>
  <c r="Y1218" i="3"/>
  <c r="BE1218" i="3"/>
  <c r="BL1218" i="3" s="1"/>
  <c r="AG1218" i="3"/>
  <c r="AO1218" i="3"/>
  <c r="Q1218" i="3"/>
  <c r="AW1218" i="3"/>
  <c r="O1210" i="3"/>
  <c r="BL1210" i="3" s="1"/>
  <c r="BN1422" i="3"/>
  <c r="AY1224" i="3"/>
  <c r="X1224" i="3"/>
  <c r="AC1224" i="3"/>
  <c r="AS1224" i="3"/>
  <c r="AM1212" i="3"/>
  <c r="AU1212" i="3"/>
  <c r="Z1370" i="3"/>
  <c r="AH1370" i="3"/>
  <c r="AL1370" i="3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7" i="3"/>
  <c r="BM1208" i="3"/>
  <c r="BN1222" i="3"/>
  <c r="BK1222" i="3"/>
  <c r="BN1228" i="3"/>
  <c r="BK1228" i="3"/>
  <c r="BK1219" i="3"/>
  <c r="BN1219" i="3"/>
  <c r="BJ1224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M1246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BJ1261" i="3" s="1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J1302" i="3"/>
  <c r="BL1309" i="3"/>
  <c r="BK1310" i="3"/>
  <c r="BN1310" i="3"/>
  <c r="BL1293" i="3"/>
  <c r="BL1300" i="3"/>
  <c r="BJ1300" i="3"/>
  <c r="BL1307" i="3"/>
  <c r="BK1308" i="3"/>
  <c r="BN1308" i="3"/>
  <c r="BJ1321" i="3"/>
  <c r="BN1292" i="3"/>
  <c r="BK1292" i="3"/>
  <c r="BJ1305" i="3"/>
  <c r="BL1306" i="3"/>
  <c r="BM1313" i="3"/>
  <c r="BN1313" i="3"/>
  <c r="BK1313" i="3"/>
  <c r="BJ1315" i="3"/>
  <c r="BJ1323" i="3"/>
  <c r="BM1334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K1378" i="3"/>
  <c r="BN1378" i="3"/>
  <c r="BL1378" i="3"/>
  <c r="BL1381" i="3"/>
  <c r="BJ1383" i="3"/>
  <c r="BL1311" i="3"/>
  <c r="BN1320" i="3"/>
  <c r="BK1320" i="3"/>
  <c r="BJ1341" i="3"/>
  <c r="Z1348" i="3"/>
  <c r="BN1351" i="3"/>
  <c r="BK1351" i="3"/>
  <c r="BJ1353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286" i="3"/>
  <c r="BM1290" i="3"/>
  <c r="BL1345" i="3"/>
  <c r="BK1368" i="3"/>
  <c r="BN1368" i="3"/>
  <c r="BL1368" i="3"/>
  <c r="BL1363" i="3"/>
  <c r="BM1387" i="3"/>
  <c r="BM1388" i="3"/>
  <c r="BL1392" i="3"/>
  <c r="BJ1392" i="3"/>
  <c r="BM1396" i="3"/>
  <c r="BK1389" i="3"/>
  <c r="BN1389" i="3"/>
  <c r="BJ1389" i="3"/>
  <c r="BL1389" i="3"/>
  <c r="BJ1386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M1216" i="3"/>
  <c r="BM1218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L1236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78" i="3"/>
  <c r="BM1281" i="3"/>
  <c r="BN1291" i="3"/>
  <c r="BK1291" i="3"/>
  <c r="BJ1293" i="3"/>
  <c r="BN1299" i="3"/>
  <c r="BK1299" i="3"/>
  <c r="BL1295" i="3"/>
  <c r="BN1302" i="3"/>
  <c r="BK1302" i="3"/>
  <c r="BJ1310" i="3"/>
  <c r="BM1310" i="3"/>
  <c r="BM1314" i="3"/>
  <c r="BN1319" i="3"/>
  <c r="BK1319" i="3"/>
  <c r="BM1322" i="3"/>
  <c r="BJ1335" i="3"/>
  <c r="BJ1343" i="3"/>
  <c r="BN1300" i="3"/>
  <c r="BK1300" i="3"/>
  <c r="BJ1308" i="3"/>
  <c r="BM1308" i="3"/>
  <c r="BN1321" i="3"/>
  <c r="BK1321" i="3"/>
  <c r="BM1324" i="3"/>
  <c r="BJ1337" i="3"/>
  <c r="BJ1355" i="3"/>
  <c r="BJ1357" i="3"/>
  <c r="BJ1359" i="3"/>
  <c r="BJ1361" i="3"/>
  <c r="BJ1363" i="3"/>
  <c r="BJ1367" i="3"/>
  <c r="BJ1371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J1290" i="3"/>
  <c r="BM1355" i="3"/>
  <c r="BK1360" i="3"/>
  <c r="BN1360" i="3"/>
  <c r="BN1387" i="3"/>
  <c r="BK1387" i="3"/>
  <c r="BJ1387" i="3"/>
  <c r="BM1393" i="3"/>
  <c r="BN1388" i="3"/>
  <c r="BK1388" i="3"/>
  <c r="BJ1388" i="3"/>
  <c r="BN1392" i="3"/>
  <c r="BK1392" i="3"/>
  <c r="BL1396" i="3"/>
  <c r="BJ1396" i="3"/>
  <c r="BK1391" i="3"/>
  <c r="BN1391" i="3"/>
  <c r="BL1386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2" i="3"/>
  <c r="BJ1218" i="3"/>
  <c r="BJ1209" i="3"/>
  <c r="BM1225" i="3"/>
  <c r="BM1230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BJ1202" i="3" s="1"/>
  <c r="AD1202" i="3"/>
  <c r="AT1202" i="3"/>
  <c r="R1202" i="3"/>
  <c r="AH1202" i="3"/>
  <c r="AX1202" i="3"/>
  <c r="BN1205" i="3"/>
  <c r="BK1205" i="3"/>
  <c r="BN1199" i="3"/>
  <c r="BK1199" i="3"/>
  <c r="BL1201" i="3"/>
  <c r="BJ1201" i="3"/>
  <c r="BM1205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M1212" i="3"/>
  <c r="BL1213" i="3"/>
  <c r="BK1213" i="3"/>
  <c r="BN1213" i="3"/>
  <c r="BM1214" i="3"/>
  <c r="BL1216" i="3"/>
  <c r="BJ1216" i="3"/>
  <c r="BN1226" i="3"/>
  <c r="BK1226" i="3"/>
  <c r="BK1230" i="3"/>
  <c r="BN1230" i="3"/>
  <c r="Y1232" i="3"/>
  <c r="AT1232" i="3"/>
  <c r="BM1233" i="3"/>
  <c r="Y1234" i="3"/>
  <c r="AT1234" i="3"/>
  <c r="BM1224" i="3"/>
  <c r="BM1227" i="3"/>
  <c r="Z1232" i="3"/>
  <c r="AU1232" i="3"/>
  <c r="O1234" i="3"/>
  <c r="AK1234" i="3"/>
  <c r="BE1234" i="3"/>
  <c r="BK1225" i="3"/>
  <c r="BN1225" i="3"/>
  <c r="BL1228" i="3"/>
  <c r="BJ1228" i="3"/>
  <c r="BD1232" i="3"/>
  <c r="AN1232" i="3"/>
  <c r="AV1234" i="3"/>
  <c r="AF1234" i="3"/>
  <c r="BM1253" i="3"/>
  <c r="BM1235" i="3"/>
  <c r="BM1237" i="3"/>
  <c r="BM1239" i="3"/>
  <c r="BM1241" i="3"/>
  <c r="BM1243" i="3"/>
  <c r="BM1245" i="3"/>
  <c r="BM1247" i="3"/>
  <c r="BL1249" i="3"/>
  <c r="BJ1249" i="3"/>
  <c r="BL1251" i="3"/>
  <c r="BJ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M1236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M1256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L1242" i="3"/>
  <c r="BJ1242" i="3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K1278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L1308" i="3"/>
  <c r="BM1316" i="3"/>
  <c r="BL1324" i="3"/>
  <c r="BJ1324" i="3"/>
  <c r="BJ1329" i="3"/>
  <c r="BN1337" i="3"/>
  <c r="BK1337" i="3"/>
  <c r="BM1340" i="3"/>
  <c r="BM1292" i="3"/>
  <c r="BL1305" i="3"/>
  <c r="BK1306" i="3"/>
  <c r="BN1306" i="3"/>
  <c r="BM1318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44" i="3"/>
  <c r="BM1354" i="3"/>
  <c r="BL1357" i="3"/>
  <c r="BN1367" i="3"/>
  <c r="BK1370" i="3"/>
  <c r="BN1370" i="3"/>
  <c r="BL1370" i="3"/>
  <c r="BL1373" i="3"/>
  <c r="BJ1385" i="3"/>
  <c r="BN1373" i="3"/>
  <c r="BM1376" i="3"/>
  <c r="BJ1311" i="3"/>
  <c r="BM1320" i="3"/>
  <c r="BL1333" i="3"/>
  <c r="BN1333" i="3"/>
  <c r="BK1333" i="3"/>
  <c r="BM1341" i="3"/>
  <c r="BM1349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BM1353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86" i="3"/>
  <c r="BN1286" i="3"/>
  <c r="BN1290" i="3"/>
  <c r="BK1290" i="3"/>
  <c r="BM1293" i="3"/>
  <c r="BM1345" i="3"/>
  <c r="BL1355" i="3"/>
  <c r="BK1393" i="3"/>
  <c r="BN1393" i="3"/>
  <c r="BJ1393" i="3"/>
  <c r="BL1393" i="3"/>
  <c r="BJ1399" i="3"/>
  <c r="BM1399" i="3"/>
  <c r="BM1371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BJ1200" i="3" s="1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J1214" i="3"/>
  <c r="BN1218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J1239" i="3"/>
  <c r="BL1241" i="3"/>
  <c r="BJ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J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L1256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BK1272" i="3"/>
  <c r="BN1272" i="3"/>
  <c r="BL1272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BJ1274" i="3" s="1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BL1254" i="3" s="1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M1302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J1340" i="3"/>
  <c r="BL1292" i="3"/>
  <c r="BJ1292" i="3"/>
  <c r="BJ1306" i="3"/>
  <c r="BM1306" i="3"/>
  <c r="BL1318" i="3"/>
  <c r="BJ1318" i="3"/>
  <c r="BJ1347" i="3"/>
  <c r="BK1304" i="3"/>
  <c r="BN1304" i="3"/>
  <c r="BK1312" i="3"/>
  <c r="BN1312" i="3"/>
  <c r="BN1316" i="3"/>
  <c r="BN1324" i="3"/>
  <c r="BL1344" i="3"/>
  <c r="BK1354" i="3"/>
  <c r="BN1354" i="3"/>
  <c r="BL1354" i="3"/>
  <c r="BK1359" i="3"/>
  <c r="BM1378" i="3"/>
  <c r="BM1381" i="3"/>
  <c r="BN1385" i="3"/>
  <c r="BK1385" i="3"/>
  <c r="BK1376" i="3"/>
  <c r="BN1376" i="3"/>
  <c r="BL1376" i="3"/>
  <c r="BM1311" i="3"/>
  <c r="BN1311" i="3"/>
  <c r="BK1311" i="3"/>
  <c r="BL1320" i="3"/>
  <c r="BJ1320" i="3"/>
  <c r="BM1333" i="3"/>
  <c r="BN1349" i="3"/>
  <c r="BK1349" i="3"/>
  <c r="BM1351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BL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BN1371" i="3"/>
  <c r="BK1371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M1286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M1392" i="3"/>
  <c r="BL1379" i="3"/>
  <c r="BM1389" i="3"/>
  <c r="BK1397" i="3"/>
  <c r="BN1397" i="3"/>
  <c r="BJ1397" i="3"/>
  <c r="BL1397" i="3"/>
  <c r="BK1386" i="3"/>
  <c r="BN1386" i="3"/>
  <c r="BM1386" i="3"/>
  <c r="BM1390" i="3"/>
  <c r="BN1398" i="3"/>
  <c r="BK1398" i="3"/>
  <c r="N1198" i="3"/>
  <c r="BJ1198" i="3" s="1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BL1198" i="3" s="1"/>
  <c r="S1198" i="3"/>
  <c r="BM1198" i="3" s="1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M1198" i="3"/>
  <c r="Q1198" i="3"/>
  <c r="U1198" i="3"/>
  <c r="Y1198" i="3"/>
  <c r="AC1198" i="3"/>
  <c r="AG1198" i="3"/>
  <c r="AK1198" i="3"/>
  <c r="AO1198" i="3"/>
  <c r="AS1198" i="3"/>
  <c r="AW1198" i="3"/>
  <c r="BE1198" i="3"/>
  <c r="BI1198" i="3"/>
  <c r="BA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M1196" i="3"/>
  <c r="Q1196" i="3"/>
  <c r="U1196" i="3"/>
  <c r="Y1196" i="3"/>
  <c r="AC1196" i="3"/>
  <c r="AG1196" i="3"/>
  <c r="AK1196" i="3"/>
  <c r="AO1196" i="3"/>
  <c r="AS1196" i="3"/>
  <c r="AW1196" i="3"/>
  <c r="BA1196" i="3"/>
  <c r="BE1196" i="3"/>
  <c r="BI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Q1151" i="3"/>
  <c r="AB1151" i="3"/>
  <c r="AG1151" i="3"/>
  <c r="AM1151" i="3"/>
  <c r="AW1151" i="3"/>
  <c r="BH1151" i="3"/>
  <c r="W1151" i="3"/>
  <c r="AR1151" i="3"/>
  <c r="BC1151" i="3"/>
  <c r="P1151" i="3"/>
  <c r="U1151" i="3"/>
  <c r="AA1151" i="3"/>
  <c r="AF1151" i="3"/>
  <c r="AK1151" i="3"/>
  <c r="AQ1151" i="3"/>
  <c r="AV1151" i="3"/>
  <c r="BA1151" i="3"/>
  <c r="BG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S1131" i="3"/>
  <c r="AA1131" i="3"/>
  <c r="AI1131" i="3"/>
  <c r="AQ1131" i="3"/>
  <c r="AY1131" i="3"/>
  <c r="BG1131" i="3"/>
  <c r="M1131" i="3"/>
  <c r="U1131" i="3"/>
  <c r="AC1131" i="3"/>
  <c r="AK1131" i="3"/>
  <c r="AS1131" i="3"/>
  <c r="BA1131" i="3"/>
  <c r="BI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F1168" i="3"/>
  <c r="BA1168" i="3"/>
  <c r="AU1168" i="3"/>
  <c r="AP1168" i="3"/>
  <c r="AK1168" i="3"/>
  <c r="AE1168" i="3"/>
  <c r="Z1168" i="3"/>
  <c r="U1168" i="3"/>
  <c r="O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Z1151" i="3"/>
  <c r="AU1151" i="3"/>
  <c r="AO1151" i="3"/>
  <c r="AJ1151" i="3"/>
  <c r="AE1151" i="3"/>
  <c r="Y1151" i="3"/>
  <c r="T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AW1131" i="3"/>
  <c r="AG1131" i="3"/>
  <c r="Q1131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S1129" i="3"/>
  <c r="AA1129" i="3"/>
  <c r="AI1129" i="3"/>
  <c r="AQ1129" i="3"/>
  <c r="AY1129" i="3"/>
  <c r="BG1129" i="3"/>
  <c r="M1129" i="3"/>
  <c r="U1129" i="3"/>
  <c r="AC1129" i="3"/>
  <c r="AK1129" i="3"/>
  <c r="AS1129" i="3"/>
  <c r="BA1129" i="3"/>
  <c r="BI1129" i="3"/>
  <c r="O1129" i="3"/>
  <c r="W1129" i="3"/>
  <c r="AE1129" i="3"/>
  <c r="AM1129" i="3"/>
  <c r="AU1129" i="3"/>
  <c r="BC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BE1168" i="3"/>
  <c r="AY1168" i="3"/>
  <c r="AT1168" i="3"/>
  <c r="AO1168" i="3"/>
  <c r="AI1168" i="3"/>
  <c r="AD1168" i="3"/>
  <c r="Y1168" i="3"/>
  <c r="S1168" i="3"/>
  <c r="N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I1151" i="3"/>
  <c r="BD1151" i="3"/>
  <c r="AY1151" i="3"/>
  <c r="AS1151" i="3"/>
  <c r="AN1151" i="3"/>
  <c r="AI1151" i="3"/>
  <c r="AC1151" i="3"/>
  <c r="X1151" i="3"/>
  <c r="S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U1131" i="3"/>
  <c r="AE1131" i="3"/>
  <c r="O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4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U1088" i="3"/>
  <c r="AC1088" i="3"/>
  <c r="AK1088" i="3"/>
  <c r="AS1088" i="3"/>
  <c r="BA1088" i="3"/>
  <c r="BI1088" i="3"/>
  <c r="O1088" i="3"/>
  <c r="W1088" i="3"/>
  <c r="AE1088" i="3"/>
  <c r="AM1088" i="3"/>
  <c r="AU1088" i="3"/>
  <c r="BC1088" i="3"/>
  <c r="Q1088" i="3"/>
  <c r="Y1088" i="3"/>
  <c r="AG1088" i="3"/>
  <c r="AO1088" i="3"/>
  <c r="AW1088" i="3"/>
  <c r="BE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Q1075" i="3"/>
  <c r="W1075" i="3"/>
  <c r="AB1075" i="3"/>
  <c r="AG1075" i="3"/>
  <c r="AM1075" i="3"/>
  <c r="AR1075" i="3"/>
  <c r="AW1075" i="3"/>
  <c r="BC1075" i="3"/>
  <c r="BH1075" i="3"/>
  <c r="M1075" i="3"/>
  <c r="S1075" i="3"/>
  <c r="X1075" i="3"/>
  <c r="AC1075" i="3"/>
  <c r="AI1075" i="3"/>
  <c r="AN1075" i="3"/>
  <c r="AS1075" i="3"/>
  <c r="AY1075" i="3"/>
  <c r="BD1075" i="3"/>
  <c r="BI1075" i="3"/>
  <c r="O1075" i="3"/>
  <c r="T1075" i="3"/>
  <c r="Y1075" i="3"/>
  <c r="AE1075" i="3"/>
  <c r="AJ1075" i="3"/>
  <c r="AO1075" i="3"/>
  <c r="AU1075" i="3"/>
  <c r="AZ1075" i="3"/>
  <c r="BE1075" i="3"/>
  <c r="P1075" i="3"/>
  <c r="AK1075" i="3"/>
  <c r="BG1075" i="3"/>
  <c r="U1075" i="3"/>
  <c r="AQ1075" i="3"/>
  <c r="AA1075" i="3"/>
  <c r="AV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G1121" i="3"/>
  <c r="Q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G1113" i="3"/>
  <c r="Q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N1094" i="3"/>
  <c r="R1094" i="3"/>
  <c r="V1094" i="3"/>
  <c r="Z1094" i="3"/>
  <c r="AD1094" i="3"/>
  <c r="AH1094" i="3"/>
  <c r="AL1094" i="3"/>
  <c r="AP1094" i="3"/>
  <c r="AT1094" i="3"/>
  <c r="AX1094" i="3"/>
  <c r="O1094" i="3"/>
  <c r="T1094" i="3"/>
  <c r="Y1094" i="3"/>
  <c r="AE1094" i="3"/>
  <c r="AJ1094" i="3"/>
  <c r="AO1094" i="3"/>
  <c r="AU1094" i="3"/>
  <c r="AZ1094" i="3"/>
  <c r="BD1094" i="3"/>
  <c r="BH1094" i="3"/>
  <c r="P1094" i="3"/>
  <c r="U1094" i="3"/>
  <c r="AA1094" i="3"/>
  <c r="AF1094" i="3"/>
  <c r="AK1094" i="3"/>
  <c r="AQ1094" i="3"/>
  <c r="AV1094" i="3"/>
  <c r="BA1094" i="3"/>
  <c r="BE1094" i="3"/>
  <c r="BI1094" i="3"/>
  <c r="Q1094" i="3"/>
  <c r="W1094" i="3"/>
  <c r="AB1094" i="3"/>
  <c r="AG1094" i="3"/>
  <c r="AM1094" i="3"/>
  <c r="AR1094" i="3"/>
  <c r="AW1094" i="3"/>
  <c r="BB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BI1121" i="3"/>
  <c r="AS1121" i="3"/>
  <c r="AC1121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BI1113" i="3"/>
  <c r="AS1113" i="3"/>
  <c r="AC1113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N1094" i="3"/>
  <c r="S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AA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75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R1070" i="3"/>
  <c r="V1070" i="3"/>
  <c r="Z1070" i="3"/>
  <c r="AD1070" i="3"/>
  <c r="AH1070" i="3"/>
  <c r="AL1070" i="3"/>
  <c r="AP1070" i="3"/>
  <c r="AT1070" i="3"/>
  <c r="AX1070" i="3"/>
  <c r="BB1070" i="3"/>
  <c r="BF1070" i="3"/>
  <c r="O1070" i="3"/>
  <c r="S1070" i="3"/>
  <c r="W1070" i="3"/>
  <c r="AA1070" i="3"/>
  <c r="AE1070" i="3"/>
  <c r="AI1070" i="3"/>
  <c r="AM1070" i="3"/>
  <c r="AQ1070" i="3"/>
  <c r="AU1070" i="3"/>
  <c r="AY1070" i="3"/>
  <c r="BC1070" i="3"/>
  <c r="BG1070" i="3"/>
  <c r="P1070" i="3"/>
  <c r="T1070" i="3"/>
  <c r="X1070" i="3"/>
  <c r="AB1070" i="3"/>
  <c r="AF1070" i="3"/>
  <c r="AJ1070" i="3"/>
  <c r="AN1070" i="3"/>
  <c r="AR1070" i="3"/>
  <c r="AV1070" i="3"/>
  <c r="AZ1070" i="3"/>
  <c r="BD1070" i="3"/>
  <c r="BH1070" i="3"/>
  <c r="Y1070" i="3"/>
  <c r="AO1070" i="3"/>
  <c r="BE1070" i="3"/>
  <c r="M1070" i="3"/>
  <c r="AC1070" i="3"/>
  <c r="AS1070" i="3"/>
  <c r="BI1070" i="3"/>
  <c r="Q1070" i="3"/>
  <c r="AG1070" i="3"/>
  <c r="AW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K1070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AB1041" i="3"/>
  <c r="AR1041" i="3"/>
  <c r="BH1041" i="3"/>
  <c r="P1041" i="3"/>
  <c r="AF1041" i="3"/>
  <c r="AV1041" i="3"/>
  <c r="T1041" i="3"/>
  <c r="AJ1041" i="3"/>
  <c r="AZ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R1055" i="3"/>
  <c r="BH1055" i="3"/>
  <c r="P1055" i="3"/>
  <c r="AF1055" i="3"/>
  <c r="AV1055" i="3"/>
  <c r="T1055" i="3"/>
  <c r="AJ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R1035" i="3"/>
  <c r="Z1035" i="3"/>
  <c r="AH1035" i="3"/>
  <c r="AP1035" i="3"/>
  <c r="AX1035" i="3"/>
  <c r="BF1035" i="3"/>
  <c r="M1035" i="3"/>
  <c r="U1035" i="3"/>
  <c r="AC1035" i="3"/>
  <c r="AK1035" i="3"/>
  <c r="AS1035" i="3"/>
  <c r="BA1035" i="3"/>
  <c r="BI1035" i="3"/>
  <c r="N1035" i="3"/>
  <c r="V1035" i="3"/>
  <c r="AD1035" i="3"/>
  <c r="AL1035" i="3"/>
  <c r="AT1035" i="3"/>
  <c r="BB1035" i="3"/>
  <c r="AO1035" i="3"/>
  <c r="Q1035" i="3"/>
  <c r="AW1035" i="3"/>
  <c r="Y1035" i="3"/>
  <c r="BE1035" i="3"/>
  <c r="L1058" i="3"/>
  <c r="T1058" i="3" s="1"/>
  <c r="BH1057" i="3"/>
  <c r="AZ1057" i="3"/>
  <c r="AR1057" i="3"/>
  <c r="AJ1057" i="3"/>
  <c r="AB1057" i="3"/>
  <c r="L1056" i="3"/>
  <c r="AP1056" i="3" s="1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S1048" i="3" s="1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M1041" i="3"/>
  <c r="Q1041" i="3"/>
  <c r="U1041" i="3"/>
  <c r="Y1041" i="3"/>
  <c r="AC1041" i="3"/>
  <c r="AG1041" i="3"/>
  <c r="AK1041" i="3"/>
  <c r="AO1041" i="3"/>
  <c r="AS1041" i="3"/>
  <c r="AW1041" i="3"/>
  <c r="BA1041" i="3"/>
  <c r="BE1041" i="3"/>
  <c r="BI1041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W1033" i="3"/>
  <c r="AG1033" i="3"/>
  <c r="Q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T1013" i="3"/>
  <c r="AJ1013" i="3"/>
  <c r="AZ1013" i="3"/>
  <c r="X1013" i="3"/>
  <c r="AN1013" i="3"/>
  <c r="BD1013" i="3"/>
  <c r="AV1013" i="3"/>
  <c r="P1013" i="3"/>
  <c r="K1025" i="3"/>
  <c r="K1023" i="3"/>
  <c r="K1021" i="3"/>
  <c r="K1019" i="3"/>
  <c r="K1017" i="3"/>
  <c r="AB1013" i="3"/>
  <c r="X1011" i="3"/>
  <c r="BH1013" i="3"/>
  <c r="AR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N1006" i="3" s="1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BK1003" i="3" s="1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F973" i="3"/>
  <c r="G973" i="3"/>
  <c r="H973" i="3"/>
  <c r="I973" i="3"/>
  <c r="J973" i="3"/>
  <c r="K973" i="3"/>
  <c r="E974" i="3"/>
  <c r="F974" i="3"/>
  <c r="K974" i="3" s="1"/>
  <c r="G974" i="3"/>
  <c r="H974" i="3"/>
  <c r="I974" i="3"/>
  <c r="J974" i="3"/>
  <c r="E975" i="3"/>
  <c r="F975" i="3"/>
  <c r="G975" i="3"/>
  <c r="H975" i="3"/>
  <c r="L975" i="3" s="1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L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K980" i="3" s="1"/>
  <c r="F980" i="3"/>
  <c r="G980" i="3"/>
  <c r="H980" i="3"/>
  <c r="I980" i="3"/>
  <c r="J980" i="3"/>
  <c r="E981" i="3"/>
  <c r="F981" i="3"/>
  <c r="G981" i="3"/>
  <c r="H981" i="3"/>
  <c r="I981" i="3"/>
  <c r="J981" i="3"/>
  <c r="K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K983" i="3"/>
  <c r="E984" i="3"/>
  <c r="K984" i="3" s="1"/>
  <c r="BB984" i="3" s="1"/>
  <c r="F984" i="3"/>
  <c r="G984" i="3"/>
  <c r="H984" i="3"/>
  <c r="I984" i="3"/>
  <c r="L984" i="3" s="1"/>
  <c r="J984" i="3"/>
  <c r="E985" i="3"/>
  <c r="F985" i="3"/>
  <c r="K985" i="3" s="1"/>
  <c r="G985" i="3"/>
  <c r="H985" i="3"/>
  <c r="I985" i="3"/>
  <c r="L985" i="3" s="1"/>
  <c r="J985" i="3"/>
  <c r="E986" i="3"/>
  <c r="F986" i="3"/>
  <c r="G986" i="3"/>
  <c r="H986" i="3"/>
  <c r="I986" i="3"/>
  <c r="J986" i="3"/>
  <c r="L986" i="3"/>
  <c r="E987" i="3"/>
  <c r="F987" i="3"/>
  <c r="G987" i="3"/>
  <c r="K987" i="3" s="1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L989" i="3" s="1"/>
  <c r="I989" i="3"/>
  <c r="J989" i="3"/>
  <c r="K989" i="3"/>
  <c r="E990" i="3"/>
  <c r="F990" i="3"/>
  <c r="G990" i="3"/>
  <c r="H990" i="3"/>
  <c r="I990" i="3"/>
  <c r="J990" i="3"/>
  <c r="E991" i="3"/>
  <c r="F991" i="3"/>
  <c r="G991" i="3"/>
  <c r="H991" i="3"/>
  <c r="I991" i="3"/>
  <c r="L991" i="3" s="1"/>
  <c r="J991" i="3"/>
  <c r="K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K993" i="3"/>
  <c r="T993" i="3" s="1"/>
  <c r="L993" i="3"/>
  <c r="S993" i="3" s="1"/>
  <c r="AR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P991" i="3" l="1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AN1043" i="3"/>
  <c r="AY1067" i="3"/>
  <c r="AI1067" i="3"/>
  <c r="AG1076" i="3"/>
  <c r="AW1076" i="3"/>
  <c r="BA1076" i="3"/>
  <c r="Q1076" i="3"/>
  <c r="AK1076" i="3"/>
  <c r="AC1094" i="3"/>
  <c r="BK1094" i="3" s="1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B1152" i="3"/>
  <c r="AH1152" i="3"/>
  <c r="AS1152" i="3"/>
  <c r="M1152" i="3"/>
  <c r="BC1152" i="3"/>
  <c r="W1152" i="3"/>
  <c r="BG1152" i="3"/>
  <c r="V1168" i="3"/>
  <c r="AG1168" i="3"/>
  <c r="AQ1168" i="3"/>
  <c r="BB1168" i="3"/>
  <c r="M1168" i="3"/>
  <c r="BC1168" i="3"/>
  <c r="W1168" i="3"/>
  <c r="AH1168" i="3"/>
  <c r="AS1168" i="3"/>
  <c r="BG1168" i="3"/>
  <c r="BK1207" i="3"/>
  <c r="AA1076" i="3"/>
  <c r="Y1086" i="3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I1160" i="3"/>
  <c r="AC1168" i="3"/>
  <c r="BK1241" i="3"/>
  <c r="BK1239" i="3"/>
  <c r="W1026" i="3"/>
  <c r="AM1026" i="3"/>
  <c r="O1026" i="3"/>
  <c r="BL1026" i="3" s="1"/>
  <c r="BC1026" i="3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S1126" i="3"/>
  <c r="AY1126" i="3"/>
  <c r="W1126" i="3"/>
  <c r="BC1126" i="3"/>
  <c r="AI1126" i="3"/>
  <c r="AL1134" i="3"/>
  <c r="AG1134" i="3"/>
  <c r="AC1134" i="3"/>
  <c r="AQ1170" i="3"/>
  <c r="AI1065" i="3"/>
  <c r="AA1077" i="3"/>
  <c r="AQ1077" i="3"/>
  <c r="AU1096" i="3"/>
  <c r="AY1100" i="3"/>
  <c r="AY1116" i="3"/>
  <c r="V1164" i="3"/>
  <c r="AG1164" i="3"/>
  <c r="AQ1164" i="3"/>
  <c r="BB1164" i="3"/>
  <c r="M1164" i="3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R1164" i="3"/>
  <c r="BI1164" i="3"/>
  <c r="BE1170" i="3"/>
  <c r="R1170" i="3"/>
  <c r="AA1170" i="3"/>
  <c r="AQ1088" i="3"/>
  <c r="AM1096" i="3"/>
  <c r="O1096" i="3"/>
  <c r="W1102" i="3"/>
  <c r="W1106" i="3"/>
  <c r="BI1162" i="3"/>
  <c r="R1162" i="3"/>
  <c r="AA1162" i="3"/>
  <c r="AH1162" i="3"/>
  <c r="BA1057" i="3"/>
  <c r="AK1057" i="3"/>
  <c r="S1061" i="3"/>
  <c r="BM1061" i="3" s="1"/>
  <c r="O1069" i="3"/>
  <c r="AQ1085" i="3"/>
  <c r="AY1108" i="3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C1074" i="3"/>
  <c r="AO1076" i="3"/>
  <c r="BC1106" i="3"/>
  <c r="W1114" i="3"/>
  <c r="BM1114" i="3" s="1"/>
  <c r="AA1122" i="3"/>
  <c r="AM1122" i="3"/>
  <c r="AY1122" i="3"/>
  <c r="S1122" i="3"/>
  <c r="BM1122" i="3" s="1"/>
  <c r="AM1131" i="3"/>
  <c r="AO1131" i="3"/>
  <c r="W1131" i="3"/>
  <c r="BC1131" i="3"/>
  <c r="BE1131" i="3"/>
  <c r="Y1131" i="3"/>
  <c r="BG1132" i="3"/>
  <c r="AA1152" i="3"/>
  <c r="AA1168" i="3"/>
  <c r="AD1009" i="3"/>
  <c r="AF1020" i="3"/>
  <c r="V1020" i="3"/>
  <c r="AV1020" i="3"/>
  <c r="Y1029" i="3"/>
  <c r="U1029" i="3"/>
  <c r="BA1029" i="3"/>
  <c r="AG1029" i="3"/>
  <c r="AK1029" i="3"/>
  <c r="Q1029" i="3"/>
  <c r="AW1029" i="3"/>
  <c r="AN1049" i="3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O1089" i="3"/>
  <c r="BL1089" i="3" s="1"/>
  <c r="AE1089" i="3"/>
  <c r="AU1089" i="3"/>
  <c r="Q1097" i="3"/>
  <c r="AK1097" i="3"/>
  <c r="BE1097" i="3"/>
  <c r="U1097" i="3"/>
  <c r="AO1097" i="3"/>
  <c r="Y1097" i="3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S1065" i="3"/>
  <c r="AA1087" i="3"/>
  <c r="AQ1087" i="3"/>
  <c r="BG1087" i="3"/>
  <c r="AI1100" i="3"/>
  <c r="S1100" i="3"/>
  <c r="BM1100" i="3" s="1"/>
  <c r="AI1116" i="3"/>
  <c r="S1116" i="3"/>
  <c r="BM1116" i="3" s="1"/>
  <c r="Q1152" i="3"/>
  <c r="AW1170" i="3"/>
  <c r="BD1170" i="3"/>
  <c r="Q1170" i="3"/>
  <c r="AH1170" i="3"/>
  <c r="AN1047" i="3"/>
  <c r="S1096" i="3"/>
  <c r="AY1096" i="3"/>
  <c r="AY1102" i="3"/>
  <c r="AQ1154" i="3"/>
  <c r="AX1162" i="3"/>
  <c r="BG1162" i="3"/>
  <c r="Q1162" i="3"/>
  <c r="U1057" i="3"/>
  <c r="T1057" i="3"/>
  <c r="O1061" i="3"/>
  <c r="AI1108" i="3"/>
  <c r="S1108" i="3"/>
  <c r="BC1124" i="3"/>
  <c r="O1124" i="3"/>
  <c r="BL1124" i="3" s="1"/>
  <c r="AM1154" i="3"/>
  <c r="AW1154" i="3"/>
  <c r="BC1154" i="3"/>
  <c r="M1154" i="3"/>
  <c r="L997" i="3"/>
  <c r="AZ993" i="3"/>
  <c r="BD991" i="3"/>
  <c r="L983" i="3"/>
  <c r="BL1003" i="3"/>
  <c r="AS1012" i="3"/>
  <c r="M1012" i="3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J1104" i="3"/>
  <c r="BM1104" i="3"/>
  <c r="BJ1112" i="3"/>
  <c r="BL1112" i="3"/>
  <c r="BM1112" i="3"/>
  <c r="BJ1120" i="3"/>
  <c r="BM1120" i="3"/>
  <c r="BL1122" i="3"/>
  <c r="BL1126" i="3"/>
  <c r="BJ1128" i="3"/>
  <c r="BM1128" i="3"/>
  <c r="BL1094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D1053" i="3"/>
  <c r="X1053" i="3"/>
  <c r="AN1053" i="3"/>
  <c r="BE1076" i="3"/>
  <c r="AK1105" i="3"/>
  <c r="AO1105" i="3"/>
  <c r="U1105" i="3"/>
  <c r="BA1105" i="3"/>
  <c r="Y1105" i="3"/>
  <c r="BE1105" i="3"/>
  <c r="AK1113" i="3"/>
  <c r="AO1113" i="3"/>
  <c r="U1113" i="3"/>
  <c r="BA1113" i="3"/>
  <c r="Y1113" i="3"/>
  <c r="BE1113" i="3"/>
  <c r="BC1114" i="3"/>
  <c r="W1122" i="3"/>
  <c r="AA1130" i="3"/>
  <c r="BL1130" i="3" s="1"/>
  <c r="AQ1130" i="3"/>
  <c r="BG1130" i="3"/>
  <c r="BI1130" i="3"/>
  <c r="M1130" i="3"/>
  <c r="AC1130" i="3"/>
  <c r="AS1130" i="3"/>
  <c r="AL1152" i="3"/>
  <c r="V1160" i="3"/>
  <c r="AG1160" i="3"/>
  <c r="AQ1160" i="3"/>
  <c r="BB1160" i="3"/>
  <c r="AS1160" i="3"/>
  <c r="M1160" i="3"/>
  <c r="BC1160" i="3"/>
  <c r="W1160" i="3"/>
  <c r="AH1160" i="3"/>
  <c r="BG1160" i="3"/>
  <c r="AL1168" i="3"/>
  <c r="BH1009" i="3"/>
  <c r="X1015" i="3"/>
  <c r="BJ1015" i="3" s="1"/>
  <c r="AN1015" i="3"/>
  <c r="AV1015" i="3"/>
  <c r="P1015" i="3"/>
  <c r="BD1015" i="3"/>
  <c r="AN1041" i="3"/>
  <c r="BD1041" i="3"/>
  <c r="X1041" i="3"/>
  <c r="AN1051" i="3"/>
  <c r="BD1051" i="3"/>
  <c r="X1051" i="3"/>
  <c r="BI1076" i="3"/>
  <c r="AY1088" i="3"/>
  <c r="BM1088" i="3" s="1"/>
  <c r="Y1099" i="3"/>
  <c r="BE1099" i="3"/>
  <c r="AK1099" i="3"/>
  <c r="AO1099" i="3"/>
  <c r="U1099" i="3"/>
  <c r="BA1099" i="3"/>
  <c r="Y1107" i="3"/>
  <c r="BE1107" i="3"/>
  <c r="AK1107" i="3"/>
  <c r="AO1107" i="3"/>
  <c r="BA1107" i="3"/>
  <c r="U1107" i="3"/>
  <c r="Y1115" i="3"/>
  <c r="BE1115" i="3"/>
  <c r="AK1115" i="3"/>
  <c r="AO1115" i="3"/>
  <c r="U1115" i="3"/>
  <c r="BA1115" i="3"/>
  <c r="Y1123" i="3"/>
  <c r="BE1123" i="3"/>
  <c r="AK1123" i="3"/>
  <c r="AO1123" i="3"/>
  <c r="BA1123" i="3"/>
  <c r="U1123" i="3"/>
  <c r="AK1130" i="3"/>
  <c r="AC1152" i="3"/>
  <c r="AM1160" i="3"/>
  <c r="BB1162" i="3"/>
  <c r="V1162" i="3"/>
  <c r="AX1168" i="3"/>
  <c r="P1020" i="3"/>
  <c r="M1031" i="3"/>
  <c r="BK1031" i="3" s="1"/>
  <c r="AC1031" i="3"/>
  <c r="AS1031" i="3"/>
  <c r="BI1031" i="3"/>
  <c r="AO1031" i="3"/>
  <c r="Q1031" i="3"/>
  <c r="AG1031" i="3"/>
  <c r="AW1031" i="3"/>
  <c r="U1031" i="3"/>
  <c r="AK1031" i="3"/>
  <c r="BA1031" i="3"/>
  <c r="Y1031" i="3"/>
  <c r="BE1031" i="3"/>
  <c r="AR1039" i="3"/>
  <c r="X1039" i="3"/>
  <c r="BD1039" i="3"/>
  <c r="AB1039" i="3"/>
  <c r="BH1039" i="3"/>
  <c r="AN1039" i="3"/>
  <c r="O1067" i="3"/>
  <c r="BL1067" i="3" s="1"/>
  <c r="Y1082" i="3"/>
  <c r="M1082" i="3"/>
  <c r="BK1082" i="3" s="1"/>
  <c r="AS1082" i="3"/>
  <c r="U1082" i="3"/>
  <c r="BA1082" i="3"/>
  <c r="AC1082" i="3"/>
  <c r="BI1082" i="3"/>
  <c r="AK1082" i="3"/>
  <c r="U1109" i="3"/>
  <c r="BA1109" i="3"/>
  <c r="Y1109" i="3"/>
  <c r="BE1109" i="3"/>
  <c r="AK1109" i="3"/>
  <c r="AO1109" i="3"/>
  <c r="U1117" i="3"/>
  <c r="BA1117" i="3"/>
  <c r="Y1117" i="3"/>
  <c r="BE1117" i="3"/>
  <c r="AK1117" i="3"/>
  <c r="AO1117" i="3"/>
  <c r="U1125" i="3"/>
  <c r="BA1125" i="3"/>
  <c r="Y1125" i="3"/>
  <c r="BE1125" i="3"/>
  <c r="AK1125" i="3"/>
  <c r="AO1125" i="3"/>
  <c r="BD1043" i="3"/>
  <c r="S1073" i="3"/>
  <c r="BM1073" i="3" s="1"/>
  <c r="W1096" i="3"/>
  <c r="BJ1096" i="3" s="1"/>
  <c r="S1098" i="3"/>
  <c r="BM1098" i="3" s="1"/>
  <c r="AI1102" i="3"/>
  <c r="S1130" i="3"/>
  <c r="BM1130" i="3" s="1"/>
  <c r="BI1134" i="3"/>
  <c r="BG1134" i="3"/>
  <c r="V1154" i="3"/>
  <c r="AG1162" i="3"/>
  <c r="O1059" i="3"/>
  <c r="BL1059" i="3" s="1"/>
  <c r="AI1059" i="3"/>
  <c r="AY1059" i="3"/>
  <c r="AY1069" i="3"/>
  <c r="AQ1079" i="3"/>
  <c r="BC1100" i="3"/>
  <c r="BC1116" i="3"/>
  <c r="O1116" i="3"/>
  <c r="AG1154" i="3"/>
  <c r="AM1170" i="3"/>
  <c r="AV1170" i="3"/>
  <c r="BI1170" i="3"/>
  <c r="W1170" i="3"/>
  <c r="X1047" i="3"/>
  <c r="BC1096" i="3"/>
  <c r="AE1096" i="3"/>
  <c r="S1102" i="3"/>
  <c r="O1118" i="3"/>
  <c r="BL1118" i="3" s="1"/>
  <c r="AM1118" i="3"/>
  <c r="S1118" i="3"/>
  <c r="BM1118" i="3" s="1"/>
  <c r="AY1118" i="3"/>
  <c r="W1118" i="3"/>
  <c r="BC1118" i="3"/>
  <c r="AI1118" i="3"/>
  <c r="V1156" i="3"/>
  <c r="AG1156" i="3"/>
  <c r="AQ1156" i="3"/>
  <c r="BB1156" i="3"/>
  <c r="M1156" i="3"/>
  <c r="W1156" i="3"/>
  <c r="AH1156" i="3"/>
  <c r="AS1156" i="3"/>
  <c r="BC1156" i="3"/>
  <c r="Q1156" i="3"/>
  <c r="AA1156" i="3"/>
  <c r="AL1156" i="3"/>
  <c r="AW1156" i="3"/>
  <c r="BG1156" i="3"/>
  <c r="R1156" i="3"/>
  <c r="BI1156" i="3"/>
  <c r="AC1156" i="3"/>
  <c r="AM1156" i="3"/>
  <c r="AX1156" i="3"/>
  <c r="AM1162" i="3"/>
  <c r="AW1162" i="3"/>
  <c r="BC1162" i="3"/>
  <c r="M1162" i="3"/>
  <c r="Q1168" i="3"/>
  <c r="AS1057" i="3"/>
  <c r="AY1061" i="3"/>
  <c r="AI1069" i="3"/>
  <c r="BM1069" i="3" s="1"/>
  <c r="BC1108" i="3"/>
  <c r="O1108" i="3"/>
  <c r="W1124" i="3"/>
  <c r="AC1154" i="3"/>
  <c r="AL1154" i="3"/>
  <c r="AS1154" i="3"/>
  <c r="M991" i="3"/>
  <c r="L981" i="3"/>
  <c r="AS980" i="3"/>
  <c r="K979" i="3"/>
  <c r="L973" i="3"/>
  <c r="AK1012" i="3"/>
  <c r="BD1012" i="3"/>
  <c r="X1012" i="3"/>
  <c r="V1014" i="3"/>
  <c r="AX1014" i="3"/>
  <c r="BB1014" i="3"/>
  <c r="AA1014" i="3"/>
  <c r="AI1014" i="3"/>
  <c r="U1014" i="3"/>
  <c r="AZ1014" i="3"/>
  <c r="BM1036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M1126" i="3"/>
  <c r="BK1130" i="3"/>
  <c r="BK1152" i="3"/>
  <c r="BK1154" i="3"/>
  <c r="BK1156" i="3"/>
  <c r="BK1158" i="3"/>
  <c r="BK1160" i="3"/>
  <c r="BK1166" i="3"/>
  <c r="BK1168" i="3"/>
  <c r="BJ1350" i="3"/>
  <c r="BN1326" i="3"/>
  <c r="BK1326" i="3"/>
  <c r="BN1334" i="3"/>
  <c r="BK1334" i="3"/>
  <c r="AP1000" i="3"/>
  <c r="N1000" i="3"/>
  <c r="AT1000" i="3"/>
  <c r="Z1000" i="3"/>
  <c r="BF1000" i="3"/>
  <c r="AD1000" i="3"/>
  <c r="Y1033" i="3"/>
  <c r="AS1033" i="3"/>
  <c r="AC1033" i="3"/>
  <c r="BA1033" i="3"/>
  <c r="U1033" i="3"/>
  <c r="BI1033" i="3"/>
  <c r="M1033" i="3"/>
  <c r="BK1033" i="3" s="1"/>
  <c r="AK1033" i="3"/>
  <c r="BE1033" i="3"/>
  <c r="AO1033" i="3"/>
  <c r="BD1055" i="3"/>
  <c r="X1055" i="3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BM1093" i="3" s="1"/>
  <c r="AI1093" i="3"/>
  <c r="AT1093" i="3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AN1045" i="3"/>
  <c r="BD1045" i="3"/>
  <c r="U1101" i="3"/>
  <c r="BA1101" i="3"/>
  <c r="Y1101" i="3"/>
  <c r="BE1101" i="3"/>
  <c r="AK1101" i="3"/>
  <c r="AO1101" i="3"/>
  <c r="AU1098" i="3"/>
  <c r="BC1098" i="3"/>
  <c r="AM1108" i="3"/>
  <c r="AM1124" i="3"/>
  <c r="AX1134" i="3"/>
  <c r="AW1134" i="3"/>
  <c r="AQ1134" i="3"/>
  <c r="W1135" i="3"/>
  <c r="AB1135" i="3"/>
  <c r="AR1135" i="3"/>
  <c r="BH1135" i="3"/>
  <c r="AE1135" i="3"/>
  <c r="AU1135" i="3"/>
  <c r="Q1135" i="3"/>
  <c r="AJ1135" i="3"/>
  <c r="AZ1135" i="3"/>
  <c r="BC1135" i="3"/>
  <c r="U1135" i="3"/>
  <c r="AM1135" i="3"/>
  <c r="V1076" i="3"/>
  <c r="W1100" i="3"/>
  <c r="W1116" i="3"/>
  <c r="AQ1162" i="3"/>
  <c r="AC1170" i="3"/>
  <c r="AL1170" i="3"/>
  <c r="BA1170" i="3"/>
  <c r="M1170" i="3"/>
  <c r="BN1170" i="3" s="1"/>
  <c r="AI1096" i="3"/>
  <c r="BL1096" i="3" s="1"/>
  <c r="BC1102" i="3"/>
  <c r="AM1102" i="3"/>
  <c r="BM1102" i="3" s="1"/>
  <c r="AC1162" i="3"/>
  <c r="BK1162" i="3" s="1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097" i="3"/>
  <c r="BM1101" i="3"/>
  <c r="BL1109" i="3"/>
  <c r="BJ1109" i="3"/>
  <c r="BL1111" i="3"/>
  <c r="BJ1111" i="3"/>
  <c r="BM1113" i="3"/>
  <c r="BL1119" i="3"/>
  <c r="BJ1119" i="3"/>
  <c r="BM1121" i="3"/>
  <c r="BJ1130" i="3"/>
  <c r="BM1135" i="3"/>
  <c r="BN1151" i="3"/>
  <c r="BK1151" i="3"/>
  <c r="BJ1156" i="3"/>
  <c r="BN1156" i="3"/>
  <c r="BN1159" i="3"/>
  <c r="BK1159" i="3"/>
  <c r="BJ1164" i="3"/>
  <c r="BN1164" i="3"/>
  <c r="BN1167" i="3"/>
  <c r="BK1167" i="3"/>
  <c r="BM1063" i="3"/>
  <c r="BN1129" i="3"/>
  <c r="BK1129" i="3"/>
  <c r="BN1130" i="3"/>
  <c r="BL1151" i="3"/>
  <c r="BL1155" i="3"/>
  <c r="BL1159" i="3"/>
  <c r="BL1163" i="3"/>
  <c r="BL1167" i="3"/>
  <c r="BN1060" i="3"/>
  <c r="BK1060" i="3"/>
  <c r="BM1131" i="3"/>
  <c r="BJ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M1027" i="3"/>
  <c r="BL1015" i="3"/>
  <c r="BN1026" i="3"/>
  <c r="BK1026" i="3"/>
  <c r="BM1057" i="3"/>
  <c r="BM1049" i="3"/>
  <c r="BN1053" i="3"/>
  <c r="BK1053" i="3"/>
  <c r="BL1055" i="3"/>
  <c r="BJ1055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N1097" i="3"/>
  <c r="BK1097" i="3"/>
  <c r="BN1098" i="3"/>
  <c r="BK1098" i="3"/>
  <c r="BN1105" i="3"/>
  <c r="BK1105" i="3"/>
  <c r="BN1113" i="3"/>
  <c r="BK1113" i="3"/>
  <c r="BN1122" i="3"/>
  <c r="BK1122" i="3"/>
  <c r="BK1005" i="3"/>
  <c r="BN1005" i="3"/>
  <c r="BJ1000" i="3"/>
  <c r="BM1000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BL1013" i="3"/>
  <c r="BJ1013" i="3"/>
  <c r="AW1012" i="3"/>
  <c r="AG1012" i="3"/>
  <c r="Q1012" i="3"/>
  <c r="AZ1012" i="3"/>
  <c r="AJ1012" i="3"/>
  <c r="T1012" i="3"/>
  <c r="AY1012" i="3"/>
  <c r="AI1012" i="3"/>
  <c r="S1012" i="3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M1020" i="3"/>
  <c r="BL1027" i="3"/>
  <c r="BJ1027" i="3"/>
  <c r="BK1015" i="3"/>
  <c r="BN1015" i="3"/>
  <c r="BM1029" i="3"/>
  <c r="BJ1034" i="3"/>
  <c r="BL1031" i="3"/>
  <c r="BJ1031" i="3"/>
  <c r="BM1026" i="3"/>
  <c r="BJ1030" i="3"/>
  <c r="BM1033" i="3"/>
  <c r="BJ1024" i="3"/>
  <c r="BL1057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L1039" i="3"/>
  <c r="BJ1039" i="3"/>
  <c r="BM1041" i="3"/>
  <c r="BN1043" i="3"/>
  <c r="BK1043" i="3"/>
  <c r="BM1045" i="3"/>
  <c r="BL1049" i="3"/>
  <c r="BJ1049" i="3"/>
  <c r="BM1051" i="3"/>
  <c r="BN1055" i="3"/>
  <c r="BK1055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M1076" i="3"/>
  <c r="BN1076" i="3"/>
  <c r="BK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M1070" i="3"/>
  <c r="BL1087" i="3"/>
  <c r="BJ1087" i="3"/>
  <c r="BN1090" i="3"/>
  <c r="BK1090" i="3"/>
  <c r="BJ1090" i="3"/>
  <c r="BN1095" i="3"/>
  <c r="BK1095" i="3"/>
  <c r="BN1096" i="3"/>
  <c r="BK1096" i="3"/>
  <c r="BJ1102" i="3"/>
  <c r="BN1103" i="3"/>
  <c r="BK1103" i="3"/>
  <c r="BN1104" i="3"/>
  <c r="BK1104" i="3"/>
  <c r="BN1111" i="3"/>
  <c r="BK1111" i="3"/>
  <c r="BN1112" i="3"/>
  <c r="BK1112" i="3"/>
  <c r="BJ1118" i="3"/>
  <c r="BN1119" i="3"/>
  <c r="BK1119" i="3"/>
  <c r="BN1120" i="3"/>
  <c r="BK1120" i="3"/>
  <c r="BJ1126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097" i="3"/>
  <c r="BJ1097" i="3"/>
  <c r="BL1101" i="3"/>
  <c r="BJ1101" i="3"/>
  <c r="BM1103" i="3"/>
  <c r="BL1113" i="3"/>
  <c r="BJ1113" i="3"/>
  <c r="BM1115" i="3"/>
  <c r="BL1121" i="3"/>
  <c r="BJ1121" i="3"/>
  <c r="BM1123" i="3"/>
  <c r="BM1125" i="3"/>
  <c r="BL1135" i="3"/>
  <c r="BN1135" i="3"/>
  <c r="BK1135" i="3"/>
  <c r="BJ1135" i="3"/>
  <c r="BM1151" i="3"/>
  <c r="BJ1154" i="3"/>
  <c r="BN1154" i="3"/>
  <c r="BM1156" i="3"/>
  <c r="BN1157" i="3"/>
  <c r="BK1157" i="3"/>
  <c r="BM1159" i="3"/>
  <c r="BJ1162" i="3"/>
  <c r="BN1162" i="3"/>
  <c r="BM1164" i="3"/>
  <c r="BN1165" i="3"/>
  <c r="BK1165" i="3"/>
  <c r="BM1167" i="3"/>
  <c r="BJ1170" i="3"/>
  <c r="BL1129" i="3"/>
  <c r="BL1152" i="3"/>
  <c r="BL1156" i="3"/>
  <c r="BL1160" i="3"/>
  <c r="BL1164" i="3"/>
  <c r="BL1168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31" i="3"/>
  <c r="BM1024" i="3"/>
  <c r="BM1039" i="3"/>
  <c r="BL1043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BK1057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N1121" i="3"/>
  <c r="BK1121" i="3"/>
  <c r="BJ1077" i="3"/>
  <c r="BM1089" i="3"/>
  <c r="BJ1008" i="3"/>
  <c r="BK1000" i="3"/>
  <c r="BN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J1029" i="3"/>
  <c r="BN1034" i="3"/>
  <c r="BK1034" i="3"/>
  <c r="BN1029" i="3"/>
  <c r="BK1029" i="3"/>
  <c r="BN1030" i="3"/>
  <c r="BK1030" i="3"/>
  <c r="BL1033" i="3"/>
  <c r="BJ1033" i="3"/>
  <c r="BJ1032" i="3"/>
  <c r="BL1036" i="3"/>
  <c r="BN1039" i="3"/>
  <c r="BK1039" i="3"/>
  <c r="BL1041" i="3"/>
  <c r="BJ1041" i="3"/>
  <c r="BL1045" i="3"/>
  <c r="BJ1045" i="3"/>
  <c r="BM1047" i="3"/>
  <c r="BN1049" i="3"/>
  <c r="BK1049" i="3"/>
  <c r="BL1051" i="3"/>
  <c r="BJ1051" i="3"/>
  <c r="BM1053" i="3"/>
  <c r="BN1031" i="3"/>
  <c r="BJ1035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M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M1059" i="3"/>
  <c r="BL1066" i="3"/>
  <c r="BJ1066" i="3"/>
  <c r="BM1074" i="3"/>
  <c r="BJ107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BM1082" i="3"/>
  <c r="BM1084" i="3"/>
  <c r="BM1086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K1084" i="3"/>
  <c r="BM1087" i="3"/>
  <c r="BN1087" i="3"/>
  <c r="BK1087" i="3"/>
  <c r="BL1090" i="3"/>
  <c r="BM1094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J1094" i="3"/>
  <c r="BM1075" i="3"/>
  <c r="BN1092" i="3"/>
  <c r="BK1092" i="3"/>
  <c r="BJ1092" i="3"/>
  <c r="BL1103" i="3"/>
  <c r="BJ1103" i="3"/>
  <c r="BM1105" i="3"/>
  <c r="BM1107" i="3"/>
  <c r="BL1115" i="3"/>
  <c r="BJ1115" i="3"/>
  <c r="BM1117" i="3"/>
  <c r="BL1123" i="3"/>
  <c r="BJ1123" i="3"/>
  <c r="BL1125" i="3"/>
  <c r="BJ1125" i="3"/>
  <c r="BM1127" i="3"/>
  <c r="BL1081" i="3"/>
  <c r="BJ1081" i="3"/>
  <c r="BL1137" i="3"/>
  <c r="BL1141" i="3"/>
  <c r="BL1145" i="3"/>
  <c r="BL1149" i="3"/>
  <c r="BJ1152" i="3"/>
  <c r="BN1152" i="3"/>
  <c r="BM1154" i="3"/>
  <c r="BN1155" i="3"/>
  <c r="BK1155" i="3"/>
  <c r="BM1157" i="3"/>
  <c r="BJ1160" i="3"/>
  <c r="BN1160" i="3"/>
  <c r="BM1162" i="3"/>
  <c r="BN1163" i="3"/>
  <c r="BK1163" i="3"/>
  <c r="BM1165" i="3"/>
  <c r="BJ1168" i="3"/>
  <c r="BN1168" i="3"/>
  <c r="BM1170" i="3"/>
  <c r="BM1129" i="3"/>
  <c r="BJ1129" i="3"/>
  <c r="BL1153" i="3"/>
  <c r="BL1157" i="3"/>
  <c r="BL1161" i="3"/>
  <c r="BL1165" i="3"/>
  <c r="BL1169" i="3"/>
  <c r="BM1060" i="3"/>
  <c r="BN1131" i="3"/>
  <c r="BK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1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BM101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K1020" i="3"/>
  <c r="BF1042" i="3"/>
  <c r="AP1042" i="3"/>
  <c r="BJ1043" i="3"/>
  <c r="BN1047" i="3"/>
  <c r="BK1047" i="3"/>
  <c r="Y1058" i="3"/>
  <c r="N1042" i="3"/>
  <c r="AJ1042" i="3"/>
  <c r="BN1061" i="3"/>
  <c r="BK1061" i="3"/>
  <c r="BJ1074" i="3"/>
  <c r="BL1063" i="3"/>
  <c r="BL1062" i="3"/>
  <c r="BN1114" i="3"/>
  <c r="BK1114" i="3"/>
  <c r="BJ1006" i="3"/>
  <c r="BL1000" i="3"/>
  <c r="BN1013" i="3"/>
  <c r="BK1013" i="3"/>
  <c r="BJ1010" i="3"/>
  <c r="BM1010" i="3"/>
  <c r="BK1012" i="3"/>
  <c r="BN1012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N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M1043" i="3"/>
  <c r="BN1045" i="3"/>
  <c r="BK1045" i="3"/>
  <c r="BL1047" i="3"/>
  <c r="BJ1047" i="3"/>
  <c r="BN1051" i="3"/>
  <c r="BK1051" i="3"/>
  <c r="BL1053" i="3"/>
  <c r="BJ1053" i="3"/>
  <c r="BM1055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K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M1044" i="3" s="1"/>
  <c r="BD1044" i="3"/>
  <c r="AN1044" i="3"/>
  <c r="X1044" i="3"/>
  <c r="BC1044" i="3"/>
  <c r="AM1044" i="3"/>
  <c r="BN1066" i="3"/>
  <c r="BK1066" i="3"/>
  <c r="BM1067" i="3"/>
  <c r="BL1076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J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N1070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K1108" i="3"/>
  <c r="BJ1114" i="3"/>
  <c r="BN1115" i="3"/>
  <c r="BK1115" i="3"/>
  <c r="BN1116" i="3"/>
  <c r="BK1116" i="3"/>
  <c r="BJ1122" i="3"/>
  <c r="BN1123" i="3"/>
  <c r="BK1123" i="3"/>
  <c r="BN1124" i="3"/>
  <c r="BK1124" i="3"/>
  <c r="BN1082" i="3"/>
  <c r="BL1093" i="3"/>
  <c r="BL1104" i="3"/>
  <c r="BM1068" i="3"/>
  <c r="BN1075" i="3"/>
  <c r="BK1075" i="3"/>
  <c r="BL1083" i="3"/>
  <c r="BJ1083" i="3"/>
  <c r="BN1088" i="3"/>
  <c r="BK1088" i="3"/>
  <c r="BJ1088" i="3"/>
  <c r="BL1092" i="3"/>
  <c r="BM1095" i="3"/>
  <c r="BL1105" i="3"/>
  <c r="BJ1105" i="3"/>
  <c r="BL1107" i="3"/>
  <c r="BJ1107" i="3"/>
  <c r="BM1109" i="3"/>
  <c r="BM1111" i="3"/>
  <c r="BL1117" i="3"/>
  <c r="BJ1117" i="3"/>
  <c r="BM1119" i="3"/>
  <c r="BL1127" i="3"/>
  <c r="BJ1127" i="3"/>
  <c r="BM1081" i="3"/>
  <c r="BN1081" i="3"/>
  <c r="BK1081" i="3"/>
  <c r="BL1131" i="3"/>
  <c r="BM1152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M1168" i="3"/>
  <c r="BN1169" i="3"/>
  <c r="BK1169" i="3"/>
  <c r="BL1154" i="3"/>
  <c r="BL1158" i="3"/>
  <c r="BL1162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K1196" i="3"/>
  <c r="BL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O973" i="3"/>
  <c r="S973" i="3"/>
  <c r="W973" i="3"/>
  <c r="AA973" i="3"/>
  <c r="AE973" i="3"/>
  <c r="AI973" i="3"/>
  <c r="AM973" i="3"/>
  <c r="AQ973" i="3"/>
  <c r="AU973" i="3"/>
  <c r="AY973" i="3"/>
  <c r="BC973" i="3"/>
  <c r="BG973" i="3"/>
  <c r="P973" i="3"/>
  <c r="AF973" i="3"/>
  <c r="AV973" i="3"/>
  <c r="T973" i="3"/>
  <c r="AJ973" i="3"/>
  <c r="AZ973" i="3"/>
  <c r="X973" i="3"/>
  <c r="AN973" i="3"/>
  <c r="BD973" i="3"/>
  <c r="AB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M981" i="3"/>
  <c r="Q981" i="3"/>
  <c r="U981" i="3"/>
  <c r="Y981" i="3"/>
  <c r="AC981" i="3"/>
  <c r="AG981" i="3"/>
  <c r="AK981" i="3"/>
  <c r="AO981" i="3"/>
  <c r="AS981" i="3"/>
  <c r="AW981" i="3"/>
  <c r="BA981" i="3"/>
  <c r="BE981" i="3"/>
  <c r="BI981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O981" i="3"/>
  <c r="AE981" i="3"/>
  <c r="AU981" i="3"/>
  <c r="S981" i="3"/>
  <c r="AI981" i="3"/>
  <c r="AY981" i="3"/>
  <c r="W981" i="3"/>
  <c r="AM981" i="3"/>
  <c r="BC981" i="3"/>
  <c r="AA981" i="3"/>
  <c r="AQ981" i="3"/>
  <c r="BG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AO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O980" i="3"/>
  <c r="S980" i="3"/>
  <c r="W980" i="3"/>
  <c r="AA980" i="3"/>
  <c r="AE980" i="3"/>
  <c r="AI980" i="3"/>
  <c r="AM980" i="3"/>
  <c r="AQ980" i="3"/>
  <c r="AU980" i="3"/>
  <c r="AY980" i="3"/>
  <c r="BC980" i="3"/>
  <c r="BG980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Q980" i="3"/>
  <c r="AU979" i="3"/>
  <c r="AI978" i="3"/>
  <c r="X978" i="3"/>
  <c r="AN978" i="3"/>
  <c r="U978" i="3"/>
  <c r="AK978" i="3"/>
  <c r="BA978" i="3"/>
  <c r="AI976" i="3"/>
  <c r="AY976" i="3"/>
  <c r="AZ976" i="3"/>
  <c r="Q976" i="3"/>
  <c r="O974" i="3"/>
  <c r="AE974" i="3"/>
  <c r="AU974" i="3"/>
  <c r="AF974" i="3"/>
  <c r="AV974" i="3"/>
  <c r="M974" i="3"/>
  <c r="AS974" i="3"/>
  <c r="BI974" i="3"/>
  <c r="V978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V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K781" i="3" s="1"/>
  <c r="F781" i="3"/>
  <c r="G781" i="3"/>
  <c r="H781" i="3"/>
  <c r="I781" i="3"/>
  <c r="L781" i="3" s="1"/>
  <c r="J781" i="3"/>
  <c r="E782" i="3"/>
  <c r="F782" i="3"/>
  <c r="K782" i="3" s="1"/>
  <c r="G782" i="3"/>
  <c r="H782" i="3"/>
  <c r="I782" i="3"/>
  <c r="J782" i="3"/>
  <c r="E783" i="3"/>
  <c r="F783" i="3"/>
  <c r="K783" i="3" s="1"/>
  <c r="G783" i="3"/>
  <c r="H783" i="3"/>
  <c r="I783" i="3"/>
  <c r="J783" i="3"/>
  <c r="E784" i="3"/>
  <c r="F784" i="3"/>
  <c r="K784" i="3" s="1"/>
  <c r="G784" i="3"/>
  <c r="H784" i="3"/>
  <c r="I784" i="3"/>
  <c r="J784" i="3"/>
  <c r="E785" i="3"/>
  <c r="F785" i="3"/>
  <c r="K785" i="3" s="1"/>
  <c r="G785" i="3"/>
  <c r="H785" i="3"/>
  <c r="I785" i="3"/>
  <c r="J785" i="3"/>
  <c r="E786" i="3"/>
  <c r="F786" i="3"/>
  <c r="K786" i="3" s="1"/>
  <c r="G786" i="3"/>
  <c r="H786" i="3"/>
  <c r="I786" i="3"/>
  <c r="J786" i="3"/>
  <c r="E787" i="3"/>
  <c r="F787" i="3"/>
  <c r="K787" i="3" s="1"/>
  <c r="G787" i="3"/>
  <c r="H787" i="3"/>
  <c r="I787" i="3"/>
  <c r="J787" i="3"/>
  <c r="E788" i="3"/>
  <c r="F788" i="3"/>
  <c r="K788" i="3" s="1"/>
  <c r="G788" i="3"/>
  <c r="H788" i="3"/>
  <c r="I788" i="3"/>
  <c r="J788" i="3"/>
  <c r="E789" i="3"/>
  <c r="F789" i="3"/>
  <c r="K789" i="3" s="1"/>
  <c r="G789" i="3"/>
  <c r="H789" i="3"/>
  <c r="I789" i="3"/>
  <c r="J789" i="3"/>
  <c r="E790" i="3"/>
  <c r="F790" i="3"/>
  <c r="K790" i="3" s="1"/>
  <c r="G790" i="3"/>
  <c r="H790" i="3"/>
  <c r="I790" i="3"/>
  <c r="J790" i="3"/>
  <c r="E791" i="3"/>
  <c r="F791" i="3"/>
  <c r="K791" i="3" s="1"/>
  <c r="G791" i="3"/>
  <c r="H791" i="3"/>
  <c r="I791" i="3"/>
  <c r="J791" i="3"/>
  <c r="E792" i="3"/>
  <c r="F792" i="3"/>
  <c r="K792" i="3" s="1"/>
  <c r="G792" i="3"/>
  <c r="H792" i="3"/>
  <c r="I792" i="3"/>
  <c r="J792" i="3"/>
  <c r="L792" i="3" s="1"/>
  <c r="E793" i="3"/>
  <c r="F793" i="3"/>
  <c r="G793" i="3"/>
  <c r="H793" i="3"/>
  <c r="I793" i="3"/>
  <c r="J793" i="3"/>
  <c r="L793" i="3"/>
  <c r="E794" i="3"/>
  <c r="F794" i="3"/>
  <c r="K794" i="3" s="1"/>
  <c r="G794" i="3"/>
  <c r="H794" i="3"/>
  <c r="I794" i="3"/>
  <c r="J794" i="3"/>
  <c r="L794" i="3" s="1"/>
  <c r="E795" i="3"/>
  <c r="F795" i="3"/>
  <c r="G795" i="3"/>
  <c r="H795" i="3"/>
  <c r="L795" i="3" s="1"/>
  <c r="I795" i="3"/>
  <c r="J795" i="3"/>
  <c r="E796" i="3"/>
  <c r="F796" i="3"/>
  <c r="K796" i="3" s="1"/>
  <c r="G796" i="3"/>
  <c r="H796" i="3"/>
  <c r="I796" i="3"/>
  <c r="J796" i="3"/>
  <c r="E797" i="3"/>
  <c r="F797" i="3"/>
  <c r="G797" i="3"/>
  <c r="H797" i="3"/>
  <c r="I797" i="3"/>
  <c r="J797" i="3"/>
  <c r="E798" i="3"/>
  <c r="F798" i="3"/>
  <c r="K798" i="3" s="1"/>
  <c r="G798" i="3"/>
  <c r="H798" i="3"/>
  <c r="I798" i="3"/>
  <c r="J798" i="3"/>
  <c r="E799" i="3"/>
  <c r="F799" i="3"/>
  <c r="G799" i="3"/>
  <c r="H799" i="3"/>
  <c r="I799" i="3"/>
  <c r="J799" i="3"/>
  <c r="E800" i="3"/>
  <c r="F800" i="3"/>
  <c r="K800" i="3" s="1"/>
  <c r="G800" i="3"/>
  <c r="H800" i="3"/>
  <c r="I800" i="3"/>
  <c r="J800" i="3"/>
  <c r="E801" i="3"/>
  <c r="F801" i="3"/>
  <c r="G801" i="3"/>
  <c r="H801" i="3"/>
  <c r="I801" i="3"/>
  <c r="J801" i="3"/>
  <c r="E802" i="3"/>
  <c r="F802" i="3"/>
  <c r="K802" i="3" s="1"/>
  <c r="G802" i="3"/>
  <c r="H802" i="3"/>
  <c r="I802" i="3"/>
  <c r="J802" i="3"/>
  <c r="E803" i="3"/>
  <c r="F803" i="3"/>
  <c r="G803" i="3"/>
  <c r="H803" i="3"/>
  <c r="I803" i="3"/>
  <c r="J803" i="3"/>
  <c r="E804" i="3"/>
  <c r="F804" i="3"/>
  <c r="K804" i="3" s="1"/>
  <c r="G804" i="3"/>
  <c r="H804" i="3"/>
  <c r="I804" i="3"/>
  <c r="J804" i="3"/>
  <c r="E805" i="3"/>
  <c r="F805" i="3"/>
  <c r="G805" i="3"/>
  <c r="H805" i="3"/>
  <c r="I805" i="3"/>
  <c r="J805" i="3"/>
  <c r="E806" i="3"/>
  <c r="F806" i="3"/>
  <c r="K806" i="3" s="1"/>
  <c r="G806" i="3"/>
  <c r="H806" i="3"/>
  <c r="I806" i="3"/>
  <c r="J806" i="3"/>
  <c r="E807" i="3"/>
  <c r="F807" i="3"/>
  <c r="G807" i="3"/>
  <c r="H807" i="3"/>
  <c r="L807" i="3" s="1"/>
  <c r="I807" i="3"/>
  <c r="J807" i="3"/>
  <c r="E808" i="3"/>
  <c r="F808" i="3"/>
  <c r="G808" i="3"/>
  <c r="H808" i="3"/>
  <c r="I808" i="3"/>
  <c r="L808" i="3" s="1"/>
  <c r="J808" i="3"/>
  <c r="E809" i="3"/>
  <c r="F809" i="3"/>
  <c r="K809" i="3" s="1"/>
  <c r="G809" i="3"/>
  <c r="H809" i="3"/>
  <c r="I809" i="3"/>
  <c r="J809" i="3"/>
  <c r="E810" i="3"/>
  <c r="F810" i="3"/>
  <c r="G810" i="3"/>
  <c r="K810" i="3" s="1"/>
  <c r="H810" i="3"/>
  <c r="I810" i="3"/>
  <c r="J810" i="3"/>
  <c r="E811" i="3"/>
  <c r="K811" i="3" s="1"/>
  <c r="F811" i="3"/>
  <c r="G811" i="3"/>
  <c r="H811" i="3"/>
  <c r="I811" i="3"/>
  <c r="J811" i="3"/>
  <c r="E812" i="3"/>
  <c r="K812" i="3" s="1"/>
  <c r="N812" i="3" s="1"/>
  <c r="F812" i="3"/>
  <c r="G812" i="3"/>
  <c r="H812" i="3"/>
  <c r="I812" i="3"/>
  <c r="L812" i="3" s="1"/>
  <c r="J812" i="3"/>
  <c r="E813" i="3"/>
  <c r="F813" i="3"/>
  <c r="K813" i="3" s="1"/>
  <c r="G813" i="3"/>
  <c r="H813" i="3"/>
  <c r="I813" i="3"/>
  <c r="J813" i="3"/>
  <c r="E814" i="3"/>
  <c r="F814" i="3"/>
  <c r="G814" i="3"/>
  <c r="K814" i="3" s="1"/>
  <c r="H814" i="3"/>
  <c r="I814" i="3"/>
  <c r="J814" i="3"/>
  <c r="E815" i="3"/>
  <c r="K815" i="3" s="1"/>
  <c r="F815" i="3"/>
  <c r="G815" i="3"/>
  <c r="H815" i="3"/>
  <c r="I815" i="3"/>
  <c r="J815" i="3"/>
  <c r="E816" i="3"/>
  <c r="K816" i="3" s="1"/>
  <c r="F816" i="3"/>
  <c r="G816" i="3"/>
  <c r="H816" i="3"/>
  <c r="I816" i="3"/>
  <c r="L816" i="3" s="1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L819" i="3" s="1"/>
  <c r="J819" i="3"/>
  <c r="E820" i="3"/>
  <c r="F820" i="3"/>
  <c r="K820" i="3" s="1"/>
  <c r="G820" i="3"/>
  <c r="H820" i="3"/>
  <c r="I820" i="3"/>
  <c r="J820" i="3"/>
  <c r="L820" i="3" s="1"/>
  <c r="E821" i="3"/>
  <c r="F821" i="3"/>
  <c r="G821" i="3"/>
  <c r="H821" i="3"/>
  <c r="I821" i="3"/>
  <c r="J821" i="3"/>
  <c r="L821" i="3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K824" i="3" s="1"/>
  <c r="G824" i="3"/>
  <c r="H824" i="3"/>
  <c r="I824" i="3"/>
  <c r="J824" i="3"/>
  <c r="L824" i="3" s="1"/>
  <c r="E825" i="3"/>
  <c r="F825" i="3"/>
  <c r="G825" i="3"/>
  <c r="H825" i="3"/>
  <c r="I825" i="3"/>
  <c r="J825" i="3"/>
  <c r="L825" i="3"/>
  <c r="E826" i="3"/>
  <c r="F826" i="3"/>
  <c r="G826" i="3"/>
  <c r="H826" i="3"/>
  <c r="L826" i="3" s="1"/>
  <c r="I826" i="3"/>
  <c r="J826" i="3"/>
  <c r="E827" i="3"/>
  <c r="F827" i="3"/>
  <c r="G827" i="3"/>
  <c r="H827" i="3"/>
  <c r="I827" i="3"/>
  <c r="L827" i="3" s="1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I829" i="3"/>
  <c r="J829" i="3"/>
  <c r="L829" i="3"/>
  <c r="E830" i="3"/>
  <c r="F830" i="3"/>
  <c r="G830" i="3"/>
  <c r="H830" i="3"/>
  <c r="L830" i="3" s="1"/>
  <c r="I830" i="3"/>
  <c r="J830" i="3"/>
  <c r="E831" i="3"/>
  <c r="F831" i="3"/>
  <c r="G831" i="3"/>
  <c r="H831" i="3"/>
  <c r="I831" i="3"/>
  <c r="L831" i="3" s="1"/>
  <c r="J831" i="3"/>
  <c r="E832" i="3"/>
  <c r="F832" i="3"/>
  <c r="K832" i="3" s="1"/>
  <c r="G832" i="3"/>
  <c r="H832" i="3"/>
  <c r="I832" i="3"/>
  <c r="J832" i="3"/>
  <c r="L832" i="3" s="1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L841" i="3" s="1"/>
  <c r="J841" i="3"/>
  <c r="E842" i="3"/>
  <c r="F842" i="3"/>
  <c r="K842" i="3" s="1"/>
  <c r="G842" i="3"/>
  <c r="H842" i="3"/>
  <c r="I842" i="3"/>
  <c r="J842" i="3"/>
  <c r="L842" i="3" s="1"/>
  <c r="E843" i="3"/>
  <c r="F843" i="3"/>
  <c r="G843" i="3"/>
  <c r="H843" i="3"/>
  <c r="I843" i="3"/>
  <c r="J843" i="3"/>
  <c r="L843" i="3"/>
  <c r="E844" i="3"/>
  <c r="F844" i="3"/>
  <c r="G844" i="3"/>
  <c r="H844" i="3"/>
  <c r="L844" i="3" s="1"/>
  <c r="I844" i="3"/>
  <c r="J844" i="3"/>
  <c r="E845" i="3"/>
  <c r="F845" i="3"/>
  <c r="G845" i="3"/>
  <c r="H845" i="3"/>
  <c r="L845" i="3" s="1"/>
  <c r="I845" i="3"/>
  <c r="J845" i="3"/>
  <c r="E846" i="3"/>
  <c r="F846" i="3"/>
  <c r="K846" i="3" s="1"/>
  <c r="G846" i="3"/>
  <c r="H846" i="3"/>
  <c r="I846" i="3"/>
  <c r="J846" i="3"/>
  <c r="L846" i="3" s="1"/>
  <c r="E847" i="3"/>
  <c r="F847" i="3"/>
  <c r="G847" i="3"/>
  <c r="H847" i="3"/>
  <c r="I847" i="3"/>
  <c r="J847" i="3"/>
  <c r="L847" i="3"/>
  <c r="E848" i="3"/>
  <c r="F848" i="3"/>
  <c r="G848" i="3"/>
  <c r="H848" i="3"/>
  <c r="L848" i="3" s="1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L850" i="3" s="1"/>
  <c r="J850" i="3"/>
  <c r="E851" i="3"/>
  <c r="F851" i="3"/>
  <c r="G851" i="3"/>
  <c r="H851" i="3"/>
  <c r="I851" i="3"/>
  <c r="J851" i="3"/>
  <c r="L851" i="3"/>
  <c r="E852" i="3"/>
  <c r="F852" i="3"/>
  <c r="G852" i="3"/>
  <c r="H852" i="3"/>
  <c r="L852" i="3" s="1"/>
  <c r="I852" i="3"/>
  <c r="J852" i="3"/>
  <c r="E853" i="3"/>
  <c r="F853" i="3"/>
  <c r="G853" i="3"/>
  <c r="H853" i="3"/>
  <c r="L853" i="3" s="1"/>
  <c r="I853" i="3"/>
  <c r="J853" i="3"/>
  <c r="E854" i="3"/>
  <c r="F854" i="3"/>
  <c r="K854" i="3" s="1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L857" i="3" s="1"/>
  <c r="I857" i="3"/>
  <c r="J857" i="3"/>
  <c r="E858" i="3"/>
  <c r="F858" i="3"/>
  <c r="K858" i="3" s="1"/>
  <c r="G858" i="3"/>
  <c r="H858" i="3"/>
  <c r="I858" i="3"/>
  <c r="L858" i="3" s="1"/>
  <c r="J858" i="3"/>
  <c r="E859" i="3"/>
  <c r="F859" i="3"/>
  <c r="G859" i="3"/>
  <c r="H859" i="3"/>
  <c r="I859" i="3"/>
  <c r="J859" i="3"/>
  <c r="L859" i="3"/>
  <c r="E860" i="3"/>
  <c r="F860" i="3"/>
  <c r="G860" i="3"/>
  <c r="H860" i="3"/>
  <c r="L860" i="3" s="1"/>
  <c r="I860" i="3"/>
  <c r="J860" i="3"/>
  <c r="E861" i="3"/>
  <c r="F861" i="3"/>
  <c r="G861" i="3"/>
  <c r="H861" i="3"/>
  <c r="L861" i="3" s="1"/>
  <c r="I861" i="3"/>
  <c r="J861" i="3"/>
  <c r="E862" i="3"/>
  <c r="F862" i="3"/>
  <c r="K862" i="3" s="1"/>
  <c r="G862" i="3"/>
  <c r="H862" i="3"/>
  <c r="I862" i="3"/>
  <c r="J862" i="3"/>
  <c r="E863" i="3"/>
  <c r="F863" i="3"/>
  <c r="G863" i="3"/>
  <c r="H863" i="3"/>
  <c r="I863" i="3"/>
  <c r="J863" i="3"/>
  <c r="E864" i="3"/>
  <c r="F864" i="3"/>
  <c r="K864" i="3" s="1"/>
  <c r="G864" i="3"/>
  <c r="H864" i="3"/>
  <c r="I864" i="3"/>
  <c r="J864" i="3"/>
  <c r="E865" i="3"/>
  <c r="F865" i="3"/>
  <c r="G865" i="3"/>
  <c r="H865" i="3"/>
  <c r="I865" i="3"/>
  <c r="J865" i="3"/>
  <c r="E866" i="3"/>
  <c r="F866" i="3"/>
  <c r="K866" i="3" s="1"/>
  <c r="G866" i="3"/>
  <c r="H866" i="3"/>
  <c r="I866" i="3"/>
  <c r="J866" i="3"/>
  <c r="E867" i="3"/>
  <c r="F867" i="3"/>
  <c r="G867" i="3"/>
  <c r="H867" i="3"/>
  <c r="I867" i="3"/>
  <c r="J867" i="3"/>
  <c r="E868" i="3"/>
  <c r="F868" i="3"/>
  <c r="K868" i="3" s="1"/>
  <c r="G868" i="3"/>
  <c r="H868" i="3"/>
  <c r="I868" i="3"/>
  <c r="J868" i="3"/>
  <c r="E869" i="3"/>
  <c r="F869" i="3"/>
  <c r="G869" i="3"/>
  <c r="H869" i="3"/>
  <c r="I869" i="3"/>
  <c r="J869" i="3"/>
  <c r="E870" i="3"/>
  <c r="F870" i="3"/>
  <c r="K870" i="3" s="1"/>
  <c r="G870" i="3"/>
  <c r="H870" i="3"/>
  <c r="I870" i="3"/>
  <c r="J870" i="3"/>
  <c r="E871" i="3"/>
  <c r="F871" i="3"/>
  <c r="G871" i="3"/>
  <c r="H871" i="3"/>
  <c r="I871" i="3"/>
  <c r="J871" i="3"/>
  <c r="E872" i="3"/>
  <c r="F872" i="3"/>
  <c r="K872" i="3" s="1"/>
  <c r="G872" i="3"/>
  <c r="H872" i="3"/>
  <c r="I872" i="3"/>
  <c r="J872" i="3"/>
  <c r="E873" i="3"/>
  <c r="F873" i="3"/>
  <c r="G873" i="3"/>
  <c r="H873" i="3"/>
  <c r="I873" i="3"/>
  <c r="J873" i="3"/>
  <c r="E874" i="3"/>
  <c r="F874" i="3"/>
  <c r="K874" i="3" s="1"/>
  <c r="G874" i="3"/>
  <c r="H874" i="3"/>
  <c r="I874" i="3"/>
  <c r="J874" i="3"/>
  <c r="E875" i="3"/>
  <c r="F875" i="3"/>
  <c r="G875" i="3"/>
  <c r="H875" i="3"/>
  <c r="I875" i="3"/>
  <c r="J875" i="3"/>
  <c r="E876" i="3"/>
  <c r="F876" i="3"/>
  <c r="K876" i="3" s="1"/>
  <c r="G876" i="3"/>
  <c r="H876" i="3"/>
  <c r="I876" i="3"/>
  <c r="J876" i="3"/>
  <c r="E877" i="3"/>
  <c r="F877" i="3"/>
  <c r="G877" i="3"/>
  <c r="H877" i="3"/>
  <c r="I877" i="3"/>
  <c r="J877" i="3"/>
  <c r="E878" i="3"/>
  <c r="F878" i="3"/>
  <c r="K878" i="3" s="1"/>
  <c r="G878" i="3"/>
  <c r="H878" i="3"/>
  <c r="I878" i="3"/>
  <c r="J878" i="3"/>
  <c r="E879" i="3"/>
  <c r="F879" i="3"/>
  <c r="G879" i="3"/>
  <c r="H879" i="3"/>
  <c r="I879" i="3"/>
  <c r="J879" i="3"/>
  <c r="E880" i="3"/>
  <c r="F880" i="3"/>
  <c r="K880" i="3" s="1"/>
  <c r="G880" i="3"/>
  <c r="H880" i="3"/>
  <c r="I880" i="3"/>
  <c r="J880" i="3"/>
  <c r="E881" i="3"/>
  <c r="F881" i="3"/>
  <c r="G881" i="3"/>
  <c r="H881" i="3"/>
  <c r="I881" i="3"/>
  <c r="J881" i="3"/>
  <c r="E882" i="3"/>
  <c r="F882" i="3"/>
  <c r="K882" i="3" s="1"/>
  <c r="G882" i="3"/>
  <c r="H882" i="3"/>
  <c r="I882" i="3"/>
  <c r="J882" i="3"/>
  <c r="E883" i="3"/>
  <c r="F883" i="3"/>
  <c r="G883" i="3"/>
  <c r="H883" i="3"/>
  <c r="L883" i="3" s="1"/>
  <c r="I883" i="3"/>
  <c r="J883" i="3"/>
  <c r="E884" i="3"/>
  <c r="F884" i="3"/>
  <c r="K884" i="3" s="1"/>
  <c r="G884" i="3"/>
  <c r="H884" i="3"/>
  <c r="I884" i="3"/>
  <c r="J884" i="3"/>
  <c r="E885" i="3"/>
  <c r="F885" i="3"/>
  <c r="G885" i="3"/>
  <c r="H885" i="3"/>
  <c r="L885" i="3" s="1"/>
  <c r="I885" i="3"/>
  <c r="J885" i="3"/>
  <c r="E886" i="3"/>
  <c r="F886" i="3"/>
  <c r="K886" i="3" s="1"/>
  <c r="G886" i="3"/>
  <c r="H886" i="3"/>
  <c r="I886" i="3"/>
  <c r="J886" i="3"/>
  <c r="E887" i="3"/>
  <c r="F887" i="3"/>
  <c r="G887" i="3"/>
  <c r="H887" i="3"/>
  <c r="L887" i="3" s="1"/>
  <c r="I887" i="3"/>
  <c r="J887" i="3"/>
  <c r="E888" i="3"/>
  <c r="F888" i="3"/>
  <c r="K888" i="3" s="1"/>
  <c r="G888" i="3"/>
  <c r="H888" i="3"/>
  <c r="I888" i="3"/>
  <c r="J888" i="3"/>
  <c r="E889" i="3"/>
  <c r="F889" i="3"/>
  <c r="G889" i="3"/>
  <c r="H889" i="3"/>
  <c r="L889" i="3" s="1"/>
  <c r="I889" i="3"/>
  <c r="J889" i="3"/>
  <c r="E890" i="3"/>
  <c r="F890" i="3"/>
  <c r="K890" i="3" s="1"/>
  <c r="G890" i="3"/>
  <c r="H890" i="3"/>
  <c r="I890" i="3"/>
  <c r="J890" i="3"/>
  <c r="E891" i="3"/>
  <c r="F891" i="3"/>
  <c r="G891" i="3"/>
  <c r="H891" i="3"/>
  <c r="L891" i="3" s="1"/>
  <c r="I891" i="3"/>
  <c r="J891" i="3"/>
  <c r="E892" i="3"/>
  <c r="F892" i="3"/>
  <c r="K892" i="3" s="1"/>
  <c r="G892" i="3"/>
  <c r="H892" i="3"/>
  <c r="I892" i="3"/>
  <c r="J892" i="3"/>
  <c r="E893" i="3"/>
  <c r="F893" i="3"/>
  <c r="G893" i="3"/>
  <c r="H893" i="3"/>
  <c r="L893" i="3" s="1"/>
  <c r="I893" i="3"/>
  <c r="J893" i="3"/>
  <c r="E894" i="3"/>
  <c r="F894" i="3"/>
  <c r="K894" i="3" s="1"/>
  <c r="G894" i="3"/>
  <c r="H894" i="3"/>
  <c r="I894" i="3"/>
  <c r="J894" i="3"/>
  <c r="E895" i="3"/>
  <c r="F895" i="3"/>
  <c r="G895" i="3"/>
  <c r="H895" i="3"/>
  <c r="L895" i="3" s="1"/>
  <c r="I895" i="3"/>
  <c r="J895" i="3"/>
  <c r="E896" i="3"/>
  <c r="F896" i="3"/>
  <c r="K896" i="3" s="1"/>
  <c r="G896" i="3"/>
  <c r="H896" i="3"/>
  <c r="I896" i="3"/>
  <c r="J896" i="3"/>
  <c r="E897" i="3"/>
  <c r="F897" i="3"/>
  <c r="G897" i="3"/>
  <c r="H897" i="3"/>
  <c r="L897" i="3" s="1"/>
  <c r="I897" i="3"/>
  <c r="J897" i="3"/>
  <c r="E898" i="3"/>
  <c r="F898" i="3"/>
  <c r="K898" i="3" s="1"/>
  <c r="G898" i="3"/>
  <c r="H898" i="3"/>
  <c r="I898" i="3"/>
  <c r="J898" i="3"/>
  <c r="E899" i="3"/>
  <c r="F899" i="3"/>
  <c r="G899" i="3"/>
  <c r="H899" i="3"/>
  <c r="L899" i="3" s="1"/>
  <c r="I899" i="3"/>
  <c r="J899" i="3"/>
  <c r="E900" i="3"/>
  <c r="F900" i="3"/>
  <c r="K900" i="3" s="1"/>
  <c r="G900" i="3"/>
  <c r="H900" i="3"/>
  <c r="I900" i="3"/>
  <c r="J900" i="3"/>
  <c r="E901" i="3"/>
  <c r="F901" i="3"/>
  <c r="G901" i="3"/>
  <c r="H901" i="3"/>
  <c r="L901" i="3" s="1"/>
  <c r="I901" i="3"/>
  <c r="J901" i="3"/>
  <c r="E902" i="3"/>
  <c r="F902" i="3"/>
  <c r="K902" i="3" s="1"/>
  <c r="G902" i="3"/>
  <c r="H902" i="3"/>
  <c r="I902" i="3"/>
  <c r="J902" i="3"/>
  <c r="E903" i="3"/>
  <c r="F903" i="3"/>
  <c r="G903" i="3"/>
  <c r="H903" i="3"/>
  <c r="L903" i="3" s="1"/>
  <c r="I903" i="3"/>
  <c r="J903" i="3"/>
  <c r="E904" i="3"/>
  <c r="F904" i="3"/>
  <c r="K904" i="3" s="1"/>
  <c r="G904" i="3"/>
  <c r="H904" i="3"/>
  <c r="I904" i="3"/>
  <c r="J904" i="3"/>
  <c r="E905" i="3"/>
  <c r="F905" i="3"/>
  <c r="G905" i="3"/>
  <c r="H905" i="3"/>
  <c r="L905" i="3" s="1"/>
  <c r="I905" i="3"/>
  <c r="J905" i="3"/>
  <c r="E906" i="3"/>
  <c r="F906" i="3"/>
  <c r="K906" i="3" s="1"/>
  <c r="G906" i="3"/>
  <c r="H906" i="3"/>
  <c r="I906" i="3"/>
  <c r="J906" i="3"/>
  <c r="E907" i="3"/>
  <c r="F907" i="3"/>
  <c r="G907" i="3"/>
  <c r="H907" i="3"/>
  <c r="L907" i="3" s="1"/>
  <c r="I907" i="3"/>
  <c r="J907" i="3"/>
  <c r="E908" i="3"/>
  <c r="F908" i="3"/>
  <c r="K908" i="3" s="1"/>
  <c r="G908" i="3"/>
  <c r="H908" i="3"/>
  <c r="I908" i="3"/>
  <c r="J908" i="3"/>
  <c r="E909" i="3"/>
  <c r="F909" i="3"/>
  <c r="G909" i="3"/>
  <c r="H909" i="3"/>
  <c r="L909" i="3" s="1"/>
  <c r="I909" i="3"/>
  <c r="J909" i="3"/>
  <c r="E910" i="3"/>
  <c r="F910" i="3"/>
  <c r="K910" i="3" s="1"/>
  <c r="G910" i="3"/>
  <c r="H910" i="3"/>
  <c r="I910" i="3"/>
  <c r="J910" i="3"/>
  <c r="E911" i="3"/>
  <c r="F911" i="3"/>
  <c r="G911" i="3"/>
  <c r="H911" i="3"/>
  <c r="L911" i="3" s="1"/>
  <c r="I911" i="3"/>
  <c r="J911" i="3"/>
  <c r="E912" i="3"/>
  <c r="F912" i="3"/>
  <c r="K912" i="3" s="1"/>
  <c r="G912" i="3"/>
  <c r="H912" i="3"/>
  <c r="I912" i="3"/>
  <c r="J912" i="3"/>
  <c r="E913" i="3"/>
  <c r="F913" i="3"/>
  <c r="G913" i="3"/>
  <c r="H913" i="3"/>
  <c r="L913" i="3" s="1"/>
  <c r="I913" i="3"/>
  <c r="J913" i="3"/>
  <c r="E914" i="3"/>
  <c r="F914" i="3"/>
  <c r="K914" i="3" s="1"/>
  <c r="G914" i="3"/>
  <c r="H914" i="3"/>
  <c r="I914" i="3"/>
  <c r="J914" i="3"/>
  <c r="E915" i="3"/>
  <c r="F915" i="3"/>
  <c r="G915" i="3"/>
  <c r="H915" i="3"/>
  <c r="L915" i="3" s="1"/>
  <c r="I915" i="3"/>
  <c r="J915" i="3"/>
  <c r="E916" i="3"/>
  <c r="F916" i="3"/>
  <c r="K916" i="3" s="1"/>
  <c r="G916" i="3"/>
  <c r="H916" i="3"/>
  <c r="I916" i="3"/>
  <c r="J916" i="3"/>
  <c r="E917" i="3"/>
  <c r="F917" i="3"/>
  <c r="G917" i="3"/>
  <c r="H917" i="3"/>
  <c r="L917" i="3" s="1"/>
  <c r="I917" i="3"/>
  <c r="J917" i="3"/>
  <c r="E918" i="3"/>
  <c r="F918" i="3"/>
  <c r="K918" i="3" s="1"/>
  <c r="G918" i="3"/>
  <c r="H918" i="3"/>
  <c r="I918" i="3"/>
  <c r="J918" i="3"/>
  <c r="E919" i="3"/>
  <c r="F919" i="3"/>
  <c r="G919" i="3"/>
  <c r="H919" i="3"/>
  <c r="L919" i="3" s="1"/>
  <c r="I919" i="3"/>
  <c r="J919" i="3"/>
  <c r="E920" i="3"/>
  <c r="F920" i="3"/>
  <c r="K920" i="3" s="1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K922" i="3" s="1"/>
  <c r="N922" i="3" s="1"/>
  <c r="F922" i="3"/>
  <c r="G922" i="3"/>
  <c r="H922" i="3"/>
  <c r="I922" i="3"/>
  <c r="L922" i="3" s="1"/>
  <c r="J922" i="3"/>
  <c r="E923" i="3"/>
  <c r="F923" i="3"/>
  <c r="K923" i="3" s="1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K926" i="3" s="1"/>
  <c r="N926" i="3" s="1"/>
  <c r="F926" i="3"/>
  <c r="G926" i="3"/>
  <c r="H926" i="3"/>
  <c r="I926" i="3"/>
  <c r="L926" i="3" s="1"/>
  <c r="J926" i="3"/>
  <c r="E927" i="3"/>
  <c r="F927" i="3"/>
  <c r="K927" i="3" s="1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K930" i="3" s="1"/>
  <c r="N930" i="3" s="1"/>
  <c r="F930" i="3"/>
  <c r="G930" i="3"/>
  <c r="H930" i="3"/>
  <c r="I930" i="3"/>
  <c r="L930" i="3" s="1"/>
  <c r="J930" i="3"/>
  <c r="E931" i="3"/>
  <c r="F931" i="3"/>
  <c r="K931" i="3" s="1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K934" i="3" s="1"/>
  <c r="N934" i="3" s="1"/>
  <c r="F934" i="3"/>
  <c r="G934" i="3"/>
  <c r="H934" i="3"/>
  <c r="I934" i="3"/>
  <c r="L934" i="3" s="1"/>
  <c r="J934" i="3"/>
  <c r="E935" i="3"/>
  <c r="F935" i="3"/>
  <c r="K935" i="3" s="1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K938" i="3" s="1"/>
  <c r="N938" i="3" s="1"/>
  <c r="F938" i="3"/>
  <c r="G938" i="3"/>
  <c r="H938" i="3"/>
  <c r="I938" i="3"/>
  <c r="L938" i="3" s="1"/>
  <c r="J938" i="3"/>
  <c r="E939" i="3"/>
  <c r="F939" i="3"/>
  <c r="K939" i="3" s="1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K942" i="3" s="1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K944" i="3" s="1"/>
  <c r="G944" i="3"/>
  <c r="H944" i="3"/>
  <c r="I944" i="3"/>
  <c r="J944" i="3"/>
  <c r="E945" i="3"/>
  <c r="F945" i="3"/>
  <c r="G945" i="3"/>
  <c r="K945" i="3" s="1"/>
  <c r="H945" i="3"/>
  <c r="I945" i="3"/>
  <c r="J945" i="3"/>
  <c r="E946" i="3"/>
  <c r="K946" i="3" s="1"/>
  <c r="F946" i="3"/>
  <c r="G946" i="3"/>
  <c r="H946" i="3"/>
  <c r="I946" i="3"/>
  <c r="J946" i="3"/>
  <c r="E947" i="3"/>
  <c r="K947" i="3" s="1"/>
  <c r="M947" i="3" s="1"/>
  <c r="F947" i="3"/>
  <c r="G947" i="3"/>
  <c r="H947" i="3"/>
  <c r="I947" i="3"/>
  <c r="L947" i="3" s="1"/>
  <c r="J947" i="3"/>
  <c r="E948" i="3"/>
  <c r="F948" i="3"/>
  <c r="K948" i="3" s="1"/>
  <c r="G948" i="3"/>
  <c r="H948" i="3"/>
  <c r="I948" i="3"/>
  <c r="J948" i="3"/>
  <c r="E949" i="3"/>
  <c r="F949" i="3"/>
  <c r="G949" i="3"/>
  <c r="K949" i="3" s="1"/>
  <c r="H949" i="3"/>
  <c r="I949" i="3"/>
  <c r="J949" i="3"/>
  <c r="E950" i="3"/>
  <c r="K950" i="3" s="1"/>
  <c r="F950" i="3"/>
  <c r="G950" i="3"/>
  <c r="H950" i="3"/>
  <c r="I950" i="3"/>
  <c r="J950" i="3"/>
  <c r="E951" i="3"/>
  <c r="K951" i="3" s="1"/>
  <c r="M951" i="3" s="1"/>
  <c r="F951" i="3"/>
  <c r="G951" i="3"/>
  <c r="H951" i="3"/>
  <c r="I951" i="3"/>
  <c r="L951" i="3" s="1"/>
  <c r="J951" i="3"/>
  <c r="E952" i="3"/>
  <c r="F952" i="3"/>
  <c r="K952" i="3" s="1"/>
  <c r="G952" i="3"/>
  <c r="H952" i="3"/>
  <c r="I952" i="3"/>
  <c r="J952" i="3"/>
  <c r="E953" i="3"/>
  <c r="F953" i="3"/>
  <c r="G953" i="3"/>
  <c r="K953" i="3" s="1"/>
  <c r="H953" i="3"/>
  <c r="I953" i="3"/>
  <c r="J953" i="3"/>
  <c r="E954" i="3"/>
  <c r="K954" i="3" s="1"/>
  <c r="F954" i="3"/>
  <c r="G954" i="3"/>
  <c r="H954" i="3"/>
  <c r="I954" i="3"/>
  <c r="J954" i="3"/>
  <c r="E955" i="3"/>
  <c r="K955" i="3" s="1"/>
  <c r="M955" i="3" s="1"/>
  <c r="F955" i="3"/>
  <c r="G955" i="3"/>
  <c r="H955" i="3"/>
  <c r="I955" i="3"/>
  <c r="L955" i="3" s="1"/>
  <c r="J955" i="3"/>
  <c r="E956" i="3"/>
  <c r="F956" i="3"/>
  <c r="K956" i="3" s="1"/>
  <c r="G956" i="3"/>
  <c r="H956" i="3"/>
  <c r="I956" i="3"/>
  <c r="J956" i="3"/>
  <c r="E957" i="3"/>
  <c r="F957" i="3"/>
  <c r="G957" i="3"/>
  <c r="K957" i="3" s="1"/>
  <c r="H957" i="3"/>
  <c r="I957" i="3"/>
  <c r="J957" i="3"/>
  <c r="E958" i="3"/>
  <c r="K958" i="3" s="1"/>
  <c r="F958" i="3"/>
  <c r="G958" i="3"/>
  <c r="H958" i="3"/>
  <c r="I958" i="3"/>
  <c r="J958" i="3"/>
  <c r="E959" i="3"/>
  <c r="K959" i="3" s="1"/>
  <c r="M959" i="3" s="1"/>
  <c r="F959" i="3"/>
  <c r="G959" i="3"/>
  <c r="H959" i="3"/>
  <c r="I959" i="3"/>
  <c r="L959" i="3" s="1"/>
  <c r="J959" i="3"/>
  <c r="E960" i="3"/>
  <c r="F960" i="3"/>
  <c r="K960" i="3" s="1"/>
  <c r="G960" i="3"/>
  <c r="H960" i="3"/>
  <c r="I960" i="3"/>
  <c r="J960" i="3"/>
  <c r="E961" i="3"/>
  <c r="F961" i="3"/>
  <c r="G961" i="3"/>
  <c r="K961" i="3" s="1"/>
  <c r="H961" i="3"/>
  <c r="I961" i="3"/>
  <c r="J961" i="3"/>
  <c r="E962" i="3"/>
  <c r="K962" i="3" s="1"/>
  <c r="F962" i="3"/>
  <c r="G962" i="3"/>
  <c r="H962" i="3"/>
  <c r="I962" i="3"/>
  <c r="J962" i="3"/>
  <c r="E963" i="3"/>
  <c r="K963" i="3" s="1"/>
  <c r="M963" i="3" s="1"/>
  <c r="F963" i="3"/>
  <c r="G963" i="3"/>
  <c r="H963" i="3"/>
  <c r="I963" i="3"/>
  <c r="L963" i="3" s="1"/>
  <c r="J963" i="3"/>
  <c r="E964" i="3"/>
  <c r="F964" i="3"/>
  <c r="K964" i="3" s="1"/>
  <c r="G964" i="3"/>
  <c r="H964" i="3"/>
  <c r="I964" i="3"/>
  <c r="J964" i="3"/>
  <c r="E965" i="3"/>
  <c r="F965" i="3"/>
  <c r="G965" i="3"/>
  <c r="K965" i="3" s="1"/>
  <c r="H965" i="3"/>
  <c r="I965" i="3"/>
  <c r="J965" i="3"/>
  <c r="E966" i="3"/>
  <c r="K966" i="3" s="1"/>
  <c r="F966" i="3"/>
  <c r="G966" i="3"/>
  <c r="H966" i="3"/>
  <c r="I966" i="3"/>
  <c r="J966" i="3"/>
  <c r="E967" i="3"/>
  <c r="K967" i="3" s="1"/>
  <c r="M967" i="3" s="1"/>
  <c r="F967" i="3"/>
  <c r="G967" i="3"/>
  <c r="H967" i="3"/>
  <c r="I967" i="3"/>
  <c r="L967" i="3" s="1"/>
  <c r="J967" i="3"/>
  <c r="E968" i="3"/>
  <c r="F968" i="3"/>
  <c r="K968" i="3" s="1"/>
  <c r="G968" i="3"/>
  <c r="H968" i="3"/>
  <c r="I968" i="3"/>
  <c r="J968" i="3"/>
  <c r="E969" i="3"/>
  <c r="F969" i="3"/>
  <c r="G969" i="3"/>
  <c r="K969" i="3" s="1"/>
  <c r="H969" i="3"/>
  <c r="I969" i="3"/>
  <c r="J969" i="3"/>
  <c r="E970" i="3"/>
  <c r="K970" i="3" s="1"/>
  <c r="F970" i="3"/>
  <c r="G970" i="3"/>
  <c r="H970" i="3"/>
  <c r="I970" i="3"/>
  <c r="J970" i="3"/>
  <c r="E971" i="3"/>
  <c r="K971" i="3" s="1"/>
  <c r="M971" i="3" s="1"/>
  <c r="F971" i="3"/>
  <c r="G971" i="3"/>
  <c r="H971" i="3"/>
  <c r="I971" i="3"/>
  <c r="L971" i="3" s="1"/>
  <c r="J971" i="3"/>
  <c r="E972" i="3"/>
  <c r="F972" i="3"/>
  <c r="K972" i="3" s="1"/>
  <c r="G972" i="3"/>
  <c r="H972" i="3"/>
  <c r="I972" i="3"/>
  <c r="J972" i="3"/>
  <c r="S786" i="3" l="1"/>
  <c r="AY786" i="3"/>
  <c r="AW786" i="3"/>
  <c r="AK786" i="3"/>
  <c r="O786" i="3"/>
  <c r="AU786" i="3"/>
  <c r="BE786" i="3"/>
  <c r="AQ784" i="3"/>
  <c r="AW784" i="3"/>
  <c r="AC784" i="3"/>
  <c r="BI784" i="3"/>
  <c r="AM784" i="3"/>
  <c r="AG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BI941" i="3"/>
  <c r="N933" i="3"/>
  <c r="N925" i="3"/>
  <c r="AL817" i="3"/>
  <c r="AE817" i="3"/>
  <c r="W817" i="3"/>
  <c r="AX817" i="3"/>
  <c r="AZ817" i="3"/>
  <c r="BG813" i="3"/>
  <c r="AU813" i="3"/>
  <c r="W813" i="3"/>
  <c r="AI780" i="3"/>
  <c r="AU780" i="3"/>
  <c r="AA780" i="3"/>
  <c r="N927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I790" i="3"/>
  <c r="Q790" i="3"/>
  <c r="AW790" i="3"/>
  <c r="AC790" i="3"/>
  <c r="BI790" i="3"/>
  <c r="AM790" i="3"/>
  <c r="AA788" i="3"/>
  <c r="BG788" i="3"/>
  <c r="AK788" i="3"/>
  <c r="O788" i="3"/>
  <c r="AU788" i="3"/>
  <c r="AG788" i="3"/>
  <c r="AA782" i="3"/>
  <c r="O782" i="3"/>
  <c r="BI782" i="3"/>
  <c r="BC782" i="3"/>
  <c r="BE782" i="3"/>
  <c r="O815" i="3"/>
  <c r="AM815" i="3"/>
  <c r="BG815" i="3"/>
  <c r="AQ814" i="3"/>
  <c r="W814" i="3"/>
  <c r="BG814" i="3"/>
  <c r="AA791" i="3"/>
  <c r="BC791" i="3"/>
  <c r="AC791" i="3"/>
  <c r="BD791" i="3"/>
  <c r="AE791" i="3"/>
  <c r="BE791" i="3"/>
  <c r="AG791" i="3"/>
  <c r="BF791" i="3"/>
  <c r="AI787" i="3"/>
  <c r="Q787" i="3"/>
  <c r="U787" i="3"/>
  <c r="BA787" i="3"/>
  <c r="AE787" i="3"/>
  <c r="AG787" i="3"/>
  <c r="S783" i="3"/>
  <c r="AY783" i="3"/>
  <c r="AC783" i="3"/>
  <c r="BI783" i="3"/>
  <c r="AM783" i="3"/>
  <c r="Y783" i="3"/>
  <c r="BE783" i="3"/>
  <c r="AE961" i="3"/>
  <c r="AY961" i="3"/>
  <c r="BC961" i="3"/>
  <c r="M953" i="3"/>
  <c r="S942" i="3"/>
  <c r="AE942" i="3"/>
  <c r="BC942" i="3"/>
  <c r="W781" i="3"/>
  <c r="AM781" i="3"/>
  <c r="BC781" i="3"/>
  <c r="AA781" i="3"/>
  <c r="AQ781" i="3"/>
  <c r="BG781" i="3"/>
  <c r="O781" i="3"/>
  <c r="AE781" i="3"/>
  <c r="AU781" i="3"/>
  <c r="S781" i="3"/>
  <c r="AI781" i="3"/>
  <c r="AY781" i="3"/>
  <c r="O967" i="3"/>
  <c r="BL967" i="3" s="1"/>
  <c r="O955" i="3"/>
  <c r="O947" i="3"/>
  <c r="BJ1012" i="3"/>
  <c r="BM1096" i="3"/>
  <c r="BN1033" i="3"/>
  <c r="AF982" i="3"/>
  <c r="BK1170" i="3"/>
  <c r="O971" i="3"/>
  <c r="BL971" i="3" s="1"/>
  <c r="O963" i="3"/>
  <c r="O959" i="3"/>
  <c r="O951" i="3"/>
  <c r="L968" i="3"/>
  <c r="O968" i="3" s="1"/>
  <c r="L964" i="3"/>
  <c r="O964" i="3" s="1"/>
  <c r="L960" i="3"/>
  <c r="O960" i="3" s="1"/>
  <c r="L956" i="3"/>
  <c r="L952" i="3"/>
  <c r="O952" i="3" s="1"/>
  <c r="L948" i="3"/>
  <c r="O948" i="3" s="1"/>
  <c r="L944" i="3"/>
  <c r="O944" i="3" s="1"/>
  <c r="L939" i="3"/>
  <c r="L935" i="3"/>
  <c r="N935" i="3" s="1"/>
  <c r="L931" i="3"/>
  <c r="N931" i="3" s="1"/>
  <c r="L927" i="3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AI788" i="3" s="1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L969" i="3"/>
  <c r="O969" i="3" s="1"/>
  <c r="L965" i="3"/>
  <c r="O965" i="3" s="1"/>
  <c r="L961" i="3"/>
  <c r="AU961" i="3" s="1"/>
  <c r="L957" i="3"/>
  <c r="L953" i="3"/>
  <c r="O953" i="3" s="1"/>
  <c r="L949" i="3"/>
  <c r="O949" i="3" s="1"/>
  <c r="L945" i="3"/>
  <c r="O945" i="3" s="1"/>
  <c r="BL945" i="3" s="1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L884" i="3"/>
  <c r="K883" i="3"/>
  <c r="L882" i="3"/>
  <c r="K881" i="3"/>
  <c r="K879" i="3"/>
  <c r="K877" i="3"/>
  <c r="K875" i="3"/>
  <c r="K873" i="3"/>
  <c r="K871" i="3"/>
  <c r="K869" i="3"/>
  <c r="K867" i="3"/>
  <c r="K865" i="3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O814" i="3" s="1"/>
  <c r="L810" i="3"/>
  <c r="N810" i="3" s="1"/>
  <c r="K807" i="3"/>
  <c r="K805" i="3"/>
  <c r="K803" i="3"/>
  <c r="K801" i="3"/>
  <c r="K799" i="3"/>
  <c r="AD799" i="3" s="1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O962" i="3" s="1"/>
  <c r="L958" i="3"/>
  <c r="O958" i="3" s="1"/>
  <c r="L954" i="3"/>
  <c r="O954" i="3" s="1"/>
  <c r="L950" i="3"/>
  <c r="L946" i="3"/>
  <c r="O946" i="3" s="1"/>
  <c r="L942" i="3"/>
  <c r="AI942" i="3" s="1"/>
  <c r="L941" i="3"/>
  <c r="N941" i="3" s="1"/>
  <c r="L937" i="3"/>
  <c r="L933" i="3"/>
  <c r="L929" i="3"/>
  <c r="N929" i="3" s="1"/>
  <c r="L925" i="3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N980" i="3" s="1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L973" i="3"/>
  <c r="BJ973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BM981" i="3"/>
  <c r="BM973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BN974" i="3" s="1"/>
  <c r="AZ974" i="3"/>
  <c r="AJ974" i="3"/>
  <c r="T974" i="3"/>
  <c r="AY974" i="3"/>
  <c r="AI974" i="3"/>
  <c r="S974" i="3"/>
  <c r="BK974" i="3" s="1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BL980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L98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71" i="3"/>
  <c r="BK971" i="3"/>
  <c r="BN967" i="3"/>
  <c r="BK967" i="3"/>
  <c r="BC972" i="3"/>
  <c r="Z972" i="3"/>
  <c r="BF972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BG968" i="3"/>
  <c r="BC968" i="3"/>
  <c r="AY968" i="3"/>
  <c r="AU968" i="3"/>
  <c r="AQ968" i="3"/>
  <c r="AM968" i="3"/>
  <c r="AI968" i="3"/>
  <c r="AE968" i="3"/>
  <c r="AA968" i="3"/>
  <c r="W968" i="3"/>
  <c r="S968" i="3"/>
  <c r="N968" i="3"/>
  <c r="P968" i="3"/>
  <c r="R968" i="3"/>
  <c r="T968" i="3"/>
  <c r="V968" i="3"/>
  <c r="X968" i="3"/>
  <c r="Z968" i="3"/>
  <c r="AB968" i="3"/>
  <c r="AD968" i="3"/>
  <c r="AF968" i="3"/>
  <c r="AH968" i="3"/>
  <c r="AJ968" i="3"/>
  <c r="AL968" i="3"/>
  <c r="AN968" i="3"/>
  <c r="AP968" i="3"/>
  <c r="AR968" i="3"/>
  <c r="AT968" i="3"/>
  <c r="AV968" i="3"/>
  <c r="AX968" i="3"/>
  <c r="AZ968" i="3"/>
  <c r="BB968" i="3"/>
  <c r="BD968" i="3"/>
  <c r="BF968" i="3"/>
  <c r="BH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BG962" i="3"/>
  <c r="BC962" i="3"/>
  <c r="AY962" i="3"/>
  <c r="AU962" i="3"/>
  <c r="AQ962" i="3"/>
  <c r="AM962" i="3"/>
  <c r="AI962" i="3"/>
  <c r="AE962" i="3"/>
  <c r="AA962" i="3"/>
  <c r="W962" i="3"/>
  <c r="S962" i="3"/>
  <c r="N962" i="3"/>
  <c r="P962" i="3"/>
  <c r="R962" i="3"/>
  <c r="T962" i="3"/>
  <c r="V962" i="3"/>
  <c r="X962" i="3"/>
  <c r="Z962" i="3"/>
  <c r="AB962" i="3"/>
  <c r="AD962" i="3"/>
  <c r="AF962" i="3"/>
  <c r="AH962" i="3"/>
  <c r="AJ962" i="3"/>
  <c r="AL962" i="3"/>
  <c r="AN962" i="3"/>
  <c r="AP962" i="3"/>
  <c r="AR962" i="3"/>
  <c r="AT962" i="3"/>
  <c r="AV962" i="3"/>
  <c r="AX962" i="3"/>
  <c r="AZ962" i="3"/>
  <c r="BB962" i="3"/>
  <c r="BD962" i="3"/>
  <c r="BF962" i="3"/>
  <c r="BH962" i="3"/>
  <c r="N961" i="3"/>
  <c r="P961" i="3"/>
  <c r="R961" i="3"/>
  <c r="T961" i="3"/>
  <c r="V961" i="3"/>
  <c r="X961" i="3"/>
  <c r="Z961" i="3"/>
  <c r="AB961" i="3"/>
  <c r="AD961" i="3"/>
  <c r="AF961" i="3"/>
  <c r="AH961" i="3"/>
  <c r="AJ961" i="3"/>
  <c r="AL961" i="3"/>
  <c r="AN961" i="3"/>
  <c r="AP961" i="3"/>
  <c r="AR961" i="3"/>
  <c r="AT961" i="3"/>
  <c r="AV961" i="3"/>
  <c r="AX961" i="3"/>
  <c r="AZ961" i="3"/>
  <c r="BB961" i="3"/>
  <c r="BD961" i="3"/>
  <c r="BF961" i="3"/>
  <c r="BH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C956" i="3"/>
  <c r="Z956" i="3"/>
  <c r="BF956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BG952" i="3"/>
  <c r="BC952" i="3"/>
  <c r="AY952" i="3"/>
  <c r="AU952" i="3"/>
  <c r="AQ952" i="3"/>
  <c r="AM952" i="3"/>
  <c r="AI952" i="3"/>
  <c r="AE952" i="3"/>
  <c r="AA952" i="3"/>
  <c r="W952" i="3"/>
  <c r="S952" i="3"/>
  <c r="N952" i="3"/>
  <c r="P952" i="3"/>
  <c r="R952" i="3"/>
  <c r="T952" i="3"/>
  <c r="V952" i="3"/>
  <c r="X952" i="3"/>
  <c r="Z952" i="3"/>
  <c r="AB952" i="3"/>
  <c r="AD952" i="3"/>
  <c r="AF952" i="3"/>
  <c r="AH952" i="3"/>
  <c r="AJ952" i="3"/>
  <c r="AL952" i="3"/>
  <c r="AN952" i="3"/>
  <c r="AP952" i="3"/>
  <c r="AR952" i="3"/>
  <c r="AT952" i="3"/>
  <c r="AV952" i="3"/>
  <c r="AX952" i="3"/>
  <c r="AZ952" i="3"/>
  <c r="BB952" i="3"/>
  <c r="BD952" i="3"/>
  <c r="BF952" i="3"/>
  <c r="BH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BG946" i="3"/>
  <c r="BC946" i="3"/>
  <c r="AY946" i="3"/>
  <c r="AU946" i="3"/>
  <c r="AQ946" i="3"/>
  <c r="AM946" i="3"/>
  <c r="AI946" i="3"/>
  <c r="AE946" i="3"/>
  <c r="AA946" i="3"/>
  <c r="W946" i="3"/>
  <c r="S946" i="3"/>
  <c r="N946" i="3"/>
  <c r="P946" i="3"/>
  <c r="R946" i="3"/>
  <c r="T946" i="3"/>
  <c r="V946" i="3"/>
  <c r="X946" i="3"/>
  <c r="Z946" i="3"/>
  <c r="AB946" i="3"/>
  <c r="AD946" i="3"/>
  <c r="AF946" i="3"/>
  <c r="AH946" i="3"/>
  <c r="AJ946" i="3"/>
  <c r="AL946" i="3"/>
  <c r="AN946" i="3"/>
  <c r="AP946" i="3"/>
  <c r="AR946" i="3"/>
  <c r="AT946" i="3"/>
  <c r="AV946" i="3"/>
  <c r="AX946" i="3"/>
  <c r="AZ946" i="3"/>
  <c r="BB946" i="3"/>
  <c r="BD946" i="3"/>
  <c r="BF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BI971" i="3"/>
  <c r="BE971" i="3"/>
  <c r="BA971" i="3"/>
  <c r="AW971" i="3"/>
  <c r="AS971" i="3"/>
  <c r="AO971" i="3"/>
  <c r="AK971" i="3"/>
  <c r="AG971" i="3"/>
  <c r="AC971" i="3"/>
  <c r="Y971" i="3"/>
  <c r="U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I969" i="3"/>
  <c r="BE969" i="3"/>
  <c r="BA969" i="3"/>
  <c r="AW969" i="3"/>
  <c r="AS969" i="3"/>
  <c r="AO969" i="3"/>
  <c r="AK969" i="3"/>
  <c r="AG969" i="3"/>
  <c r="AC969" i="3"/>
  <c r="Y969" i="3"/>
  <c r="U969" i="3"/>
  <c r="Q969" i="3"/>
  <c r="BI968" i="3"/>
  <c r="BE968" i="3"/>
  <c r="BA968" i="3"/>
  <c r="AW968" i="3"/>
  <c r="AS968" i="3"/>
  <c r="AO968" i="3"/>
  <c r="AK968" i="3"/>
  <c r="AG968" i="3"/>
  <c r="AC968" i="3"/>
  <c r="Y968" i="3"/>
  <c r="U968" i="3"/>
  <c r="Q968" i="3"/>
  <c r="M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BI963" i="3"/>
  <c r="BE963" i="3"/>
  <c r="BA963" i="3"/>
  <c r="AW963" i="3"/>
  <c r="AS963" i="3"/>
  <c r="AO963" i="3"/>
  <c r="AK963" i="3"/>
  <c r="AG963" i="3"/>
  <c r="AC963" i="3"/>
  <c r="Y963" i="3"/>
  <c r="U963" i="3"/>
  <c r="Q963" i="3"/>
  <c r="BI962" i="3"/>
  <c r="BE962" i="3"/>
  <c r="BA962" i="3"/>
  <c r="AW962" i="3"/>
  <c r="AS962" i="3"/>
  <c r="AO962" i="3"/>
  <c r="AK962" i="3"/>
  <c r="AG962" i="3"/>
  <c r="AC962" i="3"/>
  <c r="Y962" i="3"/>
  <c r="U962" i="3"/>
  <c r="Q962" i="3"/>
  <c r="M962" i="3"/>
  <c r="BI961" i="3"/>
  <c r="BE961" i="3"/>
  <c r="BA961" i="3"/>
  <c r="AW961" i="3"/>
  <c r="AS961" i="3"/>
  <c r="AO961" i="3"/>
  <c r="AK961" i="3"/>
  <c r="AG961" i="3"/>
  <c r="AC961" i="3"/>
  <c r="Y961" i="3"/>
  <c r="U961" i="3"/>
  <c r="Q961" i="3"/>
  <c r="M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AG957" i="3"/>
  <c r="Q956" i="3"/>
  <c r="BI955" i="3"/>
  <c r="BE955" i="3"/>
  <c r="BA955" i="3"/>
  <c r="AW955" i="3"/>
  <c r="AS955" i="3"/>
  <c r="AO955" i="3"/>
  <c r="AK955" i="3"/>
  <c r="AG955" i="3"/>
  <c r="AC955" i="3"/>
  <c r="Y955" i="3"/>
  <c r="U955" i="3"/>
  <c r="BL955" i="3" s="1"/>
  <c r="Q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BI953" i="3"/>
  <c r="BE953" i="3"/>
  <c r="BA953" i="3"/>
  <c r="AW953" i="3"/>
  <c r="AS953" i="3"/>
  <c r="AO953" i="3"/>
  <c r="AK953" i="3"/>
  <c r="AG953" i="3"/>
  <c r="AC953" i="3"/>
  <c r="Y953" i="3"/>
  <c r="U953" i="3"/>
  <c r="Q953" i="3"/>
  <c r="BI952" i="3"/>
  <c r="BE952" i="3"/>
  <c r="BA952" i="3"/>
  <c r="AW952" i="3"/>
  <c r="AS952" i="3"/>
  <c r="AO952" i="3"/>
  <c r="AK952" i="3"/>
  <c r="AG952" i="3"/>
  <c r="AC952" i="3"/>
  <c r="Y952" i="3"/>
  <c r="U952" i="3"/>
  <c r="Q952" i="3"/>
  <c r="M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BE946" i="3"/>
  <c r="BA946" i="3"/>
  <c r="AW946" i="3"/>
  <c r="AS946" i="3"/>
  <c r="AO946" i="3"/>
  <c r="AK946" i="3"/>
  <c r="AG946" i="3"/>
  <c r="AC946" i="3"/>
  <c r="Y946" i="3"/>
  <c r="U946" i="3"/>
  <c r="Q946" i="3"/>
  <c r="M946" i="3"/>
  <c r="BI945" i="3"/>
  <c r="BE945" i="3"/>
  <c r="BA945" i="3"/>
  <c r="AW945" i="3"/>
  <c r="AS945" i="3"/>
  <c r="AO945" i="3"/>
  <c r="AK945" i="3"/>
  <c r="AG945" i="3"/>
  <c r="AC945" i="3"/>
  <c r="Y945" i="3"/>
  <c r="U945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AM939" i="3"/>
  <c r="M937" i="3"/>
  <c r="U937" i="3"/>
  <c r="AC937" i="3"/>
  <c r="AK937" i="3"/>
  <c r="AS937" i="3"/>
  <c r="BA937" i="3"/>
  <c r="BI937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O923" i="3"/>
  <c r="AU923" i="3"/>
  <c r="M921" i="3"/>
  <c r="U921" i="3"/>
  <c r="AC921" i="3"/>
  <c r="AK921" i="3"/>
  <c r="AS921" i="3"/>
  <c r="BA921" i="3"/>
  <c r="BI921" i="3"/>
  <c r="BG971" i="3"/>
  <c r="BC971" i="3"/>
  <c r="AY971" i="3"/>
  <c r="AU971" i="3"/>
  <c r="AQ971" i="3"/>
  <c r="AM971" i="3"/>
  <c r="AI971" i="3"/>
  <c r="AE971" i="3"/>
  <c r="AA971" i="3"/>
  <c r="W971" i="3"/>
  <c r="S971" i="3"/>
  <c r="BM971" i="3" s="1"/>
  <c r="N971" i="3"/>
  <c r="BJ971" i="3" s="1"/>
  <c r="P971" i="3"/>
  <c r="R971" i="3"/>
  <c r="T971" i="3"/>
  <c r="V971" i="3"/>
  <c r="X971" i="3"/>
  <c r="Z971" i="3"/>
  <c r="AB971" i="3"/>
  <c r="AD971" i="3"/>
  <c r="AF971" i="3"/>
  <c r="AH971" i="3"/>
  <c r="AJ971" i="3"/>
  <c r="AL971" i="3"/>
  <c r="AN971" i="3"/>
  <c r="AP971" i="3"/>
  <c r="AR971" i="3"/>
  <c r="AT971" i="3"/>
  <c r="AV971" i="3"/>
  <c r="AX971" i="3"/>
  <c r="AZ971" i="3"/>
  <c r="BB971" i="3"/>
  <c r="BD971" i="3"/>
  <c r="BF971" i="3"/>
  <c r="BH971" i="3"/>
  <c r="BG969" i="3"/>
  <c r="BC969" i="3"/>
  <c r="AY969" i="3"/>
  <c r="AU969" i="3"/>
  <c r="AQ969" i="3"/>
  <c r="AM969" i="3"/>
  <c r="AI969" i="3"/>
  <c r="AE969" i="3"/>
  <c r="AA969" i="3"/>
  <c r="W969" i="3"/>
  <c r="S969" i="3"/>
  <c r="N969" i="3"/>
  <c r="P969" i="3"/>
  <c r="R969" i="3"/>
  <c r="T969" i="3"/>
  <c r="V969" i="3"/>
  <c r="X969" i="3"/>
  <c r="Z969" i="3"/>
  <c r="AB969" i="3"/>
  <c r="AD969" i="3"/>
  <c r="AF969" i="3"/>
  <c r="AH969" i="3"/>
  <c r="AJ969" i="3"/>
  <c r="AL969" i="3"/>
  <c r="AN969" i="3"/>
  <c r="AP969" i="3"/>
  <c r="AR969" i="3"/>
  <c r="AT969" i="3"/>
  <c r="AV969" i="3"/>
  <c r="AX969" i="3"/>
  <c r="AZ969" i="3"/>
  <c r="BB969" i="3"/>
  <c r="BD969" i="3"/>
  <c r="BF969" i="3"/>
  <c r="BH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BC963" i="3"/>
  <c r="AY963" i="3"/>
  <c r="AU963" i="3"/>
  <c r="AQ963" i="3"/>
  <c r="AM963" i="3"/>
  <c r="AI963" i="3"/>
  <c r="AE963" i="3"/>
  <c r="AA963" i="3"/>
  <c r="W963" i="3"/>
  <c r="S963" i="3"/>
  <c r="N963" i="3"/>
  <c r="P963" i="3"/>
  <c r="R963" i="3"/>
  <c r="T963" i="3"/>
  <c r="V963" i="3"/>
  <c r="X963" i="3"/>
  <c r="Z963" i="3"/>
  <c r="AB963" i="3"/>
  <c r="AD963" i="3"/>
  <c r="AF963" i="3"/>
  <c r="AH963" i="3"/>
  <c r="AJ963" i="3"/>
  <c r="AL963" i="3"/>
  <c r="AN963" i="3"/>
  <c r="AP963" i="3"/>
  <c r="AR963" i="3"/>
  <c r="AT963" i="3"/>
  <c r="AV963" i="3"/>
  <c r="AX963" i="3"/>
  <c r="AZ963" i="3"/>
  <c r="BB963" i="3"/>
  <c r="BD963" i="3"/>
  <c r="BF963" i="3"/>
  <c r="BH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BK959" i="3" s="1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AM957" i="3"/>
  <c r="AH957" i="3"/>
  <c r="BG955" i="3"/>
  <c r="BC955" i="3"/>
  <c r="AY955" i="3"/>
  <c r="AU955" i="3"/>
  <c r="AQ955" i="3"/>
  <c r="AM955" i="3"/>
  <c r="AI955" i="3"/>
  <c r="AE955" i="3"/>
  <c r="AA955" i="3"/>
  <c r="W955" i="3"/>
  <c r="S955" i="3"/>
  <c r="N955" i="3"/>
  <c r="P955" i="3"/>
  <c r="R955" i="3"/>
  <c r="T955" i="3"/>
  <c r="V955" i="3"/>
  <c r="X955" i="3"/>
  <c r="Z955" i="3"/>
  <c r="AB955" i="3"/>
  <c r="AD955" i="3"/>
  <c r="AF955" i="3"/>
  <c r="AH955" i="3"/>
  <c r="AJ955" i="3"/>
  <c r="AL955" i="3"/>
  <c r="AN955" i="3"/>
  <c r="AP955" i="3"/>
  <c r="AR955" i="3"/>
  <c r="AT955" i="3"/>
  <c r="AV955" i="3"/>
  <c r="AX955" i="3"/>
  <c r="AZ955" i="3"/>
  <c r="BB955" i="3"/>
  <c r="BD955" i="3"/>
  <c r="BF955" i="3"/>
  <c r="BH955" i="3"/>
  <c r="BG953" i="3"/>
  <c r="BC953" i="3"/>
  <c r="AY953" i="3"/>
  <c r="AU953" i="3"/>
  <c r="AQ953" i="3"/>
  <c r="AM953" i="3"/>
  <c r="AI953" i="3"/>
  <c r="AE953" i="3"/>
  <c r="AA953" i="3"/>
  <c r="W953" i="3"/>
  <c r="S953" i="3"/>
  <c r="N953" i="3"/>
  <c r="P953" i="3"/>
  <c r="R953" i="3"/>
  <c r="T953" i="3"/>
  <c r="V953" i="3"/>
  <c r="X953" i="3"/>
  <c r="Z953" i="3"/>
  <c r="AB953" i="3"/>
  <c r="AD953" i="3"/>
  <c r="AF953" i="3"/>
  <c r="AH953" i="3"/>
  <c r="AJ953" i="3"/>
  <c r="AL953" i="3"/>
  <c r="AN953" i="3"/>
  <c r="AP953" i="3"/>
  <c r="AR953" i="3"/>
  <c r="AT953" i="3"/>
  <c r="AV953" i="3"/>
  <c r="AX953" i="3"/>
  <c r="AZ953" i="3"/>
  <c r="BB953" i="3"/>
  <c r="BD953" i="3"/>
  <c r="BF953" i="3"/>
  <c r="BH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BG945" i="3"/>
  <c r="BC945" i="3"/>
  <c r="AY945" i="3"/>
  <c r="AU945" i="3"/>
  <c r="AQ945" i="3"/>
  <c r="AM945" i="3"/>
  <c r="AI945" i="3"/>
  <c r="AE945" i="3"/>
  <c r="AA945" i="3"/>
  <c r="W945" i="3"/>
  <c r="S945" i="3"/>
  <c r="BM945" i="3" s="1"/>
  <c r="N945" i="3"/>
  <c r="BJ945" i="3" s="1"/>
  <c r="P945" i="3"/>
  <c r="R945" i="3"/>
  <c r="T945" i="3"/>
  <c r="V945" i="3"/>
  <c r="X945" i="3"/>
  <c r="Z945" i="3"/>
  <c r="AB945" i="3"/>
  <c r="AD945" i="3"/>
  <c r="AF945" i="3"/>
  <c r="AH945" i="3"/>
  <c r="AJ945" i="3"/>
  <c r="AL945" i="3"/>
  <c r="AN945" i="3"/>
  <c r="AP945" i="3"/>
  <c r="AR945" i="3"/>
  <c r="AT945" i="3"/>
  <c r="AV945" i="3"/>
  <c r="AX945" i="3"/>
  <c r="AZ945" i="3"/>
  <c r="BB945" i="3"/>
  <c r="BD945" i="3"/>
  <c r="BF945" i="3"/>
  <c r="B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AA940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4" i="3"/>
  <c r="O934" i="3"/>
  <c r="Q934" i="3"/>
  <c r="S934" i="3"/>
  <c r="U934" i="3"/>
  <c r="W934" i="3"/>
  <c r="Y934" i="3"/>
  <c r="AA934" i="3"/>
  <c r="AC934" i="3"/>
  <c r="AE934" i="3"/>
  <c r="AG934" i="3"/>
  <c r="AI934" i="3"/>
  <c r="AK934" i="3"/>
  <c r="AM934" i="3"/>
  <c r="AO934" i="3"/>
  <c r="AQ934" i="3"/>
  <c r="AS934" i="3"/>
  <c r="AU934" i="3"/>
  <c r="AW934" i="3"/>
  <c r="AY934" i="3"/>
  <c r="BA934" i="3"/>
  <c r="BC934" i="3"/>
  <c r="BE934" i="3"/>
  <c r="BG934" i="3"/>
  <c r="BI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M926" i="3"/>
  <c r="O926" i="3"/>
  <c r="Q926" i="3"/>
  <c r="S926" i="3"/>
  <c r="U926" i="3"/>
  <c r="W926" i="3"/>
  <c r="Y926" i="3"/>
  <c r="AA926" i="3"/>
  <c r="AC926" i="3"/>
  <c r="AE926" i="3"/>
  <c r="AG926" i="3"/>
  <c r="AI926" i="3"/>
  <c r="AK926" i="3"/>
  <c r="AM926" i="3"/>
  <c r="AO926" i="3"/>
  <c r="AQ926" i="3"/>
  <c r="AS926" i="3"/>
  <c r="AU926" i="3"/>
  <c r="AW926" i="3"/>
  <c r="AY926" i="3"/>
  <c r="BA926" i="3"/>
  <c r="BC926" i="3"/>
  <c r="BE926" i="3"/>
  <c r="BG926" i="3"/>
  <c r="BI926" i="3"/>
  <c r="S924" i="3"/>
  <c r="AY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N915" i="3"/>
  <c r="R915" i="3"/>
  <c r="V915" i="3"/>
  <c r="Z915" i="3"/>
  <c r="AD915" i="3"/>
  <c r="AH915" i="3"/>
  <c r="AL915" i="3"/>
  <c r="AP915" i="3"/>
  <c r="AT915" i="3"/>
  <c r="AX915" i="3"/>
  <c r="BB915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Z913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AL911" i="3"/>
  <c r="AX911" i="3"/>
  <c r="BF911" i="3"/>
  <c r="N911" i="3"/>
  <c r="R911" i="3"/>
  <c r="V911" i="3"/>
  <c r="Z911" i="3"/>
  <c r="AD911" i="3"/>
  <c r="AH911" i="3"/>
  <c r="AP911" i="3"/>
  <c r="AT911" i="3"/>
  <c r="BB911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AT909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N907" i="3"/>
  <c r="BJ907" i="3" s="1"/>
  <c r="R907" i="3"/>
  <c r="V907" i="3"/>
  <c r="AD907" i="3"/>
  <c r="AL907" i="3"/>
  <c r="AX907" i="3"/>
  <c r="BF907" i="3"/>
  <c r="Z907" i="3"/>
  <c r="AH907" i="3"/>
  <c r="AP907" i="3"/>
  <c r="AT907" i="3"/>
  <c r="BB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BB905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N899" i="3"/>
  <c r="R899" i="3"/>
  <c r="V899" i="3"/>
  <c r="Z899" i="3"/>
  <c r="AD899" i="3"/>
  <c r="AH899" i="3"/>
  <c r="AL899" i="3"/>
  <c r="AP899" i="3"/>
  <c r="AT899" i="3"/>
  <c r="AX899" i="3"/>
  <c r="BB899" i="3"/>
  <c r="BF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N895" i="3"/>
  <c r="R895" i="3"/>
  <c r="V895" i="3"/>
  <c r="Z895" i="3"/>
  <c r="AD895" i="3"/>
  <c r="AH895" i="3"/>
  <c r="AL895" i="3"/>
  <c r="AP895" i="3"/>
  <c r="AT895" i="3"/>
  <c r="AX895" i="3"/>
  <c r="BB895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AP893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BF889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N887" i="3"/>
  <c r="R887" i="3"/>
  <c r="V887" i="3"/>
  <c r="Z887" i="3"/>
  <c r="AD887" i="3"/>
  <c r="AH887" i="3"/>
  <c r="AL887" i="3"/>
  <c r="AP887" i="3"/>
  <c r="AT887" i="3"/>
  <c r="AX887" i="3"/>
  <c r="BB887" i="3"/>
  <c r="BF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M919" i="3"/>
  <c r="O919" i="3"/>
  <c r="Q919" i="3"/>
  <c r="S919" i="3"/>
  <c r="U919" i="3"/>
  <c r="W919" i="3"/>
  <c r="Y919" i="3"/>
  <c r="AA919" i="3"/>
  <c r="AC919" i="3"/>
  <c r="AE919" i="3"/>
  <c r="AG919" i="3"/>
  <c r="AI919" i="3"/>
  <c r="AK919" i="3"/>
  <c r="AM919" i="3"/>
  <c r="AO919" i="3"/>
  <c r="AQ919" i="3"/>
  <c r="AS919" i="3"/>
  <c r="AU919" i="3"/>
  <c r="AW919" i="3"/>
  <c r="AY919" i="3"/>
  <c r="BA919" i="3"/>
  <c r="BC919" i="3"/>
  <c r="BE919" i="3"/>
  <c r="BG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AE917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M911" i="3"/>
  <c r="O911" i="3"/>
  <c r="Q911" i="3"/>
  <c r="S911" i="3"/>
  <c r="U911" i="3"/>
  <c r="W911" i="3"/>
  <c r="Y911" i="3"/>
  <c r="AA911" i="3"/>
  <c r="AC911" i="3"/>
  <c r="AE911" i="3"/>
  <c r="AG911" i="3"/>
  <c r="AI911" i="3"/>
  <c r="AK911" i="3"/>
  <c r="AM911" i="3"/>
  <c r="AO911" i="3"/>
  <c r="AQ911" i="3"/>
  <c r="AS911" i="3"/>
  <c r="AU911" i="3"/>
  <c r="AW911" i="3"/>
  <c r="AY911" i="3"/>
  <c r="BA911" i="3"/>
  <c r="BC911" i="3"/>
  <c r="BE911" i="3"/>
  <c r="BG911" i="3"/>
  <c r="BI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AK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M899" i="3"/>
  <c r="O899" i="3"/>
  <c r="Q899" i="3"/>
  <c r="S899" i="3"/>
  <c r="U899" i="3"/>
  <c r="W899" i="3"/>
  <c r="Y899" i="3"/>
  <c r="AA899" i="3"/>
  <c r="AC899" i="3"/>
  <c r="AE899" i="3"/>
  <c r="AG899" i="3"/>
  <c r="AI899" i="3"/>
  <c r="AK899" i="3"/>
  <c r="AM899" i="3"/>
  <c r="AO899" i="3"/>
  <c r="AQ899" i="3"/>
  <c r="AS899" i="3"/>
  <c r="AU899" i="3"/>
  <c r="AW899" i="3"/>
  <c r="AY899" i="3"/>
  <c r="BA899" i="3"/>
  <c r="BC899" i="3"/>
  <c r="BE899" i="3"/>
  <c r="BG899" i="3"/>
  <c r="BI899" i="3"/>
  <c r="S897" i="3"/>
  <c r="BM897" i="3" s="1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M891" i="3"/>
  <c r="O891" i="3"/>
  <c r="BL891" i="3" s="1"/>
  <c r="Q891" i="3"/>
  <c r="S891" i="3"/>
  <c r="BM891" i="3" s="1"/>
  <c r="U891" i="3"/>
  <c r="W891" i="3"/>
  <c r="Y891" i="3"/>
  <c r="AA891" i="3"/>
  <c r="AC891" i="3"/>
  <c r="AE891" i="3"/>
  <c r="AG891" i="3"/>
  <c r="AI891" i="3"/>
  <c r="AK891" i="3"/>
  <c r="AM891" i="3"/>
  <c r="AO891" i="3"/>
  <c r="AQ891" i="3"/>
  <c r="AS891" i="3"/>
  <c r="AU891" i="3"/>
  <c r="AW891" i="3"/>
  <c r="AY891" i="3"/>
  <c r="BA891" i="3"/>
  <c r="BC891" i="3"/>
  <c r="BE891" i="3"/>
  <c r="BG891" i="3"/>
  <c r="BI891" i="3"/>
  <c r="AG889" i="3"/>
  <c r="M887" i="3"/>
  <c r="O887" i="3"/>
  <c r="Q887" i="3"/>
  <c r="S887" i="3"/>
  <c r="U887" i="3"/>
  <c r="W887" i="3"/>
  <c r="Y887" i="3"/>
  <c r="AA887" i="3"/>
  <c r="AC887" i="3"/>
  <c r="AE887" i="3"/>
  <c r="AG887" i="3"/>
  <c r="AI887" i="3"/>
  <c r="AK887" i="3"/>
  <c r="AM887" i="3"/>
  <c r="AO887" i="3"/>
  <c r="AQ887" i="3"/>
  <c r="AS887" i="3"/>
  <c r="AU887" i="3"/>
  <c r="AW887" i="3"/>
  <c r="AY887" i="3"/>
  <c r="BA887" i="3"/>
  <c r="BC887" i="3"/>
  <c r="BE887" i="3"/>
  <c r="BG887" i="3"/>
  <c r="BI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L876" i="3"/>
  <c r="AA876" i="3"/>
  <c r="AN876" i="3"/>
  <c r="L875" i="3"/>
  <c r="S875" i="3" s="1"/>
  <c r="O875" i="3"/>
  <c r="AA875" i="3"/>
  <c r="AE875" i="3"/>
  <c r="AQ875" i="3"/>
  <c r="AU875" i="3"/>
  <c r="BG875" i="3"/>
  <c r="P875" i="3"/>
  <c r="AN875" i="3"/>
  <c r="AV875" i="3"/>
  <c r="L874" i="3"/>
  <c r="W874" i="3" s="1"/>
  <c r="O874" i="3"/>
  <c r="S874" i="3"/>
  <c r="AA874" i="3"/>
  <c r="AE874" i="3"/>
  <c r="AI874" i="3"/>
  <c r="AQ874" i="3"/>
  <c r="AU874" i="3"/>
  <c r="AY874" i="3"/>
  <c r="BC874" i="3"/>
  <c r="BG874" i="3"/>
  <c r="P874" i="3"/>
  <c r="X874" i="3"/>
  <c r="AF874" i="3"/>
  <c r="AN874" i="3"/>
  <c r="AV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S870" i="3"/>
  <c r="AA870" i="3"/>
  <c r="AE870" i="3"/>
  <c r="AI870" i="3"/>
  <c r="AM870" i="3"/>
  <c r="AQ870" i="3"/>
  <c r="AU870" i="3"/>
  <c r="AY870" i="3"/>
  <c r="BC870" i="3"/>
  <c r="BG870" i="3"/>
  <c r="P870" i="3"/>
  <c r="X870" i="3"/>
  <c r="AF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AN868" i="3" s="1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S866" i="3"/>
  <c r="AA866" i="3"/>
  <c r="AE866" i="3"/>
  <c r="AI866" i="3"/>
  <c r="AQ866" i="3"/>
  <c r="AU866" i="3"/>
  <c r="AY866" i="3"/>
  <c r="BG866" i="3"/>
  <c r="P866" i="3"/>
  <c r="X866" i="3"/>
  <c r="AF866" i="3"/>
  <c r="AN866" i="3"/>
  <c r="AV866" i="3"/>
  <c r="BD866" i="3"/>
  <c r="L865" i="3"/>
  <c r="W865" i="3"/>
  <c r="L864" i="3"/>
  <c r="AN864" i="3" s="1"/>
  <c r="L863" i="3"/>
  <c r="S863" i="3" s="1"/>
  <c r="BM863" i="3" s="1"/>
  <c r="O863" i="3"/>
  <c r="BL863" i="3" s="1"/>
  <c r="AA863" i="3"/>
  <c r="AE863" i="3"/>
  <c r="AQ863" i="3"/>
  <c r="AU863" i="3"/>
  <c r="BG863" i="3"/>
  <c r="P863" i="3"/>
  <c r="AN863" i="3"/>
  <c r="AV863" i="3"/>
  <c r="L862" i="3"/>
  <c r="W862" i="3" s="1"/>
  <c r="O862" i="3"/>
  <c r="BL862" i="3" s="1"/>
  <c r="S862" i="3"/>
  <c r="BM862" i="3" s="1"/>
  <c r="AA862" i="3"/>
  <c r="AE862" i="3"/>
  <c r="AI862" i="3"/>
  <c r="AQ862" i="3"/>
  <c r="AU862" i="3"/>
  <c r="AY862" i="3"/>
  <c r="BG862" i="3"/>
  <c r="P862" i="3"/>
  <c r="X862" i="3"/>
  <c r="AF862" i="3"/>
  <c r="AN862" i="3"/>
  <c r="AV862" i="3"/>
  <c r="BD862" i="3"/>
  <c r="M861" i="3"/>
  <c r="O861" i="3"/>
  <c r="BL861" i="3" s="1"/>
  <c r="Q861" i="3"/>
  <c r="S861" i="3"/>
  <c r="BM861" i="3" s="1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BJ861" i="3" s="1"/>
  <c r="P861" i="3"/>
  <c r="R861" i="3"/>
  <c r="T861" i="3"/>
  <c r="V861" i="3"/>
  <c r="X861" i="3"/>
  <c r="Z861" i="3"/>
  <c r="AB861" i="3"/>
  <c r="AD861" i="3"/>
  <c r="AF861" i="3"/>
  <c r="AJ861" i="3"/>
  <c r="AN861" i="3"/>
  <c r="AR861" i="3"/>
  <c r="AV861" i="3"/>
  <c r="AZ861" i="3"/>
  <c r="BD861" i="3"/>
  <c r="BH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A847" i="3"/>
  <c r="BG847" i="3"/>
  <c r="AP847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N845" i="3"/>
  <c r="P845" i="3"/>
  <c r="R845" i="3"/>
  <c r="T845" i="3"/>
  <c r="V845" i="3"/>
  <c r="X845" i="3"/>
  <c r="Z845" i="3"/>
  <c r="AB845" i="3"/>
  <c r="AD845" i="3"/>
  <c r="AF845" i="3"/>
  <c r="AH845" i="3"/>
  <c r="AJ845" i="3"/>
  <c r="AL845" i="3"/>
  <c r="AN845" i="3"/>
  <c r="AP845" i="3"/>
  <c r="AR845" i="3"/>
  <c r="AT845" i="3"/>
  <c r="AV845" i="3"/>
  <c r="AX845" i="3"/>
  <c r="AZ845" i="3"/>
  <c r="BB845" i="3"/>
  <c r="BD845" i="3"/>
  <c r="BF845" i="3"/>
  <c r="BH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M915" i="3"/>
  <c r="O915" i="3"/>
  <c r="Q915" i="3"/>
  <c r="S915" i="3"/>
  <c r="U915" i="3"/>
  <c r="W915" i="3"/>
  <c r="Y915" i="3"/>
  <c r="AA915" i="3"/>
  <c r="AC915" i="3"/>
  <c r="AE915" i="3"/>
  <c r="AG915" i="3"/>
  <c r="AI915" i="3"/>
  <c r="AK915" i="3"/>
  <c r="AM915" i="3"/>
  <c r="AO915" i="3"/>
  <c r="AQ915" i="3"/>
  <c r="AS915" i="3"/>
  <c r="AU915" i="3"/>
  <c r="AW915" i="3"/>
  <c r="AY915" i="3"/>
  <c r="BA915" i="3"/>
  <c r="BC915" i="3"/>
  <c r="BE915" i="3"/>
  <c r="BG915" i="3"/>
  <c r="BI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M907" i="3"/>
  <c r="O907" i="3"/>
  <c r="BL907" i="3" s="1"/>
  <c r="Q907" i="3"/>
  <c r="S907" i="3"/>
  <c r="BM907" i="3" s="1"/>
  <c r="U907" i="3"/>
  <c r="W907" i="3"/>
  <c r="Y907" i="3"/>
  <c r="AA907" i="3"/>
  <c r="AC907" i="3"/>
  <c r="AE907" i="3"/>
  <c r="AG907" i="3"/>
  <c r="AI907" i="3"/>
  <c r="AK907" i="3"/>
  <c r="AM907" i="3"/>
  <c r="AO907" i="3"/>
  <c r="AQ907" i="3"/>
  <c r="AS907" i="3"/>
  <c r="AU907" i="3"/>
  <c r="AW907" i="3"/>
  <c r="AY907" i="3"/>
  <c r="BA907" i="3"/>
  <c r="BC907" i="3"/>
  <c r="BE907" i="3"/>
  <c r="BG907" i="3"/>
  <c r="BI907" i="3"/>
  <c r="M903" i="3"/>
  <c r="O903" i="3"/>
  <c r="Q903" i="3"/>
  <c r="S903" i="3"/>
  <c r="U903" i="3"/>
  <c r="W903" i="3"/>
  <c r="Y903" i="3"/>
  <c r="AA903" i="3"/>
  <c r="AC903" i="3"/>
  <c r="AE903" i="3"/>
  <c r="AG903" i="3"/>
  <c r="AI903" i="3"/>
  <c r="AK903" i="3"/>
  <c r="AM903" i="3"/>
  <c r="AO903" i="3"/>
  <c r="AQ903" i="3"/>
  <c r="AS903" i="3"/>
  <c r="AU903" i="3"/>
  <c r="AW903" i="3"/>
  <c r="AY903" i="3"/>
  <c r="BA903" i="3"/>
  <c r="BC903" i="3"/>
  <c r="BE903" i="3"/>
  <c r="BG903" i="3"/>
  <c r="BI903" i="3"/>
  <c r="AM901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5" i="3"/>
  <c r="O895" i="3"/>
  <c r="Q895" i="3"/>
  <c r="S895" i="3"/>
  <c r="U895" i="3"/>
  <c r="W895" i="3"/>
  <c r="Y895" i="3"/>
  <c r="AA895" i="3"/>
  <c r="AC895" i="3"/>
  <c r="AE895" i="3"/>
  <c r="AG895" i="3"/>
  <c r="AI895" i="3"/>
  <c r="AK895" i="3"/>
  <c r="AM895" i="3"/>
  <c r="AO895" i="3"/>
  <c r="AQ895" i="3"/>
  <c r="AS895" i="3"/>
  <c r="AU895" i="3"/>
  <c r="AW895" i="3"/>
  <c r="AY895" i="3"/>
  <c r="BA895" i="3"/>
  <c r="BC895" i="3"/>
  <c r="BE895" i="3"/>
  <c r="BG895" i="3"/>
  <c r="BI895" i="3"/>
  <c r="AO893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BE885" i="3"/>
  <c r="M883" i="3"/>
  <c r="O883" i="3"/>
  <c r="Q883" i="3"/>
  <c r="S883" i="3"/>
  <c r="U883" i="3"/>
  <c r="W883" i="3"/>
  <c r="Y883" i="3"/>
  <c r="AA883" i="3"/>
  <c r="AC883" i="3"/>
  <c r="AE883" i="3"/>
  <c r="AG883" i="3"/>
  <c r="AI883" i="3"/>
  <c r="AK883" i="3"/>
  <c r="AM883" i="3"/>
  <c r="AO883" i="3"/>
  <c r="AQ883" i="3"/>
  <c r="AS883" i="3"/>
  <c r="AU883" i="3"/>
  <c r="AW883" i="3"/>
  <c r="AY883" i="3"/>
  <c r="BA883" i="3"/>
  <c r="BC883" i="3"/>
  <c r="BE883" i="3"/>
  <c r="BG883" i="3"/>
  <c r="BI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BD940" i="3"/>
  <c r="AV940" i="3"/>
  <c r="AN940" i="3"/>
  <c r="AF940" i="3"/>
  <c r="X940" i="3"/>
  <c r="P940" i="3"/>
  <c r="BB939" i="3"/>
  <c r="AT939" i="3"/>
  <c r="AL939" i="3"/>
  <c r="AD939" i="3"/>
  <c r="V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H935" i="3"/>
  <c r="BF935" i="3"/>
  <c r="BD935" i="3"/>
  <c r="BB935" i="3"/>
  <c r="AZ935" i="3"/>
  <c r="AX935" i="3"/>
  <c r="AV935" i="3"/>
  <c r="AT935" i="3"/>
  <c r="AR935" i="3"/>
  <c r="AP935" i="3"/>
  <c r="AN935" i="3"/>
  <c r="AL935" i="3"/>
  <c r="AJ935" i="3"/>
  <c r="AH935" i="3"/>
  <c r="AF935" i="3"/>
  <c r="AD935" i="3"/>
  <c r="AB935" i="3"/>
  <c r="Z935" i="3"/>
  <c r="X935" i="3"/>
  <c r="V935" i="3"/>
  <c r="T935" i="3"/>
  <c r="R935" i="3"/>
  <c r="P935" i="3"/>
  <c r="BH934" i="3"/>
  <c r="BF934" i="3"/>
  <c r="BD934" i="3"/>
  <c r="BB934" i="3"/>
  <c r="AZ934" i="3"/>
  <c r="AX934" i="3"/>
  <c r="AV934" i="3"/>
  <c r="AT934" i="3"/>
  <c r="AR934" i="3"/>
  <c r="AP934" i="3"/>
  <c r="AN934" i="3"/>
  <c r="AL934" i="3"/>
  <c r="AJ934" i="3"/>
  <c r="AH934" i="3"/>
  <c r="AF934" i="3"/>
  <c r="AD934" i="3"/>
  <c r="AB934" i="3"/>
  <c r="Z934" i="3"/>
  <c r="X934" i="3"/>
  <c r="V934" i="3"/>
  <c r="T934" i="3"/>
  <c r="R934" i="3"/>
  <c r="P934" i="3"/>
  <c r="BH933" i="3"/>
  <c r="BF933" i="3"/>
  <c r="BD933" i="3"/>
  <c r="BB933" i="3"/>
  <c r="AZ933" i="3"/>
  <c r="AX933" i="3"/>
  <c r="AV933" i="3"/>
  <c r="AT933" i="3"/>
  <c r="AR933" i="3"/>
  <c r="AP933" i="3"/>
  <c r="AN933" i="3"/>
  <c r="AL933" i="3"/>
  <c r="AJ933" i="3"/>
  <c r="AH933" i="3"/>
  <c r="AF933" i="3"/>
  <c r="AD933" i="3"/>
  <c r="AB933" i="3"/>
  <c r="Z933" i="3"/>
  <c r="X933" i="3"/>
  <c r="V933" i="3"/>
  <c r="T933" i="3"/>
  <c r="R933" i="3"/>
  <c r="P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BH926" i="3"/>
  <c r="BF926" i="3"/>
  <c r="BD926" i="3"/>
  <c r="BB926" i="3"/>
  <c r="AZ926" i="3"/>
  <c r="AX926" i="3"/>
  <c r="AV926" i="3"/>
  <c r="AT926" i="3"/>
  <c r="AR926" i="3"/>
  <c r="AP926" i="3"/>
  <c r="AN926" i="3"/>
  <c r="AL926" i="3"/>
  <c r="AJ926" i="3"/>
  <c r="AH926" i="3"/>
  <c r="AF926" i="3"/>
  <c r="AD926" i="3"/>
  <c r="AB926" i="3"/>
  <c r="Z926" i="3"/>
  <c r="X926" i="3"/>
  <c r="V926" i="3"/>
  <c r="T926" i="3"/>
  <c r="R926" i="3"/>
  <c r="P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BD924" i="3"/>
  <c r="AV924" i="3"/>
  <c r="AN924" i="3"/>
  <c r="AF924" i="3"/>
  <c r="X924" i="3"/>
  <c r="P924" i="3"/>
  <c r="BB923" i="3"/>
  <c r="AT923" i="3"/>
  <c r="AL923" i="3"/>
  <c r="AD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BH919" i="3"/>
  <c r="BD919" i="3"/>
  <c r="AZ919" i="3"/>
  <c r="AV919" i="3"/>
  <c r="AR919" i="3"/>
  <c r="AN919" i="3"/>
  <c r="AJ919" i="3"/>
  <c r="AF919" i="3"/>
  <c r="AB919" i="3"/>
  <c r="X919" i="3"/>
  <c r="T919" i="3"/>
  <c r="P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BH915" i="3"/>
  <c r="BD915" i="3"/>
  <c r="AZ915" i="3"/>
  <c r="AV915" i="3"/>
  <c r="AR915" i="3"/>
  <c r="AN915" i="3"/>
  <c r="AJ915" i="3"/>
  <c r="AF915" i="3"/>
  <c r="AB915" i="3"/>
  <c r="X915" i="3"/>
  <c r="T915" i="3"/>
  <c r="P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BD911" i="3"/>
  <c r="AZ911" i="3"/>
  <c r="AV911" i="3"/>
  <c r="AR911" i="3"/>
  <c r="AN911" i="3"/>
  <c r="AJ911" i="3"/>
  <c r="AF911" i="3"/>
  <c r="AB911" i="3"/>
  <c r="X911" i="3"/>
  <c r="T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AN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BD907" i="3"/>
  <c r="AZ907" i="3"/>
  <c r="AV907" i="3"/>
  <c r="AR907" i="3"/>
  <c r="AN907" i="3"/>
  <c r="AJ907" i="3"/>
  <c r="AF907" i="3"/>
  <c r="AB907" i="3"/>
  <c r="X907" i="3"/>
  <c r="T907" i="3"/>
  <c r="P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X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BD899" i="3"/>
  <c r="AZ899" i="3"/>
  <c r="AV899" i="3"/>
  <c r="AR899" i="3"/>
  <c r="AN899" i="3"/>
  <c r="AJ899" i="3"/>
  <c r="AF899" i="3"/>
  <c r="AB899" i="3"/>
  <c r="X899" i="3"/>
  <c r="T899" i="3"/>
  <c r="P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BD897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BH895" i="3"/>
  <c r="BD895" i="3"/>
  <c r="AZ895" i="3"/>
  <c r="AV895" i="3"/>
  <c r="AR895" i="3"/>
  <c r="AN895" i="3"/>
  <c r="AJ895" i="3"/>
  <c r="AF895" i="3"/>
  <c r="AB895" i="3"/>
  <c r="X895" i="3"/>
  <c r="T895" i="3"/>
  <c r="P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BD891" i="3"/>
  <c r="AZ891" i="3"/>
  <c r="AV891" i="3"/>
  <c r="AR891" i="3"/>
  <c r="AN891" i="3"/>
  <c r="AJ891" i="3"/>
  <c r="AF891" i="3"/>
  <c r="AB891" i="3"/>
  <c r="X891" i="3"/>
  <c r="T891" i="3"/>
  <c r="P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H887" i="3"/>
  <c r="BD887" i="3"/>
  <c r="AZ887" i="3"/>
  <c r="AV887" i="3"/>
  <c r="AR887" i="3"/>
  <c r="AN887" i="3"/>
  <c r="AJ887" i="3"/>
  <c r="AF887" i="3"/>
  <c r="AB887" i="3"/>
  <c r="X887" i="3"/>
  <c r="T887" i="3"/>
  <c r="P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BH883" i="3"/>
  <c r="BD883" i="3"/>
  <c r="AZ883" i="3"/>
  <c r="AV883" i="3"/>
  <c r="AR883" i="3"/>
  <c r="AN883" i="3"/>
  <c r="AJ883" i="3"/>
  <c r="AF883" i="3"/>
  <c r="AB883" i="3"/>
  <c r="X883" i="3"/>
  <c r="T883" i="3"/>
  <c r="P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AT881" i="3"/>
  <c r="N881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BB876" i="3"/>
  <c r="AL876" i="3"/>
  <c r="V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8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AT861" i="3"/>
  <c r="AL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N846" i="3"/>
  <c r="P846" i="3"/>
  <c r="R846" i="3"/>
  <c r="T846" i="3"/>
  <c r="V846" i="3"/>
  <c r="X846" i="3"/>
  <c r="Z846" i="3"/>
  <c r="AB846" i="3"/>
  <c r="AD846" i="3"/>
  <c r="AF846" i="3"/>
  <c r="AH846" i="3"/>
  <c r="AJ846" i="3"/>
  <c r="AL846" i="3"/>
  <c r="AN846" i="3"/>
  <c r="AP846" i="3"/>
  <c r="AR846" i="3"/>
  <c r="AT846" i="3"/>
  <c r="AV846" i="3"/>
  <c r="AX846" i="3"/>
  <c r="AZ846" i="3"/>
  <c r="BB846" i="3"/>
  <c r="BD846" i="3"/>
  <c r="BF846" i="3"/>
  <c r="BH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M827" i="3"/>
  <c r="O827" i="3"/>
  <c r="Q827" i="3"/>
  <c r="S827" i="3"/>
  <c r="U827" i="3"/>
  <c r="W827" i="3"/>
  <c r="Y827" i="3"/>
  <c r="AA827" i="3"/>
  <c r="AC827" i="3"/>
  <c r="AE827" i="3"/>
  <c r="AG827" i="3"/>
  <c r="AI827" i="3"/>
  <c r="AK827" i="3"/>
  <c r="AM827" i="3"/>
  <c r="AO827" i="3"/>
  <c r="AQ827" i="3"/>
  <c r="AS827" i="3"/>
  <c r="AU827" i="3"/>
  <c r="AW827" i="3"/>
  <c r="AY827" i="3"/>
  <c r="BA827" i="3"/>
  <c r="BC827" i="3"/>
  <c r="BE827" i="3"/>
  <c r="BG827" i="3"/>
  <c r="BI827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P814" i="3"/>
  <c r="R814" i="3"/>
  <c r="T814" i="3"/>
  <c r="V814" i="3"/>
  <c r="X814" i="3"/>
  <c r="Z814" i="3"/>
  <c r="AB814" i="3"/>
  <c r="AD814" i="3"/>
  <c r="AF814" i="3"/>
  <c r="AH814" i="3"/>
  <c r="AJ814" i="3"/>
  <c r="AL814" i="3"/>
  <c r="AN814" i="3"/>
  <c r="AP814" i="3"/>
  <c r="AR814" i="3"/>
  <c r="AT814" i="3"/>
  <c r="AV814" i="3"/>
  <c r="AX814" i="3"/>
  <c r="AZ814" i="3"/>
  <c r="BB814" i="3"/>
  <c r="BD814" i="3"/>
  <c r="BF814" i="3"/>
  <c r="BH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I814" i="3"/>
  <c r="BE814" i="3"/>
  <c r="BA814" i="3"/>
  <c r="AW814" i="3"/>
  <c r="AS814" i="3"/>
  <c r="AO814" i="3"/>
  <c r="AK814" i="3"/>
  <c r="AG814" i="3"/>
  <c r="AC814" i="3"/>
  <c r="Y814" i="3"/>
  <c r="U814" i="3"/>
  <c r="Q814" i="3"/>
  <c r="M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N80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B807" i="3"/>
  <c r="AL807" i="3"/>
  <c r="V807" i="3"/>
  <c r="Q807" i="3"/>
  <c r="Y807" i="3"/>
  <c r="AG807" i="3"/>
  <c r="AO807" i="3"/>
  <c r="AW807" i="3"/>
  <c r="BE807" i="3"/>
  <c r="BF806" i="3"/>
  <c r="AX806" i="3"/>
  <c r="AH806" i="3"/>
  <c r="Z806" i="3"/>
  <c r="R806" i="3"/>
  <c r="BB804" i="3"/>
  <c r="AL804" i="3"/>
  <c r="BB802" i="3"/>
  <c r="AD801" i="3"/>
  <c r="V800" i="3"/>
  <c r="AT799" i="3"/>
  <c r="AL798" i="3"/>
  <c r="V798" i="3"/>
  <c r="L806" i="3"/>
  <c r="AP806" i="3" s="1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M803" i="3"/>
  <c r="S803" i="3"/>
  <c r="U803" i="3"/>
  <c r="AA803" i="3"/>
  <c r="AC803" i="3"/>
  <c r="AI803" i="3"/>
  <c r="AK803" i="3"/>
  <c r="AQ803" i="3"/>
  <c r="AS803" i="3"/>
  <c r="AY803" i="3"/>
  <c r="BA803" i="3"/>
  <c r="BG803" i="3"/>
  <c r="BI803" i="3"/>
  <c r="X803" i="3"/>
  <c r="AB803" i="3"/>
  <c r="AN803" i="3"/>
  <c r="AR803" i="3"/>
  <c r="BD803" i="3"/>
  <c r="BH803" i="3"/>
  <c r="L802" i="3"/>
  <c r="AL802" i="3" s="1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P802" i="3"/>
  <c r="T802" i="3"/>
  <c r="X802" i="3"/>
  <c r="AB802" i="3"/>
  <c r="AF802" i="3"/>
  <c r="AJ802" i="3"/>
  <c r="AN802" i="3"/>
  <c r="AR802" i="3"/>
  <c r="AV802" i="3"/>
  <c r="AZ802" i="3"/>
  <c r="BD802" i="3"/>
  <c r="BH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M799" i="3"/>
  <c r="S799" i="3"/>
  <c r="U799" i="3"/>
  <c r="AA799" i="3"/>
  <c r="AC799" i="3"/>
  <c r="AI799" i="3"/>
  <c r="AK799" i="3"/>
  <c r="AQ799" i="3"/>
  <c r="AS799" i="3"/>
  <c r="AY799" i="3"/>
  <c r="BA799" i="3"/>
  <c r="BG799" i="3"/>
  <c r="BI799" i="3"/>
  <c r="X799" i="3"/>
  <c r="AB799" i="3"/>
  <c r="AN799" i="3"/>
  <c r="AR799" i="3"/>
  <c r="BD799" i="3"/>
  <c r="BH799" i="3"/>
  <c r="L798" i="3"/>
  <c r="BB798" i="3" s="1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P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H795" i="3"/>
  <c r="BD795" i="3"/>
  <c r="AZ795" i="3"/>
  <c r="AV795" i="3"/>
  <c r="AR795" i="3"/>
  <c r="AN795" i="3"/>
  <c r="AJ795" i="3"/>
  <c r="AF795" i="3"/>
  <c r="AB795" i="3"/>
  <c r="X795" i="3"/>
  <c r="T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Q777" i="3"/>
  <c r="AN777" i="3"/>
  <c r="L775" i="3"/>
  <c r="W775" i="3" s="1"/>
  <c r="O775" i="3"/>
  <c r="S775" i="3"/>
  <c r="AA775" i="3"/>
  <c r="AE775" i="3"/>
  <c r="AI775" i="3"/>
  <c r="AQ775" i="3"/>
  <c r="AU775" i="3"/>
  <c r="AY775" i="3"/>
  <c r="BG775" i="3"/>
  <c r="P775" i="3"/>
  <c r="X775" i="3"/>
  <c r="AN775" i="3"/>
  <c r="AV775" i="3"/>
  <c r="BD775" i="3"/>
  <c r="AD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P789" i="3"/>
  <c r="R789" i="3"/>
  <c r="T789" i="3"/>
  <c r="V789" i="3"/>
  <c r="X789" i="3"/>
  <c r="Z789" i="3"/>
  <c r="AB789" i="3"/>
  <c r="AD789" i="3"/>
  <c r="AF789" i="3"/>
  <c r="AH789" i="3"/>
  <c r="AJ789" i="3"/>
  <c r="AL789" i="3"/>
  <c r="AN789" i="3"/>
  <c r="AP789" i="3"/>
  <c r="AR789" i="3"/>
  <c r="AT789" i="3"/>
  <c r="AV789" i="3"/>
  <c r="AX789" i="3"/>
  <c r="AZ789" i="3"/>
  <c r="BB789" i="3"/>
  <c r="BD789" i="3"/>
  <c r="BF789" i="3"/>
  <c r="BH789" i="3"/>
  <c r="N788" i="3"/>
  <c r="P788" i="3"/>
  <c r="R788" i="3"/>
  <c r="T788" i="3"/>
  <c r="V788" i="3"/>
  <c r="X788" i="3"/>
  <c r="Z788" i="3"/>
  <c r="AB788" i="3"/>
  <c r="AD788" i="3"/>
  <c r="AF788" i="3"/>
  <c r="AH788" i="3"/>
  <c r="AJ788" i="3"/>
  <c r="AL788" i="3"/>
  <c r="AN788" i="3"/>
  <c r="AP788" i="3"/>
  <c r="AR788" i="3"/>
  <c r="AT788" i="3"/>
  <c r="AV788" i="3"/>
  <c r="AX788" i="3"/>
  <c r="AZ788" i="3"/>
  <c r="BB788" i="3"/>
  <c r="BD788" i="3"/>
  <c r="BF788" i="3"/>
  <c r="BH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P781" i="3"/>
  <c r="R781" i="3"/>
  <c r="T781" i="3"/>
  <c r="V781" i="3"/>
  <c r="X781" i="3"/>
  <c r="Z781" i="3"/>
  <c r="AB781" i="3"/>
  <c r="AD781" i="3"/>
  <c r="AF781" i="3"/>
  <c r="AH781" i="3"/>
  <c r="AJ781" i="3"/>
  <c r="AL781" i="3"/>
  <c r="AN781" i="3"/>
  <c r="AP781" i="3"/>
  <c r="AR781" i="3"/>
  <c r="AT781" i="3"/>
  <c r="AV781" i="3"/>
  <c r="AX781" i="3"/>
  <c r="AZ781" i="3"/>
  <c r="BB781" i="3"/>
  <c r="BD781" i="3"/>
  <c r="BF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P778" i="3"/>
  <c r="T778" i="3"/>
  <c r="V778" i="3"/>
  <c r="X778" i="3"/>
  <c r="AB778" i="3"/>
  <c r="AD778" i="3"/>
  <c r="AF778" i="3"/>
  <c r="AJ778" i="3"/>
  <c r="AL778" i="3"/>
  <c r="AN778" i="3"/>
  <c r="AR778" i="3"/>
  <c r="AT778" i="3"/>
  <c r="AV778" i="3"/>
  <c r="AZ778" i="3"/>
  <c r="BB778" i="3"/>
  <c r="BD778" i="3"/>
  <c r="BH778" i="3"/>
  <c r="M778" i="3"/>
  <c r="Q778" i="3"/>
  <c r="Y778" i="3"/>
  <c r="AC778" i="3"/>
  <c r="AG778" i="3"/>
  <c r="AO778" i="3"/>
  <c r="AS778" i="3"/>
  <c r="AW778" i="3"/>
  <c r="BE778" i="3"/>
  <c r="BI778" i="3"/>
  <c r="AH777" i="3"/>
  <c r="L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P776" i="3"/>
  <c r="X776" i="3"/>
  <c r="AF776" i="3"/>
  <c r="AN776" i="3"/>
  <c r="AV776" i="3"/>
  <c r="BD776" i="3"/>
  <c r="N776" i="3"/>
  <c r="AD776" i="3"/>
  <c r="AT776" i="3"/>
  <c r="AX775" i="3"/>
  <c r="R775" i="3"/>
  <c r="E737" i="3"/>
  <c r="F737" i="3"/>
  <c r="G737" i="3"/>
  <c r="H737" i="3"/>
  <c r="I737" i="3"/>
  <c r="L737" i="3" s="1"/>
  <c r="J737" i="3"/>
  <c r="K737" i="3"/>
  <c r="E738" i="3"/>
  <c r="F738" i="3"/>
  <c r="G738" i="3"/>
  <c r="H738" i="3"/>
  <c r="I738" i="3"/>
  <c r="J738" i="3"/>
  <c r="L738" i="3"/>
  <c r="E739" i="3"/>
  <c r="F739" i="3"/>
  <c r="G739" i="3"/>
  <c r="H739" i="3"/>
  <c r="L739" i="3" s="1"/>
  <c r="I739" i="3"/>
  <c r="J739" i="3"/>
  <c r="E740" i="3"/>
  <c r="K740" i="3" s="1"/>
  <c r="F740" i="3"/>
  <c r="G740" i="3"/>
  <c r="H740" i="3"/>
  <c r="I740" i="3"/>
  <c r="L740" i="3" s="1"/>
  <c r="J740" i="3"/>
  <c r="E741" i="3"/>
  <c r="F741" i="3"/>
  <c r="G741" i="3"/>
  <c r="H741" i="3"/>
  <c r="L741" i="3" s="1"/>
  <c r="I741" i="3"/>
  <c r="J741" i="3"/>
  <c r="E742" i="3"/>
  <c r="F742" i="3"/>
  <c r="G742" i="3"/>
  <c r="H742" i="3"/>
  <c r="I742" i="3"/>
  <c r="J742" i="3"/>
  <c r="L742" i="3"/>
  <c r="E743" i="3"/>
  <c r="F743" i="3"/>
  <c r="G743" i="3"/>
  <c r="H743" i="3"/>
  <c r="L743" i="3" s="1"/>
  <c r="I743" i="3"/>
  <c r="J743" i="3"/>
  <c r="E744" i="3"/>
  <c r="K744" i="3" s="1"/>
  <c r="F744" i="3"/>
  <c r="G744" i="3"/>
  <c r="H744" i="3"/>
  <c r="I744" i="3"/>
  <c r="L744" i="3" s="1"/>
  <c r="J744" i="3"/>
  <c r="E745" i="3"/>
  <c r="F745" i="3"/>
  <c r="G745" i="3"/>
  <c r="H745" i="3"/>
  <c r="L745" i="3" s="1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K748" i="3" s="1"/>
  <c r="F748" i="3"/>
  <c r="G748" i="3"/>
  <c r="H748" i="3"/>
  <c r="I748" i="3"/>
  <c r="L748" i="3" s="1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J750" i="3"/>
  <c r="L750" i="3"/>
  <c r="E751" i="3"/>
  <c r="F751" i="3"/>
  <c r="G751" i="3"/>
  <c r="H751" i="3"/>
  <c r="L751" i="3" s="1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L753" i="3" s="1"/>
  <c r="I753" i="3"/>
  <c r="J753" i="3"/>
  <c r="E754" i="3"/>
  <c r="F754" i="3"/>
  <c r="G754" i="3"/>
  <c r="H754" i="3"/>
  <c r="I754" i="3"/>
  <c r="J754" i="3"/>
  <c r="L754" i="3"/>
  <c r="E755" i="3"/>
  <c r="F755" i="3"/>
  <c r="G755" i="3"/>
  <c r="H755" i="3"/>
  <c r="L755" i="3" s="1"/>
  <c r="I755" i="3"/>
  <c r="J755" i="3"/>
  <c r="E756" i="3"/>
  <c r="K756" i="3" s="1"/>
  <c r="F756" i="3"/>
  <c r="G756" i="3"/>
  <c r="H756" i="3"/>
  <c r="I756" i="3"/>
  <c r="L756" i="3" s="1"/>
  <c r="J756" i="3"/>
  <c r="E757" i="3"/>
  <c r="F757" i="3"/>
  <c r="G757" i="3"/>
  <c r="H757" i="3"/>
  <c r="L757" i="3" s="1"/>
  <c r="I757" i="3"/>
  <c r="J757" i="3"/>
  <c r="E758" i="3"/>
  <c r="F758" i="3"/>
  <c r="G758" i="3"/>
  <c r="H758" i="3"/>
  <c r="I758" i="3"/>
  <c r="J758" i="3"/>
  <c r="L758" i="3"/>
  <c r="E759" i="3"/>
  <c r="F759" i="3"/>
  <c r="G759" i="3"/>
  <c r="H759" i="3"/>
  <c r="L759" i="3" s="1"/>
  <c r="I759" i="3"/>
  <c r="J759" i="3"/>
  <c r="E760" i="3"/>
  <c r="K760" i="3" s="1"/>
  <c r="F760" i="3"/>
  <c r="G760" i="3"/>
  <c r="H760" i="3"/>
  <c r="I760" i="3"/>
  <c r="L760" i="3" s="1"/>
  <c r="J760" i="3"/>
  <c r="E761" i="3"/>
  <c r="F761" i="3"/>
  <c r="G761" i="3"/>
  <c r="H761" i="3"/>
  <c r="L761" i="3" s="1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K764" i="3" s="1"/>
  <c r="F764" i="3"/>
  <c r="G764" i="3"/>
  <c r="H764" i="3"/>
  <c r="I764" i="3"/>
  <c r="L764" i="3" s="1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J766" i="3"/>
  <c r="L766" i="3"/>
  <c r="E767" i="3"/>
  <c r="F767" i="3"/>
  <c r="G767" i="3"/>
  <c r="H767" i="3"/>
  <c r="L767" i="3" s="1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L769" i="3" s="1"/>
  <c r="I769" i="3"/>
  <c r="J769" i="3"/>
  <c r="E770" i="3"/>
  <c r="F770" i="3"/>
  <c r="G770" i="3"/>
  <c r="H770" i="3"/>
  <c r="I770" i="3"/>
  <c r="J770" i="3"/>
  <c r="L770" i="3"/>
  <c r="E771" i="3"/>
  <c r="F771" i="3"/>
  <c r="G771" i="3"/>
  <c r="H771" i="3"/>
  <c r="L771" i="3" s="1"/>
  <c r="I771" i="3"/>
  <c r="J771" i="3"/>
  <c r="E772" i="3"/>
  <c r="K772" i="3" s="1"/>
  <c r="F772" i="3"/>
  <c r="G772" i="3"/>
  <c r="H772" i="3"/>
  <c r="I772" i="3"/>
  <c r="L772" i="3" s="1"/>
  <c r="J772" i="3"/>
  <c r="E773" i="3"/>
  <c r="F773" i="3"/>
  <c r="G773" i="3"/>
  <c r="H773" i="3"/>
  <c r="L773" i="3" s="1"/>
  <c r="I773" i="3"/>
  <c r="J773" i="3"/>
  <c r="E774" i="3"/>
  <c r="F774" i="3"/>
  <c r="G774" i="3"/>
  <c r="H774" i="3"/>
  <c r="I774" i="3"/>
  <c r="J774" i="3"/>
  <c r="O768" i="3" l="1"/>
  <c r="R764" i="3"/>
  <c r="N748" i="3"/>
  <c r="O737" i="3"/>
  <c r="P760" i="3"/>
  <c r="O744" i="3"/>
  <c r="M772" i="3"/>
  <c r="R756" i="3"/>
  <c r="Q740" i="3"/>
  <c r="T752" i="3"/>
  <c r="K774" i="3"/>
  <c r="L774" i="3"/>
  <c r="K771" i="3"/>
  <c r="K767" i="3"/>
  <c r="K763" i="3"/>
  <c r="K759" i="3"/>
  <c r="K755" i="3"/>
  <c r="K751" i="3"/>
  <c r="K747" i="3"/>
  <c r="K743" i="3"/>
  <c r="K739" i="3"/>
  <c r="BH772" i="3"/>
  <c r="BD772" i="3"/>
  <c r="AZ772" i="3"/>
  <c r="AV772" i="3"/>
  <c r="AR772" i="3"/>
  <c r="AN772" i="3"/>
  <c r="AJ772" i="3"/>
  <c r="AF772" i="3"/>
  <c r="AB772" i="3"/>
  <c r="X772" i="3"/>
  <c r="T772" i="3"/>
  <c r="P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AV760" i="3"/>
  <c r="AN760" i="3"/>
  <c r="AF760" i="3"/>
  <c r="X760" i="3"/>
  <c r="BF756" i="3"/>
  <c r="AX756" i="3"/>
  <c r="AP756" i="3"/>
  <c r="AH756" i="3"/>
  <c r="Z756" i="3"/>
  <c r="BH752" i="3"/>
  <c r="AZ752" i="3"/>
  <c r="AR752" i="3"/>
  <c r="AJ752" i="3"/>
  <c r="AB752" i="3"/>
  <c r="BB748" i="3"/>
  <c r="AT748" i="3"/>
  <c r="AL748" i="3"/>
  <c r="AD748" i="3"/>
  <c r="V748" i="3"/>
  <c r="BC744" i="3"/>
  <c r="AU744" i="3"/>
  <c r="AM744" i="3"/>
  <c r="AE744" i="3"/>
  <c r="W744" i="3"/>
  <c r="BE740" i="3"/>
  <c r="AW740" i="3"/>
  <c r="AO740" i="3"/>
  <c r="AG740" i="3"/>
  <c r="Y740" i="3"/>
  <c r="BC737" i="3"/>
  <c r="AU737" i="3"/>
  <c r="AM737" i="3"/>
  <c r="AE737" i="3"/>
  <c r="W737" i="3"/>
  <c r="BG777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Q756" i="3"/>
  <c r="U756" i="3"/>
  <c r="Y756" i="3"/>
  <c r="AC756" i="3"/>
  <c r="AG756" i="3"/>
  <c r="AK756" i="3"/>
  <c r="AO756" i="3"/>
  <c r="AS756" i="3"/>
  <c r="AW756" i="3"/>
  <c r="BA756" i="3"/>
  <c r="BE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P748" i="3"/>
  <c r="T748" i="3"/>
  <c r="X748" i="3"/>
  <c r="AB748" i="3"/>
  <c r="AF748" i="3"/>
  <c r="AJ748" i="3"/>
  <c r="AN748" i="3"/>
  <c r="AR748" i="3"/>
  <c r="AV748" i="3"/>
  <c r="AZ748" i="3"/>
  <c r="BD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BC772" i="3"/>
  <c r="AY772" i="3"/>
  <c r="AU772" i="3"/>
  <c r="AQ772" i="3"/>
  <c r="AM772" i="3"/>
  <c r="AI772" i="3"/>
  <c r="AE772" i="3"/>
  <c r="AA772" i="3"/>
  <c r="W772" i="3"/>
  <c r="S772" i="3"/>
  <c r="O772" i="3"/>
  <c r="BC768" i="3"/>
  <c r="AU768" i="3"/>
  <c r="AM768" i="3"/>
  <c r="AE768" i="3"/>
  <c r="W768" i="3"/>
  <c r="BG764" i="3"/>
  <c r="AY764" i="3"/>
  <c r="AQ764" i="3"/>
  <c r="AI764" i="3"/>
  <c r="AA764" i="3"/>
  <c r="S764" i="3"/>
  <c r="BI760" i="3"/>
  <c r="BA760" i="3"/>
  <c r="AS760" i="3"/>
  <c r="AK760" i="3"/>
  <c r="AC760" i="3"/>
  <c r="U760" i="3"/>
  <c r="M760" i="3"/>
  <c r="BC756" i="3"/>
  <c r="AU756" i="3"/>
  <c r="AM756" i="3"/>
  <c r="AE756" i="3"/>
  <c r="W756" i="3"/>
  <c r="O756" i="3"/>
  <c r="BE752" i="3"/>
  <c r="AW752" i="3"/>
  <c r="AO752" i="3"/>
  <c r="AG752" i="3"/>
  <c r="Y752" i="3"/>
  <c r="Q752" i="3"/>
  <c r="BG748" i="3"/>
  <c r="AY748" i="3"/>
  <c r="AQ748" i="3"/>
  <c r="AI748" i="3"/>
  <c r="AA748" i="3"/>
  <c r="S748" i="3"/>
  <c r="BH744" i="3"/>
  <c r="AZ744" i="3"/>
  <c r="AR744" i="3"/>
  <c r="AJ744" i="3"/>
  <c r="AB744" i="3"/>
  <c r="T744" i="3"/>
  <c r="BB740" i="3"/>
  <c r="AT740" i="3"/>
  <c r="AL740" i="3"/>
  <c r="AD740" i="3"/>
  <c r="V740" i="3"/>
  <c r="N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F772" i="3"/>
  <c r="BB772" i="3"/>
  <c r="AX772" i="3"/>
  <c r="AT772" i="3"/>
  <c r="AP772" i="3"/>
  <c r="AL772" i="3"/>
  <c r="AH772" i="3"/>
  <c r="AD772" i="3"/>
  <c r="Z772" i="3"/>
  <c r="V772" i="3"/>
  <c r="R772" i="3"/>
  <c r="N772" i="3"/>
  <c r="BB768" i="3"/>
  <c r="AT768" i="3"/>
  <c r="AL768" i="3"/>
  <c r="AD768" i="3"/>
  <c r="V768" i="3"/>
  <c r="N768" i="3"/>
  <c r="BF764" i="3"/>
  <c r="AX764" i="3"/>
  <c r="AP764" i="3"/>
  <c r="AH764" i="3"/>
  <c r="Z764" i="3"/>
  <c r="BH760" i="3"/>
  <c r="AZ760" i="3"/>
  <c r="AR760" i="3"/>
  <c r="AJ760" i="3"/>
  <c r="AB760" i="3"/>
  <c r="T760" i="3"/>
  <c r="BB756" i="3"/>
  <c r="AT756" i="3"/>
  <c r="AL756" i="3"/>
  <c r="AD756" i="3"/>
  <c r="V756" i="3"/>
  <c r="N756" i="3"/>
  <c r="BD752" i="3"/>
  <c r="AV752" i="3"/>
  <c r="AN752" i="3"/>
  <c r="AF752" i="3"/>
  <c r="X752" i="3"/>
  <c r="P752" i="3"/>
  <c r="BF748" i="3"/>
  <c r="AX748" i="3"/>
  <c r="AP748" i="3"/>
  <c r="AH748" i="3"/>
  <c r="Z748" i="3"/>
  <c r="R748" i="3"/>
  <c r="BG744" i="3"/>
  <c r="AY744" i="3"/>
  <c r="AQ744" i="3"/>
  <c r="AI744" i="3"/>
  <c r="AA744" i="3"/>
  <c r="S744" i="3"/>
  <c r="BI740" i="3"/>
  <c r="BA740" i="3"/>
  <c r="AS740" i="3"/>
  <c r="AK740" i="3"/>
  <c r="AC740" i="3"/>
  <c r="U740" i="3"/>
  <c r="M740" i="3"/>
  <c r="BG737" i="3"/>
  <c r="AY737" i="3"/>
  <c r="AQ737" i="3"/>
  <c r="AI737" i="3"/>
  <c r="AA737" i="3"/>
  <c r="S737" i="3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I772" i="3"/>
  <c r="BE772" i="3"/>
  <c r="BA772" i="3"/>
  <c r="AW772" i="3"/>
  <c r="AS772" i="3"/>
  <c r="AO772" i="3"/>
  <c r="AK772" i="3"/>
  <c r="AG772" i="3"/>
  <c r="AC772" i="3"/>
  <c r="Y772" i="3"/>
  <c r="U772" i="3"/>
  <c r="Q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BL764" i="3" s="1"/>
  <c r="BE760" i="3"/>
  <c r="AW760" i="3"/>
  <c r="AO760" i="3"/>
  <c r="AG760" i="3"/>
  <c r="Y760" i="3"/>
  <c r="Q760" i="3"/>
  <c r="BG756" i="3"/>
  <c r="AY756" i="3"/>
  <c r="AQ756" i="3"/>
  <c r="AI756" i="3"/>
  <c r="AA756" i="3"/>
  <c r="S756" i="3"/>
  <c r="BI752" i="3"/>
  <c r="BA752" i="3"/>
  <c r="AS752" i="3"/>
  <c r="AK752" i="3"/>
  <c r="AC752" i="3"/>
  <c r="U752" i="3"/>
  <c r="M752" i="3"/>
  <c r="BN752" i="3" s="1"/>
  <c r="BC748" i="3"/>
  <c r="AU748" i="3"/>
  <c r="AM748" i="3"/>
  <c r="AE748" i="3"/>
  <c r="W748" i="3"/>
  <c r="O748" i="3"/>
  <c r="BD744" i="3"/>
  <c r="AV744" i="3"/>
  <c r="AN744" i="3"/>
  <c r="AF744" i="3"/>
  <c r="X744" i="3"/>
  <c r="P744" i="3"/>
  <c r="BF740" i="3"/>
  <c r="AX740" i="3"/>
  <c r="AP740" i="3"/>
  <c r="AH740" i="3"/>
  <c r="Z740" i="3"/>
  <c r="R740" i="3"/>
  <c r="BD737" i="3"/>
  <c r="BL737" i="3" s="1"/>
  <c r="AV737" i="3"/>
  <c r="AN737" i="3"/>
  <c r="AF737" i="3"/>
  <c r="X737" i="3"/>
  <c r="P737" i="3"/>
  <c r="BN737" i="3" s="1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BL969" i="3"/>
  <c r="AU779" i="3"/>
  <c r="W779" i="3"/>
  <c r="AA779" i="3"/>
  <c r="S779" i="3"/>
  <c r="BM779" i="3" s="1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AK889" i="3"/>
  <c r="AS889" i="3"/>
  <c r="BA889" i="3"/>
  <c r="BI889" i="3"/>
  <c r="V889" i="3"/>
  <c r="AL889" i="3"/>
  <c r="BB889" i="3"/>
  <c r="O889" i="3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AK893" i="3"/>
  <c r="AS893" i="3"/>
  <c r="BA893" i="3"/>
  <c r="BI893" i="3"/>
  <c r="V893" i="3"/>
  <c r="AL893" i="3"/>
  <c r="BB893" i="3"/>
  <c r="O893" i="3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AE909" i="3"/>
  <c r="AM909" i="3"/>
  <c r="AU909" i="3"/>
  <c r="BC909" i="3"/>
  <c r="N913" i="3"/>
  <c r="BJ913" i="3" s="1"/>
  <c r="AD913" i="3"/>
  <c r="AT913" i="3"/>
  <c r="M913" i="3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AT972" i="3"/>
  <c r="BB972" i="3"/>
  <c r="BA972" i="3"/>
  <c r="AK972" i="3"/>
  <c r="U972" i="3"/>
  <c r="BG972" i="3"/>
  <c r="AQ972" i="3"/>
  <c r="AA972" i="3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U847" i="3"/>
  <c r="AC847" i="3"/>
  <c r="AK847" i="3"/>
  <c r="AS847" i="3"/>
  <c r="BA847" i="3"/>
  <c r="BI847" i="3"/>
  <c r="T847" i="3"/>
  <c r="AB847" i="3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BJ807" i="3" s="1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AQ839" i="3"/>
  <c r="AY839" i="3"/>
  <c r="BG839" i="3"/>
  <c r="BB825" i="3"/>
  <c r="AT825" i="3"/>
  <c r="AL825" i="3"/>
  <c r="AD825" i="3"/>
  <c r="V825" i="3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S835" i="3"/>
  <c r="O839" i="3"/>
  <c r="AX835" i="3"/>
  <c r="AH835" i="3"/>
  <c r="R835" i="3"/>
  <c r="BD839" i="3"/>
  <c r="AV839" i="3"/>
  <c r="AN839" i="3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AE849" i="3"/>
  <c r="AM849" i="3"/>
  <c r="AU849" i="3"/>
  <c r="BC849" i="3"/>
  <c r="N849" i="3"/>
  <c r="V849" i="3"/>
  <c r="AD849" i="3"/>
  <c r="AL849" i="3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BJ937" i="3" s="1"/>
  <c r="Y937" i="3"/>
  <c r="AG937" i="3"/>
  <c r="AO937" i="3"/>
  <c r="AW937" i="3"/>
  <c r="BE937" i="3"/>
  <c r="S937" i="3"/>
  <c r="AA937" i="3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M781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AF917" i="3"/>
  <c r="AV917" i="3"/>
  <c r="R923" i="3"/>
  <c r="Z923" i="3"/>
  <c r="AH923" i="3"/>
  <c r="AP923" i="3"/>
  <c r="AX923" i="3"/>
  <c r="BF923" i="3"/>
  <c r="T924" i="3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AQ940" i="3"/>
  <c r="BL949" i="3"/>
  <c r="BK951" i="3"/>
  <c r="BK953" i="3"/>
  <c r="AX957" i="3"/>
  <c r="R957" i="3"/>
  <c r="BL957" i="3" s="1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BL781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O809" i="3"/>
  <c r="BJ811" i="3"/>
  <c r="BL816" i="3"/>
  <c r="BF822" i="3"/>
  <c r="AX822" i="3"/>
  <c r="AP822" i="3"/>
  <c r="AH822" i="3"/>
  <c r="Z822" i="3"/>
  <c r="R822" i="3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G825" i="3"/>
  <c r="AY825" i="3"/>
  <c r="AQ825" i="3"/>
  <c r="AI825" i="3"/>
  <c r="AA825" i="3"/>
  <c r="BC835" i="3"/>
  <c r="AU835" i="3"/>
  <c r="AM835" i="3"/>
  <c r="AE835" i="3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AJ885" i="3"/>
  <c r="AZ885" i="3"/>
  <c r="T889" i="3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AJ905" i="3"/>
  <c r="AZ905" i="3"/>
  <c r="T909" i="3"/>
  <c r="AJ909" i="3"/>
  <c r="AZ909" i="3"/>
  <c r="T913" i="3"/>
  <c r="AJ913" i="3"/>
  <c r="AZ913" i="3"/>
  <c r="T917" i="3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AP957" i="3"/>
  <c r="W957" i="3"/>
  <c r="BC923" i="3"/>
  <c r="W923" i="3"/>
  <c r="BJ925" i="3"/>
  <c r="BJ933" i="3"/>
  <c r="AU939" i="3"/>
  <c r="O939" i="3"/>
  <c r="BL939" i="3" s="1"/>
  <c r="Q957" i="3"/>
  <c r="BI972" i="3"/>
  <c r="BL948" i="3"/>
  <c r="AH956" i="3"/>
  <c r="AM956" i="3"/>
  <c r="AH972" i="3"/>
  <c r="AM972" i="3"/>
  <c r="BC785" i="3"/>
  <c r="BG785" i="3"/>
  <c r="BL785" i="3" s="1"/>
  <c r="AW789" i="3"/>
  <c r="U789" i="3"/>
  <c r="BL789" i="3" s="1"/>
  <c r="AE779" i="3"/>
  <c r="BJ922" i="3"/>
  <c r="BJ932" i="3"/>
  <c r="BL943" i="3"/>
  <c r="BM943" i="3"/>
  <c r="BL965" i="3"/>
  <c r="BJ927" i="3"/>
  <c r="BJ935" i="3"/>
  <c r="BL946" i="3"/>
  <c r="BL954" i="3"/>
  <c r="BL962" i="3"/>
  <c r="BL970" i="3"/>
  <c r="BL976" i="3"/>
  <c r="BK980" i="3"/>
  <c r="BG942" i="3"/>
  <c r="AM942" i="3"/>
  <c r="O942" i="3"/>
  <c r="M942" i="3"/>
  <c r="AM961" i="3"/>
  <c r="AI961" i="3"/>
  <c r="O961" i="3"/>
  <c r="BL961" i="3" s="1"/>
  <c r="AW783" i="3"/>
  <c r="Q783" i="3"/>
  <c r="AE783" i="3"/>
  <c r="BA783" i="3"/>
  <c r="U783" i="3"/>
  <c r="AQ783" i="3"/>
  <c r="BC787" i="3"/>
  <c r="W787" i="3"/>
  <c r="AS787" i="3"/>
  <c r="M787" i="3"/>
  <c r="BK787" i="3" s="1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BL814" i="3" s="1"/>
  <c r="AY814" i="3"/>
  <c r="AU814" i="3"/>
  <c r="AQ815" i="3"/>
  <c r="W815" i="3"/>
  <c r="BM815" i="3" s="1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AE790" i="3"/>
  <c r="BA790" i="3"/>
  <c r="U790" i="3"/>
  <c r="AO790" i="3"/>
  <c r="BG790" i="3"/>
  <c r="AA790" i="3"/>
  <c r="BC780" i="3"/>
  <c r="AE780" i="3"/>
  <c r="S780" i="3"/>
  <c r="BM780" i="3" s="1"/>
  <c r="AY813" i="3"/>
  <c r="AE813" i="3"/>
  <c r="AQ813" i="3"/>
  <c r="AR817" i="3"/>
  <c r="AP817" i="3"/>
  <c r="BD817" i="3"/>
  <c r="O817" i="3"/>
  <c r="AA817" i="3"/>
  <c r="Y784" i="3"/>
  <c r="AE784" i="3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J934" i="3"/>
  <c r="BK947" i="3"/>
  <c r="BL953" i="3"/>
  <c r="BK955" i="3"/>
  <c r="BL963" i="3"/>
  <c r="BJ929" i="3"/>
  <c r="BL951" i="3"/>
  <c r="BL959" i="3"/>
  <c r="BL964" i="3"/>
  <c r="BL944" i="3"/>
  <c r="BL952" i="3"/>
  <c r="BL960" i="3"/>
  <c r="BL968" i="3"/>
  <c r="N833" i="3"/>
  <c r="AD833" i="3"/>
  <c r="AT833" i="3"/>
  <c r="BB833" i="3"/>
  <c r="AZ833" i="3"/>
  <c r="R833" i="3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BM961" i="3" s="1"/>
  <c r="M965" i="3"/>
  <c r="BK965" i="3" s="1"/>
  <c r="AO783" i="3"/>
  <c r="BC783" i="3"/>
  <c r="W783" i="3"/>
  <c r="AS783" i="3"/>
  <c r="M783" i="3"/>
  <c r="BK783" i="3" s="1"/>
  <c r="AI783" i="3"/>
  <c r="AW787" i="3"/>
  <c r="AU787" i="3"/>
  <c r="O787" i="3"/>
  <c r="BL787" i="3" s="1"/>
  <c r="AK787" i="3"/>
  <c r="BE787" i="3"/>
  <c r="AY787" i="3"/>
  <c r="S787" i="3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BL815" i="3" s="1"/>
  <c r="AU815" i="3"/>
  <c r="AI815" i="3"/>
  <c r="AM782" i="3"/>
  <c r="AI782" i="3"/>
  <c r="BL782" i="3" s="1"/>
  <c r="AS782" i="3"/>
  <c r="AY782" i="3"/>
  <c r="AW788" i="3"/>
  <c r="Q788" i="3"/>
  <c r="AE788" i="3"/>
  <c r="BA788" i="3"/>
  <c r="U788" i="3"/>
  <c r="BL788" i="3" s="1"/>
  <c r="AQ788" i="3"/>
  <c r="BC790" i="3"/>
  <c r="W790" i="3"/>
  <c r="AS790" i="3"/>
  <c r="M790" i="3"/>
  <c r="BK790" i="3" s="1"/>
  <c r="AG790" i="3"/>
  <c r="AY790" i="3"/>
  <c r="S790" i="3"/>
  <c r="BG780" i="3"/>
  <c r="AM780" i="3"/>
  <c r="O780" i="3"/>
  <c r="BL780" i="3" s="1"/>
  <c r="AI813" i="3"/>
  <c r="O813" i="3"/>
  <c r="BL813" i="3" s="1"/>
  <c r="AA813" i="3"/>
  <c r="AJ817" i="3"/>
  <c r="AH817" i="3"/>
  <c r="AV817" i="3"/>
  <c r="BB817" i="3"/>
  <c r="BC784" i="3"/>
  <c r="W784" i="3"/>
  <c r="AS784" i="3"/>
  <c r="M784" i="3"/>
  <c r="BK784" i="3" s="1"/>
  <c r="BG784" i="3"/>
  <c r="AA784" i="3"/>
  <c r="Y786" i="3"/>
  <c r="AE786" i="3"/>
  <c r="BA786" i="3"/>
  <c r="U786" i="3"/>
  <c r="BL786" i="3" s="1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26" i="3"/>
  <c r="BJ936" i="3"/>
  <c r="BK942" i="3"/>
  <c r="BK943" i="3"/>
  <c r="BK963" i="3"/>
  <c r="BJ931" i="3"/>
  <c r="BL958" i="3"/>
  <c r="BM978" i="3"/>
  <c r="BL974" i="3"/>
  <c r="X808" i="3"/>
  <c r="AN808" i="3"/>
  <c r="BD808" i="3"/>
  <c r="AB808" i="3"/>
  <c r="AR808" i="3"/>
  <c r="BH808" i="3"/>
  <c r="P808" i="3"/>
  <c r="AF808" i="3"/>
  <c r="AV808" i="3"/>
  <c r="T808" i="3"/>
  <c r="AZ808" i="3"/>
  <c r="AJ808" i="3"/>
  <c r="AX861" i="3"/>
  <c r="BF861" i="3"/>
  <c r="AH861" i="3"/>
  <c r="AP861" i="3"/>
  <c r="AN793" i="3"/>
  <c r="BD793" i="3"/>
  <c r="AR793" i="3"/>
  <c r="BH793" i="3"/>
  <c r="AV793" i="3"/>
  <c r="AZ793" i="3"/>
  <c r="AA942" i="3"/>
  <c r="BL942" i="3" s="1"/>
  <c r="AU942" i="3"/>
  <c r="M949" i="3"/>
  <c r="BK949" i="3" s="1"/>
  <c r="AA961" i="3"/>
  <c r="BG961" i="3"/>
  <c r="M969" i="3"/>
  <c r="BK969" i="3" s="1"/>
  <c r="AG783" i="3"/>
  <c r="AU783" i="3"/>
  <c r="O783" i="3"/>
  <c r="BL783" i="3" s="1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AE782" i="3"/>
  <c r="AO788" i="3"/>
  <c r="BC788" i="3"/>
  <c r="W788" i="3"/>
  <c r="AS788" i="3"/>
  <c r="M788" i="3"/>
  <c r="BK788" i="3" s="1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BM817" i="3" s="1"/>
  <c r="AN817" i="3"/>
  <c r="AO784" i="3"/>
  <c r="AU784" i="3"/>
  <c r="O784" i="3"/>
  <c r="BL784" i="3" s="1"/>
  <c r="AK784" i="3"/>
  <c r="BE784" i="3"/>
  <c r="AY784" i="3"/>
  <c r="BC786" i="3"/>
  <c r="W786" i="3"/>
  <c r="AS786" i="3"/>
  <c r="M786" i="3"/>
  <c r="BK786" i="3" s="1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K795" i="3"/>
  <c r="BN795" i="3"/>
  <c r="BM796" i="3"/>
  <c r="BK798" i="3"/>
  <c r="BK800" i="3"/>
  <c r="BK802" i="3"/>
  <c r="BK804" i="3"/>
  <c r="BL807" i="3"/>
  <c r="BL808" i="3"/>
  <c r="BM810" i="3"/>
  <c r="BL812" i="3"/>
  <c r="BN814" i="3"/>
  <c r="BK814" i="3"/>
  <c r="BJ816" i="3"/>
  <c r="BL820" i="3"/>
  <c r="BJ824" i="3"/>
  <c r="BL824" i="3"/>
  <c r="BK826" i="3"/>
  <c r="BN826" i="3"/>
  <c r="BM828" i="3"/>
  <c r="BJ832" i="3"/>
  <c r="BL832" i="3"/>
  <c r="BJ821" i="3"/>
  <c r="BM821" i="3"/>
  <c r="BK823" i="3"/>
  <c r="BN823" i="3"/>
  <c r="BM825" i="3"/>
  <c r="BK827" i="3"/>
  <c r="BN827" i="3"/>
  <c r="BM829" i="3"/>
  <c r="BM833" i="3"/>
  <c r="BM835" i="3"/>
  <c r="BM837" i="3"/>
  <c r="BL839" i="3"/>
  <c r="BJ839" i="3"/>
  <c r="BJ840" i="3"/>
  <c r="BL840" i="3"/>
  <c r="BK842" i="3"/>
  <c r="BN842" i="3"/>
  <c r="BJ844" i="3"/>
  <c r="BL844" i="3"/>
  <c r="BK846" i="3"/>
  <c r="BN846" i="3"/>
  <c r="BJ848" i="3"/>
  <c r="BL848" i="3"/>
  <c r="BJ856" i="3"/>
  <c r="BL856" i="3"/>
  <c r="BM860" i="3"/>
  <c r="BK882" i="3"/>
  <c r="BN882" i="3"/>
  <c r="BM883" i="3"/>
  <c r="BL883" i="3"/>
  <c r="BK885" i="3"/>
  <c r="BN885" i="3"/>
  <c r="BM888" i="3"/>
  <c r="BL888" i="3"/>
  <c r="BK890" i="3"/>
  <c r="BN890" i="3"/>
  <c r="BM893" i="3"/>
  <c r="BL893" i="3"/>
  <c r="BK895" i="3"/>
  <c r="BN895" i="3"/>
  <c r="BK901" i="3"/>
  <c r="BN901" i="3"/>
  <c r="BM903" i="3"/>
  <c r="BL903" i="3"/>
  <c r="BK907" i="3"/>
  <c r="BN907" i="3"/>
  <c r="BM908" i="3"/>
  <c r="BL908" i="3"/>
  <c r="BK910" i="3"/>
  <c r="BN910" i="3"/>
  <c r="BM912" i="3"/>
  <c r="BL912" i="3"/>
  <c r="BK913" i="3"/>
  <c r="BN913" i="3"/>
  <c r="BK915" i="3"/>
  <c r="BN915" i="3"/>
  <c r="BN920" i="3"/>
  <c r="BK920" i="3"/>
  <c r="BJ841" i="3"/>
  <c r="BM841" i="3"/>
  <c r="BL841" i="3"/>
  <c r="BK843" i="3"/>
  <c r="BN843" i="3"/>
  <c r="BJ845" i="3"/>
  <c r="BM845" i="3"/>
  <c r="BL845" i="3"/>
  <c r="BK847" i="3"/>
  <c r="BN847" i="3"/>
  <c r="BJ849" i="3"/>
  <c r="BM849" i="3"/>
  <c r="BL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BK861" i="3"/>
  <c r="BN861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N887" i="3"/>
  <c r="BM889" i="3"/>
  <c r="BL889" i="3"/>
  <c r="BK891" i="3"/>
  <c r="BN891" i="3"/>
  <c r="BM892" i="3"/>
  <c r="BL892" i="3"/>
  <c r="BK894" i="3"/>
  <c r="BN894" i="3"/>
  <c r="BK897" i="3"/>
  <c r="BN897" i="3"/>
  <c r="BM899" i="3"/>
  <c r="BL899" i="3"/>
  <c r="BK900" i="3"/>
  <c r="BN900" i="3"/>
  <c r="BM902" i="3"/>
  <c r="BL902" i="3"/>
  <c r="BK904" i="3"/>
  <c r="BN904" i="3"/>
  <c r="BM905" i="3"/>
  <c r="BL905" i="3"/>
  <c r="BK906" i="3"/>
  <c r="BN906" i="3"/>
  <c r="BM909" i="3"/>
  <c r="BL909" i="3"/>
  <c r="BK911" i="3"/>
  <c r="BN911" i="3"/>
  <c r="BM916" i="3"/>
  <c r="BL916" i="3"/>
  <c r="BK917" i="3"/>
  <c r="BN917" i="3"/>
  <c r="BM918" i="3"/>
  <c r="BL918" i="3"/>
  <c r="BK919" i="3"/>
  <c r="BN919" i="3"/>
  <c r="BJ882" i="3"/>
  <c r="BJ883" i="3"/>
  <c r="BJ884" i="3"/>
  <c r="BJ885" i="3"/>
  <c r="BJ886" i="3"/>
  <c r="BJ887" i="3"/>
  <c r="BJ888" i="3"/>
  <c r="BJ889" i="3"/>
  <c r="BJ890" i="3"/>
  <c r="BJ892" i="3"/>
  <c r="BJ893" i="3"/>
  <c r="BJ894" i="3"/>
  <c r="BJ895" i="3"/>
  <c r="BJ899" i="3"/>
  <c r="BJ902" i="3"/>
  <c r="BJ903" i="3"/>
  <c r="BJ904" i="3"/>
  <c r="BJ905" i="3"/>
  <c r="BJ908" i="3"/>
  <c r="BJ909" i="3"/>
  <c r="BJ910" i="3"/>
  <c r="BJ915" i="3"/>
  <c r="BJ916" i="3"/>
  <c r="BJ917" i="3"/>
  <c r="BJ918" i="3"/>
  <c r="BJ919" i="3"/>
  <c r="BJ920" i="3"/>
  <c r="BM922" i="3"/>
  <c r="BL922" i="3"/>
  <c r="BM924" i="3"/>
  <c r="BL924" i="3"/>
  <c r="BM926" i="3"/>
  <c r="BL926" i="3"/>
  <c r="BN930" i="3"/>
  <c r="BK930" i="3"/>
  <c r="BN932" i="3"/>
  <c r="BK932" i="3"/>
  <c r="BN934" i="3"/>
  <c r="BK934" i="3"/>
  <c r="BN936" i="3"/>
  <c r="BK936" i="3"/>
  <c r="BN938" i="3"/>
  <c r="BK938" i="3"/>
  <c r="BN940" i="3"/>
  <c r="BK940" i="3"/>
  <c r="BJ942" i="3"/>
  <c r="BM947" i="3"/>
  <c r="BJ949" i="3"/>
  <c r="BM951" i="3"/>
  <c r="BJ953" i="3"/>
  <c r="BM955" i="3"/>
  <c r="BJ957" i="3"/>
  <c r="BM959" i="3"/>
  <c r="BJ963" i="3"/>
  <c r="BM965" i="3"/>
  <c r="BM969" i="3"/>
  <c r="BN921" i="3"/>
  <c r="BK921" i="3"/>
  <c r="BN923" i="3"/>
  <c r="BK923" i="3"/>
  <c r="BN925" i="3"/>
  <c r="BK925" i="3"/>
  <c r="BN927" i="3"/>
  <c r="BK927" i="3"/>
  <c r="BN929" i="3"/>
  <c r="BK929" i="3"/>
  <c r="BN931" i="3"/>
  <c r="BK931" i="3"/>
  <c r="BN933" i="3"/>
  <c r="BK933" i="3"/>
  <c r="BN935" i="3"/>
  <c r="BK935" i="3"/>
  <c r="BN937" i="3"/>
  <c r="BK937" i="3"/>
  <c r="BN939" i="3"/>
  <c r="BK939" i="3"/>
  <c r="BM941" i="3"/>
  <c r="BL941" i="3"/>
  <c r="BN946" i="3"/>
  <c r="BK946" i="3"/>
  <c r="BN950" i="3"/>
  <c r="BK950" i="3"/>
  <c r="BN954" i="3"/>
  <c r="BK954" i="3"/>
  <c r="BN958" i="3"/>
  <c r="BK958" i="3"/>
  <c r="BN961" i="3"/>
  <c r="BK961" i="3"/>
  <c r="BN964" i="3"/>
  <c r="BK964" i="3"/>
  <c r="BN968" i="3"/>
  <c r="BK968" i="3"/>
  <c r="BN972" i="3"/>
  <c r="BK972" i="3"/>
  <c r="BJ944" i="3"/>
  <c r="BM946" i="3"/>
  <c r="BJ948" i="3"/>
  <c r="BM950" i="3"/>
  <c r="BJ952" i="3"/>
  <c r="BM954" i="3"/>
  <c r="BJ956" i="3"/>
  <c r="BM958" i="3"/>
  <c r="BJ960" i="3"/>
  <c r="BJ962" i="3"/>
  <c r="BM964" i="3"/>
  <c r="BM968" i="3"/>
  <c r="BJ970" i="3"/>
  <c r="BM972" i="3"/>
  <c r="BN943" i="3"/>
  <c r="BN947" i="3"/>
  <c r="BN951" i="3"/>
  <c r="BN955" i="3"/>
  <c r="BN959" i="3"/>
  <c r="BN963" i="3"/>
  <c r="BN969" i="3"/>
  <c r="BN942" i="3"/>
  <c r="Z776" i="3"/>
  <c r="AP776" i="3"/>
  <c r="BF776" i="3"/>
  <c r="R776" i="3"/>
  <c r="AH776" i="3"/>
  <c r="AX776" i="3"/>
  <c r="BN779" i="3"/>
  <c r="BK779" i="3"/>
  <c r="BJ779" i="3"/>
  <c r="BN780" i="3"/>
  <c r="BK780" i="3"/>
  <c r="BJ780" i="3"/>
  <c r="BN781" i="3"/>
  <c r="BK781" i="3"/>
  <c r="BJ781" i="3"/>
  <c r="BN782" i="3"/>
  <c r="BK782" i="3"/>
  <c r="BM782" i="3"/>
  <c r="BM783" i="3"/>
  <c r="BM784" i="3"/>
  <c r="BM785" i="3"/>
  <c r="BM786" i="3"/>
  <c r="BM787" i="3"/>
  <c r="BM788" i="3"/>
  <c r="BM789" i="3"/>
  <c r="BM790" i="3"/>
  <c r="Z775" i="3"/>
  <c r="AP775" i="3"/>
  <c r="BF775" i="3"/>
  <c r="Z777" i="3"/>
  <c r="AP777" i="3"/>
  <c r="BF777" i="3"/>
  <c r="BN784" i="3"/>
  <c r="BN786" i="3"/>
  <c r="BN788" i="3"/>
  <c r="BN790" i="3"/>
  <c r="BM794" i="3"/>
  <c r="BL794" i="3"/>
  <c r="BL796" i="3"/>
  <c r="BK793" i="3"/>
  <c r="BN793" i="3"/>
  <c r="BJ795" i="3"/>
  <c r="BM807" i="3"/>
  <c r="BM808" i="3"/>
  <c r="BL810" i="3"/>
  <c r="BM812" i="3"/>
  <c r="BN816" i="3"/>
  <c r="BK816" i="3"/>
  <c r="BK809" i="3"/>
  <c r="BN809" i="3"/>
  <c r="BK811" i="3"/>
  <c r="BN811" i="3"/>
  <c r="BJ814" i="3"/>
  <c r="BK818" i="3"/>
  <c r="BN818" i="3"/>
  <c r="BJ820" i="3"/>
  <c r="BM820" i="3"/>
  <c r="BK822" i="3"/>
  <c r="BN822" i="3"/>
  <c r="BM824" i="3"/>
  <c r="BJ828" i="3"/>
  <c r="BL828" i="3"/>
  <c r="BK830" i="3"/>
  <c r="BN830" i="3"/>
  <c r="BM832" i="3"/>
  <c r="BK819" i="3"/>
  <c r="BN819" i="3"/>
  <c r="BL821" i="3"/>
  <c r="BJ825" i="3"/>
  <c r="BL825" i="3"/>
  <c r="BJ829" i="3"/>
  <c r="BL829" i="3"/>
  <c r="BK831" i="3"/>
  <c r="BN831" i="3"/>
  <c r="BL833" i="3"/>
  <c r="BK834" i="3"/>
  <c r="BN834" i="3"/>
  <c r="BL835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K858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3" i="3"/>
  <c r="BJ784" i="3"/>
  <c r="BJ785" i="3"/>
  <c r="BJ786" i="3"/>
  <c r="BJ787" i="3"/>
  <c r="BJ788" i="3"/>
  <c r="BJ789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3" i="3"/>
  <c r="BN785" i="3"/>
  <c r="BN787" i="3"/>
  <c r="BN789" i="3"/>
  <c r="BK792" i="3"/>
  <c r="BN792" i="3"/>
  <c r="BK794" i="3"/>
  <c r="BN794" i="3"/>
  <c r="BM795" i="3"/>
  <c r="BL795" i="3"/>
  <c r="BK796" i="3"/>
  <c r="BN796" i="3"/>
  <c r="BJ793" i="3"/>
  <c r="BM793" i="3"/>
  <c r="BL793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K801" i="3" s="1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K807" i="3"/>
  <c r="BN807" i="3"/>
  <c r="BK808" i="3"/>
  <c r="BN808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3" i="3"/>
  <c r="BN815" i="3"/>
  <c r="BK815" i="3"/>
  <c r="BK817" i="3"/>
  <c r="BN817" i="3"/>
  <c r="BM809" i="3"/>
  <c r="BL809" i="3"/>
  <c r="BM811" i="3"/>
  <c r="BL811" i="3"/>
  <c r="BJ813" i="3"/>
  <c r="BJ815" i="3"/>
  <c r="BL817" i="3"/>
  <c r="BJ817" i="3"/>
  <c r="BJ818" i="3"/>
  <c r="BM818" i="3"/>
  <c r="BL818" i="3"/>
  <c r="BK820" i="3"/>
  <c r="BN820" i="3"/>
  <c r="BJ822" i="3"/>
  <c r="BM822" i="3"/>
  <c r="BL822" i="3"/>
  <c r="BK824" i="3"/>
  <c r="BN824" i="3"/>
  <c r="BJ826" i="3"/>
  <c r="BM826" i="3"/>
  <c r="BL826" i="3"/>
  <c r="BK828" i="3"/>
  <c r="BN828" i="3"/>
  <c r="BJ830" i="3"/>
  <c r="BM830" i="3"/>
  <c r="BL830" i="3"/>
  <c r="BK832" i="3"/>
  <c r="BN832" i="3"/>
  <c r="BM839" i="3"/>
  <c r="BJ819" i="3"/>
  <c r="BM819" i="3"/>
  <c r="BL819" i="3"/>
  <c r="BK821" i="3"/>
  <c r="BN821" i="3"/>
  <c r="BJ823" i="3"/>
  <c r="BM823" i="3"/>
  <c r="BL823" i="3"/>
  <c r="BK825" i="3"/>
  <c r="BN825" i="3"/>
  <c r="BJ827" i="3"/>
  <c r="BM827" i="3"/>
  <c r="BL827" i="3"/>
  <c r="BK829" i="3"/>
  <c r="BN829" i="3"/>
  <c r="BJ831" i="3"/>
  <c r="BM831" i="3"/>
  <c r="BL831" i="3"/>
  <c r="BJ833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5" i="3"/>
  <c r="BJ836" i="3"/>
  <c r="BJ837" i="3"/>
  <c r="BJ838" i="3"/>
  <c r="BK840" i="3"/>
  <c r="BN840" i="3"/>
  <c r="BJ842" i="3"/>
  <c r="BM842" i="3"/>
  <c r="BL842" i="3"/>
  <c r="BK844" i="3"/>
  <c r="BN844" i="3"/>
  <c r="BJ846" i="3"/>
  <c r="BM846" i="3"/>
  <c r="BL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J858" i="3"/>
  <c r="BM858" i="3"/>
  <c r="BL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K883" i="3"/>
  <c r="BN883" i="3"/>
  <c r="BM885" i="3"/>
  <c r="BL885" i="3"/>
  <c r="BK888" i="3"/>
  <c r="BN888" i="3"/>
  <c r="BM890" i="3"/>
  <c r="BL890" i="3"/>
  <c r="BK893" i="3"/>
  <c r="BN893" i="3"/>
  <c r="BM895" i="3"/>
  <c r="BL895" i="3"/>
  <c r="BK898" i="3"/>
  <c r="BN898" i="3"/>
  <c r="BK903" i="3"/>
  <c r="BN903" i="3"/>
  <c r="BK908" i="3"/>
  <c r="BN908" i="3"/>
  <c r="BM910" i="3"/>
  <c r="BL910" i="3"/>
  <c r="BK912" i="3"/>
  <c r="BN912" i="3"/>
  <c r="BK914" i="3"/>
  <c r="BN914" i="3"/>
  <c r="BM915" i="3"/>
  <c r="BL915" i="3"/>
  <c r="BM920" i="3"/>
  <c r="BL920" i="3"/>
  <c r="BK841" i="3"/>
  <c r="BN841" i="3"/>
  <c r="BJ843" i="3"/>
  <c r="BM843" i="3"/>
  <c r="BL843" i="3"/>
  <c r="BK845" i="3"/>
  <c r="BN845" i="3"/>
  <c r="BJ847" i="3"/>
  <c r="BM847" i="3"/>
  <c r="BL847" i="3"/>
  <c r="BK849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M887" i="3"/>
  <c r="BL887" i="3"/>
  <c r="BK889" i="3"/>
  <c r="BN889" i="3"/>
  <c r="BK892" i="3"/>
  <c r="BN892" i="3"/>
  <c r="BM894" i="3"/>
  <c r="BL894" i="3"/>
  <c r="BK896" i="3"/>
  <c r="BN896" i="3"/>
  <c r="BK899" i="3"/>
  <c r="BN899" i="3"/>
  <c r="BK902" i="3"/>
  <c r="BN902" i="3"/>
  <c r="BM904" i="3"/>
  <c r="BL904" i="3"/>
  <c r="BK905" i="3"/>
  <c r="BN905" i="3"/>
  <c r="BK909" i="3"/>
  <c r="BN909" i="3"/>
  <c r="BM911" i="3"/>
  <c r="BL911" i="3"/>
  <c r="BK916" i="3"/>
  <c r="BN916" i="3"/>
  <c r="BM917" i="3"/>
  <c r="BL917" i="3"/>
  <c r="BK918" i="3"/>
  <c r="BN918" i="3"/>
  <c r="BM919" i="3"/>
  <c r="BL919" i="3"/>
  <c r="BJ911" i="3"/>
  <c r="BJ912" i="3"/>
  <c r="BN922" i="3"/>
  <c r="BK922" i="3"/>
  <c r="BN924" i="3"/>
  <c r="BK924" i="3"/>
  <c r="BN926" i="3"/>
  <c r="BK926" i="3"/>
  <c r="BN928" i="3"/>
  <c r="BK928" i="3"/>
  <c r="BM930" i="3"/>
  <c r="BL930" i="3"/>
  <c r="BM932" i="3"/>
  <c r="BL932" i="3"/>
  <c r="BM934" i="3"/>
  <c r="BL934" i="3"/>
  <c r="BM936" i="3"/>
  <c r="BL936" i="3"/>
  <c r="BM938" i="3"/>
  <c r="BL938" i="3"/>
  <c r="BM940" i="3"/>
  <c r="BL940" i="3"/>
  <c r="BJ943" i="3"/>
  <c r="BJ947" i="3"/>
  <c r="BM949" i="3"/>
  <c r="BJ951" i="3"/>
  <c r="BM953" i="3"/>
  <c r="BJ955" i="3"/>
  <c r="BM957" i="3"/>
  <c r="BJ959" i="3"/>
  <c r="BM963" i="3"/>
  <c r="BJ965" i="3"/>
  <c r="BJ969" i="3"/>
  <c r="BM921" i="3"/>
  <c r="BL921" i="3"/>
  <c r="BM923" i="3"/>
  <c r="BL923" i="3"/>
  <c r="BM925" i="3"/>
  <c r="BL925" i="3"/>
  <c r="BM927" i="3"/>
  <c r="BL927" i="3"/>
  <c r="BM929" i="3"/>
  <c r="BL929" i="3"/>
  <c r="BM931" i="3"/>
  <c r="BL931" i="3"/>
  <c r="BM933" i="3"/>
  <c r="BL933" i="3"/>
  <c r="BM935" i="3"/>
  <c r="BL935" i="3"/>
  <c r="BM937" i="3"/>
  <c r="BL937" i="3"/>
  <c r="BN941" i="3"/>
  <c r="BK941" i="3"/>
  <c r="BN944" i="3"/>
  <c r="BK944" i="3"/>
  <c r="BN948" i="3"/>
  <c r="BK948" i="3"/>
  <c r="BN952" i="3"/>
  <c r="BK952" i="3"/>
  <c r="BN956" i="3"/>
  <c r="BK956" i="3"/>
  <c r="BN960" i="3"/>
  <c r="BK960" i="3"/>
  <c r="BN962" i="3"/>
  <c r="BK962" i="3"/>
  <c r="BN966" i="3"/>
  <c r="BK966" i="3"/>
  <c r="BN970" i="3"/>
  <c r="BK970" i="3"/>
  <c r="BM944" i="3"/>
  <c r="BJ946" i="3"/>
  <c r="BM948" i="3"/>
  <c r="BJ950" i="3"/>
  <c r="BM952" i="3"/>
  <c r="BJ954" i="3"/>
  <c r="BM956" i="3"/>
  <c r="BJ958" i="3"/>
  <c r="BM960" i="3"/>
  <c r="BJ961" i="3"/>
  <c r="BM962" i="3"/>
  <c r="BJ964" i="3"/>
  <c r="BJ968" i="3"/>
  <c r="BM970" i="3"/>
  <c r="BJ972" i="3"/>
  <c r="BN949" i="3"/>
  <c r="BN953" i="3"/>
  <c r="BN957" i="3"/>
  <c r="BN965" i="3"/>
  <c r="BM752" i="3"/>
  <c r="BM748" i="3"/>
  <c r="BM744" i="3"/>
  <c r="BM740" i="3"/>
  <c r="BK737" i="3"/>
  <c r="BN744" i="3"/>
  <c r="BJ737" i="3"/>
  <c r="BJ881" i="3" l="1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BM75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BJ738" i="3" s="1"/>
  <c r="V738" i="3"/>
  <c r="BK738" i="3" s="1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BN740" i="3"/>
  <c r="BJ772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L744" i="3"/>
  <c r="BN756" i="3"/>
  <c r="BL760" i="3"/>
  <c r="BJ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BN742" i="3" s="1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BN758" i="3" s="1"/>
  <c r="U758" i="3"/>
  <c r="AC758" i="3"/>
  <c r="AK758" i="3"/>
  <c r="AS758" i="3"/>
  <c r="BA758" i="3"/>
  <c r="BI758" i="3"/>
  <c r="BN764" i="3"/>
  <c r="BL748" i="3"/>
  <c r="BJ756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BJ761" i="3" s="1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J740" i="3"/>
  <c r="BL756" i="3"/>
  <c r="BL772" i="3"/>
  <c r="BJ744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BN747" i="3" s="1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N772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BN749" i="3" s="1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M772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BJ767" i="3" s="1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BL740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N760" i="3"/>
  <c r="BK744" i="3"/>
  <c r="BN748" i="3"/>
  <c r="BJ752" i="3"/>
  <c r="BM760" i="3"/>
  <c r="BK748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L546" i="3" s="1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L548" i="3" s="1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L550" i="3" s="1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L552" i="3" s="1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L554" i="3" s="1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L624" i="3" s="1"/>
  <c r="J624" i="3"/>
  <c r="K624" i="3"/>
  <c r="E625" i="3"/>
  <c r="F625" i="3"/>
  <c r="K625" i="3" s="1"/>
  <c r="G625" i="3"/>
  <c r="H625" i="3"/>
  <c r="I625" i="3"/>
  <c r="J625" i="3"/>
  <c r="E626" i="3"/>
  <c r="F626" i="3"/>
  <c r="G626" i="3"/>
  <c r="H626" i="3"/>
  <c r="I626" i="3"/>
  <c r="J626" i="3"/>
  <c r="E627" i="3"/>
  <c r="F627" i="3"/>
  <c r="K627" i="3" s="1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L630" i="3" s="1"/>
  <c r="J630" i="3"/>
  <c r="K630" i="3"/>
  <c r="E631" i="3"/>
  <c r="F631" i="3"/>
  <c r="K631" i="3" s="1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L633" i="3" s="1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L637" i="3" s="1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L643" i="3" s="1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L646" i="3" s="1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L649" i="3" s="1"/>
  <c r="J649" i="3"/>
  <c r="E650" i="3"/>
  <c r="F650" i="3"/>
  <c r="G650" i="3"/>
  <c r="H650" i="3"/>
  <c r="I650" i="3"/>
  <c r="J650" i="3"/>
  <c r="L650" i="3" s="1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Q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P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P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K731" i="3" s="1"/>
  <c r="G731" i="3"/>
  <c r="H731" i="3"/>
  <c r="I731" i="3"/>
  <c r="J731" i="3"/>
  <c r="E732" i="3"/>
  <c r="F732" i="3"/>
  <c r="G732" i="3"/>
  <c r="H732" i="3"/>
  <c r="I732" i="3"/>
  <c r="J732" i="3"/>
  <c r="E733" i="3"/>
  <c r="F733" i="3"/>
  <c r="K733" i="3" s="1"/>
  <c r="G733" i="3"/>
  <c r="H733" i="3"/>
  <c r="I733" i="3"/>
  <c r="J733" i="3"/>
  <c r="E734" i="3"/>
  <c r="F734" i="3"/>
  <c r="G734" i="3"/>
  <c r="K734" i="3" s="1"/>
  <c r="H734" i="3"/>
  <c r="I734" i="3"/>
  <c r="J734" i="3"/>
  <c r="E735" i="3"/>
  <c r="F735" i="3"/>
  <c r="K735" i="3" s="1"/>
  <c r="G735" i="3"/>
  <c r="H735" i="3"/>
  <c r="I735" i="3"/>
  <c r="J735" i="3"/>
  <c r="E736" i="3"/>
  <c r="F736" i="3"/>
  <c r="G736" i="3"/>
  <c r="H736" i="3"/>
  <c r="L736" i="3" s="1"/>
  <c r="I736" i="3"/>
  <c r="J736" i="3"/>
  <c r="N730" i="3" l="1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O735" i="3" s="1"/>
  <c r="BL735" i="3" s="1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BF735" i="3"/>
  <c r="BB735" i="3"/>
  <c r="AX735" i="3"/>
  <c r="AT735" i="3"/>
  <c r="AP735" i="3"/>
  <c r="AL735" i="3"/>
  <c r="AH735" i="3"/>
  <c r="AD735" i="3"/>
  <c r="Z735" i="3"/>
  <c r="V735" i="3"/>
  <c r="R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BI735" i="3"/>
  <c r="BE735" i="3"/>
  <c r="BA735" i="3"/>
  <c r="AW735" i="3"/>
  <c r="AS735" i="3"/>
  <c r="AO735" i="3"/>
  <c r="AK735" i="3"/>
  <c r="AG735" i="3"/>
  <c r="AC735" i="3"/>
  <c r="Y735" i="3"/>
  <c r="U735" i="3"/>
  <c r="Q735" i="3"/>
  <c r="M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H735" i="3"/>
  <c r="BD735" i="3"/>
  <c r="AZ735" i="3"/>
  <c r="AV735" i="3"/>
  <c r="AR735" i="3"/>
  <c r="AN735" i="3"/>
  <c r="AJ735" i="3"/>
  <c r="AF735" i="3"/>
  <c r="AB735" i="3"/>
  <c r="X735" i="3"/>
  <c r="T735" i="3"/>
  <c r="P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BG735" i="3"/>
  <c r="BC735" i="3"/>
  <c r="AY735" i="3"/>
  <c r="AU735" i="3"/>
  <c r="AQ735" i="3"/>
  <c r="AM735" i="3"/>
  <c r="AI735" i="3"/>
  <c r="AE735" i="3"/>
  <c r="AA735" i="3"/>
  <c r="W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J724" i="3" s="1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M716" i="3"/>
  <c r="BN716" i="3" s="1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K728" i="3"/>
  <c r="BN724" i="3"/>
  <c r="BL720" i="3"/>
  <c r="BJ720" i="3"/>
  <c r="BN720" i="3"/>
  <c r="BL716" i="3"/>
  <c r="BK734" i="3"/>
  <c r="BK724" i="3"/>
  <c r="BN652" i="3"/>
  <c r="BL631" i="3"/>
  <c r="BN630" i="3"/>
  <c r="BN624" i="3"/>
  <c r="L733" i="3"/>
  <c r="BH733" i="3" s="1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S625" i="3" s="1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O568" i="3" l="1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BN685" i="3" s="1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BN573" i="3" s="1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BJ558" i="3" s="1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BN667" i="3" s="1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BN584" i="3" s="1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BK616" i="3" s="1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BN681" i="3" s="1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BN585" i="3" s="1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BK578" i="3" s="1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BN582" i="3" s="1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BN565" i="3" s="1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BK581" i="3" s="1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BN567" i="3" s="1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BN583" i="3" s="1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BM546" i="3" s="1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BN562" i="3" s="1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BK735" i="3"/>
  <c r="BN735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BK733" i="3" s="1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BN556" i="3" s="1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L358" i="3" s="1"/>
  <c r="I358" i="3"/>
  <c r="J358" i="3"/>
  <c r="E359" i="3"/>
  <c r="F359" i="3"/>
  <c r="K359" i="3" s="1"/>
  <c r="G359" i="3"/>
  <c r="H359" i="3"/>
  <c r="I359" i="3"/>
  <c r="J359" i="3"/>
  <c r="E360" i="3"/>
  <c r="F360" i="3"/>
  <c r="G360" i="3"/>
  <c r="H360" i="3"/>
  <c r="L360" i="3" s="1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P365" i="3" s="1"/>
  <c r="F365" i="3"/>
  <c r="G365" i="3"/>
  <c r="H365" i="3"/>
  <c r="L365" i="3" s="1"/>
  <c r="I365" i="3"/>
  <c r="J365" i="3"/>
  <c r="E366" i="3"/>
  <c r="F366" i="3"/>
  <c r="G366" i="3"/>
  <c r="H366" i="3"/>
  <c r="I366" i="3"/>
  <c r="J366" i="3"/>
  <c r="E367" i="3"/>
  <c r="F367" i="3"/>
  <c r="G367" i="3"/>
  <c r="H367" i="3"/>
  <c r="L367" i="3" s="1"/>
  <c r="I367" i="3"/>
  <c r="J367" i="3"/>
  <c r="E368" i="3"/>
  <c r="F368" i="3"/>
  <c r="G368" i="3"/>
  <c r="H368" i="3"/>
  <c r="I368" i="3"/>
  <c r="J368" i="3"/>
  <c r="E369" i="3"/>
  <c r="F369" i="3"/>
  <c r="G369" i="3"/>
  <c r="H369" i="3"/>
  <c r="L369" i="3" s="1"/>
  <c r="I369" i="3"/>
  <c r="J369" i="3"/>
  <c r="E370" i="3"/>
  <c r="K370" i="3" s="1"/>
  <c r="F370" i="3"/>
  <c r="G370" i="3"/>
  <c r="H370" i="3"/>
  <c r="I370" i="3"/>
  <c r="J370" i="3"/>
  <c r="E371" i="3"/>
  <c r="F371" i="3"/>
  <c r="G371" i="3"/>
  <c r="H371" i="3"/>
  <c r="I371" i="3"/>
  <c r="J371" i="3"/>
  <c r="E372" i="3"/>
  <c r="K372" i="3" s="1"/>
  <c r="F372" i="3"/>
  <c r="G372" i="3"/>
  <c r="H372" i="3"/>
  <c r="I372" i="3"/>
  <c r="J372" i="3"/>
  <c r="E373" i="3"/>
  <c r="F373" i="3"/>
  <c r="G373" i="3"/>
  <c r="H373" i="3"/>
  <c r="I373" i="3"/>
  <c r="J373" i="3"/>
  <c r="L373" i="3"/>
  <c r="E374" i="3"/>
  <c r="F374" i="3"/>
  <c r="G374" i="3"/>
  <c r="H374" i="3"/>
  <c r="L374" i="3" s="1"/>
  <c r="I374" i="3"/>
  <c r="J374" i="3"/>
  <c r="E375" i="3"/>
  <c r="F375" i="3"/>
  <c r="G375" i="3"/>
  <c r="H375" i="3"/>
  <c r="I375" i="3"/>
  <c r="L375" i="3" s="1"/>
  <c r="J375" i="3"/>
  <c r="E376" i="3"/>
  <c r="F376" i="3"/>
  <c r="G376" i="3"/>
  <c r="H376" i="3"/>
  <c r="I376" i="3"/>
  <c r="J376" i="3"/>
  <c r="E377" i="3"/>
  <c r="K377" i="3" s="1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K380" i="3" s="1"/>
  <c r="F380" i="3"/>
  <c r="G380" i="3"/>
  <c r="H380" i="3"/>
  <c r="I380" i="3"/>
  <c r="J380" i="3"/>
  <c r="E381" i="3"/>
  <c r="F381" i="3"/>
  <c r="G381" i="3"/>
  <c r="H381" i="3"/>
  <c r="I381" i="3"/>
  <c r="J381" i="3"/>
  <c r="L381" i="3"/>
  <c r="E382" i="3"/>
  <c r="F382" i="3"/>
  <c r="G382" i="3"/>
  <c r="H382" i="3"/>
  <c r="L382" i="3" s="1"/>
  <c r="I382" i="3"/>
  <c r="J382" i="3"/>
  <c r="E383" i="3"/>
  <c r="F383" i="3"/>
  <c r="G383" i="3"/>
  <c r="H383" i="3"/>
  <c r="I383" i="3"/>
  <c r="L383" i="3" s="1"/>
  <c r="J383" i="3"/>
  <c r="E384" i="3"/>
  <c r="F384" i="3"/>
  <c r="G384" i="3"/>
  <c r="H384" i="3"/>
  <c r="I384" i="3"/>
  <c r="J384" i="3"/>
  <c r="E385" i="3"/>
  <c r="K385" i="3" s="1"/>
  <c r="F385" i="3"/>
  <c r="G385" i="3"/>
  <c r="H385" i="3"/>
  <c r="L385" i="3" s="1"/>
  <c r="I385" i="3"/>
  <c r="J385" i="3"/>
  <c r="E386" i="3"/>
  <c r="F386" i="3"/>
  <c r="G386" i="3"/>
  <c r="H386" i="3"/>
  <c r="I386" i="3"/>
  <c r="J386" i="3"/>
  <c r="E387" i="3"/>
  <c r="F387" i="3"/>
  <c r="G387" i="3"/>
  <c r="H387" i="3"/>
  <c r="L387" i="3" s="1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L391" i="3" s="1"/>
  <c r="J391" i="3"/>
  <c r="E392" i="3"/>
  <c r="F392" i="3"/>
  <c r="G392" i="3"/>
  <c r="H392" i="3"/>
  <c r="I392" i="3"/>
  <c r="J392" i="3"/>
  <c r="E393" i="3"/>
  <c r="K393" i="3" s="1"/>
  <c r="O393" i="3" s="1"/>
  <c r="F393" i="3"/>
  <c r="G393" i="3"/>
  <c r="H393" i="3"/>
  <c r="L393" i="3" s="1"/>
  <c r="I393" i="3"/>
  <c r="J393" i="3"/>
  <c r="E394" i="3"/>
  <c r="F394" i="3"/>
  <c r="G394" i="3"/>
  <c r="H394" i="3"/>
  <c r="I394" i="3"/>
  <c r="J394" i="3"/>
  <c r="E395" i="3"/>
  <c r="F395" i="3"/>
  <c r="G395" i="3"/>
  <c r="H395" i="3"/>
  <c r="L395" i="3" s="1"/>
  <c r="I395" i="3"/>
  <c r="J395" i="3"/>
  <c r="E396" i="3"/>
  <c r="K396" i="3" s="1"/>
  <c r="F396" i="3"/>
  <c r="G396" i="3"/>
  <c r="H396" i="3"/>
  <c r="I396" i="3"/>
  <c r="J396" i="3"/>
  <c r="E397" i="3"/>
  <c r="F397" i="3"/>
  <c r="G397" i="3"/>
  <c r="H397" i="3"/>
  <c r="I397" i="3"/>
  <c r="J397" i="3"/>
  <c r="L397" i="3"/>
  <c r="E398" i="3"/>
  <c r="F398" i="3"/>
  <c r="G398" i="3"/>
  <c r="H398" i="3"/>
  <c r="L398" i="3" s="1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L401" i="3" s="1"/>
  <c r="I401" i="3"/>
  <c r="J401" i="3"/>
  <c r="E402" i="3"/>
  <c r="F402" i="3"/>
  <c r="G402" i="3"/>
  <c r="H402" i="3"/>
  <c r="I402" i="3"/>
  <c r="J402" i="3"/>
  <c r="E403" i="3"/>
  <c r="F403" i="3"/>
  <c r="G403" i="3"/>
  <c r="H403" i="3"/>
  <c r="L403" i="3" s="1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L405" i="3"/>
  <c r="E406" i="3"/>
  <c r="F406" i="3"/>
  <c r="G406" i="3"/>
  <c r="H406" i="3"/>
  <c r="L406" i="3" s="1"/>
  <c r="I406" i="3"/>
  <c r="J406" i="3"/>
  <c r="E407" i="3"/>
  <c r="F407" i="3"/>
  <c r="G407" i="3"/>
  <c r="H407" i="3"/>
  <c r="I407" i="3"/>
  <c r="L407" i="3" s="1"/>
  <c r="J407" i="3"/>
  <c r="E408" i="3"/>
  <c r="F408" i="3"/>
  <c r="G408" i="3"/>
  <c r="H408" i="3"/>
  <c r="I408" i="3"/>
  <c r="J408" i="3"/>
  <c r="E409" i="3"/>
  <c r="K409" i="3" s="1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L417" i="3"/>
  <c r="E418" i="3"/>
  <c r="F418" i="3"/>
  <c r="G418" i="3"/>
  <c r="H418" i="3"/>
  <c r="L418" i="3" s="1"/>
  <c r="I418" i="3"/>
  <c r="J418" i="3"/>
  <c r="E419" i="3"/>
  <c r="F419" i="3"/>
  <c r="G419" i="3"/>
  <c r="H419" i="3"/>
  <c r="I419" i="3"/>
  <c r="J419" i="3"/>
  <c r="E420" i="3"/>
  <c r="F420" i="3"/>
  <c r="G420" i="3"/>
  <c r="H420" i="3"/>
  <c r="L420" i="3" s="1"/>
  <c r="I420" i="3"/>
  <c r="J420" i="3"/>
  <c r="E421" i="3"/>
  <c r="F421" i="3"/>
  <c r="G421" i="3"/>
  <c r="H421" i="3"/>
  <c r="I421" i="3"/>
  <c r="L421" i="3" s="1"/>
  <c r="J421" i="3"/>
  <c r="E422" i="3"/>
  <c r="F422" i="3"/>
  <c r="G422" i="3"/>
  <c r="H422" i="3"/>
  <c r="I422" i="3"/>
  <c r="J422" i="3"/>
  <c r="E423" i="3"/>
  <c r="K423" i="3" s="1"/>
  <c r="F423" i="3"/>
  <c r="G423" i="3"/>
  <c r="H423" i="3"/>
  <c r="I423" i="3"/>
  <c r="L423" i="3" s="1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L426" i="3"/>
  <c r="E427" i="3"/>
  <c r="F427" i="3"/>
  <c r="G427" i="3"/>
  <c r="H427" i="3"/>
  <c r="L427" i="3" s="1"/>
  <c r="I427" i="3"/>
  <c r="J427" i="3"/>
  <c r="E428" i="3"/>
  <c r="F428" i="3"/>
  <c r="G428" i="3"/>
  <c r="H428" i="3"/>
  <c r="I428" i="3"/>
  <c r="J428" i="3"/>
  <c r="E429" i="3"/>
  <c r="F429" i="3"/>
  <c r="G429" i="3"/>
  <c r="H429" i="3"/>
  <c r="L429" i="3" s="1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L437" i="3" s="1"/>
  <c r="J437" i="3"/>
  <c r="E438" i="3"/>
  <c r="F438" i="3"/>
  <c r="G438" i="3"/>
  <c r="H438" i="3"/>
  <c r="I438" i="3"/>
  <c r="J438" i="3"/>
  <c r="E439" i="3"/>
  <c r="K439" i="3" s="1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L442" i="3"/>
  <c r="E443" i="3"/>
  <c r="F443" i="3"/>
  <c r="G443" i="3"/>
  <c r="H443" i="3"/>
  <c r="L443" i="3" s="1"/>
  <c r="I443" i="3"/>
  <c r="J443" i="3"/>
  <c r="E444" i="3"/>
  <c r="K444" i="3" s="1"/>
  <c r="F444" i="3"/>
  <c r="G444" i="3"/>
  <c r="H444" i="3"/>
  <c r="I444" i="3"/>
  <c r="J444" i="3"/>
  <c r="E445" i="3"/>
  <c r="F445" i="3"/>
  <c r="G445" i="3"/>
  <c r="H445" i="3"/>
  <c r="I445" i="3"/>
  <c r="J445" i="3"/>
  <c r="E446" i="3"/>
  <c r="K446" i="3" s="1"/>
  <c r="F446" i="3"/>
  <c r="G446" i="3"/>
  <c r="H446" i="3"/>
  <c r="I446" i="3"/>
  <c r="L446" i="3" s="1"/>
  <c r="J446" i="3"/>
  <c r="E447" i="3"/>
  <c r="F447" i="3"/>
  <c r="G447" i="3"/>
  <c r="H447" i="3"/>
  <c r="I447" i="3"/>
  <c r="J447" i="3"/>
  <c r="L447" i="3"/>
  <c r="E448" i="3"/>
  <c r="F448" i="3"/>
  <c r="G448" i="3"/>
  <c r="H448" i="3"/>
  <c r="L448" i="3" s="1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K453" i="3" s="1"/>
  <c r="F453" i="3"/>
  <c r="G453" i="3"/>
  <c r="H453" i="3"/>
  <c r="I453" i="3"/>
  <c r="J453" i="3"/>
  <c r="E454" i="3"/>
  <c r="F454" i="3"/>
  <c r="G454" i="3"/>
  <c r="H454" i="3"/>
  <c r="I454" i="3"/>
  <c r="J454" i="3"/>
  <c r="E455" i="3"/>
  <c r="K455" i="3" s="1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K460" i="3" s="1"/>
  <c r="F460" i="3"/>
  <c r="G460" i="3"/>
  <c r="H460" i="3"/>
  <c r="I460" i="3"/>
  <c r="J460" i="3"/>
  <c r="E461" i="3"/>
  <c r="F461" i="3"/>
  <c r="G461" i="3"/>
  <c r="H461" i="3"/>
  <c r="I461" i="3"/>
  <c r="J461" i="3"/>
  <c r="E462" i="3"/>
  <c r="K462" i="3" s="1"/>
  <c r="T462" i="3" s="1"/>
  <c r="F462" i="3"/>
  <c r="G462" i="3"/>
  <c r="H462" i="3"/>
  <c r="I462" i="3"/>
  <c r="L462" i="3" s="1"/>
  <c r="J462" i="3"/>
  <c r="E463" i="3"/>
  <c r="F463" i="3"/>
  <c r="G463" i="3"/>
  <c r="H463" i="3"/>
  <c r="I463" i="3"/>
  <c r="J463" i="3"/>
  <c r="L463" i="3"/>
  <c r="E464" i="3"/>
  <c r="F464" i="3"/>
  <c r="G464" i="3"/>
  <c r="H464" i="3"/>
  <c r="L464" i="3" s="1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L467" i="3" s="1"/>
  <c r="I467" i="3"/>
  <c r="J467" i="3"/>
  <c r="E468" i="3"/>
  <c r="F468" i="3"/>
  <c r="G468" i="3"/>
  <c r="H468" i="3"/>
  <c r="I468" i="3"/>
  <c r="J468" i="3"/>
  <c r="E469" i="3"/>
  <c r="K469" i="3" s="1"/>
  <c r="F469" i="3"/>
  <c r="G469" i="3"/>
  <c r="H469" i="3"/>
  <c r="I469" i="3"/>
  <c r="J469" i="3"/>
  <c r="E470" i="3"/>
  <c r="F470" i="3"/>
  <c r="G470" i="3"/>
  <c r="H470" i="3"/>
  <c r="I470" i="3"/>
  <c r="J470" i="3"/>
  <c r="E471" i="3"/>
  <c r="K471" i="3" s="1"/>
  <c r="F471" i="3"/>
  <c r="G471" i="3"/>
  <c r="H471" i="3"/>
  <c r="L471" i="3" s="1"/>
  <c r="I471" i="3"/>
  <c r="J471" i="3"/>
  <c r="E472" i="3"/>
  <c r="F472" i="3"/>
  <c r="G472" i="3"/>
  <c r="H472" i="3"/>
  <c r="I472" i="3"/>
  <c r="J472" i="3"/>
  <c r="E473" i="3"/>
  <c r="F473" i="3"/>
  <c r="G473" i="3"/>
  <c r="H473" i="3"/>
  <c r="L473" i="3" s="1"/>
  <c r="I473" i="3"/>
  <c r="J473" i="3"/>
  <c r="E474" i="3"/>
  <c r="F474" i="3"/>
  <c r="G474" i="3"/>
  <c r="H474" i="3"/>
  <c r="I474" i="3"/>
  <c r="J474" i="3"/>
  <c r="E475" i="3"/>
  <c r="F475" i="3"/>
  <c r="G475" i="3"/>
  <c r="H475" i="3"/>
  <c r="L475" i="3" s="1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L483" i="3" s="1"/>
  <c r="I483" i="3"/>
  <c r="J483" i="3"/>
  <c r="E484" i="3"/>
  <c r="F484" i="3"/>
  <c r="G484" i="3"/>
  <c r="H484" i="3"/>
  <c r="I484" i="3"/>
  <c r="J484" i="3"/>
  <c r="E485" i="3"/>
  <c r="K485" i="3" s="1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L487" i="3" s="1"/>
  <c r="I487" i="3"/>
  <c r="J487" i="3"/>
  <c r="E488" i="3"/>
  <c r="F488" i="3"/>
  <c r="G488" i="3"/>
  <c r="H488" i="3"/>
  <c r="I488" i="3"/>
  <c r="J488" i="3"/>
  <c r="E489" i="3"/>
  <c r="F489" i="3"/>
  <c r="G489" i="3"/>
  <c r="H489" i="3"/>
  <c r="L489" i="3" s="1"/>
  <c r="I489" i="3"/>
  <c r="J489" i="3"/>
  <c r="E490" i="3"/>
  <c r="F490" i="3"/>
  <c r="G490" i="3"/>
  <c r="H490" i="3"/>
  <c r="I490" i="3"/>
  <c r="J490" i="3"/>
  <c r="E491" i="3"/>
  <c r="F491" i="3"/>
  <c r="G491" i="3"/>
  <c r="H491" i="3"/>
  <c r="L491" i="3" s="1"/>
  <c r="I491" i="3"/>
  <c r="J491" i="3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L494" i="3" s="1"/>
  <c r="J494" i="3"/>
  <c r="E495" i="3"/>
  <c r="F495" i="3"/>
  <c r="G495" i="3"/>
  <c r="H495" i="3"/>
  <c r="I495" i="3"/>
  <c r="J495" i="3"/>
  <c r="L495" i="3"/>
  <c r="E496" i="3"/>
  <c r="F496" i="3"/>
  <c r="G496" i="3"/>
  <c r="H496" i="3"/>
  <c r="L496" i="3" s="1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L499" i="3" s="1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L503" i="3" s="1"/>
  <c r="I503" i="3"/>
  <c r="J503" i="3"/>
  <c r="E504" i="3"/>
  <c r="F504" i="3"/>
  <c r="G504" i="3"/>
  <c r="H504" i="3"/>
  <c r="I504" i="3"/>
  <c r="J504" i="3"/>
  <c r="E505" i="3"/>
  <c r="F505" i="3"/>
  <c r="G505" i="3"/>
  <c r="H505" i="3"/>
  <c r="L505" i="3" s="1"/>
  <c r="I505" i="3"/>
  <c r="J505" i="3"/>
  <c r="E506" i="3"/>
  <c r="F506" i="3"/>
  <c r="G506" i="3"/>
  <c r="H506" i="3"/>
  <c r="I506" i="3"/>
  <c r="J506" i="3"/>
  <c r="E507" i="3"/>
  <c r="F507" i="3"/>
  <c r="G507" i="3"/>
  <c r="H507" i="3"/>
  <c r="L507" i="3" s="1"/>
  <c r="I507" i="3"/>
  <c r="J507" i="3"/>
  <c r="E508" i="3"/>
  <c r="K508" i="3" s="1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L510" i="3" s="1"/>
  <c r="J510" i="3"/>
  <c r="E511" i="3"/>
  <c r="F511" i="3"/>
  <c r="G511" i="3"/>
  <c r="K511" i="3" s="1"/>
  <c r="P511" i="3" s="1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K513" i="3" s="1"/>
  <c r="O513" i="3" s="1"/>
  <c r="H513" i="3"/>
  <c r="I513" i="3"/>
  <c r="J513" i="3"/>
  <c r="L513" i="3" s="1"/>
  <c r="E514" i="3"/>
  <c r="F514" i="3"/>
  <c r="G514" i="3"/>
  <c r="H514" i="3"/>
  <c r="I514" i="3"/>
  <c r="J514" i="3"/>
  <c r="E515" i="3"/>
  <c r="F515" i="3"/>
  <c r="G515" i="3"/>
  <c r="K515" i="3" s="1"/>
  <c r="O515" i="3" s="1"/>
  <c r="BL515" i="3" s="1"/>
  <c r="H515" i="3"/>
  <c r="I515" i="3"/>
  <c r="J515" i="3"/>
  <c r="L515" i="3" s="1"/>
  <c r="E516" i="3"/>
  <c r="K516" i="3" s="1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L517" i="3" s="1"/>
  <c r="E518" i="3"/>
  <c r="F518" i="3"/>
  <c r="G518" i="3"/>
  <c r="K518" i="3" s="1"/>
  <c r="H518" i="3"/>
  <c r="I518" i="3"/>
  <c r="J518" i="3"/>
  <c r="L518" i="3" s="1"/>
  <c r="E519" i="3"/>
  <c r="F519" i="3"/>
  <c r="G519" i="3"/>
  <c r="K519" i="3" s="1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K521" i="3" s="1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K523" i="3" s="1"/>
  <c r="H523" i="3"/>
  <c r="I523" i="3"/>
  <c r="J523" i="3"/>
  <c r="E524" i="3"/>
  <c r="F524" i="3"/>
  <c r="G524" i="3"/>
  <c r="H524" i="3"/>
  <c r="I524" i="3"/>
  <c r="J524" i="3"/>
  <c r="E525" i="3"/>
  <c r="F525" i="3"/>
  <c r="G525" i="3"/>
  <c r="K525" i="3" s="1"/>
  <c r="H525" i="3"/>
  <c r="I525" i="3"/>
  <c r="J525" i="3"/>
  <c r="E526" i="3"/>
  <c r="F526" i="3"/>
  <c r="G526" i="3"/>
  <c r="H526" i="3"/>
  <c r="I526" i="3"/>
  <c r="J526" i="3"/>
  <c r="E527" i="3"/>
  <c r="F527" i="3"/>
  <c r="G527" i="3"/>
  <c r="K527" i="3" s="1"/>
  <c r="H527" i="3"/>
  <c r="I527" i="3"/>
  <c r="J527" i="3"/>
  <c r="E528" i="3"/>
  <c r="F528" i="3"/>
  <c r="G528" i="3"/>
  <c r="H528" i="3"/>
  <c r="I528" i="3"/>
  <c r="J528" i="3"/>
  <c r="E529" i="3"/>
  <c r="F529" i="3"/>
  <c r="G529" i="3"/>
  <c r="K529" i="3" s="1"/>
  <c r="H529" i="3"/>
  <c r="I529" i="3"/>
  <c r="J529" i="3"/>
  <c r="E530" i="3"/>
  <c r="F530" i="3"/>
  <c r="G530" i="3"/>
  <c r="H530" i="3"/>
  <c r="I530" i="3"/>
  <c r="J530" i="3"/>
  <c r="E531" i="3"/>
  <c r="F531" i="3"/>
  <c r="G531" i="3"/>
  <c r="K531" i="3" s="1"/>
  <c r="H531" i="3"/>
  <c r="I531" i="3"/>
  <c r="J531" i="3"/>
  <c r="E532" i="3"/>
  <c r="K532" i="3" s="1"/>
  <c r="F532" i="3"/>
  <c r="G532" i="3"/>
  <c r="H532" i="3"/>
  <c r="I532" i="3"/>
  <c r="J532" i="3"/>
  <c r="E533" i="3"/>
  <c r="F533" i="3"/>
  <c r="G533" i="3"/>
  <c r="K533" i="3" s="1"/>
  <c r="H533" i="3"/>
  <c r="I533" i="3"/>
  <c r="J533" i="3"/>
  <c r="E534" i="3"/>
  <c r="K534" i="3" s="1"/>
  <c r="F534" i="3"/>
  <c r="G534" i="3"/>
  <c r="H534" i="3"/>
  <c r="I534" i="3"/>
  <c r="L534" i="3" s="1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K541" i="3" s="1"/>
  <c r="H541" i="3"/>
  <c r="I541" i="3"/>
  <c r="J541" i="3"/>
  <c r="E542" i="3"/>
  <c r="F542" i="3"/>
  <c r="G542" i="3"/>
  <c r="H542" i="3"/>
  <c r="I542" i="3"/>
  <c r="J542" i="3"/>
  <c r="E543" i="3"/>
  <c r="F543" i="3"/>
  <c r="G543" i="3"/>
  <c r="K543" i="3" s="1"/>
  <c r="H543" i="3"/>
  <c r="I543" i="3"/>
  <c r="J543" i="3"/>
  <c r="E544" i="3"/>
  <c r="F544" i="3"/>
  <c r="G544" i="3"/>
  <c r="H544" i="3"/>
  <c r="I544" i="3"/>
  <c r="J544" i="3"/>
  <c r="E545" i="3"/>
  <c r="F545" i="3"/>
  <c r="G545" i="3"/>
  <c r="K545" i="3" s="1"/>
  <c r="N545" i="3" s="1"/>
  <c r="H545" i="3"/>
  <c r="L545" i="3" s="1"/>
  <c r="I545" i="3"/>
  <c r="J545" i="3"/>
  <c r="N534" i="3" l="1"/>
  <c r="R534" i="3"/>
  <c r="V534" i="3"/>
  <c r="Z534" i="3"/>
  <c r="AD534" i="3"/>
  <c r="AH534" i="3"/>
  <c r="AL534" i="3"/>
  <c r="AP534" i="3"/>
  <c r="AT534" i="3"/>
  <c r="AX534" i="3"/>
  <c r="BB534" i="3"/>
  <c r="BF534" i="3"/>
  <c r="O534" i="3"/>
  <c r="S534" i="3"/>
  <c r="W534" i="3"/>
  <c r="AA534" i="3"/>
  <c r="AE534" i="3"/>
  <c r="AI534" i="3"/>
  <c r="AM534" i="3"/>
  <c r="AQ534" i="3"/>
  <c r="AU534" i="3"/>
  <c r="AY534" i="3"/>
  <c r="BC534" i="3"/>
  <c r="BG534" i="3"/>
  <c r="P534" i="3"/>
  <c r="T534" i="3"/>
  <c r="X534" i="3"/>
  <c r="AB534" i="3"/>
  <c r="AF534" i="3"/>
  <c r="AJ534" i="3"/>
  <c r="AN534" i="3"/>
  <c r="AR534" i="3"/>
  <c r="AV534" i="3"/>
  <c r="AZ534" i="3"/>
  <c r="BD534" i="3"/>
  <c r="BH534" i="3"/>
  <c r="M534" i="3"/>
  <c r="Q534" i="3"/>
  <c r="U534" i="3"/>
  <c r="Y534" i="3"/>
  <c r="AC534" i="3"/>
  <c r="AG534" i="3"/>
  <c r="AK534" i="3"/>
  <c r="AO534" i="3"/>
  <c r="AS534" i="3"/>
  <c r="AW534" i="3"/>
  <c r="BA534" i="3"/>
  <c r="BE534" i="3"/>
  <c r="BI534" i="3"/>
  <c r="W385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BN539" i="3" s="1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BN517" i="3" s="1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M471" i="3"/>
  <c r="Q471" i="3"/>
  <c r="U471" i="3"/>
  <c r="Y471" i="3"/>
  <c r="AC471" i="3"/>
  <c r="AG471" i="3"/>
  <c r="AK471" i="3"/>
  <c r="AO471" i="3"/>
  <c r="AS471" i="3"/>
  <c r="AW471" i="3"/>
  <c r="BA471" i="3"/>
  <c r="BE471" i="3"/>
  <c r="BI471" i="3"/>
  <c r="N471" i="3"/>
  <c r="BJ471" i="3" s="1"/>
  <c r="R471" i="3"/>
  <c r="V471" i="3"/>
  <c r="Z471" i="3"/>
  <c r="AD471" i="3"/>
  <c r="AH471" i="3"/>
  <c r="AL471" i="3"/>
  <c r="AP471" i="3"/>
  <c r="AT471" i="3"/>
  <c r="AX471" i="3"/>
  <c r="BB471" i="3"/>
  <c r="BF471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N446" i="3"/>
  <c r="T446" i="3"/>
  <c r="Y446" i="3"/>
  <c r="AD446" i="3"/>
  <c r="AJ446" i="3"/>
  <c r="AO446" i="3"/>
  <c r="AT446" i="3"/>
  <c r="AZ446" i="3"/>
  <c r="BE446" i="3"/>
  <c r="P446" i="3"/>
  <c r="U446" i="3"/>
  <c r="Z446" i="3"/>
  <c r="AF446" i="3"/>
  <c r="AK446" i="3"/>
  <c r="AP446" i="3"/>
  <c r="AV446" i="3"/>
  <c r="BA446" i="3"/>
  <c r="BF446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P423" i="3"/>
  <c r="T423" i="3"/>
  <c r="X423" i="3"/>
  <c r="AB423" i="3"/>
  <c r="AF423" i="3"/>
  <c r="AJ423" i="3"/>
  <c r="AN423" i="3"/>
  <c r="AR423" i="3"/>
  <c r="AV423" i="3"/>
  <c r="AZ423" i="3"/>
  <c r="BD423" i="3"/>
  <c r="BH423" i="3"/>
  <c r="Q423" i="3"/>
  <c r="Y423" i="3"/>
  <c r="AG423" i="3"/>
  <c r="AO423" i="3"/>
  <c r="AW423" i="3"/>
  <c r="BE423" i="3"/>
  <c r="R423" i="3"/>
  <c r="Z423" i="3"/>
  <c r="AH423" i="3"/>
  <c r="AP423" i="3"/>
  <c r="AX423" i="3"/>
  <c r="BF423" i="3"/>
  <c r="P396" i="3"/>
  <c r="AF396" i="3"/>
  <c r="AV396" i="3"/>
  <c r="M396" i="3"/>
  <c r="AC396" i="3"/>
  <c r="AS396" i="3"/>
  <c r="AW396" i="3"/>
  <c r="BI396" i="3"/>
  <c r="R396" i="3"/>
  <c r="AP396" i="3"/>
  <c r="AX396" i="3"/>
  <c r="AA396" i="3"/>
  <c r="AI396" i="3"/>
  <c r="BG396" i="3"/>
  <c r="L537" i="3"/>
  <c r="P537" i="3" s="1"/>
  <c r="L535" i="3"/>
  <c r="L501" i="3"/>
  <c r="N501" i="3" s="1"/>
  <c r="K481" i="3"/>
  <c r="L476" i="3"/>
  <c r="R476" i="3" s="1"/>
  <c r="BN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F513" i="3"/>
  <c r="BB513" i="3"/>
  <c r="AX513" i="3"/>
  <c r="AT513" i="3"/>
  <c r="AP513" i="3"/>
  <c r="AL513" i="3"/>
  <c r="AH513" i="3"/>
  <c r="AD513" i="3"/>
  <c r="Z513" i="3"/>
  <c r="V513" i="3"/>
  <c r="R513" i="3"/>
  <c r="BL513" i="3" s="1"/>
  <c r="N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BB501" i="3"/>
  <c r="AT501" i="3"/>
  <c r="AL501" i="3"/>
  <c r="AD501" i="3"/>
  <c r="V501" i="3"/>
  <c r="BI476" i="3"/>
  <c r="BA476" i="3"/>
  <c r="AS476" i="3"/>
  <c r="AK476" i="3"/>
  <c r="AC476" i="3"/>
  <c r="U476" i="3"/>
  <c r="M476" i="3"/>
  <c r="BG471" i="3"/>
  <c r="AY471" i="3"/>
  <c r="AQ471" i="3"/>
  <c r="AI471" i="3"/>
  <c r="AA471" i="3"/>
  <c r="S471" i="3"/>
  <c r="BM471" i="3" s="1"/>
  <c r="BC469" i="3"/>
  <c r="AU469" i="3"/>
  <c r="AM469" i="3"/>
  <c r="AE469" i="3"/>
  <c r="W469" i="3"/>
  <c r="O469" i="3"/>
  <c r="BC462" i="3"/>
  <c r="AU462" i="3"/>
  <c r="AM462" i="3"/>
  <c r="AE462" i="3"/>
  <c r="W462" i="3"/>
  <c r="O462" i="3"/>
  <c r="BH460" i="3"/>
  <c r="AZ460" i="3"/>
  <c r="AR460" i="3"/>
  <c r="AJ460" i="3"/>
  <c r="AB460" i="3"/>
  <c r="T460" i="3"/>
  <c r="BD455" i="3"/>
  <c r="AV455" i="3"/>
  <c r="AN455" i="3"/>
  <c r="AF455" i="3"/>
  <c r="X455" i="3"/>
  <c r="BD453" i="3"/>
  <c r="AV453" i="3"/>
  <c r="AN453" i="3"/>
  <c r="AF453" i="3"/>
  <c r="X453" i="3"/>
  <c r="M453" i="3"/>
  <c r="BH446" i="3"/>
  <c r="AW446" i="3"/>
  <c r="AL446" i="3"/>
  <c r="AB446" i="3"/>
  <c r="Q446" i="3"/>
  <c r="BD444" i="3"/>
  <c r="AS444" i="3"/>
  <c r="AI444" i="3"/>
  <c r="X444" i="3"/>
  <c r="BI423" i="3"/>
  <c r="AS423" i="3"/>
  <c r="AC423" i="3"/>
  <c r="M423" i="3"/>
  <c r="BH409" i="3"/>
  <c r="AR409" i="3"/>
  <c r="AB409" i="3"/>
  <c r="AV401" i="3"/>
  <c r="AF401" i="3"/>
  <c r="P401" i="3"/>
  <c r="AT396" i="3"/>
  <c r="AD396" i="3"/>
  <c r="N396" i="3"/>
  <c r="BC393" i="3"/>
  <c r="AM393" i="3"/>
  <c r="W393" i="3"/>
  <c r="BB388" i="3"/>
  <c r="AL388" i="3"/>
  <c r="V388" i="3"/>
  <c r="AU385" i="3"/>
  <c r="AE385" i="3"/>
  <c r="O385" i="3"/>
  <c r="BL385" i="3" s="1"/>
  <c r="BI380" i="3"/>
  <c r="AS380" i="3"/>
  <c r="AC380" i="3"/>
  <c r="M380" i="3"/>
  <c r="AZ377" i="3"/>
  <c r="AJ377" i="3"/>
  <c r="T377" i="3"/>
  <c r="AZ372" i="3"/>
  <c r="AJ372" i="3"/>
  <c r="T372" i="3"/>
  <c r="BE370" i="3"/>
  <c r="AO370" i="3"/>
  <c r="Y370" i="3"/>
  <c r="BD365" i="3"/>
  <c r="AN365" i="3"/>
  <c r="X365" i="3"/>
  <c r="BI363" i="3"/>
  <c r="AS363" i="3"/>
  <c r="AC363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AG492" i="3" s="1"/>
  <c r="L490" i="3"/>
  <c r="K488" i="3"/>
  <c r="L538" i="3"/>
  <c r="BI538" i="3" s="1"/>
  <c r="L533" i="3"/>
  <c r="P533" i="3" s="1"/>
  <c r="L523" i="3"/>
  <c r="AY523" i="3" s="1"/>
  <c r="L521" i="3"/>
  <c r="BA521" i="3" s="1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BE359" i="3" s="1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BG501" i="3"/>
  <c r="AY501" i="3"/>
  <c r="AQ501" i="3"/>
  <c r="AI501" i="3"/>
  <c r="AA501" i="3"/>
  <c r="S501" i="3"/>
  <c r="BB492" i="3"/>
  <c r="AT492" i="3"/>
  <c r="AL492" i="3"/>
  <c r="AD492" i="3"/>
  <c r="V492" i="3"/>
  <c r="BF476" i="3"/>
  <c r="AX476" i="3"/>
  <c r="AP476" i="3"/>
  <c r="AH476" i="3"/>
  <c r="Z476" i="3"/>
  <c r="BD471" i="3"/>
  <c r="AV471" i="3"/>
  <c r="AN471" i="3"/>
  <c r="AF471" i="3"/>
  <c r="X471" i="3"/>
  <c r="P471" i="3"/>
  <c r="BH469" i="3"/>
  <c r="AZ469" i="3"/>
  <c r="AR469" i="3"/>
  <c r="AJ469" i="3"/>
  <c r="AB469" i="3"/>
  <c r="BH462" i="3"/>
  <c r="AZ462" i="3"/>
  <c r="AR462" i="3"/>
  <c r="AJ462" i="3"/>
  <c r="AB462" i="3"/>
  <c r="BE460" i="3"/>
  <c r="AW460" i="3"/>
  <c r="AO460" i="3"/>
  <c r="AG460" i="3"/>
  <c r="Y460" i="3"/>
  <c r="Q460" i="3"/>
  <c r="BI455" i="3"/>
  <c r="BA455" i="3"/>
  <c r="AS455" i="3"/>
  <c r="AK455" i="3"/>
  <c r="AC455" i="3"/>
  <c r="U455" i="3"/>
  <c r="M455" i="3"/>
  <c r="BI453" i="3"/>
  <c r="BA453" i="3"/>
  <c r="AS453" i="3"/>
  <c r="AK453" i="3"/>
  <c r="AC453" i="3"/>
  <c r="T453" i="3"/>
  <c r="BD446" i="3"/>
  <c r="AS446" i="3"/>
  <c r="AH446" i="3"/>
  <c r="X446" i="3"/>
  <c r="M446" i="3"/>
  <c r="AZ444" i="3"/>
  <c r="AO444" i="3"/>
  <c r="AE444" i="3"/>
  <c r="T444" i="3"/>
  <c r="BB423" i="3"/>
  <c r="AL423" i="3"/>
  <c r="V423" i="3"/>
  <c r="BA409" i="3"/>
  <c r="AK409" i="3"/>
  <c r="BE401" i="3"/>
  <c r="AO401" i="3"/>
  <c r="BC396" i="3"/>
  <c r="AM396" i="3"/>
  <c r="W396" i="3"/>
  <c r="AV393" i="3"/>
  <c r="AF393" i="3"/>
  <c r="P393" i="3"/>
  <c r="AU388" i="3"/>
  <c r="AE388" i="3"/>
  <c r="O388" i="3"/>
  <c r="BD385" i="3"/>
  <c r="AN385" i="3"/>
  <c r="X385" i="3"/>
  <c r="BB380" i="3"/>
  <c r="AL380" i="3"/>
  <c r="V380" i="3"/>
  <c r="BI377" i="3"/>
  <c r="AS377" i="3"/>
  <c r="AC377" i="3"/>
  <c r="M377" i="3"/>
  <c r="BI372" i="3"/>
  <c r="AS372" i="3"/>
  <c r="AC372" i="3"/>
  <c r="M372" i="3"/>
  <c r="AX370" i="3"/>
  <c r="AH370" i="3"/>
  <c r="R370" i="3"/>
  <c r="AW365" i="3"/>
  <c r="AG365" i="3"/>
  <c r="Q365" i="3"/>
  <c r="BB363" i="3"/>
  <c r="AL363" i="3"/>
  <c r="V363" i="3"/>
  <c r="AX359" i="3"/>
  <c r="AH359" i="3"/>
  <c r="R359" i="3"/>
  <c r="O492" i="3"/>
  <c r="BL492" i="3" s="1"/>
  <c r="S492" i="3"/>
  <c r="BM492" i="3" s="1"/>
  <c r="W492" i="3"/>
  <c r="AA492" i="3"/>
  <c r="AE492" i="3"/>
  <c r="AI492" i="3"/>
  <c r="AM492" i="3"/>
  <c r="AQ492" i="3"/>
  <c r="AU492" i="3"/>
  <c r="AY492" i="3"/>
  <c r="BC492" i="3"/>
  <c r="BG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Q462" i="3"/>
  <c r="U462" i="3"/>
  <c r="Y462" i="3"/>
  <c r="AC462" i="3"/>
  <c r="AG462" i="3"/>
  <c r="AK462" i="3"/>
  <c r="AO462" i="3"/>
  <c r="AS462" i="3"/>
  <c r="AW462" i="3"/>
  <c r="BA462" i="3"/>
  <c r="BE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T401" i="3"/>
  <c r="AB401" i="3"/>
  <c r="AJ401" i="3"/>
  <c r="AR401" i="3"/>
  <c r="AZ401" i="3"/>
  <c r="BH401" i="3"/>
  <c r="M401" i="3"/>
  <c r="BK401" i="3" s="1"/>
  <c r="U401" i="3"/>
  <c r="AC401" i="3"/>
  <c r="AK401" i="3"/>
  <c r="AS401" i="3"/>
  <c r="BA401" i="3"/>
  <c r="BI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AY529" i="3" s="1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BE529" i="3"/>
  <c r="BA529" i="3"/>
  <c r="AW529" i="3"/>
  <c r="AS529" i="3"/>
  <c r="AO529" i="3"/>
  <c r="AK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BF501" i="3"/>
  <c r="AX501" i="3"/>
  <c r="AP501" i="3"/>
  <c r="AH501" i="3"/>
  <c r="Z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BD460" i="3"/>
  <c r="AV460" i="3"/>
  <c r="AN460" i="3"/>
  <c r="AF460" i="3"/>
  <c r="X460" i="3"/>
  <c r="P460" i="3"/>
  <c r="BH455" i="3"/>
  <c r="AZ455" i="3"/>
  <c r="AR455" i="3"/>
  <c r="AJ455" i="3"/>
  <c r="AB455" i="3"/>
  <c r="T455" i="3"/>
  <c r="BH453" i="3"/>
  <c r="AZ453" i="3"/>
  <c r="AR453" i="3"/>
  <c r="AJ453" i="3"/>
  <c r="AB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BH372" i="3"/>
  <c r="AR372" i="3"/>
  <c r="AW370" i="3"/>
  <c r="AG370" i="3"/>
  <c r="AV365" i="3"/>
  <c r="AF365" i="3"/>
  <c r="BA363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O453" i="3"/>
  <c r="BL453" i="3" s="1"/>
  <c r="S453" i="3"/>
  <c r="BM453" i="3" s="1"/>
  <c r="W453" i="3"/>
  <c r="P453" i="3"/>
  <c r="U453" i="3"/>
  <c r="Z453" i="3"/>
  <c r="AD453" i="3"/>
  <c r="AH453" i="3"/>
  <c r="AL453" i="3"/>
  <c r="AP453" i="3"/>
  <c r="AT453" i="3"/>
  <c r="AX453" i="3"/>
  <c r="BB453" i="3"/>
  <c r="BF453" i="3"/>
  <c r="Q453" i="3"/>
  <c r="V453" i="3"/>
  <c r="AA453" i="3"/>
  <c r="AE453" i="3"/>
  <c r="AI453" i="3"/>
  <c r="AM453" i="3"/>
  <c r="AQ453" i="3"/>
  <c r="AU453" i="3"/>
  <c r="AY453" i="3"/>
  <c r="BC453" i="3"/>
  <c r="BG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L501" i="3" s="1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L446" i="3" s="1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M409" i="3"/>
  <c r="AW401" i="3"/>
  <c r="AG401" i="3"/>
  <c r="Q401" i="3"/>
  <c r="BJ401" i="3" s="1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M446" i="3"/>
  <c r="BK423" i="3"/>
  <c r="BJ409" i="3"/>
  <c r="BK409" i="3"/>
  <c r="BM409" i="3"/>
  <c r="BN409" i="3"/>
  <c r="BN401" i="3"/>
  <c r="BN393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K325" i="3" s="1"/>
  <c r="F325" i="3"/>
  <c r="G325" i="3"/>
  <c r="H325" i="3"/>
  <c r="I325" i="3"/>
  <c r="J325" i="3"/>
  <c r="E326" i="3"/>
  <c r="K326" i="3" s="1"/>
  <c r="F326" i="3"/>
  <c r="G326" i="3"/>
  <c r="H326" i="3"/>
  <c r="I326" i="3"/>
  <c r="L326" i="3" s="1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K330" i="3" s="1"/>
  <c r="F330" i="3"/>
  <c r="G330" i="3"/>
  <c r="H330" i="3"/>
  <c r="I330" i="3"/>
  <c r="L330" i="3" s="1"/>
  <c r="J330" i="3"/>
  <c r="E331" i="3"/>
  <c r="F331" i="3"/>
  <c r="K331" i="3" s="1"/>
  <c r="G331" i="3"/>
  <c r="H331" i="3"/>
  <c r="I331" i="3"/>
  <c r="J331" i="3"/>
  <c r="E332" i="3"/>
  <c r="F332" i="3"/>
  <c r="G332" i="3"/>
  <c r="H332" i="3"/>
  <c r="I332" i="3"/>
  <c r="J332" i="3"/>
  <c r="K332" i="3"/>
  <c r="E333" i="3"/>
  <c r="K333" i="3" s="1"/>
  <c r="F333" i="3"/>
  <c r="G333" i="3"/>
  <c r="H333" i="3"/>
  <c r="I333" i="3"/>
  <c r="J333" i="3"/>
  <c r="E334" i="3"/>
  <c r="K334" i="3" s="1"/>
  <c r="F334" i="3"/>
  <c r="G334" i="3"/>
  <c r="H334" i="3"/>
  <c r="I334" i="3"/>
  <c r="L334" i="3" s="1"/>
  <c r="J334" i="3"/>
  <c r="E335" i="3"/>
  <c r="F335" i="3"/>
  <c r="K335" i="3" s="1"/>
  <c r="G335" i="3"/>
  <c r="H335" i="3"/>
  <c r="I335" i="3"/>
  <c r="J335" i="3"/>
  <c r="E336" i="3"/>
  <c r="F336" i="3"/>
  <c r="G336" i="3"/>
  <c r="K336" i="3" s="1"/>
  <c r="H336" i="3"/>
  <c r="I336" i="3"/>
  <c r="J336" i="3"/>
  <c r="E337" i="3"/>
  <c r="K337" i="3" s="1"/>
  <c r="F337" i="3"/>
  <c r="G337" i="3"/>
  <c r="H337" i="3"/>
  <c r="I337" i="3"/>
  <c r="J337" i="3"/>
  <c r="E338" i="3"/>
  <c r="K338" i="3" s="1"/>
  <c r="F338" i="3"/>
  <c r="G338" i="3"/>
  <c r="H338" i="3"/>
  <c r="I338" i="3"/>
  <c r="L338" i="3" s="1"/>
  <c r="J338" i="3"/>
  <c r="E339" i="3"/>
  <c r="F339" i="3"/>
  <c r="K339" i="3" s="1"/>
  <c r="G339" i="3"/>
  <c r="H339" i="3"/>
  <c r="I339" i="3"/>
  <c r="J339" i="3"/>
  <c r="E340" i="3"/>
  <c r="F340" i="3"/>
  <c r="G340" i="3"/>
  <c r="K340" i="3" s="1"/>
  <c r="H340" i="3"/>
  <c r="I340" i="3"/>
  <c r="J340" i="3"/>
  <c r="E341" i="3"/>
  <c r="K341" i="3" s="1"/>
  <c r="F341" i="3"/>
  <c r="G341" i="3"/>
  <c r="H341" i="3"/>
  <c r="I341" i="3"/>
  <c r="J341" i="3"/>
  <c r="E342" i="3"/>
  <c r="K342" i="3" s="1"/>
  <c r="F342" i="3"/>
  <c r="G342" i="3"/>
  <c r="H342" i="3"/>
  <c r="I342" i="3"/>
  <c r="L342" i="3" s="1"/>
  <c r="J342" i="3"/>
  <c r="E343" i="3"/>
  <c r="F343" i="3"/>
  <c r="K343" i="3" s="1"/>
  <c r="G343" i="3"/>
  <c r="H343" i="3"/>
  <c r="I343" i="3"/>
  <c r="J343" i="3"/>
  <c r="E344" i="3"/>
  <c r="F344" i="3"/>
  <c r="G344" i="3"/>
  <c r="K344" i="3" s="1"/>
  <c r="H344" i="3"/>
  <c r="I344" i="3"/>
  <c r="J344" i="3"/>
  <c r="E345" i="3"/>
  <c r="K345" i="3" s="1"/>
  <c r="F345" i="3"/>
  <c r="G345" i="3"/>
  <c r="H345" i="3"/>
  <c r="I345" i="3"/>
  <c r="J345" i="3"/>
  <c r="E346" i="3"/>
  <c r="K346" i="3" s="1"/>
  <c r="F346" i="3"/>
  <c r="G346" i="3"/>
  <c r="H346" i="3"/>
  <c r="I346" i="3"/>
  <c r="L346" i="3" s="1"/>
  <c r="J346" i="3"/>
  <c r="E347" i="3"/>
  <c r="F347" i="3"/>
  <c r="K347" i="3" s="1"/>
  <c r="G347" i="3"/>
  <c r="H347" i="3"/>
  <c r="I347" i="3"/>
  <c r="J347" i="3"/>
  <c r="E348" i="3"/>
  <c r="F348" i="3"/>
  <c r="G348" i="3"/>
  <c r="K348" i="3" s="1"/>
  <c r="H348" i="3"/>
  <c r="I348" i="3"/>
  <c r="J348" i="3"/>
  <c r="E349" i="3"/>
  <c r="K349" i="3" s="1"/>
  <c r="F349" i="3"/>
  <c r="G349" i="3"/>
  <c r="H349" i="3"/>
  <c r="I349" i="3"/>
  <c r="J349" i="3"/>
  <c r="E350" i="3"/>
  <c r="K350" i="3" s="1"/>
  <c r="F350" i="3"/>
  <c r="G350" i="3"/>
  <c r="H350" i="3"/>
  <c r="I350" i="3"/>
  <c r="L350" i="3" s="1"/>
  <c r="J350" i="3"/>
  <c r="E351" i="3"/>
  <c r="F351" i="3"/>
  <c r="K351" i="3" s="1"/>
  <c r="G351" i="3"/>
  <c r="H351" i="3"/>
  <c r="I351" i="3"/>
  <c r="J351" i="3"/>
  <c r="E352" i="3"/>
  <c r="F352" i="3"/>
  <c r="G352" i="3"/>
  <c r="K352" i="3" s="1"/>
  <c r="H352" i="3"/>
  <c r="I352" i="3"/>
  <c r="J352" i="3"/>
  <c r="E353" i="3"/>
  <c r="K353" i="3" s="1"/>
  <c r="F353" i="3"/>
  <c r="G353" i="3"/>
  <c r="H353" i="3"/>
  <c r="I353" i="3"/>
  <c r="J353" i="3"/>
  <c r="E354" i="3"/>
  <c r="K354" i="3" s="1"/>
  <c r="F354" i="3"/>
  <c r="G354" i="3"/>
  <c r="H354" i="3"/>
  <c r="I354" i="3"/>
  <c r="L354" i="3" s="1"/>
  <c r="J354" i="3"/>
  <c r="E355" i="3"/>
  <c r="F355" i="3"/>
  <c r="K355" i="3" s="1"/>
  <c r="G355" i="3"/>
  <c r="H355" i="3"/>
  <c r="I355" i="3"/>
  <c r="J355" i="3"/>
  <c r="E356" i="3"/>
  <c r="F356" i="3"/>
  <c r="G356" i="3"/>
  <c r="K356" i="3" s="1"/>
  <c r="H356" i="3"/>
  <c r="I356" i="3"/>
  <c r="J356" i="3"/>
  <c r="E357" i="3"/>
  <c r="K357" i="3" s="1"/>
  <c r="F357" i="3"/>
  <c r="G357" i="3"/>
  <c r="H357" i="3"/>
  <c r="I357" i="3"/>
  <c r="J357" i="3"/>
  <c r="BN543" i="3" l="1"/>
  <c r="BK543" i="3"/>
  <c r="BK444" i="3"/>
  <c r="BN444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BJ469" i="3"/>
  <c r="BM469" i="3"/>
  <c r="M354" i="3"/>
  <c r="Q354" i="3"/>
  <c r="U354" i="3"/>
  <c r="Y354" i="3"/>
  <c r="AC354" i="3"/>
  <c r="AG354" i="3"/>
  <c r="AK354" i="3"/>
  <c r="AO354" i="3"/>
  <c r="AS354" i="3"/>
  <c r="AW354" i="3"/>
  <c r="BA354" i="3"/>
  <c r="BE354" i="3"/>
  <c r="BI354" i="3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S354" i="3"/>
  <c r="W354" i="3"/>
  <c r="AA354" i="3"/>
  <c r="AE354" i="3"/>
  <c r="AI354" i="3"/>
  <c r="AM354" i="3"/>
  <c r="AQ354" i="3"/>
  <c r="AU354" i="3"/>
  <c r="AY354" i="3"/>
  <c r="BC354" i="3"/>
  <c r="BG354" i="3"/>
  <c r="P354" i="3"/>
  <c r="T354" i="3"/>
  <c r="X354" i="3"/>
  <c r="AB354" i="3"/>
  <c r="AF354" i="3"/>
  <c r="AJ354" i="3"/>
  <c r="AN354" i="3"/>
  <c r="AR354" i="3"/>
  <c r="AV354" i="3"/>
  <c r="AZ354" i="3"/>
  <c r="BD354" i="3"/>
  <c r="BH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BM426" i="3" s="1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63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BL405" i="3" s="1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BN449" i="3" s="1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BN427" i="3" s="1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BN544" i="3" s="1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J460" i="3" s="1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J359" i="3" s="1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T328" i="3"/>
  <c r="AP328" i="3"/>
  <c r="AL328" i="3"/>
  <c r="AH328" i="3"/>
  <c r="AD328" i="3"/>
  <c r="Z328" i="3"/>
  <c r="V328" i="3"/>
  <c r="R328" i="3"/>
  <c r="N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BK402" i="3" s="1"/>
  <c r="AL402" i="3"/>
  <c r="BB402" i="3"/>
  <c r="W402" i="3"/>
  <c r="AM402" i="3"/>
  <c r="BC402" i="3"/>
  <c r="N402" i="3"/>
  <c r="BJ402" i="3" s="1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BM400" i="3" s="1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BL416" i="3" s="1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85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BN439" i="3" s="1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BM536" i="3" s="1"/>
  <c r="AJ536" i="3"/>
  <c r="BL536" i="3" s="1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BJ470" i="3" s="1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BL525" i="3" s="1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L383" i="3" s="1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BJ394" i="3" s="1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BJ407" i="3" s="1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BN435" i="3" s="1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BK460" i="3" s="1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59" i="3"/>
  <c r="BM363" i="3"/>
  <c r="BL377" i="3"/>
  <c r="M439" i="3"/>
  <c r="BJ476" i="3"/>
  <c r="BJ523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M485" i="3" s="1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BJ531" i="3" s="1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BM389" i="3" s="1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BN445" i="3" s="1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BK463" i="3" s="1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BM521" i="3" s="1"/>
  <c r="AK521" i="3"/>
  <c r="S523" i="3"/>
  <c r="AI523" i="3"/>
  <c r="S525" i="3"/>
  <c r="BM525" i="3" s="1"/>
  <c r="AI525" i="3"/>
  <c r="R527" i="3"/>
  <c r="AH527" i="3"/>
  <c r="S529" i="3"/>
  <c r="BM529" i="3" s="1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BJ456" i="3" s="1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BK465" i="3" s="1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L396" i="3" s="1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6" i="3"/>
  <c r="BL346" i="3"/>
  <c r="BN346" i="3"/>
  <c r="BJ342" i="3"/>
  <c r="BL342" i="3"/>
  <c r="BN342" i="3"/>
  <c r="BJ338" i="3"/>
  <c r="BL338" i="3"/>
  <c r="BN338" i="3"/>
  <c r="BJ334" i="3"/>
  <c r="BL334" i="3"/>
  <c r="BN334" i="3"/>
  <c r="BJ330" i="3"/>
  <c r="BL330" i="3"/>
  <c r="BN330" i="3"/>
  <c r="BJ326" i="3"/>
  <c r="BL326" i="3"/>
  <c r="BN326" i="3"/>
  <c r="E173" i="3"/>
  <c r="F173" i="3"/>
  <c r="G173" i="3"/>
  <c r="H173" i="3"/>
  <c r="L173" i="3" s="1"/>
  <c r="I173" i="3"/>
  <c r="J173" i="3"/>
  <c r="E174" i="3"/>
  <c r="K174" i="3" s="1"/>
  <c r="F174" i="3"/>
  <c r="G174" i="3"/>
  <c r="H174" i="3"/>
  <c r="L174" i="3" s="1"/>
  <c r="I174" i="3"/>
  <c r="J174" i="3"/>
  <c r="E175" i="3"/>
  <c r="F175" i="3"/>
  <c r="G175" i="3"/>
  <c r="H175" i="3"/>
  <c r="I175" i="3"/>
  <c r="L175" i="3" s="1"/>
  <c r="J175" i="3"/>
  <c r="E176" i="3"/>
  <c r="F176" i="3"/>
  <c r="G176" i="3"/>
  <c r="H176" i="3"/>
  <c r="I176" i="3"/>
  <c r="J176" i="3"/>
  <c r="L176" i="3"/>
  <c r="E177" i="3"/>
  <c r="F177" i="3"/>
  <c r="G177" i="3"/>
  <c r="H177" i="3"/>
  <c r="L177" i="3" s="1"/>
  <c r="I177" i="3"/>
  <c r="J177" i="3"/>
  <c r="E178" i="3"/>
  <c r="K178" i="3" s="1"/>
  <c r="T178" i="3" s="1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N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P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N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P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N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M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O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M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M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O277" i="3" s="1"/>
  <c r="BL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N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P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M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N285" i="3" s="1"/>
  <c r="BJ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M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N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P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N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P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M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O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M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N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O307" i="3" s="1"/>
  <c r="BL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M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N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P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N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L320" i="3" s="1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L322" i="3" s="1"/>
  <c r="I322" i="3"/>
  <c r="J322" i="3"/>
  <c r="E323" i="3"/>
  <c r="K323" i="3" s="1"/>
  <c r="F323" i="3"/>
  <c r="G323" i="3"/>
  <c r="H323" i="3"/>
  <c r="I323" i="3"/>
  <c r="J323" i="3"/>
  <c r="BK297" i="3" l="1"/>
  <c r="BN297" i="3"/>
  <c r="P321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BC321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AU321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AY323" i="3"/>
  <c r="AI323" i="3"/>
  <c r="S323" i="3"/>
  <c r="BM323" i="3" s="1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B323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N315" i="3" s="1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N313" i="3" s="1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BJ291" i="3" s="1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AW258" i="3"/>
  <c r="AG258" i="3"/>
  <c r="Q258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BJ356" i="3" s="1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BM327" i="3" s="1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BM344" i="3" s="1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BM343" i="3" l="1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BL280" i="3" s="1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BL193" i="3" s="1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BK196" i="3" s="1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BL212" i="3" s="1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BL175" i="3" s="1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N235" i="3" l="1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BB172" i="3"/>
  <c r="AO172" i="3"/>
  <c r="E78" i="3"/>
  <c r="F78" i="3"/>
  <c r="G78" i="3"/>
  <c r="H78" i="3"/>
  <c r="I78" i="3"/>
  <c r="L78" i="3" s="1"/>
  <c r="J78" i="3"/>
  <c r="K78" i="3"/>
  <c r="O78" i="3" s="1"/>
  <c r="E79" i="3"/>
  <c r="F79" i="3"/>
  <c r="K79" i="3" s="1"/>
  <c r="G79" i="3"/>
  <c r="H79" i="3"/>
  <c r="I79" i="3"/>
  <c r="J79" i="3"/>
  <c r="E80" i="3"/>
  <c r="K80" i="3" s="1"/>
  <c r="O80" i="3" s="1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K82" i="3" s="1"/>
  <c r="M82" i="3" s="1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K84" i="3" s="1"/>
  <c r="M84" i="3" s="1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K86" i="3" s="1"/>
  <c r="M86" i="3" s="1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K88" i="3" s="1"/>
  <c r="P88" i="3" s="1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K90" i="3" s="1"/>
  <c r="N90" i="3" s="1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K92" i="3" s="1"/>
  <c r="P92" i="3" s="1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K94" i="3" s="1"/>
  <c r="N94" i="3" s="1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K96" i="3" s="1"/>
  <c r="P96" i="3" s="1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K98" i="3" s="1"/>
  <c r="N98" i="3" s="1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K100" i="3" s="1"/>
  <c r="P100" i="3" s="1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K102" i="3" s="1"/>
  <c r="O102" i="3" s="1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K104" i="3" s="1"/>
  <c r="P104" i="3" s="1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K106" i="3" s="1"/>
  <c r="P106" i="3" s="1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K108" i="3" s="1"/>
  <c r="N108" i="3" s="1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K110" i="3" s="1"/>
  <c r="P110" i="3" s="1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K112" i="3" s="1"/>
  <c r="N112" i="3" s="1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K114" i="3" s="1"/>
  <c r="P114" i="3" s="1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K116" i="3" s="1"/>
  <c r="N116" i="3" s="1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K118" i="3" s="1"/>
  <c r="P118" i="3" s="1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K120" i="3" s="1"/>
  <c r="O120" i="3" s="1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K122" i="3" s="1"/>
  <c r="N122" i="3" s="1"/>
  <c r="BJ122" i="3" s="1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K124" i="3" s="1"/>
  <c r="M124" i="3" s="1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K126" i="3" s="1"/>
  <c r="P126" i="3" s="1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K128" i="3" s="1"/>
  <c r="M128" i="3" s="1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K130" i="3" s="1"/>
  <c r="N130" i="3" s="1"/>
  <c r="BJ130" i="3" s="1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K132" i="3" s="1"/>
  <c r="O132" i="3" s="1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K134" i="3" s="1"/>
  <c r="N134" i="3" s="1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K136" i="3" s="1"/>
  <c r="M136" i="3" s="1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K138" i="3" s="1"/>
  <c r="N138" i="3" s="1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K140" i="3" s="1"/>
  <c r="O140" i="3" s="1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K142" i="3" s="1"/>
  <c r="N142" i="3" s="1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K144" i="3" s="1"/>
  <c r="M144" i="3" s="1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K146" i="3" s="1"/>
  <c r="N146" i="3" s="1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K149" i="3" s="1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G151" i="3"/>
  <c r="H151" i="3"/>
  <c r="I151" i="3"/>
  <c r="J151" i="3"/>
  <c r="K151" i="3"/>
  <c r="E152" i="3"/>
  <c r="K152" i="3" s="1"/>
  <c r="P152" i="3" s="1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K155" i="3" s="1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K158" i="3" s="1"/>
  <c r="H158" i="3"/>
  <c r="I158" i="3"/>
  <c r="J158" i="3"/>
  <c r="E159" i="3"/>
  <c r="F159" i="3"/>
  <c r="G159" i="3"/>
  <c r="H159" i="3"/>
  <c r="I159" i="3"/>
  <c r="J159" i="3"/>
  <c r="K159" i="3"/>
  <c r="E160" i="3"/>
  <c r="K160" i="3" s="1"/>
  <c r="P160" i="3" s="1"/>
  <c r="F160" i="3"/>
  <c r="G160" i="3"/>
  <c r="H160" i="3"/>
  <c r="I160" i="3"/>
  <c r="L160" i="3" s="1"/>
  <c r="J160" i="3"/>
  <c r="E161" i="3"/>
  <c r="F161" i="3"/>
  <c r="G161" i="3"/>
  <c r="H161" i="3"/>
  <c r="I161" i="3"/>
  <c r="J161" i="3"/>
  <c r="E162" i="3"/>
  <c r="K162" i="3" s="1"/>
  <c r="F162" i="3"/>
  <c r="G162" i="3"/>
  <c r="H162" i="3"/>
  <c r="I162" i="3"/>
  <c r="J162" i="3"/>
  <c r="E163" i="3"/>
  <c r="K163" i="3" s="1"/>
  <c r="F163" i="3"/>
  <c r="G163" i="3"/>
  <c r="H163" i="3"/>
  <c r="I163" i="3"/>
  <c r="L163" i="3" s="1"/>
  <c r="J163" i="3"/>
  <c r="E164" i="3"/>
  <c r="F164" i="3"/>
  <c r="G164" i="3"/>
  <c r="H164" i="3"/>
  <c r="L164" i="3" s="1"/>
  <c r="I164" i="3"/>
  <c r="J164" i="3"/>
  <c r="E165" i="3"/>
  <c r="F165" i="3"/>
  <c r="G165" i="3"/>
  <c r="H165" i="3"/>
  <c r="I165" i="3"/>
  <c r="J165" i="3"/>
  <c r="L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P163" i="3" l="1"/>
  <c r="T163" i="3"/>
  <c r="X163" i="3"/>
  <c r="AB163" i="3"/>
  <c r="BL163" i="3" s="1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K84" i="3"/>
  <c r="R162" i="3"/>
  <c r="AH162" i="3"/>
  <c r="AX162" i="3"/>
  <c r="S162" i="3"/>
  <c r="AI162" i="3"/>
  <c r="AY162" i="3"/>
  <c r="T162" i="3"/>
  <c r="AJ162" i="3"/>
  <c r="AZ162" i="3"/>
  <c r="Q162" i="3"/>
  <c r="AG162" i="3"/>
  <c r="AW162" i="3"/>
  <c r="AA79" i="3"/>
  <c r="AQ79" i="3"/>
  <c r="BG79" i="3"/>
  <c r="AB79" i="3"/>
  <c r="AR79" i="3"/>
  <c r="BH79" i="3"/>
  <c r="Y79" i="3"/>
  <c r="AO79" i="3"/>
  <c r="BE79" i="3"/>
  <c r="V79" i="3"/>
  <c r="AL79" i="3"/>
  <c r="BB79" i="3"/>
  <c r="S155" i="3"/>
  <c r="AI155" i="3"/>
  <c r="AY155" i="3"/>
  <c r="T155" i="3"/>
  <c r="AJ155" i="3"/>
  <c r="AZ155" i="3"/>
  <c r="Q155" i="3"/>
  <c r="AG155" i="3"/>
  <c r="AW155" i="3"/>
  <c r="N155" i="3"/>
  <c r="AD155" i="3"/>
  <c r="AT155" i="3"/>
  <c r="BK86" i="3"/>
  <c r="BN82" i="3"/>
  <c r="BK82" i="3"/>
  <c r="N159" i="3"/>
  <c r="Y154" i="3"/>
  <c r="AO154" i="3"/>
  <c r="BE154" i="3"/>
  <c r="V154" i="3"/>
  <c r="AL154" i="3"/>
  <c r="BB154" i="3"/>
  <c r="W154" i="3"/>
  <c r="AM154" i="3"/>
  <c r="BC154" i="3"/>
  <c r="X154" i="3"/>
  <c r="AN154" i="3"/>
  <c r="BD154" i="3"/>
  <c r="R149" i="3"/>
  <c r="AH149" i="3"/>
  <c r="AX149" i="3"/>
  <c r="S149" i="3"/>
  <c r="AI149" i="3"/>
  <c r="AY149" i="3"/>
  <c r="T149" i="3"/>
  <c r="AJ149" i="3"/>
  <c r="AZ149" i="3"/>
  <c r="Q149" i="3"/>
  <c r="AG149" i="3"/>
  <c r="AW149" i="3"/>
  <c r="BG160" i="3"/>
  <c r="BC160" i="3"/>
  <c r="AY160" i="3"/>
  <c r="AU160" i="3"/>
  <c r="AQ160" i="3"/>
  <c r="AM160" i="3"/>
  <c r="AI160" i="3"/>
  <c r="AE160" i="3"/>
  <c r="AA160" i="3"/>
  <c r="BM160" i="3" s="1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G150" i="3"/>
  <c r="AQ150" i="3"/>
  <c r="AA150" i="3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BJ142" i="3" s="1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BL140" i="3" s="1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N132" i="3" s="1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N126" i="3" s="1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N124" i="3" s="1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BL120" i="3" s="1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N108" i="3" s="1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BL102" i="3" s="1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BJ98" i="3" s="1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BJ94" i="3" s="1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BJ90" i="3" s="1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H84" i="3"/>
  <c r="BD84" i="3"/>
  <c r="AZ84" i="3"/>
  <c r="AV84" i="3"/>
  <c r="AR84" i="3"/>
  <c r="AN84" i="3"/>
  <c r="AJ84" i="3"/>
  <c r="AF84" i="3"/>
  <c r="AB84" i="3"/>
  <c r="X84" i="3"/>
  <c r="T84" i="3"/>
  <c r="P84" i="3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J160" i="3" s="1"/>
  <c r="AV159" i="3"/>
  <c r="AF159" i="3"/>
  <c r="P159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AZ151" i="3"/>
  <c r="AV151" i="3"/>
  <c r="AJ151" i="3"/>
  <c r="AF151" i="3"/>
  <c r="T151" i="3"/>
  <c r="P151" i="3"/>
  <c r="AX150" i="3"/>
  <c r="AT150" i="3"/>
  <c r="AH150" i="3"/>
  <c r="AD150" i="3"/>
  <c r="R150" i="3"/>
  <c r="N150" i="3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BM144" i="3" s="1"/>
  <c r="O144" i="3"/>
  <c r="BN144" i="3" s="1"/>
  <c r="BH142" i="3"/>
  <c r="BD142" i="3"/>
  <c r="AZ142" i="3"/>
  <c r="AV142" i="3"/>
  <c r="AR142" i="3"/>
  <c r="AN142" i="3"/>
  <c r="AJ142" i="3"/>
  <c r="AF142" i="3"/>
  <c r="AB142" i="3"/>
  <c r="X142" i="3"/>
  <c r="T142" i="3"/>
  <c r="BM142" i="3" s="1"/>
  <c r="P142" i="3"/>
  <c r="BK142" i="3" s="1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BJ140" i="3" s="1"/>
  <c r="M140" i="3"/>
  <c r="BN140" i="3" s="1"/>
  <c r="BH138" i="3"/>
  <c r="BD138" i="3"/>
  <c r="AZ138" i="3"/>
  <c r="AV138" i="3"/>
  <c r="AR138" i="3"/>
  <c r="AN138" i="3"/>
  <c r="AJ138" i="3"/>
  <c r="AF138" i="3"/>
  <c r="AB138" i="3"/>
  <c r="X138" i="3"/>
  <c r="T138" i="3"/>
  <c r="BJ138" i="3" s="1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BM134" i="3" s="1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BL132" i="3" s="1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BM126" i="3" s="1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BM124" i="3" s="1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K120" i="3" s="1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AU159" i="3"/>
  <c r="AE159" i="3"/>
  <c r="O159" i="3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C151" i="3"/>
  <c r="AY151" i="3"/>
  <c r="AM151" i="3"/>
  <c r="AI151" i="3"/>
  <c r="W151" i="3"/>
  <c r="S151" i="3"/>
  <c r="BE150" i="3"/>
  <c r="BA150" i="3"/>
  <c r="AO150" i="3"/>
  <c r="AK150" i="3"/>
  <c r="Y150" i="3"/>
  <c r="U150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BJ126" i="3" s="1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J124" i="3" s="1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N118" i="3" s="1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N86" i="3" s="1"/>
  <c r="BF84" i="3"/>
  <c r="BB84" i="3"/>
  <c r="AX84" i="3"/>
  <c r="AT84" i="3"/>
  <c r="AP84" i="3"/>
  <c r="AL84" i="3"/>
  <c r="AH84" i="3"/>
  <c r="AD84" i="3"/>
  <c r="Z84" i="3"/>
  <c r="V84" i="3"/>
  <c r="R84" i="3"/>
  <c r="N84" i="3"/>
  <c r="BN84" i="3" s="1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BL160" i="3" s="1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F151" i="3"/>
  <c r="BB151" i="3"/>
  <c r="AX151" i="3"/>
  <c r="AT151" i="3"/>
  <c r="AP151" i="3"/>
  <c r="AL151" i="3"/>
  <c r="AH151" i="3"/>
  <c r="AD151" i="3"/>
  <c r="Z151" i="3"/>
  <c r="V151" i="3"/>
  <c r="R151" i="3"/>
  <c r="BH150" i="3"/>
  <c r="AV150" i="3"/>
  <c r="AR150" i="3"/>
  <c r="AF150" i="3"/>
  <c r="AB150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BJ144" i="3" s="1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BJ132" i="3" s="1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BJ120" i="3" s="1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N163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BM88" i="3" l="1"/>
  <c r="O157" i="3"/>
  <c r="BL157" i="3" s="1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BL129" i="3" s="1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BJ113" i="3" s="1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BJ166" i="3" s="1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BN170" i="3" s="1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BK115" i="3" s="1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BM145" i="3" s="1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BJ154" i="3" s="1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BL79" i="3" s="1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BK147" i="3" s="1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BJ156" i="3" s="1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BL159" i="3" s="1"/>
  <c r="AH159" i="3"/>
  <c r="AX159" i="3"/>
  <c r="M151" i="3"/>
  <c r="Q151" i="3"/>
  <c r="BJ151" i="3" s="1"/>
  <c r="U151" i="3"/>
  <c r="BM151" i="3" s="1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M93" i="3" s="1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BJ101" i="3" s="1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BN109" i="3" s="1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BL109" i="3" s="1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BK117" i="3" s="1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BK171" i="3" s="1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M155" i="3" s="1"/>
  <c r="BD155" i="3"/>
  <c r="AN155" i="3"/>
  <c r="X155" i="3"/>
  <c r="BJ155" i="3" s="1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L37" i="3" s="1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L41" i="3" s="1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L45" i="3" s="1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L71" i="3" s="1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BN165" i="3" l="1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BK33" i="3" s="1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L62" i="3" s="1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J53" i="3" l="1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<sst xmlns="http://schemas.openxmlformats.org/spreadsheetml/2006/main" count="8250" uniqueCount="565">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</sst>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oisson%20calc_20212022_sql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away"/>
      <sheetName val="fixture"/>
    </sheetNames>
    <sheetDataSet>
      <sheetData sheetId="0">
        <row r="2">
          <cell r="A2" t="str">
            <v>E0</v>
          </cell>
          <cell r="B2" t="str">
            <v>Brentford</v>
          </cell>
          <cell r="C2">
            <v>1.5</v>
          </cell>
          <cell r="D2">
            <v>1.1100000000000001</v>
          </cell>
          <cell r="E2">
            <v>1.21</v>
          </cell>
        </row>
        <row r="3">
          <cell r="A3" t="str">
            <v>E0</v>
          </cell>
          <cell r="B3" t="str">
            <v>Man United</v>
          </cell>
          <cell r="C3">
            <v>1.5</v>
          </cell>
          <cell r="D3">
            <v>1.67</v>
          </cell>
          <cell r="E3">
            <v>0.91</v>
          </cell>
        </row>
        <row r="4">
          <cell r="A4" t="str">
            <v>E0</v>
          </cell>
          <cell r="B4" t="str">
            <v>Burnley</v>
          </cell>
          <cell r="C4">
            <v>1.5</v>
          </cell>
          <cell r="D4">
            <v>0.33</v>
          </cell>
          <cell r="E4">
            <v>0.91</v>
          </cell>
        </row>
        <row r="5">
          <cell r="A5" t="str">
            <v>E0</v>
          </cell>
          <cell r="B5" t="str">
            <v>Chelsea</v>
          </cell>
          <cell r="C5">
            <v>1.5</v>
          </cell>
          <cell r="D5">
            <v>1.5</v>
          </cell>
          <cell r="E5">
            <v>0.45</v>
          </cell>
        </row>
        <row r="6">
          <cell r="A6" t="str">
            <v>E0</v>
          </cell>
          <cell r="B6" t="str">
            <v>Everton</v>
          </cell>
          <cell r="C6">
            <v>1.5</v>
          </cell>
          <cell r="D6">
            <v>1.78</v>
          </cell>
          <cell r="E6">
            <v>0.61</v>
          </cell>
        </row>
        <row r="7">
          <cell r="A7" t="str">
            <v>E0</v>
          </cell>
          <cell r="B7" t="str">
            <v>Leicester</v>
          </cell>
          <cell r="C7">
            <v>1.5</v>
          </cell>
          <cell r="D7">
            <v>0.67</v>
          </cell>
          <cell r="E7">
            <v>0.91</v>
          </cell>
        </row>
        <row r="8">
          <cell r="A8" t="str">
            <v>E0</v>
          </cell>
          <cell r="B8" t="str">
            <v>Watford</v>
          </cell>
          <cell r="C8">
            <v>1.5</v>
          </cell>
          <cell r="D8">
            <v>0.89</v>
          </cell>
          <cell r="E8">
            <v>1.52</v>
          </cell>
        </row>
        <row r="9">
          <cell r="A9" t="str">
            <v>E0</v>
          </cell>
          <cell r="B9" t="str">
            <v>Norwich</v>
          </cell>
          <cell r="C9">
            <v>1.5</v>
          </cell>
          <cell r="D9">
            <v>0.44</v>
          </cell>
          <cell r="E9">
            <v>2.42</v>
          </cell>
        </row>
        <row r="10">
          <cell r="A10" t="str">
            <v>E0</v>
          </cell>
          <cell r="B10" t="str">
            <v>Newcastle</v>
          </cell>
          <cell r="C10">
            <v>1.5</v>
          </cell>
          <cell r="D10">
            <v>1.1100000000000001</v>
          </cell>
          <cell r="E10">
            <v>2.12</v>
          </cell>
        </row>
        <row r="11">
          <cell r="A11" t="str">
            <v>E0</v>
          </cell>
          <cell r="B11" t="str">
            <v>Tottenham</v>
          </cell>
          <cell r="C11">
            <v>1.5</v>
          </cell>
          <cell r="D11">
            <v>0.67</v>
          </cell>
          <cell r="E11">
            <v>0.91</v>
          </cell>
        </row>
        <row r="12">
          <cell r="A12" t="str">
            <v>E0</v>
          </cell>
          <cell r="B12" t="str">
            <v>Liverpool</v>
          </cell>
          <cell r="C12">
            <v>1.5</v>
          </cell>
          <cell r="D12">
            <v>1.33</v>
          </cell>
          <cell r="E12">
            <v>0.68</v>
          </cell>
        </row>
        <row r="13">
          <cell r="A13" t="str">
            <v>E0</v>
          </cell>
          <cell r="B13" t="str">
            <v>Aston Villa</v>
          </cell>
          <cell r="C13">
            <v>1.5</v>
          </cell>
          <cell r="D13">
            <v>1.33</v>
          </cell>
          <cell r="E13">
            <v>0.3</v>
          </cell>
        </row>
        <row r="14">
          <cell r="A14" t="str">
            <v>E0</v>
          </cell>
          <cell r="B14" t="str">
            <v>Crystal Palace</v>
          </cell>
          <cell r="C14">
            <v>1.5</v>
          </cell>
          <cell r="D14">
            <v>1</v>
          </cell>
          <cell r="E14">
            <v>0.68</v>
          </cell>
        </row>
        <row r="15">
          <cell r="A15" t="str">
            <v>E0</v>
          </cell>
          <cell r="B15" t="str">
            <v>Leeds</v>
          </cell>
          <cell r="C15">
            <v>1.5</v>
          </cell>
          <cell r="D15">
            <v>0.67</v>
          </cell>
          <cell r="E15">
            <v>1.59</v>
          </cell>
        </row>
        <row r="16">
          <cell r="A16" t="str">
            <v>E0</v>
          </cell>
          <cell r="B16" t="str">
            <v>Man City</v>
          </cell>
          <cell r="C16">
            <v>1.5</v>
          </cell>
          <cell r="D16">
            <v>2.2200000000000002</v>
          </cell>
          <cell r="E16">
            <v>0</v>
          </cell>
        </row>
        <row r="17">
          <cell r="A17" t="str">
            <v>E0</v>
          </cell>
          <cell r="B17" t="str">
            <v>Brighton</v>
          </cell>
          <cell r="C17">
            <v>1.5</v>
          </cell>
          <cell r="D17">
            <v>0.67</v>
          </cell>
          <cell r="E17">
            <v>0.68</v>
          </cell>
        </row>
        <row r="18">
          <cell r="A18" t="str">
            <v>E0</v>
          </cell>
          <cell r="B18" t="str">
            <v>Southampton</v>
          </cell>
          <cell r="C18">
            <v>1.5</v>
          </cell>
          <cell r="D18">
            <v>0.22</v>
          </cell>
          <cell r="E18">
            <v>0.61</v>
          </cell>
        </row>
        <row r="19">
          <cell r="A19" t="str">
            <v>E0</v>
          </cell>
          <cell r="B19" t="str">
            <v>Wolves</v>
          </cell>
          <cell r="C19">
            <v>1.5</v>
          </cell>
          <cell r="D19">
            <v>0.33</v>
          </cell>
          <cell r="E19">
            <v>1.1399999999999999</v>
          </cell>
        </row>
        <row r="20">
          <cell r="A20" t="str">
            <v>E0</v>
          </cell>
          <cell r="B20" t="str">
            <v>Arsenal</v>
          </cell>
          <cell r="C20">
            <v>1.5</v>
          </cell>
          <cell r="D20">
            <v>0.89</v>
          </cell>
          <cell r="E20">
            <v>0.91</v>
          </cell>
        </row>
        <row r="21">
          <cell r="A21" t="str">
            <v>E0</v>
          </cell>
          <cell r="B21" t="str">
            <v>West Ham</v>
          </cell>
          <cell r="C21">
            <v>1.5</v>
          </cell>
          <cell r="D21">
            <v>1.33</v>
          </cell>
          <cell r="E21">
            <v>1.59</v>
          </cell>
        </row>
        <row r="22">
          <cell r="A22" t="str">
            <v>E1</v>
          </cell>
          <cell r="B22" t="str">
            <v>Bournemouth</v>
          </cell>
          <cell r="C22">
            <v>1.39393939393939</v>
          </cell>
          <cell r="D22">
            <v>1.55</v>
          </cell>
          <cell r="E22">
            <v>1.01</v>
          </cell>
        </row>
        <row r="23">
          <cell r="A23" t="str">
            <v>E1</v>
          </cell>
          <cell r="B23" t="str">
            <v>Blackburn</v>
          </cell>
          <cell r="C23">
            <v>1.39393939393939</v>
          </cell>
          <cell r="D23">
            <v>1.72</v>
          </cell>
          <cell r="E23">
            <v>1.04</v>
          </cell>
        </row>
        <row r="24">
          <cell r="A24" t="str">
            <v>E1</v>
          </cell>
          <cell r="B24" t="str">
            <v>Bristol City</v>
          </cell>
          <cell r="C24">
            <v>1.39393939393939</v>
          </cell>
          <cell r="D24">
            <v>0.43</v>
          </cell>
          <cell r="E24">
            <v>0.69</v>
          </cell>
        </row>
        <row r="25">
          <cell r="A25" t="str">
            <v>E1</v>
          </cell>
          <cell r="B25" t="str">
            <v>Cardiff</v>
          </cell>
          <cell r="C25">
            <v>1.39393939393939</v>
          </cell>
          <cell r="D25">
            <v>0.6</v>
          </cell>
          <cell r="E25">
            <v>1.45</v>
          </cell>
        </row>
        <row r="26">
          <cell r="A26" t="str">
            <v>E1</v>
          </cell>
          <cell r="B26" t="str">
            <v>Derby</v>
          </cell>
          <cell r="C26">
            <v>1.39393939393939</v>
          </cell>
          <cell r="D26">
            <v>0.6</v>
          </cell>
          <cell r="E26">
            <v>0.43</v>
          </cell>
        </row>
        <row r="27">
          <cell r="A27" t="str">
            <v>E1</v>
          </cell>
          <cell r="B27" t="str">
            <v>Luton</v>
          </cell>
          <cell r="C27">
            <v>1.39393939393939</v>
          </cell>
          <cell r="D27">
            <v>1.32</v>
          </cell>
          <cell r="E27">
            <v>1.1599999999999999</v>
          </cell>
        </row>
        <row r="28">
          <cell r="A28" t="str">
            <v>E1</v>
          </cell>
          <cell r="B28" t="str">
            <v>Preston</v>
          </cell>
          <cell r="C28">
            <v>1.39393939393939</v>
          </cell>
          <cell r="D28">
            <v>1</v>
          </cell>
          <cell r="E28">
            <v>1.22</v>
          </cell>
        </row>
        <row r="29">
          <cell r="A29" t="str">
            <v>E1</v>
          </cell>
          <cell r="B29" t="str">
            <v>QPR</v>
          </cell>
          <cell r="C29">
            <v>1.39393939393939</v>
          </cell>
          <cell r="D29">
            <v>1.32</v>
          </cell>
          <cell r="E29">
            <v>1.01</v>
          </cell>
        </row>
        <row r="30">
          <cell r="A30" t="str">
            <v>E1</v>
          </cell>
          <cell r="B30" t="str">
            <v>Stoke</v>
          </cell>
          <cell r="C30">
            <v>1.39393939393939</v>
          </cell>
          <cell r="D30">
            <v>1.2</v>
          </cell>
          <cell r="E30">
            <v>0.57999999999999996</v>
          </cell>
        </row>
        <row r="31">
          <cell r="A31" t="str">
            <v>E1</v>
          </cell>
          <cell r="B31" t="str">
            <v>Sheffield United</v>
          </cell>
          <cell r="C31">
            <v>1.39393939393939</v>
          </cell>
          <cell r="D31">
            <v>1.43</v>
          </cell>
          <cell r="E31">
            <v>1.22</v>
          </cell>
        </row>
        <row r="32">
          <cell r="A32" t="str">
            <v>E1</v>
          </cell>
          <cell r="B32" t="str">
            <v>Fulham</v>
          </cell>
          <cell r="C32">
            <v>1.39393939393939</v>
          </cell>
          <cell r="D32">
            <v>1.43</v>
          </cell>
          <cell r="E32">
            <v>0.69</v>
          </cell>
        </row>
        <row r="33">
          <cell r="A33" t="str">
            <v>E1</v>
          </cell>
          <cell r="B33" t="str">
            <v>Coventry</v>
          </cell>
          <cell r="C33">
            <v>1.39393939393939</v>
          </cell>
          <cell r="D33">
            <v>1.67</v>
          </cell>
          <cell r="E33">
            <v>0.43</v>
          </cell>
        </row>
        <row r="34">
          <cell r="A34" t="str">
            <v>E1</v>
          </cell>
          <cell r="B34" t="str">
            <v>Peterboro</v>
          </cell>
          <cell r="C34">
            <v>1.39393939393939</v>
          </cell>
          <cell r="D34">
            <v>1.08</v>
          </cell>
          <cell r="E34">
            <v>1.01</v>
          </cell>
        </row>
        <row r="35">
          <cell r="A35" t="str">
            <v>E1</v>
          </cell>
          <cell r="B35" t="str">
            <v>Barnsley</v>
          </cell>
          <cell r="C35">
            <v>1.39393939393939</v>
          </cell>
          <cell r="D35">
            <v>0.36</v>
          </cell>
          <cell r="E35">
            <v>0.87</v>
          </cell>
        </row>
        <row r="36">
          <cell r="A36" t="str">
            <v>E1</v>
          </cell>
          <cell r="B36" t="str">
            <v>Birmingham</v>
          </cell>
          <cell r="C36">
            <v>1.39393939393939</v>
          </cell>
          <cell r="D36">
            <v>0.36</v>
          </cell>
          <cell r="E36">
            <v>1.3</v>
          </cell>
        </row>
        <row r="37">
          <cell r="A37" t="str">
            <v>E1</v>
          </cell>
          <cell r="B37" t="str">
            <v>Blackpool</v>
          </cell>
          <cell r="C37">
            <v>1.39393939393939</v>
          </cell>
          <cell r="D37">
            <v>0.48</v>
          </cell>
          <cell r="E37">
            <v>1.01</v>
          </cell>
        </row>
        <row r="38">
          <cell r="A38" t="str">
            <v>E1</v>
          </cell>
          <cell r="B38" t="str">
            <v>Huddersfield</v>
          </cell>
          <cell r="C38">
            <v>1.39393939393939</v>
          </cell>
          <cell r="D38">
            <v>1.29</v>
          </cell>
          <cell r="E38">
            <v>1.56</v>
          </cell>
        </row>
        <row r="39">
          <cell r="A39" t="str">
            <v>E1</v>
          </cell>
          <cell r="B39" t="str">
            <v>Hull</v>
          </cell>
          <cell r="C39">
            <v>1.39393939393939</v>
          </cell>
          <cell r="D39">
            <v>0.48</v>
          </cell>
          <cell r="E39">
            <v>1.1599999999999999</v>
          </cell>
        </row>
        <row r="40">
          <cell r="A40" t="str">
            <v>E1</v>
          </cell>
          <cell r="B40" t="str">
            <v>Middlesbrough</v>
          </cell>
          <cell r="C40">
            <v>1.39393939393939</v>
          </cell>
          <cell r="D40">
            <v>1.1499999999999999</v>
          </cell>
          <cell r="E40">
            <v>1.22</v>
          </cell>
        </row>
        <row r="41">
          <cell r="A41" t="str">
            <v>E1</v>
          </cell>
          <cell r="B41" t="str">
            <v>Millwall</v>
          </cell>
          <cell r="C41">
            <v>1.39393939393939</v>
          </cell>
          <cell r="D41">
            <v>0.86</v>
          </cell>
          <cell r="E41">
            <v>0.87</v>
          </cell>
        </row>
        <row r="42">
          <cell r="A42" t="str">
            <v>E1</v>
          </cell>
          <cell r="B42" t="str">
            <v>Nottm Forest</v>
          </cell>
          <cell r="C42">
            <v>1.39393939393939</v>
          </cell>
          <cell r="D42">
            <v>0.56999999999999995</v>
          </cell>
          <cell r="E42">
            <v>1.56</v>
          </cell>
        </row>
        <row r="43">
          <cell r="A43" t="str">
            <v>E1</v>
          </cell>
          <cell r="B43" t="str">
            <v>Reading</v>
          </cell>
          <cell r="C43">
            <v>1.39393939393939</v>
          </cell>
          <cell r="D43">
            <v>1.58</v>
          </cell>
          <cell r="E43">
            <v>1.39</v>
          </cell>
        </row>
        <row r="44">
          <cell r="A44" t="str">
            <v>E1</v>
          </cell>
          <cell r="B44" t="str">
            <v>West Brom</v>
          </cell>
          <cell r="C44">
            <v>1.39393939393939</v>
          </cell>
          <cell r="D44">
            <v>1.43</v>
          </cell>
          <cell r="E44">
            <v>0.69</v>
          </cell>
        </row>
        <row r="45">
          <cell r="A45" t="str">
            <v>E1</v>
          </cell>
          <cell r="B45" t="str">
            <v>Swansea</v>
          </cell>
          <cell r="C45">
            <v>1.39393939393939</v>
          </cell>
          <cell r="D45">
            <v>0.28999999999999998</v>
          </cell>
          <cell r="E45">
            <v>0.52</v>
          </cell>
        </row>
        <row r="46">
          <cell r="A46" t="str">
            <v>E2</v>
          </cell>
          <cell r="B46" t="str">
            <v>Bolton</v>
          </cell>
          <cell r="C46">
            <v>1.515625</v>
          </cell>
          <cell r="D46">
            <v>0.92</v>
          </cell>
          <cell r="E46">
            <v>1.1599999999999999</v>
          </cell>
        </row>
        <row r="47">
          <cell r="A47" t="str">
            <v>E2</v>
          </cell>
          <cell r="B47" t="str">
            <v>Cambridge</v>
          </cell>
          <cell r="C47">
            <v>1.515625</v>
          </cell>
          <cell r="D47">
            <v>0.88</v>
          </cell>
          <cell r="E47">
            <v>1.39</v>
          </cell>
        </row>
        <row r="48">
          <cell r="A48" t="str">
            <v>E2</v>
          </cell>
          <cell r="B48" t="str">
            <v>Crewe</v>
          </cell>
          <cell r="C48">
            <v>1.515625</v>
          </cell>
          <cell r="D48">
            <v>0.79</v>
          </cell>
          <cell r="E48">
            <v>1.1599999999999999</v>
          </cell>
        </row>
        <row r="49">
          <cell r="A49" t="str">
            <v>E2</v>
          </cell>
          <cell r="B49" t="str">
            <v>Doncaster</v>
          </cell>
          <cell r="C49">
            <v>1.515625</v>
          </cell>
          <cell r="D49">
            <v>0.66</v>
          </cell>
          <cell r="E49">
            <v>0.62</v>
          </cell>
        </row>
        <row r="50">
          <cell r="A50" t="str">
            <v>E2</v>
          </cell>
          <cell r="B50" t="str">
            <v>Fleetwood Town</v>
          </cell>
          <cell r="C50">
            <v>1.515625</v>
          </cell>
          <cell r="D50">
            <v>0.99</v>
          </cell>
          <cell r="E50">
            <v>1.45</v>
          </cell>
        </row>
        <row r="51">
          <cell r="A51" t="str">
            <v>E2</v>
          </cell>
          <cell r="B51" t="str">
            <v>Gillingham</v>
          </cell>
          <cell r="C51">
            <v>1.515625</v>
          </cell>
          <cell r="D51">
            <v>0.66</v>
          </cell>
          <cell r="E51">
            <v>1.5</v>
          </cell>
        </row>
        <row r="52">
          <cell r="A52" t="str">
            <v>E2</v>
          </cell>
          <cell r="B52" t="str">
            <v>Ipswich</v>
          </cell>
          <cell r="C52">
            <v>1.515625</v>
          </cell>
          <cell r="D52">
            <v>1.65</v>
          </cell>
          <cell r="E52">
            <v>1.66</v>
          </cell>
        </row>
        <row r="53">
          <cell r="A53" t="str">
            <v>E2</v>
          </cell>
          <cell r="B53" t="str">
            <v>Rotherham</v>
          </cell>
          <cell r="C53">
            <v>1.515625</v>
          </cell>
          <cell r="D53">
            <v>1.1000000000000001</v>
          </cell>
          <cell r="E53">
            <v>0.97</v>
          </cell>
        </row>
        <row r="54">
          <cell r="A54" t="str">
            <v>E2</v>
          </cell>
          <cell r="B54" t="str">
            <v>Shrewsbury</v>
          </cell>
          <cell r="C54">
            <v>1.515625</v>
          </cell>
          <cell r="D54">
            <v>0.66</v>
          </cell>
          <cell r="E54">
            <v>1.25</v>
          </cell>
        </row>
        <row r="55">
          <cell r="A55" t="str">
            <v>E2</v>
          </cell>
          <cell r="B55" t="str">
            <v>Sunderland</v>
          </cell>
          <cell r="C55">
            <v>1.515625</v>
          </cell>
          <cell r="D55">
            <v>1.54</v>
          </cell>
          <cell r="E55">
            <v>0.42</v>
          </cell>
        </row>
        <row r="56">
          <cell r="A56" t="str">
            <v>E2</v>
          </cell>
          <cell r="B56" t="str">
            <v>Wycombe</v>
          </cell>
          <cell r="C56">
            <v>1.515625</v>
          </cell>
          <cell r="D56">
            <v>1.48</v>
          </cell>
          <cell r="E56">
            <v>1.04</v>
          </cell>
        </row>
        <row r="57">
          <cell r="A57" t="str">
            <v>E2</v>
          </cell>
          <cell r="B57" t="str">
            <v>Charlton</v>
          </cell>
          <cell r="C57">
            <v>1.515625</v>
          </cell>
          <cell r="D57">
            <v>0.66</v>
          </cell>
          <cell r="E57">
            <v>1.39</v>
          </cell>
        </row>
        <row r="58">
          <cell r="A58" t="str">
            <v>E2</v>
          </cell>
          <cell r="B58" t="str">
            <v>Accrington</v>
          </cell>
          <cell r="C58">
            <v>1.515625</v>
          </cell>
          <cell r="D58">
            <v>0.92</v>
          </cell>
          <cell r="E58">
            <v>1</v>
          </cell>
        </row>
        <row r="59">
          <cell r="A59" t="str">
            <v>E2</v>
          </cell>
          <cell r="B59" t="str">
            <v>AFC Wimbledon</v>
          </cell>
          <cell r="C59">
            <v>1.515625</v>
          </cell>
          <cell r="D59">
            <v>1.06</v>
          </cell>
          <cell r="E59">
            <v>1.1599999999999999</v>
          </cell>
        </row>
        <row r="60">
          <cell r="A60" t="str">
            <v>E2</v>
          </cell>
          <cell r="B60" t="str">
            <v>Burton</v>
          </cell>
          <cell r="C60">
            <v>1.515625</v>
          </cell>
          <cell r="D60">
            <v>0.88</v>
          </cell>
          <cell r="E60">
            <v>0.83</v>
          </cell>
        </row>
        <row r="61">
          <cell r="A61" t="str">
            <v>E2</v>
          </cell>
          <cell r="B61" t="str">
            <v>Cheltenham</v>
          </cell>
          <cell r="C61">
            <v>1.515625</v>
          </cell>
          <cell r="D61">
            <v>0.66</v>
          </cell>
          <cell r="E61">
            <v>1.1599999999999999</v>
          </cell>
        </row>
        <row r="62">
          <cell r="A62" t="str">
            <v>E2</v>
          </cell>
          <cell r="B62" t="str">
            <v>Lincoln</v>
          </cell>
          <cell r="C62">
            <v>1.515625</v>
          </cell>
          <cell r="D62">
            <v>0.66</v>
          </cell>
          <cell r="E62">
            <v>1</v>
          </cell>
        </row>
        <row r="63">
          <cell r="A63" t="str">
            <v>E2</v>
          </cell>
          <cell r="B63" t="str">
            <v>Milton Keynes Dons</v>
          </cell>
          <cell r="C63">
            <v>1.515625</v>
          </cell>
          <cell r="D63">
            <v>1.1000000000000001</v>
          </cell>
          <cell r="E63">
            <v>0.83</v>
          </cell>
        </row>
        <row r="64">
          <cell r="A64" t="str">
            <v>E2</v>
          </cell>
          <cell r="B64" t="str">
            <v>Morecambe</v>
          </cell>
          <cell r="C64">
            <v>1.515625</v>
          </cell>
          <cell r="D64">
            <v>1.21</v>
          </cell>
          <cell r="E64">
            <v>1.1100000000000001</v>
          </cell>
        </row>
        <row r="65">
          <cell r="A65" t="str">
            <v>E2</v>
          </cell>
          <cell r="B65" t="str">
            <v>Oxford</v>
          </cell>
          <cell r="C65">
            <v>1.515625</v>
          </cell>
          <cell r="D65">
            <v>1.32</v>
          </cell>
          <cell r="E65">
            <v>0.55000000000000004</v>
          </cell>
        </row>
        <row r="66">
          <cell r="A66" t="str">
            <v>E2</v>
          </cell>
          <cell r="B66" t="str">
            <v>Plymouth</v>
          </cell>
          <cell r="C66">
            <v>1.515625</v>
          </cell>
          <cell r="D66">
            <v>0.99</v>
          </cell>
          <cell r="E66">
            <v>0.55000000000000004</v>
          </cell>
        </row>
        <row r="67">
          <cell r="A67" t="str">
            <v>E2</v>
          </cell>
          <cell r="B67" t="str">
            <v>Portsmouth</v>
          </cell>
          <cell r="C67">
            <v>1.515625</v>
          </cell>
          <cell r="D67">
            <v>1.32</v>
          </cell>
          <cell r="E67">
            <v>0.66</v>
          </cell>
        </row>
        <row r="68">
          <cell r="A68" t="str">
            <v>E2</v>
          </cell>
          <cell r="B68" t="str">
            <v>Sheffield Weds</v>
          </cell>
          <cell r="C68">
            <v>1.515625</v>
          </cell>
          <cell r="D68">
            <v>0.82</v>
          </cell>
          <cell r="E68">
            <v>0.62</v>
          </cell>
        </row>
        <row r="69">
          <cell r="A69" t="str">
            <v>E2</v>
          </cell>
          <cell r="B69" t="str">
            <v>Wigan</v>
          </cell>
          <cell r="C69">
            <v>1.515625</v>
          </cell>
          <cell r="D69">
            <v>0.88</v>
          </cell>
          <cell r="E69">
            <v>0.55000000000000004</v>
          </cell>
        </row>
        <row r="70">
          <cell r="A70" t="str">
            <v>E3</v>
          </cell>
          <cell r="B70" t="str">
            <v>Carlisle</v>
          </cell>
          <cell r="C70">
            <v>1.2436974789916</v>
          </cell>
          <cell r="D70">
            <v>0.8</v>
          </cell>
          <cell r="E70">
            <v>1.1299999999999999</v>
          </cell>
        </row>
        <row r="71">
          <cell r="A71" t="str">
            <v>E3</v>
          </cell>
          <cell r="B71" t="str">
            <v>Exeter</v>
          </cell>
          <cell r="C71">
            <v>1.2436974789916</v>
          </cell>
          <cell r="D71">
            <v>1.29</v>
          </cell>
          <cell r="E71">
            <v>0.56999999999999995</v>
          </cell>
        </row>
        <row r="72">
          <cell r="A72" t="str">
            <v>E3</v>
          </cell>
          <cell r="B72" t="str">
            <v>Forest Green</v>
          </cell>
          <cell r="C72">
            <v>1.2436974789916</v>
          </cell>
          <cell r="D72">
            <v>1.45</v>
          </cell>
          <cell r="E72">
            <v>1.1299999999999999</v>
          </cell>
        </row>
        <row r="73">
          <cell r="A73" t="str">
            <v>E3</v>
          </cell>
          <cell r="B73" t="str">
            <v>Harrogate</v>
          </cell>
          <cell r="C73">
            <v>1.2436974789916</v>
          </cell>
          <cell r="D73">
            <v>1.29</v>
          </cell>
          <cell r="E73">
            <v>1.1299999999999999</v>
          </cell>
        </row>
        <row r="74">
          <cell r="A74" t="str">
            <v>E3</v>
          </cell>
          <cell r="B74" t="str">
            <v>Hartlepool</v>
          </cell>
          <cell r="C74">
            <v>1.2436974789916</v>
          </cell>
          <cell r="D74">
            <v>1.1299999999999999</v>
          </cell>
          <cell r="E74">
            <v>0.38</v>
          </cell>
        </row>
        <row r="75">
          <cell r="A75" t="str">
            <v>E3</v>
          </cell>
          <cell r="B75" t="str">
            <v>Mansfield</v>
          </cell>
          <cell r="C75">
            <v>1.2436974789916</v>
          </cell>
          <cell r="D75">
            <v>1.07</v>
          </cell>
          <cell r="E75">
            <v>1.57</v>
          </cell>
        </row>
        <row r="76">
          <cell r="A76" t="str">
            <v>E3</v>
          </cell>
          <cell r="B76" t="str">
            <v>Northampton</v>
          </cell>
          <cell r="C76">
            <v>1.2436974789916</v>
          </cell>
          <cell r="D76">
            <v>0.8</v>
          </cell>
          <cell r="E76">
            <v>1.1299999999999999</v>
          </cell>
        </row>
        <row r="77">
          <cell r="A77" t="str">
            <v>E3</v>
          </cell>
          <cell r="B77" t="str">
            <v>Oldham</v>
          </cell>
          <cell r="C77">
            <v>1.2436974789916</v>
          </cell>
          <cell r="D77">
            <v>0.32</v>
          </cell>
          <cell r="E77">
            <v>1.51</v>
          </cell>
        </row>
        <row r="78">
          <cell r="A78" t="str">
            <v>E3</v>
          </cell>
          <cell r="B78" t="str">
            <v>Salford</v>
          </cell>
          <cell r="C78">
            <v>1.2436974789916</v>
          </cell>
          <cell r="D78">
            <v>0.94</v>
          </cell>
          <cell r="E78">
            <v>0.63</v>
          </cell>
        </row>
        <row r="79">
          <cell r="A79" t="str">
            <v>E3</v>
          </cell>
          <cell r="B79" t="str">
            <v>Scunthorpe</v>
          </cell>
          <cell r="C79">
            <v>1.2436974789916</v>
          </cell>
          <cell r="D79">
            <v>0.48</v>
          </cell>
          <cell r="E79">
            <v>1.7</v>
          </cell>
        </row>
        <row r="80">
          <cell r="A80" t="str">
            <v>E3</v>
          </cell>
          <cell r="B80" t="str">
            <v>Stevenage</v>
          </cell>
          <cell r="C80">
            <v>1.2436974789916</v>
          </cell>
          <cell r="D80">
            <v>0.8</v>
          </cell>
          <cell r="E80">
            <v>1.1299999999999999</v>
          </cell>
        </row>
        <row r="81">
          <cell r="A81" t="str">
            <v>E3</v>
          </cell>
          <cell r="B81" t="str">
            <v>Tranmere</v>
          </cell>
          <cell r="C81">
            <v>1.2436974789916</v>
          </cell>
          <cell r="D81">
            <v>0.96</v>
          </cell>
          <cell r="E81">
            <v>0.38</v>
          </cell>
        </row>
        <row r="82">
          <cell r="A82" t="str">
            <v>E3</v>
          </cell>
          <cell r="B82" t="str">
            <v>Barrow</v>
          </cell>
          <cell r="C82">
            <v>1.2436974789916</v>
          </cell>
          <cell r="D82">
            <v>1.29</v>
          </cell>
          <cell r="E82">
            <v>1.32</v>
          </cell>
        </row>
        <row r="83">
          <cell r="A83" t="str">
            <v>E3</v>
          </cell>
          <cell r="B83" t="str">
            <v>Bradford</v>
          </cell>
          <cell r="C83">
            <v>1.2436974789916</v>
          </cell>
          <cell r="D83">
            <v>1.61</v>
          </cell>
          <cell r="E83">
            <v>0.76</v>
          </cell>
        </row>
        <row r="84">
          <cell r="A84" t="str">
            <v>E3</v>
          </cell>
          <cell r="B84" t="str">
            <v>Bristol Rvs</v>
          </cell>
          <cell r="C84">
            <v>1.2436974789916</v>
          </cell>
          <cell r="D84">
            <v>0.64</v>
          </cell>
          <cell r="E84">
            <v>1.51</v>
          </cell>
        </row>
        <row r="85">
          <cell r="A85" t="str">
            <v>E3</v>
          </cell>
          <cell r="B85" t="str">
            <v>Colchester</v>
          </cell>
          <cell r="C85">
            <v>1.2436974789916</v>
          </cell>
          <cell r="D85">
            <v>0.2</v>
          </cell>
          <cell r="E85">
            <v>1.18</v>
          </cell>
        </row>
        <row r="86">
          <cell r="A86" t="str">
            <v>E3</v>
          </cell>
          <cell r="B86" t="str">
            <v>Leyton Orient</v>
          </cell>
          <cell r="C86">
            <v>1.2436974789916</v>
          </cell>
          <cell r="D86">
            <v>1.45</v>
          </cell>
          <cell r="E86">
            <v>0.38</v>
          </cell>
        </row>
        <row r="87">
          <cell r="A87" t="str">
            <v>E3</v>
          </cell>
          <cell r="B87" t="str">
            <v>Port Vale</v>
          </cell>
          <cell r="C87">
            <v>1.2436974789916</v>
          </cell>
          <cell r="D87">
            <v>1.1299999999999999</v>
          </cell>
          <cell r="E87">
            <v>0.94</v>
          </cell>
        </row>
        <row r="88">
          <cell r="A88" t="str">
            <v>E3</v>
          </cell>
          <cell r="B88" t="str">
            <v>Rochdale</v>
          </cell>
          <cell r="C88">
            <v>1.2436974789916</v>
          </cell>
          <cell r="D88">
            <v>0.48</v>
          </cell>
          <cell r="E88">
            <v>0.76</v>
          </cell>
        </row>
        <row r="89">
          <cell r="A89" t="str">
            <v>E3</v>
          </cell>
          <cell r="B89" t="str">
            <v>Swindon</v>
          </cell>
          <cell r="C89">
            <v>1.2436974789916</v>
          </cell>
          <cell r="D89">
            <v>0.48</v>
          </cell>
          <cell r="E89">
            <v>0.76</v>
          </cell>
        </row>
        <row r="90">
          <cell r="A90" t="str">
            <v>E3</v>
          </cell>
          <cell r="B90" t="str">
            <v>Walsall</v>
          </cell>
          <cell r="C90">
            <v>1.2436974789916</v>
          </cell>
          <cell r="D90">
            <v>1.1299999999999999</v>
          </cell>
          <cell r="E90">
            <v>1.32</v>
          </cell>
        </row>
        <row r="91">
          <cell r="A91" t="str">
            <v>E3</v>
          </cell>
          <cell r="B91" t="str">
            <v>Crawley Town</v>
          </cell>
          <cell r="C91">
            <v>1.2436974789916</v>
          </cell>
          <cell r="D91">
            <v>1.29</v>
          </cell>
          <cell r="E91">
            <v>0.94</v>
          </cell>
        </row>
        <row r="92">
          <cell r="A92" t="str">
            <v>E3</v>
          </cell>
          <cell r="B92" t="str">
            <v>Sutton</v>
          </cell>
          <cell r="C92">
            <v>1.2436974789916</v>
          </cell>
          <cell r="D92">
            <v>1.61</v>
          </cell>
          <cell r="E92">
            <v>0.71</v>
          </cell>
        </row>
        <row r="93">
          <cell r="A93" t="str">
            <v>E3</v>
          </cell>
          <cell r="B93" t="str">
            <v>Newport County</v>
          </cell>
          <cell r="C93">
            <v>1.2436974789916</v>
          </cell>
          <cell r="D93">
            <v>1.41</v>
          </cell>
          <cell r="E93">
            <v>0.94</v>
          </cell>
        </row>
        <row r="94">
          <cell r="A94" t="str">
            <v>EC</v>
          </cell>
          <cell r="B94" t="str">
            <v>Aldershot</v>
          </cell>
          <cell r="C94">
            <v>1.6168224299065399</v>
          </cell>
          <cell r="D94">
            <v>0.31</v>
          </cell>
          <cell r="E94">
            <v>1.28</v>
          </cell>
        </row>
        <row r="95">
          <cell r="A95" t="str">
            <v>EC</v>
          </cell>
          <cell r="B95" t="str">
            <v>Barnet</v>
          </cell>
          <cell r="C95">
            <v>1.6168224299065399</v>
          </cell>
          <cell r="D95">
            <v>0.49</v>
          </cell>
          <cell r="E95">
            <v>1.32</v>
          </cell>
        </row>
        <row r="96">
          <cell r="A96" t="str">
            <v>EC</v>
          </cell>
          <cell r="B96" t="str">
            <v>Halifax</v>
          </cell>
          <cell r="C96">
            <v>1.6168224299065399</v>
          </cell>
          <cell r="D96">
            <v>1.48</v>
          </cell>
          <cell r="E96">
            <v>0.73</v>
          </cell>
        </row>
        <row r="97">
          <cell r="A97" t="str">
            <v>EC</v>
          </cell>
          <cell r="B97" t="str">
            <v>Kings Lynn</v>
          </cell>
          <cell r="C97">
            <v>1.6168224299065399</v>
          </cell>
          <cell r="D97">
            <v>0.25</v>
          </cell>
          <cell r="E97">
            <v>1.03</v>
          </cell>
        </row>
        <row r="98">
          <cell r="A98" t="str">
            <v>EC</v>
          </cell>
          <cell r="B98" t="str">
            <v>Solihull</v>
          </cell>
          <cell r="C98">
            <v>1.6168224299065399</v>
          </cell>
          <cell r="D98">
            <v>1.34</v>
          </cell>
          <cell r="E98">
            <v>1.1000000000000001</v>
          </cell>
        </row>
        <row r="99">
          <cell r="A99" t="str">
            <v>EC</v>
          </cell>
          <cell r="B99" t="str">
            <v>Stockport</v>
          </cell>
          <cell r="C99">
            <v>1.6168224299065399</v>
          </cell>
          <cell r="D99">
            <v>0.46</v>
          </cell>
          <cell r="E99">
            <v>1.28</v>
          </cell>
        </row>
        <row r="100">
          <cell r="A100" t="str">
            <v>EC</v>
          </cell>
          <cell r="B100" t="str">
            <v>Torquay</v>
          </cell>
          <cell r="C100">
            <v>1.6168224299065399</v>
          </cell>
          <cell r="D100">
            <v>0.99</v>
          </cell>
          <cell r="E100">
            <v>1.47</v>
          </cell>
        </row>
        <row r="101">
          <cell r="A101" t="str">
            <v>EC</v>
          </cell>
          <cell r="B101" t="str">
            <v>Wealdstone</v>
          </cell>
          <cell r="C101">
            <v>1.6168224299065399</v>
          </cell>
          <cell r="D101">
            <v>0.49</v>
          </cell>
          <cell r="E101">
            <v>0.59</v>
          </cell>
        </row>
        <row r="102">
          <cell r="A102" t="str">
            <v>EC</v>
          </cell>
          <cell r="B102" t="str">
            <v>Weymouth</v>
          </cell>
          <cell r="C102">
            <v>1.6168224299065399</v>
          </cell>
          <cell r="D102">
            <v>0.74</v>
          </cell>
          <cell r="E102">
            <v>1.03</v>
          </cell>
        </row>
        <row r="103">
          <cell r="A103" t="str">
            <v>EC</v>
          </cell>
          <cell r="B103" t="str">
            <v>Boreham Wood</v>
          </cell>
          <cell r="C103">
            <v>1.6168224299065399</v>
          </cell>
          <cell r="D103">
            <v>0.87</v>
          </cell>
          <cell r="E103">
            <v>0.44</v>
          </cell>
        </row>
        <row r="104">
          <cell r="A104" t="str">
            <v>EC</v>
          </cell>
          <cell r="B104" t="str">
            <v>Chesterfield</v>
          </cell>
          <cell r="C104">
            <v>1.6168224299065399</v>
          </cell>
          <cell r="D104">
            <v>1.55</v>
          </cell>
          <cell r="E104">
            <v>1.1000000000000001</v>
          </cell>
        </row>
        <row r="105">
          <cell r="A105" t="str">
            <v>EC</v>
          </cell>
          <cell r="B105" t="str">
            <v>Dag and Red</v>
          </cell>
          <cell r="C105">
            <v>1.6168224299065399</v>
          </cell>
          <cell r="D105">
            <v>2.1</v>
          </cell>
          <cell r="E105">
            <v>1.47</v>
          </cell>
        </row>
        <row r="106">
          <cell r="A106" t="str">
            <v>EC</v>
          </cell>
          <cell r="B106" t="str">
            <v>Eastleigh</v>
          </cell>
          <cell r="C106">
            <v>1.6168224299065399</v>
          </cell>
          <cell r="D106">
            <v>1.36</v>
          </cell>
          <cell r="E106">
            <v>1.32</v>
          </cell>
        </row>
        <row r="107">
          <cell r="A107" t="str">
            <v>EC</v>
          </cell>
          <cell r="B107" t="str">
            <v>Grimsby</v>
          </cell>
          <cell r="C107">
            <v>1.6168224299065399</v>
          </cell>
          <cell r="D107">
            <v>1.98</v>
          </cell>
          <cell r="E107">
            <v>0.59</v>
          </cell>
        </row>
        <row r="108">
          <cell r="A108" t="str">
            <v>EC</v>
          </cell>
          <cell r="B108" t="str">
            <v>Maidenhead</v>
          </cell>
          <cell r="C108">
            <v>1.6168224299065399</v>
          </cell>
          <cell r="D108">
            <v>0.99</v>
          </cell>
          <cell r="E108">
            <v>1.47</v>
          </cell>
        </row>
        <row r="109">
          <cell r="A109" t="str">
            <v>EC</v>
          </cell>
          <cell r="B109" t="str">
            <v>Notts County</v>
          </cell>
          <cell r="C109">
            <v>1.6168224299065399</v>
          </cell>
          <cell r="D109">
            <v>1.1100000000000001</v>
          </cell>
          <cell r="E109">
            <v>1.32</v>
          </cell>
        </row>
        <row r="110">
          <cell r="A110" t="str">
            <v>EC</v>
          </cell>
          <cell r="B110" t="str">
            <v>Woking</v>
          </cell>
          <cell r="C110">
            <v>1.6168224299065399</v>
          </cell>
          <cell r="D110">
            <v>1.24</v>
          </cell>
          <cell r="E110">
            <v>0.98</v>
          </cell>
        </row>
        <row r="111">
          <cell r="A111" t="str">
            <v>EC</v>
          </cell>
          <cell r="B111" t="str">
            <v>Yeovil</v>
          </cell>
          <cell r="C111">
            <v>1.6168224299065399</v>
          </cell>
          <cell r="D111">
            <v>0.31</v>
          </cell>
          <cell r="E111">
            <v>0.73</v>
          </cell>
        </row>
        <row r="112">
          <cell r="A112" t="str">
            <v>EC</v>
          </cell>
          <cell r="B112" t="str">
            <v>Southend</v>
          </cell>
          <cell r="C112">
            <v>1.6168224299065399</v>
          </cell>
          <cell r="D112">
            <v>0.77</v>
          </cell>
          <cell r="E112">
            <v>1.1000000000000001</v>
          </cell>
        </row>
        <row r="113">
          <cell r="A113" t="str">
            <v>EC</v>
          </cell>
          <cell r="B113" t="str">
            <v>Bromley</v>
          </cell>
          <cell r="C113">
            <v>1.6168224299065399</v>
          </cell>
          <cell r="D113">
            <v>1.61</v>
          </cell>
          <cell r="E113">
            <v>0.59</v>
          </cell>
        </row>
        <row r="114">
          <cell r="A114" t="str">
            <v>EC</v>
          </cell>
          <cell r="B114" t="str">
            <v>Dover Athletic</v>
          </cell>
          <cell r="C114">
            <v>1.6168224299065399</v>
          </cell>
          <cell r="D114">
            <v>0.12</v>
          </cell>
          <cell r="E114">
            <v>0.59</v>
          </cell>
        </row>
        <row r="115">
          <cell r="A115" t="str">
            <v>EC</v>
          </cell>
          <cell r="B115" t="str">
            <v>Wrexham</v>
          </cell>
          <cell r="C115">
            <v>1.6168224299065399</v>
          </cell>
          <cell r="D115">
            <v>0.62</v>
          </cell>
          <cell r="E115">
            <v>0.37</v>
          </cell>
        </row>
        <row r="116">
          <cell r="A116" t="str">
            <v>EC</v>
          </cell>
          <cell r="B116" t="str">
            <v>Altrincham</v>
          </cell>
          <cell r="C116">
            <v>1.6168224299065399</v>
          </cell>
          <cell r="D116">
            <v>1.55</v>
          </cell>
          <cell r="E116">
            <v>1.1000000000000001</v>
          </cell>
        </row>
        <row r="117">
          <cell r="A117" t="str">
            <v>SP1</v>
          </cell>
          <cell r="B117" t="str">
            <v>Valencia</v>
          </cell>
          <cell r="C117">
            <v>1.32051282051282</v>
          </cell>
          <cell r="D117">
            <v>1.1399999999999999</v>
          </cell>
          <cell r="E117">
            <v>0.8</v>
          </cell>
        </row>
        <row r="118">
          <cell r="A118" t="str">
            <v>SP1</v>
          </cell>
          <cell r="B118" t="str">
            <v>Cadiz</v>
          </cell>
          <cell r="C118">
            <v>1.32051282051282</v>
          </cell>
          <cell r="D118">
            <v>0.45</v>
          </cell>
          <cell r="E118">
            <v>1.28</v>
          </cell>
        </row>
        <row r="119">
          <cell r="A119" t="str">
            <v>SP1</v>
          </cell>
          <cell r="B119" t="str">
            <v>Mallorca</v>
          </cell>
          <cell r="C119">
            <v>1.32051282051282</v>
          </cell>
          <cell r="D119">
            <v>0.76</v>
          </cell>
          <cell r="E119">
            <v>0.85</v>
          </cell>
        </row>
        <row r="120">
          <cell r="A120" t="str">
            <v>SP1</v>
          </cell>
          <cell r="B120" t="str">
            <v>Alaves</v>
          </cell>
          <cell r="C120">
            <v>1.32051282051282</v>
          </cell>
          <cell r="D120">
            <v>0.38</v>
          </cell>
          <cell r="E120">
            <v>1.87</v>
          </cell>
        </row>
        <row r="121">
          <cell r="A121" t="str">
            <v>SP1</v>
          </cell>
          <cell r="B121" t="str">
            <v>Osasuna</v>
          </cell>
          <cell r="C121">
            <v>1.32051282051282</v>
          </cell>
          <cell r="D121">
            <v>0.45</v>
          </cell>
          <cell r="E121">
            <v>1.5</v>
          </cell>
        </row>
        <row r="122">
          <cell r="A122" t="str">
            <v>SP1</v>
          </cell>
          <cell r="B122" t="str">
            <v>Celta</v>
          </cell>
          <cell r="C122">
            <v>1.32051282051282</v>
          </cell>
          <cell r="D122">
            <v>0.56999999999999995</v>
          </cell>
          <cell r="E122">
            <v>1.34</v>
          </cell>
        </row>
        <row r="123">
          <cell r="A123" t="str">
            <v>SP1</v>
          </cell>
          <cell r="B123" t="str">
            <v>Barcelona</v>
          </cell>
          <cell r="C123">
            <v>1.32051282051282</v>
          </cell>
          <cell r="D123">
            <v>1.89</v>
          </cell>
          <cell r="E123">
            <v>1.07</v>
          </cell>
        </row>
        <row r="124">
          <cell r="A124" t="str">
            <v>SP1</v>
          </cell>
          <cell r="B124" t="str">
            <v>Sevilla</v>
          </cell>
          <cell r="C124">
            <v>1.32051282051282</v>
          </cell>
          <cell r="D124">
            <v>2.02</v>
          </cell>
          <cell r="E124">
            <v>0.36</v>
          </cell>
        </row>
        <row r="125">
          <cell r="A125" t="str">
            <v>SP1</v>
          </cell>
          <cell r="B125" t="str">
            <v>Villarreal</v>
          </cell>
          <cell r="C125">
            <v>1.32051282051282</v>
          </cell>
          <cell r="D125">
            <v>1.51</v>
          </cell>
          <cell r="E125">
            <v>0.36</v>
          </cell>
        </row>
        <row r="126">
          <cell r="A126" t="str">
            <v>SP1</v>
          </cell>
          <cell r="B126" t="str">
            <v>Elche</v>
          </cell>
          <cell r="C126">
            <v>1.32051282051282</v>
          </cell>
          <cell r="D126">
            <v>0.56999999999999995</v>
          </cell>
          <cell r="E126">
            <v>0.53</v>
          </cell>
        </row>
        <row r="127">
          <cell r="A127" t="str">
            <v>SP1</v>
          </cell>
          <cell r="B127" t="str">
            <v>Betis</v>
          </cell>
          <cell r="C127">
            <v>1.32051282051282</v>
          </cell>
          <cell r="D127">
            <v>0.95</v>
          </cell>
          <cell r="E127">
            <v>1.07</v>
          </cell>
        </row>
        <row r="128">
          <cell r="A128" t="str">
            <v>SP1</v>
          </cell>
          <cell r="B128" t="str">
            <v>Espanol</v>
          </cell>
          <cell r="C128">
            <v>1.32051282051282</v>
          </cell>
          <cell r="D128">
            <v>0.76</v>
          </cell>
          <cell r="E128">
            <v>0.8</v>
          </cell>
        </row>
        <row r="129">
          <cell r="A129" t="str">
            <v>SP1</v>
          </cell>
          <cell r="B129" t="str">
            <v>Granada</v>
          </cell>
          <cell r="C129">
            <v>1.32051282051282</v>
          </cell>
          <cell r="D129">
            <v>0.95</v>
          </cell>
          <cell r="E129">
            <v>1.6</v>
          </cell>
        </row>
        <row r="130">
          <cell r="A130" t="str">
            <v>SP1</v>
          </cell>
          <cell r="B130" t="str">
            <v>Ath Bilbao</v>
          </cell>
          <cell r="C130">
            <v>1.32051282051282</v>
          </cell>
          <cell r="D130">
            <v>0.95</v>
          </cell>
          <cell r="E130">
            <v>0.8</v>
          </cell>
        </row>
        <row r="131">
          <cell r="A131" t="str">
            <v>SP1</v>
          </cell>
          <cell r="B131" t="str">
            <v>Sociedad</v>
          </cell>
          <cell r="C131">
            <v>1.32051282051282</v>
          </cell>
          <cell r="D131">
            <v>0.56999999999999995</v>
          </cell>
          <cell r="E131">
            <v>0</v>
          </cell>
        </row>
        <row r="132">
          <cell r="A132" t="str">
            <v>SP1</v>
          </cell>
          <cell r="B132" t="str">
            <v>Ath Madrid</v>
          </cell>
          <cell r="C132">
            <v>1.32051282051282</v>
          </cell>
          <cell r="D132">
            <v>0.95</v>
          </cell>
          <cell r="E132">
            <v>0.53</v>
          </cell>
        </row>
        <row r="133">
          <cell r="A133" t="str">
            <v>SP1</v>
          </cell>
          <cell r="B133" t="str">
            <v>Levante</v>
          </cell>
          <cell r="C133">
            <v>1.32051282051282</v>
          </cell>
          <cell r="D133">
            <v>1.01</v>
          </cell>
          <cell r="E133">
            <v>2.14</v>
          </cell>
        </row>
        <row r="134">
          <cell r="A134" t="str">
            <v>SP1</v>
          </cell>
          <cell r="B134" t="str">
            <v>Getafe</v>
          </cell>
          <cell r="C134">
            <v>1.32051282051282</v>
          </cell>
          <cell r="D134">
            <v>0.38</v>
          </cell>
          <cell r="E134">
            <v>1.34</v>
          </cell>
        </row>
        <row r="135">
          <cell r="A135" t="str">
            <v>SP1</v>
          </cell>
          <cell r="B135" t="str">
            <v>Vallecano</v>
          </cell>
          <cell r="C135">
            <v>1.32051282051282</v>
          </cell>
          <cell r="D135">
            <v>2.52</v>
          </cell>
          <cell r="E135">
            <v>0.36</v>
          </cell>
        </row>
        <row r="136">
          <cell r="A136" t="str">
            <v>SP1</v>
          </cell>
          <cell r="B136" t="str">
            <v>Real Madrid</v>
          </cell>
          <cell r="C136">
            <v>1.32051282051282</v>
          </cell>
          <cell r="D136">
            <v>2.78</v>
          </cell>
          <cell r="E136">
            <v>1.07</v>
          </cell>
        </row>
        <row r="137">
          <cell r="A137" t="str">
            <v>SP2</v>
          </cell>
          <cell r="B137" t="str">
            <v>Huesca</v>
          </cell>
          <cell r="C137">
            <v>1.2840909090909101</v>
          </cell>
          <cell r="D137">
            <v>0.93</v>
          </cell>
          <cell r="E137">
            <v>0.83</v>
          </cell>
        </row>
        <row r="138">
          <cell r="A138" t="str">
            <v>SP2</v>
          </cell>
          <cell r="B138" t="str">
            <v>Zaragoza</v>
          </cell>
          <cell r="C138">
            <v>1.2840909090909101</v>
          </cell>
          <cell r="D138">
            <v>0.19</v>
          </cell>
          <cell r="E138">
            <v>0.52</v>
          </cell>
        </row>
        <row r="139">
          <cell r="A139" t="str">
            <v>SP2</v>
          </cell>
          <cell r="B139" t="str">
            <v>Sociedad B</v>
          </cell>
          <cell r="C139">
            <v>1.2840909090909101</v>
          </cell>
          <cell r="D139">
            <v>0.57999999999999996</v>
          </cell>
          <cell r="E139">
            <v>1.29</v>
          </cell>
        </row>
        <row r="140">
          <cell r="A140" t="str">
            <v>SP2</v>
          </cell>
          <cell r="B140" t="str">
            <v>Girona</v>
          </cell>
          <cell r="C140">
            <v>1.2840909090909101</v>
          </cell>
          <cell r="D140">
            <v>0.78</v>
          </cell>
          <cell r="E140">
            <v>0.83</v>
          </cell>
        </row>
        <row r="141">
          <cell r="A141" t="str">
            <v>SP2</v>
          </cell>
          <cell r="B141" t="str">
            <v>Ponferradina</v>
          </cell>
          <cell r="C141">
            <v>1.2840909090909101</v>
          </cell>
          <cell r="D141">
            <v>1.56</v>
          </cell>
          <cell r="E141">
            <v>0.62</v>
          </cell>
        </row>
        <row r="142">
          <cell r="A142" t="str">
            <v>SP2</v>
          </cell>
          <cell r="B142" t="str">
            <v>Sp Gijon</v>
          </cell>
          <cell r="C142">
            <v>1.2840909090909101</v>
          </cell>
          <cell r="D142">
            <v>1.36</v>
          </cell>
          <cell r="E142">
            <v>0.78</v>
          </cell>
        </row>
        <row r="143">
          <cell r="A143" t="str">
            <v>SP2</v>
          </cell>
          <cell r="B143" t="str">
            <v>Oviedo</v>
          </cell>
          <cell r="C143">
            <v>1.2840909090909101</v>
          </cell>
          <cell r="D143">
            <v>0.78</v>
          </cell>
          <cell r="E143">
            <v>0.52</v>
          </cell>
        </row>
        <row r="144">
          <cell r="A144" t="str">
            <v>SP2</v>
          </cell>
          <cell r="B144" t="str">
            <v>Fuenlabrada</v>
          </cell>
          <cell r="C144">
            <v>1.2840909090909101</v>
          </cell>
          <cell r="D144">
            <v>0.97</v>
          </cell>
          <cell r="E144">
            <v>1.29</v>
          </cell>
        </row>
        <row r="145">
          <cell r="A145" t="str">
            <v>SP2</v>
          </cell>
          <cell r="B145" t="str">
            <v>Las Palmas</v>
          </cell>
          <cell r="C145">
            <v>1.2840909090909101</v>
          </cell>
          <cell r="D145">
            <v>1.56</v>
          </cell>
          <cell r="E145">
            <v>1.04</v>
          </cell>
        </row>
        <row r="146">
          <cell r="A146" t="str">
            <v>SP2</v>
          </cell>
          <cell r="B146" t="str">
            <v>Malaga</v>
          </cell>
          <cell r="C146">
            <v>1.2840909090909101</v>
          </cell>
          <cell r="D146">
            <v>0.78</v>
          </cell>
          <cell r="E146">
            <v>0</v>
          </cell>
        </row>
        <row r="147">
          <cell r="A147" t="str">
            <v>SP2</v>
          </cell>
          <cell r="B147" t="str">
            <v>Cartagena</v>
          </cell>
          <cell r="C147">
            <v>1.2840909090909101</v>
          </cell>
          <cell r="D147">
            <v>1.04</v>
          </cell>
          <cell r="E147">
            <v>1.38</v>
          </cell>
        </row>
        <row r="148">
          <cell r="A148" t="str">
            <v>SP2</v>
          </cell>
          <cell r="B148" t="str">
            <v>Valladolid</v>
          </cell>
          <cell r="C148">
            <v>1.2840909090909101</v>
          </cell>
          <cell r="D148">
            <v>1.04</v>
          </cell>
          <cell r="E148">
            <v>0.69</v>
          </cell>
        </row>
        <row r="149">
          <cell r="A149" t="str">
            <v>SP2</v>
          </cell>
          <cell r="B149" t="str">
            <v>Almeria</v>
          </cell>
          <cell r="C149">
            <v>1.2840909090909101</v>
          </cell>
          <cell r="D149">
            <v>1.82</v>
          </cell>
          <cell r="E149">
            <v>0.69</v>
          </cell>
        </row>
        <row r="150">
          <cell r="A150" t="str">
            <v>SP2</v>
          </cell>
          <cell r="B150" t="str">
            <v>Lugo</v>
          </cell>
          <cell r="C150">
            <v>1.2840909090909101</v>
          </cell>
          <cell r="D150">
            <v>0.78</v>
          </cell>
          <cell r="E150">
            <v>1.29</v>
          </cell>
        </row>
        <row r="151">
          <cell r="A151" t="str">
            <v>SP2</v>
          </cell>
          <cell r="B151" t="str">
            <v>Tenerife</v>
          </cell>
          <cell r="C151">
            <v>1.2840909090909101</v>
          </cell>
          <cell r="D151">
            <v>0.78</v>
          </cell>
          <cell r="E151">
            <v>0.69</v>
          </cell>
        </row>
        <row r="152">
          <cell r="A152" t="str">
            <v>SP2</v>
          </cell>
          <cell r="B152" t="str">
            <v>Alcorcon</v>
          </cell>
          <cell r="C152">
            <v>1.2840909090909101</v>
          </cell>
          <cell r="D152">
            <v>0.39</v>
          </cell>
          <cell r="E152">
            <v>3.11</v>
          </cell>
        </row>
        <row r="153">
          <cell r="A153" t="str">
            <v>SP2</v>
          </cell>
          <cell r="B153" t="str">
            <v>Ibiza</v>
          </cell>
          <cell r="C153">
            <v>1.2840909090909101</v>
          </cell>
          <cell r="D153">
            <v>1.17</v>
          </cell>
          <cell r="E153">
            <v>1.04</v>
          </cell>
        </row>
        <row r="154">
          <cell r="A154" t="str">
            <v>SP2</v>
          </cell>
          <cell r="B154" t="str">
            <v>Eibar</v>
          </cell>
          <cell r="C154">
            <v>1.2840909090909101</v>
          </cell>
          <cell r="D154">
            <v>1.36</v>
          </cell>
          <cell r="E154">
            <v>1.29</v>
          </cell>
        </row>
        <row r="155">
          <cell r="A155" t="str">
            <v>SP2</v>
          </cell>
          <cell r="B155" t="str">
            <v>Mirandes</v>
          </cell>
          <cell r="C155">
            <v>1.2840909090909101</v>
          </cell>
          <cell r="D155">
            <v>1.56</v>
          </cell>
          <cell r="E155">
            <v>1.81</v>
          </cell>
        </row>
        <row r="156">
          <cell r="A156" t="str">
            <v>SP2</v>
          </cell>
          <cell r="B156" t="str">
            <v>Leganes</v>
          </cell>
          <cell r="C156">
            <v>1.2840909090909101</v>
          </cell>
          <cell r="D156">
            <v>0.57999999999999996</v>
          </cell>
          <cell r="E156">
            <v>0.78</v>
          </cell>
        </row>
        <row r="157">
          <cell r="A157" t="str">
            <v>SP2</v>
          </cell>
          <cell r="B157" t="str">
            <v>Amorebieta</v>
          </cell>
          <cell r="C157">
            <v>1.2840909090909101</v>
          </cell>
          <cell r="D157">
            <v>1.17</v>
          </cell>
          <cell r="E157">
            <v>1.29</v>
          </cell>
        </row>
        <row r="158">
          <cell r="A158" t="str">
            <v>SP2</v>
          </cell>
          <cell r="B158" t="str">
            <v>Burgos</v>
          </cell>
          <cell r="C158">
            <v>1.2840909090909101</v>
          </cell>
          <cell r="D158">
            <v>0.78</v>
          </cell>
          <cell r="E158">
            <v>0.26</v>
          </cell>
        </row>
        <row r="159">
          <cell r="A159" t="str">
            <v>D1</v>
          </cell>
          <cell r="B159" t="str">
            <v>Mgladbach</v>
          </cell>
          <cell r="C159">
            <v>1.82539682539683</v>
          </cell>
          <cell r="D159">
            <v>0.91</v>
          </cell>
          <cell r="E159">
            <v>0.55000000000000004</v>
          </cell>
        </row>
        <row r="160">
          <cell r="A160" t="str">
            <v>D1</v>
          </cell>
          <cell r="B160" t="str">
            <v>Augsburg</v>
          </cell>
          <cell r="C160">
            <v>1.82539682539683</v>
          </cell>
          <cell r="D160">
            <v>0.37</v>
          </cell>
          <cell r="E160">
            <v>2.1800000000000002</v>
          </cell>
        </row>
        <row r="161">
          <cell r="A161" t="str">
            <v>D1</v>
          </cell>
          <cell r="B161" t="str">
            <v>Bielefeld</v>
          </cell>
          <cell r="C161">
            <v>1.82539682539683</v>
          </cell>
          <cell r="D161">
            <v>0.14000000000000001</v>
          </cell>
          <cell r="E161">
            <v>1.02</v>
          </cell>
        </row>
        <row r="162">
          <cell r="A162" t="str">
            <v>D1</v>
          </cell>
          <cell r="B162" t="str">
            <v>Stuttgart</v>
          </cell>
          <cell r="C162">
            <v>1.82539682539683</v>
          </cell>
          <cell r="D162">
            <v>1.51</v>
          </cell>
          <cell r="E162">
            <v>1.64</v>
          </cell>
        </row>
        <row r="163">
          <cell r="A163" t="str">
            <v>D1</v>
          </cell>
          <cell r="B163" t="str">
            <v>Union Berlin</v>
          </cell>
          <cell r="C163">
            <v>1.82539682539683</v>
          </cell>
          <cell r="D163">
            <v>0.55000000000000004</v>
          </cell>
          <cell r="E163">
            <v>0.41</v>
          </cell>
        </row>
        <row r="164">
          <cell r="A164" t="str">
            <v>D1</v>
          </cell>
          <cell r="B164" t="str">
            <v>Wolfsburg</v>
          </cell>
          <cell r="C164">
            <v>1.82539682539683</v>
          </cell>
          <cell r="D164">
            <v>0.55000000000000004</v>
          </cell>
          <cell r="E164">
            <v>0.82</v>
          </cell>
        </row>
        <row r="165">
          <cell r="A165" t="str">
            <v>D1</v>
          </cell>
          <cell r="B165" t="str">
            <v>Dortmund</v>
          </cell>
          <cell r="C165">
            <v>1.82539682539683</v>
          </cell>
          <cell r="D165">
            <v>1.92</v>
          </cell>
          <cell r="E165">
            <v>1.43</v>
          </cell>
        </row>
        <row r="166">
          <cell r="A166" t="str">
            <v>D1</v>
          </cell>
          <cell r="B166" t="str">
            <v>Mainz</v>
          </cell>
          <cell r="C166">
            <v>1.82539682539683</v>
          </cell>
          <cell r="D166">
            <v>0.68</v>
          </cell>
          <cell r="E166">
            <v>0.41</v>
          </cell>
        </row>
        <row r="167">
          <cell r="A167" t="str">
            <v>D1</v>
          </cell>
          <cell r="B167" t="str">
            <v>FC Koln</v>
          </cell>
          <cell r="C167">
            <v>1.82539682539683</v>
          </cell>
          <cell r="D167">
            <v>1.23</v>
          </cell>
          <cell r="E167">
            <v>0.82</v>
          </cell>
        </row>
        <row r="168">
          <cell r="A168" t="str">
            <v>D1</v>
          </cell>
          <cell r="B168" t="str">
            <v>RB Leipzig</v>
          </cell>
          <cell r="C168">
            <v>1.82539682539683</v>
          </cell>
          <cell r="D168">
            <v>1.92</v>
          </cell>
          <cell r="E168">
            <v>0.82</v>
          </cell>
        </row>
        <row r="169">
          <cell r="A169" t="str">
            <v>D1</v>
          </cell>
          <cell r="B169" t="str">
            <v>Bochum</v>
          </cell>
          <cell r="C169">
            <v>1.82539682539683</v>
          </cell>
          <cell r="D169">
            <v>0.55000000000000004</v>
          </cell>
          <cell r="E169">
            <v>0.82</v>
          </cell>
        </row>
        <row r="170">
          <cell r="A170" t="str">
            <v>D1</v>
          </cell>
          <cell r="B170" t="str">
            <v>Ein Frankfurt</v>
          </cell>
          <cell r="C170">
            <v>1.82539682539683</v>
          </cell>
          <cell r="D170">
            <v>0.37</v>
          </cell>
          <cell r="E170">
            <v>0.55000000000000004</v>
          </cell>
        </row>
        <row r="171">
          <cell r="A171" t="str">
            <v>D1</v>
          </cell>
          <cell r="B171" t="str">
            <v>Freiburg</v>
          </cell>
          <cell r="C171">
            <v>1.82539682539683</v>
          </cell>
          <cell r="D171">
            <v>1.1000000000000001</v>
          </cell>
          <cell r="E171">
            <v>0.55000000000000004</v>
          </cell>
        </row>
        <row r="172">
          <cell r="A172" t="str">
            <v>D1</v>
          </cell>
          <cell r="B172" t="str">
            <v>Greuther Furth</v>
          </cell>
          <cell r="C172">
            <v>1.82539682539683</v>
          </cell>
          <cell r="D172">
            <v>0.37</v>
          </cell>
          <cell r="E172">
            <v>1.64</v>
          </cell>
        </row>
        <row r="173">
          <cell r="A173" t="str">
            <v>D1</v>
          </cell>
          <cell r="B173" t="str">
            <v>Hertha</v>
          </cell>
          <cell r="C173">
            <v>1.82539682539683</v>
          </cell>
          <cell r="D173">
            <v>0.73</v>
          </cell>
          <cell r="E173">
            <v>1.36</v>
          </cell>
        </row>
        <row r="174">
          <cell r="A174" t="str">
            <v>D1</v>
          </cell>
          <cell r="B174" t="str">
            <v>Leverkusen</v>
          </cell>
          <cell r="C174">
            <v>1.82539682539683</v>
          </cell>
          <cell r="D174">
            <v>1.46</v>
          </cell>
          <cell r="E174">
            <v>1.0900000000000001</v>
          </cell>
        </row>
        <row r="175">
          <cell r="A175" t="str">
            <v>D1</v>
          </cell>
          <cell r="B175" t="str">
            <v>Hoffenheim</v>
          </cell>
          <cell r="C175">
            <v>1.82539682539683</v>
          </cell>
          <cell r="D175">
            <v>0.91</v>
          </cell>
          <cell r="E175">
            <v>1.36</v>
          </cell>
        </row>
        <row r="176">
          <cell r="A176" t="str">
            <v>D1</v>
          </cell>
          <cell r="B176" t="str">
            <v>Bayern Munich</v>
          </cell>
          <cell r="C176">
            <v>1.82539682539683</v>
          </cell>
          <cell r="D176">
            <v>2.19</v>
          </cell>
          <cell r="E176">
            <v>0.82</v>
          </cell>
        </row>
        <row r="177">
          <cell r="A177" t="str">
            <v>D2</v>
          </cell>
          <cell r="B177" t="str">
            <v>Schalke 04</v>
          </cell>
          <cell r="C177">
            <v>1.4567901234567899</v>
          </cell>
          <cell r="D177">
            <v>1.24</v>
          </cell>
          <cell r="E177">
            <v>0.99</v>
          </cell>
        </row>
        <row r="178">
          <cell r="A178" t="str">
            <v>D2</v>
          </cell>
          <cell r="B178" t="str">
            <v>Darmstadt</v>
          </cell>
          <cell r="C178">
            <v>1.4567901234567899</v>
          </cell>
          <cell r="D178">
            <v>1.89</v>
          </cell>
          <cell r="E178">
            <v>0.53</v>
          </cell>
        </row>
        <row r="179">
          <cell r="A179" t="str">
            <v>D2</v>
          </cell>
          <cell r="B179" t="str">
            <v>Dresden</v>
          </cell>
          <cell r="C179">
            <v>1.4567901234567899</v>
          </cell>
          <cell r="D179">
            <v>1.37</v>
          </cell>
          <cell r="E179">
            <v>0.53</v>
          </cell>
        </row>
        <row r="180">
          <cell r="A180" t="str">
            <v>D2</v>
          </cell>
          <cell r="B180" t="str">
            <v>Hansa Rostock</v>
          </cell>
          <cell r="C180">
            <v>1.4567901234567899</v>
          </cell>
          <cell r="D180">
            <v>0.69</v>
          </cell>
          <cell r="E180">
            <v>1.6</v>
          </cell>
        </row>
        <row r="181">
          <cell r="A181" t="str">
            <v>D2</v>
          </cell>
          <cell r="B181" t="str">
            <v>Heidenheim</v>
          </cell>
          <cell r="C181">
            <v>1.4567901234567899</v>
          </cell>
          <cell r="D181">
            <v>0.69</v>
          </cell>
          <cell r="E181">
            <v>0.43</v>
          </cell>
        </row>
        <row r="182">
          <cell r="A182" t="str">
            <v>D2</v>
          </cell>
          <cell r="B182" t="str">
            <v>Werder Bremen</v>
          </cell>
          <cell r="C182">
            <v>1.4567901234567899</v>
          </cell>
          <cell r="D182">
            <v>1.1000000000000001</v>
          </cell>
          <cell r="E182">
            <v>0.99</v>
          </cell>
        </row>
        <row r="183">
          <cell r="A183" t="str">
            <v>D2</v>
          </cell>
          <cell r="B183" t="str">
            <v>Nurnberg</v>
          </cell>
          <cell r="C183">
            <v>1.4567901234567899</v>
          </cell>
          <cell r="D183">
            <v>0.69</v>
          </cell>
          <cell r="E183">
            <v>0.14000000000000001</v>
          </cell>
        </row>
        <row r="184">
          <cell r="A184" t="str">
            <v>D2</v>
          </cell>
          <cell r="B184" t="str">
            <v>Sandhausen</v>
          </cell>
          <cell r="C184">
            <v>1.4567901234567899</v>
          </cell>
          <cell r="D184">
            <v>0.27</v>
          </cell>
          <cell r="E184">
            <v>1.85</v>
          </cell>
        </row>
        <row r="185">
          <cell r="A185" t="str">
            <v>D2</v>
          </cell>
          <cell r="B185" t="str">
            <v>St Pauli</v>
          </cell>
          <cell r="C185">
            <v>1.4567901234567899</v>
          </cell>
          <cell r="D185">
            <v>2.06</v>
          </cell>
          <cell r="E185">
            <v>0.43</v>
          </cell>
        </row>
        <row r="186">
          <cell r="A186" t="str">
            <v>D2</v>
          </cell>
          <cell r="B186" t="str">
            <v>Karlsruhe</v>
          </cell>
          <cell r="C186">
            <v>1.4567901234567899</v>
          </cell>
          <cell r="D186">
            <v>1.03</v>
          </cell>
          <cell r="E186">
            <v>0.89</v>
          </cell>
        </row>
        <row r="187">
          <cell r="A187" t="str">
            <v>D2</v>
          </cell>
          <cell r="B187" t="str">
            <v>Paderborn</v>
          </cell>
          <cell r="C187">
            <v>1.4567901234567899</v>
          </cell>
          <cell r="D187">
            <v>1.03</v>
          </cell>
          <cell r="E187">
            <v>1.07</v>
          </cell>
        </row>
        <row r="188">
          <cell r="A188" t="str">
            <v>D2</v>
          </cell>
          <cell r="B188" t="str">
            <v>Hannover</v>
          </cell>
          <cell r="C188">
            <v>1.4567901234567899</v>
          </cell>
          <cell r="D188">
            <v>0.51</v>
          </cell>
          <cell r="E188">
            <v>0.89</v>
          </cell>
        </row>
        <row r="189">
          <cell r="A189" t="str">
            <v>D2</v>
          </cell>
          <cell r="B189" t="str">
            <v>Ingolstadt</v>
          </cell>
          <cell r="C189">
            <v>1.4567901234567899</v>
          </cell>
          <cell r="D189">
            <v>0.34</v>
          </cell>
          <cell r="E189">
            <v>1.24</v>
          </cell>
        </row>
        <row r="190">
          <cell r="A190" t="str">
            <v>D2</v>
          </cell>
          <cell r="B190" t="str">
            <v>Regensburg</v>
          </cell>
          <cell r="C190">
            <v>1.4567901234567899</v>
          </cell>
          <cell r="D190">
            <v>1.92</v>
          </cell>
          <cell r="E190">
            <v>0.99</v>
          </cell>
        </row>
        <row r="191">
          <cell r="A191" t="str">
            <v>D2</v>
          </cell>
          <cell r="B191" t="str">
            <v>Fortuna Dusseldorf</v>
          </cell>
          <cell r="C191">
            <v>1.4567901234567899</v>
          </cell>
          <cell r="D191">
            <v>1.2</v>
          </cell>
          <cell r="E191">
            <v>1.6</v>
          </cell>
        </row>
        <row r="192">
          <cell r="A192" t="str">
            <v>D2</v>
          </cell>
          <cell r="B192" t="str">
            <v>Erzgebirge Aue</v>
          </cell>
          <cell r="C192">
            <v>1.4567901234567899</v>
          </cell>
          <cell r="D192">
            <v>0.41</v>
          </cell>
          <cell r="E192">
            <v>1.28</v>
          </cell>
        </row>
        <row r="193">
          <cell r="A193" t="str">
            <v>D2</v>
          </cell>
          <cell r="B193" t="str">
            <v>Hamburg</v>
          </cell>
          <cell r="C193">
            <v>1.4567901234567899</v>
          </cell>
          <cell r="D193">
            <v>1.2</v>
          </cell>
          <cell r="E193">
            <v>1.07</v>
          </cell>
        </row>
        <row r="194">
          <cell r="A194" t="str">
            <v>D2</v>
          </cell>
          <cell r="B194" t="str">
            <v>Holstein Kiel</v>
          </cell>
          <cell r="C194">
            <v>1.4567901234567899</v>
          </cell>
          <cell r="D194">
            <v>0.41</v>
          </cell>
          <cell r="E194">
            <v>1.56</v>
          </cell>
        </row>
        <row r="195">
          <cell r="A195" t="str">
            <v>F1</v>
          </cell>
          <cell r="B195" t="str">
            <v>Monaco</v>
          </cell>
          <cell r="C195">
            <v>1.61797752808989</v>
          </cell>
          <cell r="D195">
            <v>0.87</v>
          </cell>
          <cell r="E195">
            <v>0.94</v>
          </cell>
        </row>
        <row r="196">
          <cell r="A196" t="str">
            <v>F1</v>
          </cell>
          <cell r="B196" t="str">
            <v>Lyon</v>
          </cell>
          <cell r="C196">
            <v>1.61797752808989</v>
          </cell>
          <cell r="D196">
            <v>1.36</v>
          </cell>
          <cell r="E196">
            <v>1.0900000000000001</v>
          </cell>
        </row>
        <row r="197">
          <cell r="A197" t="str">
            <v>F1</v>
          </cell>
          <cell r="B197" t="str">
            <v>Troyes</v>
          </cell>
          <cell r="C197">
            <v>1.61797752808989</v>
          </cell>
          <cell r="D197">
            <v>0.62</v>
          </cell>
          <cell r="E197">
            <v>1.17</v>
          </cell>
        </row>
        <row r="198">
          <cell r="A198" t="str">
            <v>F1</v>
          </cell>
          <cell r="B198" t="str">
            <v>Rennes</v>
          </cell>
          <cell r="C198">
            <v>1.61797752808989</v>
          </cell>
          <cell r="D198">
            <v>1.24</v>
          </cell>
          <cell r="E198">
            <v>0.47</v>
          </cell>
        </row>
        <row r="199">
          <cell r="A199" t="str">
            <v>F1</v>
          </cell>
          <cell r="B199" t="str">
            <v>Bordeaux</v>
          </cell>
          <cell r="C199">
            <v>1.61797752808989</v>
          </cell>
          <cell r="D199">
            <v>0.62</v>
          </cell>
          <cell r="E199">
            <v>1.37</v>
          </cell>
        </row>
        <row r="200">
          <cell r="A200" t="str">
            <v>F1</v>
          </cell>
          <cell r="B200" t="str">
            <v>Nice</v>
          </cell>
          <cell r="C200">
            <v>1.61797752808989</v>
          </cell>
          <cell r="D200">
            <v>1.24</v>
          </cell>
          <cell r="E200">
            <v>0.59</v>
          </cell>
        </row>
        <row r="201">
          <cell r="A201" t="str">
            <v>F1</v>
          </cell>
          <cell r="B201" t="str">
            <v>St Etienne</v>
          </cell>
          <cell r="C201">
            <v>1.61797752808989</v>
          </cell>
          <cell r="D201">
            <v>0.49</v>
          </cell>
          <cell r="E201">
            <v>1.25</v>
          </cell>
        </row>
        <row r="202">
          <cell r="A202" t="str">
            <v>F1</v>
          </cell>
          <cell r="B202" t="str">
            <v>Strasbourg</v>
          </cell>
          <cell r="C202">
            <v>1.61797752808989</v>
          </cell>
          <cell r="D202">
            <v>0.99</v>
          </cell>
          <cell r="E202">
            <v>0.94</v>
          </cell>
        </row>
        <row r="203">
          <cell r="A203" t="str">
            <v>F1</v>
          </cell>
          <cell r="B203" t="str">
            <v>Metz</v>
          </cell>
          <cell r="C203">
            <v>1.61797752808989</v>
          </cell>
          <cell r="D203">
            <v>0.77</v>
          </cell>
          <cell r="E203">
            <v>1.56</v>
          </cell>
        </row>
        <row r="204">
          <cell r="A204" t="str">
            <v>F1</v>
          </cell>
          <cell r="B204" t="str">
            <v>Montpellier</v>
          </cell>
          <cell r="C204">
            <v>1.61797752808989</v>
          </cell>
          <cell r="D204">
            <v>1.36</v>
          </cell>
          <cell r="E204">
            <v>1.25</v>
          </cell>
        </row>
        <row r="205">
          <cell r="A205" t="str">
            <v>F1</v>
          </cell>
          <cell r="B205" t="str">
            <v>Lorient</v>
          </cell>
          <cell r="C205">
            <v>1.61797752808989</v>
          </cell>
          <cell r="D205">
            <v>0.77</v>
          </cell>
          <cell r="E205">
            <v>0.39</v>
          </cell>
        </row>
        <row r="206">
          <cell r="A206" t="str">
            <v>F1</v>
          </cell>
          <cell r="B206" t="str">
            <v>Lille</v>
          </cell>
          <cell r="C206">
            <v>1.61797752808989</v>
          </cell>
          <cell r="D206">
            <v>0.93</v>
          </cell>
          <cell r="E206">
            <v>1.17</v>
          </cell>
        </row>
        <row r="207">
          <cell r="A207" t="str">
            <v>F1</v>
          </cell>
          <cell r="B207" t="str">
            <v>Paris SG</v>
          </cell>
          <cell r="C207">
            <v>1.61797752808989</v>
          </cell>
          <cell r="D207">
            <v>1.85</v>
          </cell>
          <cell r="E207">
            <v>0.59</v>
          </cell>
        </row>
        <row r="208">
          <cell r="A208" t="str">
            <v>F1</v>
          </cell>
          <cell r="B208" t="str">
            <v>Angers</v>
          </cell>
          <cell r="C208">
            <v>1.61797752808989</v>
          </cell>
          <cell r="D208">
            <v>1.1100000000000001</v>
          </cell>
          <cell r="E208">
            <v>0.94</v>
          </cell>
        </row>
        <row r="209">
          <cell r="A209" t="str">
            <v>F1</v>
          </cell>
          <cell r="B209" t="str">
            <v>Brest</v>
          </cell>
          <cell r="C209">
            <v>1.61797752808989</v>
          </cell>
          <cell r="D209">
            <v>0.77</v>
          </cell>
          <cell r="E209">
            <v>1.56</v>
          </cell>
        </row>
        <row r="210">
          <cell r="A210" t="str">
            <v>F1</v>
          </cell>
          <cell r="B210" t="str">
            <v>Clermont</v>
          </cell>
          <cell r="C210">
            <v>1.61797752808989</v>
          </cell>
          <cell r="D210">
            <v>0.93</v>
          </cell>
          <cell r="E210">
            <v>1.17</v>
          </cell>
        </row>
        <row r="211">
          <cell r="A211" t="str">
            <v>F1</v>
          </cell>
          <cell r="B211" t="str">
            <v>Nantes</v>
          </cell>
          <cell r="C211">
            <v>1.61797752808989</v>
          </cell>
          <cell r="D211">
            <v>0.87</v>
          </cell>
          <cell r="E211">
            <v>0.62</v>
          </cell>
        </row>
        <row r="212">
          <cell r="A212" t="str">
            <v>F1</v>
          </cell>
          <cell r="B212" t="str">
            <v>Reims</v>
          </cell>
          <cell r="C212">
            <v>1.61797752808989</v>
          </cell>
          <cell r="D212">
            <v>0.93</v>
          </cell>
          <cell r="E212">
            <v>1.17</v>
          </cell>
        </row>
        <row r="213">
          <cell r="A213" t="str">
            <v>F1</v>
          </cell>
          <cell r="B213" t="str">
            <v>Lens</v>
          </cell>
          <cell r="C213">
            <v>1.61797752808989</v>
          </cell>
          <cell r="D213">
            <v>0.87</v>
          </cell>
          <cell r="E213">
            <v>0.78</v>
          </cell>
        </row>
        <row r="214">
          <cell r="A214" t="str">
            <v>F1</v>
          </cell>
          <cell r="B214" t="str">
            <v>Marseille</v>
          </cell>
          <cell r="C214">
            <v>1.61797752808989</v>
          </cell>
          <cell r="D214">
            <v>1.39</v>
          </cell>
          <cell r="E214">
            <v>1.17</v>
          </cell>
        </row>
        <row r="215">
          <cell r="A215" t="str">
            <v>F2</v>
          </cell>
          <cell r="B215" t="str">
            <v>Bastia</v>
          </cell>
          <cell r="C215">
            <v>1.1454545454545499</v>
          </cell>
          <cell r="D215">
            <v>0.87</v>
          </cell>
          <cell r="E215">
            <v>0.57999999999999996</v>
          </cell>
        </row>
        <row r="216">
          <cell r="A216" t="str">
            <v>F2</v>
          </cell>
          <cell r="B216" t="str">
            <v>Amiens</v>
          </cell>
          <cell r="C216">
            <v>1.1454545454545499</v>
          </cell>
          <cell r="D216">
            <v>0.57999999999999996</v>
          </cell>
          <cell r="E216">
            <v>1.29</v>
          </cell>
        </row>
        <row r="217">
          <cell r="A217" t="str">
            <v>F2</v>
          </cell>
          <cell r="B217" t="str">
            <v>Caen</v>
          </cell>
          <cell r="C217">
            <v>1.1454545454545499</v>
          </cell>
          <cell r="D217">
            <v>1.1599999999999999</v>
          </cell>
          <cell r="E217">
            <v>1.1299999999999999</v>
          </cell>
        </row>
        <row r="218">
          <cell r="A218" t="str">
            <v>F2</v>
          </cell>
          <cell r="B218" t="str">
            <v>Dunkerque</v>
          </cell>
          <cell r="C218">
            <v>1.1454545454545499</v>
          </cell>
          <cell r="D218">
            <v>0.57999999999999996</v>
          </cell>
          <cell r="E218">
            <v>1.1299999999999999</v>
          </cell>
        </row>
        <row r="219">
          <cell r="A219" t="str">
            <v>F2</v>
          </cell>
          <cell r="B219" t="str">
            <v>Grenoble</v>
          </cell>
          <cell r="C219">
            <v>1.1454545454545499</v>
          </cell>
          <cell r="D219">
            <v>1.46</v>
          </cell>
          <cell r="E219">
            <v>0.96</v>
          </cell>
        </row>
        <row r="220">
          <cell r="A220" t="str">
            <v>F2</v>
          </cell>
          <cell r="B220" t="str">
            <v>Le Havre</v>
          </cell>
          <cell r="C220">
            <v>1.1454545454545499</v>
          </cell>
          <cell r="D220">
            <v>1.02</v>
          </cell>
          <cell r="E220">
            <v>0.64</v>
          </cell>
        </row>
        <row r="221">
          <cell r="A221" t="str">
            <v>F2</v>
          </cell>
          <cell r="B221" t="str">
            <v>Pau FC</v>
          </cell>
          <cell r="C221">
            <v>1.1454545454545499</v>
          </cell>
          <cell r="D221">
            <v>1.1599999999999999</v>
          </cell>
          <cell r="E221">
            <v>0.8</v>
          </cell>
        </row>
        <row r="222">
          <cell r="A222" t="str">
            <v>F2</v>
          </cell>
          <cell r="B222" t="str">
            <v>Toulouse</v>
          </cell>
          <cell r="C222">
            <v>1.1454545454545499</v>
          </cell>
          <cell r="D222">
            <v>1.75</v>
          </cell>
          <cell r="E222">
            <v>1.1599999999999999</v>
          </cell>
        </row>
        <row r="223">
          <cell r="A223" t="str">
            <v>F2</v>
          </cell>
          <cell r="B223" t="str">
            <v>Valenciennes</v>
          </cell>
          <cell r="C223">
            <v>1.1454545454545499</v>
          </cell>
          <cell r="D223">
            <v>0.7</v>
          </cell>
          <cell r="E223">
            <v>1.93</v>
          </cell>
        </row>
        <row r="224">
          <cell r="A224" t="str">
            <v>F2</v>
          </cell>
          <cell r="B224" t="str">
            <v>Dijon</v>
          </cell>
          <cell r="C224">
            <v>1.1454545454545499</v>
          </cell>
          <cell r="D224">
            <v>1.1599999999999999</v>
          </cell>
          <cell r="E224">
            <v>1.61</v>
          </cell>
        </row>
        <row r="225">
          <cell r="A225" t="str">
            <v>F2</v>
          </cell>
          <cell r="B225" t="str">
            <v>Nimes</v>
          </cell>
          <cell r="C225">
            <v>1.1454545454545499</v>
          </cell>
          <cell r="D225">
            <v>0.87</v>
          </cell>
          <cell r="E225">
            <v>0.96</v>
          </cell>
        </row>
        <row r="226">
          <cell r="A226" t="str">
            <v>F2</v>
          </cell>
          <cell r="B226" t="str">
            <v>Ajaccio</v>
          </cell>
          <cell r="C226">
            <v>1.1454545454545499</v>
          </cell>
          <cell r="D226">
            <v>1.02</v>
          </cell>
          <cell r="E226">
            <v>0.32</v>
          </cell>
        </row>
        <row r="227">
          <cell r="A227" t="str">
            <v>F2</v>
          </cell>
          <cell r="B227" t="str">
            <v>Guingamp</v>
          </cell>
          <cell r="C227">
            <v>1.1454545454545499</v>
          </cell>
          <cell r="D227">
            <v>0.87</v>
          </cell>
          <cell r="E227">
            <v>1.35</v>
          </cell>
        </row>
        <row r="228">
          <cell r="A228" t="str">
            <v>F2</v>
          </cell>
          <cell r="B228" t="str">
            <v>Nancy</v>
          </cell>
          <cell r="C228">
            <v>1.1454545454545499</v>
          </cell>
          <cell r="D228">
            <v>0.52</v>
          </cell>
          <cell r="E228">
            <v>2.12</v>
          </cell>
        </row>
        <row r="229">
          <cell r="A229" t="str">
            <v>F2</v>
          </cell>
          <cell r="B229" t="str">
            <v>Niort</v>
          </cell>
          <cell r="C229">
            <v>1.1454545454545499</v>
          </cell>
          <cell r="D229">
            <v>1.22</v>
          </cell>
          <cell r="E229">
            <v>0.39</v>
          </cell>
        </row>
        <row r="230">
          <cell r="A230" t="str">
            <v>F2</v>
          </cell>
          <cell r="B230" t="str">
            <v>Paris FC</v>
          </cell>
          <cell r="C230">
            <v>1.1454545454545499</v>
          </cell>
          <cell r="D230">
            <v>1.05</v>
          </cell>
          <cell r="E230">
            <v>0.77</v>
          </cell>
        </row>
        <row r="231">
          <cell r="A231" t="str">
            <v>F2</v>
          </cell>
          <cell r="B231" t="str">
            <v>Rodez</v>
          </cell>
          <cell r="C231">
            <v>1.1454545454545499</v>
          </cell>
          <cell r="D231">
            <v>0.7</v>
          </cell>
          <cell r="E231">
            <v>0.96</v>
          </cell>
        </row>
        <row r="232">
          <cell r="A232" t="str">
            <v>F2</v>
          </cell>
          <cell r="B232" t="str">
            <v>Sochaux</v>
          </cell>
          <cell r="C232">
            <v>1.1454545454545499</v>
          </cell>
          <cell r="D232">
            <v>0.73</v>
          </cell>
          <cell r="E232">
            <v>0.32</v>
          </cell>
        </row>
        <row r="233">
          <cell r="A233" t="str">
            <v>F2</v>
          </cell>
          <cell r="B233" t="str">
            <v>Auxerre</v>
          </cell>
          <cell r="C233">
            <v>1.1454545454545499</v>
          </cell>
          <cell r="D233">
            <v>1.6</v>
          </cell>
          <cell r="E233">
            <v>0.64</v>
          </cell>
        </row>
        <row r="234">
          <cell r="A234" t="str">
            <v>F2</v>
          </cell>
          <cell r="B234" t="str">
            <v>Quevilly Rouen</v>
          </cell>
          <cell r="C234">
            <v>1.1454545454545499</v>
          </cell>
          <cell r="D234">
            <v>0.87</v>
          </cell>
          <cell r="E234">
            <v>1.1599999999999999</v>
          </cell>
        </row>
        <row r="235">
          <cell r="A235" t="str">
            <v>I1</v>
          </cell>
          <cell r="B235" t="str">
            <v>Inter</v>
          </cell>
          <cell r="C235">
            <v>1.7</v>
          </cell>
          <cell r="D235">
            <v>2.35</v>
          </cell>
          <cell r="E235">
            <v>0.67</v>
          </cell>
        </row>
        <row r="236">
          <cell r="A236" t="str">
            <v>I1</v>
          </cell>
          <cell r="B236" t="str">
            <v>Verona</v>
          </cell>
          <cell r="C236">
            <v>1.7</v>
          </cell>
          <cell r="D236">
            <v>1.47</v>
          </cell>
          <cell r="E236">
            <v>1.33</v>
          </cell>
        </row>
        <row r="237">
          <cell r="A237" t="str">
            <v>I1</v>
          </cell>
          <cell r="B237" t="str">
            <v>Empoli</v>
          </cell>
          <cell r="C237">
            <v>1.7</v>
          </cell>
          <cell r="D237">
            <v>0.88</v>
          </cell>
          <cell r="E237">
            <v>1.67</v>
          </cell>
        </row>
        <row r="238">
          <cell r="A238" t="str">
            <v>I1</v>
          </cell>
          <cell r="B238" t="str">
            <v>Torino</v>
          </cell>
          <cell r="C238">
            <v>1.7</v>
          </cell>
          <cell r="D238">
            <v>0.88</v>
          </cell>
          <cell r="E238">
            <v>0.67</v>
          </cell>
        </row>
        <row r="239">
          <cell r="A239" t="str">
            <v>I1</v>
          </cell>
          <cell r="B239" t="str">
            <v>Bologna</v>
          </cell>
          <cell r="C239">
            <v>1.7</v>
          </cell>
          <cell r="D239">
            <v>1.32</v>
          </cell>
          <cell r="E239">
            <v>0.67</v>
          </cell>
        </row>
        <row r="240">
          <cell r="A240" t="str">
            <v>I1</v>
          </cell>
          <cell r="B240" t="str">
            <v>Udinese</v>
          </cell>
          <cell r="C240">
            <v>1.7</v>
          </cell>
          <cell r="D240">
            <v>0.74</v>
          </cell>
          <cell r="E240">
            <v>1.17</v>
          </cell>
        </row>
        <row r="241">
          <cell r="A241" t="str">
            <v>I1</v>
          </cell>
          <cell r="B241" t="str">
            <v>Napoli</v>
          </cell>
          <cell r="C241">
            <v>1.7</v>
          </cell>
          <cell r="D241">
            <v>1.18</v>
          </cell>
          <cell r="E241">
            <v>0.22</v>
          </cell>
        </row>
        <row r="242">
          <cell r="A242" t="str">
            <v>I1</v>
          </cell>
          <cell r="B242" t="str">
            <v>Roma</v>
          </cell>
          <cell r="C242">
            <v>1.7</v>
          </cell>
          <cell r="D242">
            <v>1.18</v>
          </cell>
          <cell r="E242">
            <v>0.33</v>
          </cell>
        </row>
        <row r="243">
          <cell r="A243" t="str">
            <v>I1</v>
          </cell>
          <cell r="B243" t="str">
            <v>Cagliari</v>
          </cell>
          <cell r="C243">
            <v>1.7</v>
          </cell>
          <cell r="D243">
            <v>0.74</v>
          </cell>
          <cell r="E243">
            <v>1.33</v>
          </cell>
        </row>
        <row r="244">
          <cell r="A244" t="str">
            <v>I1</v>
          </cell>
          <cell r="B244" t="str">
            <v>Sampdoria</v>
          </cell>
          <cell r="C244">
            <v>1.7</v>
          </cell>
          <cell r="D244">
            <v>0.74</v>
          </cell>
          <cell r="E244">
            <v>1.67</v>
          </cell>
        </row>
        <row r="245">
          <cell r="A245" t="str">
            <v>I1</v>
          </cell>
          <cell r="B245" t="str">
            <v>Atalanta</v>
          </cell>
          <cell r="C245">
            <v>1.7</v>
          </cell>
          <cell r="D245">
            <v>0.74</v>
          </cell>
          <cell r="E245">
            <v>1</v>
          </cell>
        </row>
        <row r="246">
          <cell r="A246" t="str">
            <v>I1</v>
          </cell>
          <cell r="B246" t="str">
            <v>Lazio</v>
          </cell>
          <cell r="C246">
            <v>1.7</v>
          </cell>
          <cell r="D246">
            <v>2.16</v>
          </cell>
          <cell r="E246">
            <v>1.1100000000000001</v>
          </cell>
        </row>
        <row r="247">
          <cell r="A247" t="str">
            <v>I1</v>
          </cell>
          <cell r="B247" t="str">
            <v>Fiorentina</v>
          </cell>
          <cell r="C247">
            <v>1.7</v>
          </cell>
          <cell r="D247">
            <v>0.78</v>
          </cell>
          <cell r="E247">
            <v>1.33</v>
          </cell>
        </row>
        <row r="248">
          <cell r="A248" t="str">
            <v>I1</v>
          </cell>
          <cell r="B248" t="str">
            <v>Juventus</v>
          </cell>
          <cell r="C248">
            <v>1.7</v>
          </cell>
          <cell r="D248">
            <v>0.78</v>
          </cell>
          <cell r="E248">
            <v>0.89</v>
          </cell>
        </row>
        <row r="249">
          <cell r="A249" t="str">
            <v>I1</v>
          </cell>
          <cell r="B249" t="str">
            <v>Genoa</v>
          </cell>
          <cell r="C249">
            <v>1.7</v>
          </cell>
          <cell r="D249">
            <v>0.98</v>
          </cell>
          <cell r="E249">
            <v>1.56</v>
          </cell>
        </row>
        <row r="250">
          <cell r="A250" t="str">
            <v>I1</v>
          </cell>
          <cell r="B250" t="str">
            <v>Sassuolo</v>
          </cell>
          <cell r="C250">
            <v>1.7</v>
          </cell>
          <cell r="D250">
            <v>0.28999999999999998</v>
          </cell>
          <cell r="E250">
            <v>0.5</v>
          </cell>
        </row>
        <row r="251">
          <cell r="A251" t="str">
            <v>I1</v>
          </cell>
          <cell r="B251" t="str">
            <v>Milan</v>
          </cell>
          <cell r="C251">
            <v>1.7</v>
          </cell>
          <cell r="D251">
            <v>1.57</v>
          </cell>
          <cell r="E251">
            <v>0.22</v>
          </cell>
        </row>
        <row r="252">
          <cell r="A252" t="str">
            <v>I1</v>
          </cell>
          <cell r="B252" t="str">
            <v>Salernitana</v>
          </cell>
          <cell r="C252">
            <v>1.7</v>
          </cell>
          <cell r="D252">
            <v>0.44</v>
          </cell>
          <cell r="E252">
            <v>1.17</v>
          </cell>
        </row>
        <row r="253">
          <cell r="A253" t="str">
            <v>I1</v>
          </cell>
          <cell r="B253" t="str">
            <v>Spezia</v>
          </cell>
          <cell r="C253">
            <v>1.7</v>
          </cell>
          <cell r="D253">
            <v>0.59</v>
          </cell>
          <cell r="E253">
            <v>1.33</v>
          </cell>
        </row>
        <row r="254">
          <cell r="A254" t="str">
            <v>I1</v>
          </cell>
          <cell r="B254" t="str">
            <v>Venezia</v>
          </cell>
          <cell r="C254">
            <v>1.7</v>
          </cell>
        </row>
        <row r="255">
          <cell r="A255" t="str">
            <v>I2</v>
          </cell>
          <cell r="B255" t="str">
            <v>Frosinone</v>
          </cell>
          <cell r="C255">
            <v>1.47142857142857</v>
          </cell>
          <cell r="D255">
            <v>0.68</v>
          </cell>
          <cell r="E255">
            <v>0.95</v>
          </cell>
        </row>
        <row r="256">
          <cell r="A256" t="str">
            <v>I2</v>
          </cell>
          <cell r="B256" t="str">
            <v>Pordenone</v>
          </cell>
          <cell r="C256">
            <v>1.47142857142857</v>
          </cell>
          <cell r="D256">
            <v>0.51</v>
          </cell>
          <cell r="E256">
            <v>1.9</v>
          </cell>
        </row>
        <row r="257">
          <cell r="A257" t="str">
            <v>I2</v>
          </cell>
          <cell r="B257" t="str">
            <v>Cittadella</v>
          </cell>
          <cell r="C257">
            <v>1.47142857142857</v>
          </cell>
          <cell r="D257">
            <v>1.19</v>
          </cell>
          <cell r="E257">
            <v>0.76</v>
          </cell>
        </row>
        <row r="258">
          <cell r="A258" t="str">
            <v>I2</v>
          </cell>
          <cell r="B258" t="str">
            <v>Reggina</v>
          </cell>
          <cell r="C258">
            <v>1.47142857142857</v>
          </cell>
          <cell r="D258">
            <v>0.85</v>
          </cell>
          <cell r="E258">
            <v>0.56999999999999995</v>
          </cell>
        </row>
        <row r="259">
          <cell r="A259" t="str">
            <v>I2</v>
          </cell>
          <cell r="B259" t="str">
            <v>Ternana</v>
          </cell>
          <cell r="C259">
            <v>1.47142857142857</v>
          </cell>
          <cell r="D259">
            <v>0.85</v>
          </cell>
          <cell r="E259">
            <v>1.33</v>
          </cell>
        </row>
        <row r="260">
          <cell r="A260" t="str">
            <v>I2</v>
          </cell>
          <cell r="B260" t="str">
            <v>Ascoli</v>
          </cell>
          <cell r="C260">
            <v>1.47142857142857</v>
          </cell>
          <cell r="D260">
            <v>0.68</v>
          </cell>
          <cell r="E260">
            <v>1.27</v>
          </cell>
        </row>
        <row r="261">
          <cell r="A261" t="str">
            <v>I2</v>
          </cell>
          <cell r="B261" t="str">
            <v>Benevento</v>
          </cell>
          <cell r="C261">
            <v>1.47142857142857</v>
          </cell>
          <cell r="D261">
            <v>1.36</v>
          </cell>
          <cell r="E261">
            <v>0.76</v>
          </cell>
        </row>
        <row r="262">
          <cell r="A262" t="str">
            <v>I2</v>
          </cell>
          <cell r="B262" t="str">
            <v>Cremonese</v>
          </cell>
          <cell r="C262">
            <v>1.47142857142857</v>
          </cell>
          <cell r="D262">
            <v>1.19</v>
          </cell>
          <cell r="E262">
            <v>0.56999999999999995</v>
          </cell>
        </row>
        <row r="263">
          <cell r="A263" t="str">
            <v>I2</v>
          </cell>
          <cell r="B263" t="str">
            <v>Crotone</v>
          </cell>
          <cell r="C263">
            <v>1.47142857142857</v>
          </cell>
          <cell r="D263">
            <v>0.85</v>
          </cell>
          <cell r="E263">
            <v>1.52</v>
          </cell>
        </row>
        <row r="264">
          <cell r="A264" t="str">
            <v>I2</v>
          </cell>
          <cell r="B264" t="str">
            <v>Pisa</v>
          </cell>
          <cell r="C264">
            <v>1.47142857142857</v>
          </cell>
          <cell r="D264">
            <v>1.19</v>
          </cell>
          <cell r="E264">
            <v>0.19</v>
          </cell>
        </row>
        <row r="265">
          <cell r="A265" t="str">
            <v>I2</v>
          </cell>
          <cell r="B265" t="str">
            <v>Brescia</v>
          </cell>
          <cell r="C265">
            <v>1.47142857142857</v>
          </cell>
          <cell r="D265">
            <v>2.04</v>
          </cell>
          <cell r="E265">
            <v>1.78</v>
          </cell>
        </row>
        <row r="266">
          <cell r="A266" t="str">
            <v>I2</v>
          </cell>
          <cell r="B266" t="str">
            <v>Vicenza</v>
          </cell>
          <cell r="C266">
            <v>1.47142857142857</v>
          </cell>
          <cell r="D266">
            <v>0.23</v>
          </cell>
          <cell r="E266">
            <v>1.52</v>
          </cell>
        </row>
        <row r="267">
          <cell r="A267" t="str">
            <v>I2</v>
          </cell>
          <cell r="B267" t="str">
            <v>Perugia</v>
          </cell>
          <cell r="C267">
            <v>1.47142857142857</v>
          </cell>
          <cell r="D267">
            <v>0.91</v>
          </cell>
          <cell r="E267">
            <v>1.27</v>
          </cell>
        </row>
        <row r="268">
          <cell r="A268" t="str">
            <v>I2</v>
          </cell>
          <cell r="B268" t="str">
            <v>Lecce</v>
          </cell>
          <cell r="C268">
            <v>1.47142857142857</v>
          </cell>
          <cell r="D268">
            <v>1.59</v>
          </cell>
          <cell r="E268">
            <v>0.76</v>
          </cell>
        </row>
        <row r="269">
          <cell r="A269" t="str">
            <v>I2</v>
          </cell>
          <cell r="B269" t="str">
            <v>Monza</v>
          </cell>
          <cell r="C269">
            <v>1.47142857142857</v>
          </cell>
          <cell r="D269">
            <v>1.1299999999999999</v>
          </cell>
          <cell r="E269">
            <v>0.51</v>
          </cell>
        </row>
        <row r="270">
          <cell r="A270" t="str">
            <v>I2</v>
          </cell>
          <cell r="B270" t="str">
            <v>Parma</v>
          </cell>
          <cell r="C270">
            <v>1.47142857142857</v>
          </cell>
          <cell r="D270">
            <v>0.68</v>
          </cell>
          <cell r="E270">
            <v>0.76</v>
          </cell>
        </row>
        <row r="271">
          <cell r="A271" t="str">
            <v>I2</v>
          </cell>
          <cell r="B271" t="str">
            <v>Spal</v>
          </cell>
          <cell r="C271">
            <v>1.47142857142857</v>
          </cell>
          <cell r="D271">
            <v>1.87</v>
          </cell>
          <cell r="E271">
            <v>0.95</v>
          </cell>
        </row>
        <row r="272">
          <cell r="A272" t="str">
            <v>I2</v>
          </cell>
          <cell r="B272" t="str">
            <v>Alessandria</v>
          </cell>
          <cell r="C272">
            <v>1.47142857142857</v>
          </cell>
          <cell r="D272">
            <v>0.68</v>
          </cell>
          <cell r="E272">
            <v>1.52</v>
          </cell>
        </row>
        <row r="273">
          <cell r="A273" t="str">
            <v>I2</v>
          </cell>
          <cell r="B273" t="str">
            <v>Como</v>
          </cell>
          <cell r="C273">
            <v>1.47142857142857</v>
          </cell>
          <cell r="D273">
            <v>0.23</v>
          </cell>
          <cell r="E273">
            <v>1.01</v>
          </cell>
        </row>
        <row r="274">
          <cell r="A274" t="str">
            <v>I2</v>
          </cell>
          <cell r="B274" t="str">
            <v>Cosenza</v>
          </cell>
          <cell r="C274">
            <v>1.47142857142857</v>
          </cell>
          <cell r="D274">
            <v>1.1299999999999999</v>
          </cell>
          <cell r="E274">
            <v>0.25</v>
          </cell>
        </row>
        <row r="275">
          <cell r="A275" t="str">
            <v>P1</v>
          </cell>
          <cell r="B275" t="str">
            <v>Sp Lisbon</v>
          </cell>
          <cell r="C275">
            <v>1.3611111111111101</v>
          </cell>
          <cell r="D275">
            <v>1.29</v>
          </cell>
          <cell r="E275">
            <v>0.21</v>
          </cell>
        </row>
        <row r="276">
          <cell r="A276" t="str">
            <v>P1</v>
          </cell>
          <cell r="B276" t="str">
            <v>Arouca</v>
          </cell>
          <cell r="C276">
            <v>1.3611111111111101</v>
          </cell>
          <cell r="D276">
            <v>0.92</v>
          </cell>
          <cell r="E276">
            <v>1.5</v>
          </cell>
        </row>
        <row r="277">
          <cell r="A277" t="str">
            <v>P1</v>
          </cell>
          <cell r="B277" t="str">
            <v>Moreirense</v>
          </cell>
          <cell r="C277">
            <v>1.3611111111111101</v>
          </cell>
          <cell r="D277">
            <v>1.29</v>
          </cell>
          <cell r="E277">
            <v>1.71</v>
          </cell>
        </row>
        <row r="278">
          <cell r="A278" t="str">
            <v>P1</v>
          </cell>
          <cell r="B278" t="str">
            <v>Maritimo</v>
          </cell>
          <cell r="C278">
            <v>1.3611111111111101</v>
          </cell>
          <cell r="D278">
            <v>0.55000000000000004</v>
          </cell>
          <cell r="E278">
            <v>1.07</v>
          </cell>
        </row>
        <row r="279">
          <cell r="A279" t="str">
            <v>P1</v>
          </cell>
          <cell r="B279" t="str">
            <v>Guimaraes</v>
          </cell>
          <cell r="C279">
            <v>1.3611111111111101</v>
          </cell>
          <cell r="D279">
            <v>0.92</v>
          </cell>
          <cell r="E279">
            <v>0.86</v>
          </cell>
        </row>
        <row r="280">
          <cell r="A280" t="str">
            <v>P1</v>
          </cell>
          <cell r="B280" t="str">
            <v>Tondela</v>
          </cell>
          <cell r="C280">
            <v>1.3611111111111101</v>
          </cell>
          <cell r="D280">
            <v>1.29</v>
          </cell>
          <cell r="E280">
            <v>1.5</v>
          </cell>
        </row>
        <row r="281">
          <cell r="A281" t="str">
            <v>P1</v>
          </cell>
          <cell r="B281" t="str">
            <v>Porto</v>
          </cell>
          <cell r="C281">
            <v>1.3611111111111101</v>
          </cell>
          <cell r="D281">
            <v>2.2000000000000002</v>
          </cell>
          <cell r="E281">
            <v>0.21</v>
          </cell>
        </row>
        <row r="282">
          <cell r="A282" t="str">
            <v>P1</v>
          </cell>
          <cell r="B282" t="str">
            <v>Pacos Ferreira</v>
          </cell>
          <cell r="C282">
            <v>1.3611111111111101</v>
          </cell>
          <cell r="D282">
            <v>0.92</v>
          </cell>
          <cell r="E282">
            <v>1.07</v>
          </cell>
        </row>
        <row r="283">
          <cell r="A283" t="str">
            <v>P1</v>
          </cell>
          <cell r="B283" t="str">
            <v>Gil Vicente</v>
          </cell>
          <cell r="C283">
            <v>1.3611111111111101</v>
          </cell>
          <cell r="D283">
            <v>1.1000000000000001</v>
          </cell>
          <cell r="E283">
            <v>1.29</v>
          </cell>
        </row>
        <row r="284">
          <cell r="A284" t="str">
            <v>P1</v>
          </cell>
          <cell r="B284" t="str">
            <v>Estoril</v>
          </cell>
          <cell r="C284">
            <v>1.3611111111111101</v>
          </cell>
          <cell r="D284">
            <v>0.73</v>
          </cell>
          <cell r="E284">
            <v>0.86</v>
          </cell>
        </row>
        <row r="285">
          <cell r="A285" t="str">
            <v>P1</v>
          </cell>
          <cell r="B285" t="str">
            <v>Vizela</v>
          </cell>
          <cell r="C285">
            <v>1.3611111111111101</v>
          </cell>
          <cell r="D285">
            <v>0.92</v>
          </cell>
          <cell r="E285">
            <v>0.86</v>
          </cell>
        </row>
        <row r="286">
          <cell r="A286" t="str">
            <v>P1</v>
          </cell>
          <cell r="B286" t="str">
            <v>Benfica</v>
          </cell>
          <cell r="C286">
            <v>1.3611111111111101</v>
          </cell>
          <cell r="D286">
            <v>1.29</v>
          </cell>
          <cell r="E286">
            <v>0.64</v>
          </cell>
        </row>
        <row r="287">
          <cell r="A287" t="str">
            <v>P1</v>
          </cell>
          <cell r="B287" t="str">
            <v>Sp Braga</v>
          </cell>
          <cell r="C287">
            <v>1.3611111111111101</v>
          </cell>
          <cell r="D287">
            <v>1.1000000000000001</v>
          </cell>
          <cell r="E287">
            <v>1.07</v>
          </cell>
        </row>
        <row r="288">
          <cell r="A288" t="str">
            <v>P1</v>
          </cell>
          <cell r="B288" t="str">
            <v>Portimonense</v>
          </cell>
          <cell r="C288">
            <v>1.3611111111111101</v>
          </cell>
          <cell r="D288">
            <v>0.37</v>
          </cell>
          <cell r="E288">
            <v>0.64</v>
          </cell>
        </row>
        <row r="289">
          <cell r="A289" t="str">
            <v>P1</v>
          </cell>
          <cell r="B289" t="str">
            <v>Famalicao</v>
          </cell>
          <cell r="C289">
            <v>1.3611111111111101</v>
          </cell>
          <cell r="D289">
            <v>0.55000000000000004</v>
          </cell>
          <cell r="E289">
            <v>1.07</v>
          </cell>
        </row>
        <row r="290">
          <cell r="A290" t="str">
            <v>P1</v>
          </cell>
          <cell r="B290" t="str">
            <v>Santa Clara</v>
          </cell>
          <cell r="C290">
            <v>1.3611111111111101</v>
          </cell>
          <cell r="D290">
            <v>0.73</v>
          </cell>
          <cell r="E290">
            <v>1.71</v>
          </cell>
        </row>
        <row r="291">
          <cell r="A291" t="str">
            <v>P1</v>
          </cell>
          <cell r="B291" t="str">
            <v>Boavista</v>
          </cell>
          <cell r="C291">
            <v>1.3611111111111101</v>
          </cell>
          <cell r="D291">
            <v>1.29</v>
          </cell>
          <cell r="E291">
            <v>0.43</v>
          </cell>
        </row>
        <row r="292">
          <cell r="A292" t="str">
            <v>P1</v>
          </cell>
          <cell r="B292" t="str">
            <v>Belenenses</v>
          </cell>
          <cell r="C292">
            <v>1.3611111111111101</v>
          </cell>
          <cell r="D292">
            <v>0.55000000000000004</v>
          </cell>
          <cell r="E292">
            <v>1.29</v>
          </cell>
        </row>
        <row r="293">
          <cell r="A293" t="str">
            <v>N1</v>
          </cell>
          <cell r="B293" t="str">
            <v>Go Ahead Eagles</v>
          </cell>
          <cell r="C293">
            <v>1.77142857142857</v>
          </cell>
          <cell r="D293">
            <v>0.56000000000000005</v>
          </cell>
          <cell r="E293">
            <v>0.54</v>
          </cell>
        </row>
        <row r="294">
          <cell r="A294" t="str">
            <v>N1</v>
          </cell>
          <cell r="B294" t="str">
            <v>Waalwijk</v>
          </cell>
          <cell r="C294">
            <v>1.77142857142857</v>
          </cell>
          <cell r="D294">
            <v>0.56000000000000005</v>
          </cell>
          <cell r="E294">
            <v>0.9</v>
          </cell>
        </row>
        <row r="295">
          <cell r="A295" t="str">
            <v>N1</v>
          </cell>
          <cell r="B295" t="str">
            <v>Heracles</v>
          </cell>
          <cell r="C295">
            <v>1.77142857142857</v>
          </cell>
          <cell r="D295">
            <v>0.79</v>
          </cell>
          <cell r="E295">
            <v>1.01</v>
          </cell>
        </row>
        <row r="296">
          <cell r="A296" t="str">
            <v>N1</v>
          </cell>
          <cell r="B296" t="str">
            <v>For Sittard</v>
          </cell>
          <cell r="C296">
            <v>1.77142857142857</v>
          </cell>
          <cell r="D296">
            <v>0.71</v>
          </cell>
          <cell r="E296">
            <v>1.98</v>
          </cell>
        </row>
        <row r="297">
          <cell r="A297" t="str">
            <v>N1</v>
          </cell>
          <cell r="B297" t="str">
            <v>Ajax</v>
          </cell>
          <cell r="C297">
            <v>1.77142857142857</v>
          </cell>
          <cell r="D297">
            <v>2.48</v>
          </cell>
          <cell r="E297">
            <v>0.14000000000000001</v>
          </cell>
        </row>
        <row r="298">
          <cell r="A298" t="str">
            <v>N1</v>
          </cell>
          <cell r="B298" t="str">
            <v>Cambuur</v>
          </cell>
          <cell r="C298">
            <v>1.77142857142857</v>
          </cell>
          <cell r="D298">
            <v>1.24</v>
          </cell>
          <cell r="E298">
            <v>1.1499999999999999</v>
          </cell>
        </row>
        <row r="299">
          <cell r="A299" t="str">
            <v>N1</v>
          </cell>
          <cell r="B299" t="str">
            <v>Utrecht</v>
          </cell>
          <cell r="C299">
            <v>1.77142857142857</v>
          </cell>
          <cell r="D299">
            <v>1.98</v>
          </cell>
          <cell r="E299">
            <v>0.72</v>
          </cell>
        </row>
        <row r="300">
          <cell r="A300" t="str">
            <v>N1</v>
          </cell>
          <cell r="B300" t="str">
            <v>Zwolle</v>
          </cell>
          <cell r="C300">
            <v>1.77142857142857</v>
          </cell>
          <cell r="D300">
            <v>0.14000000000000001</v>
          </cell>
          <cell r="E300">
            <v>0.9</v>
          </cell>
        </row>
        <row r="301">
          <cell r="A301" t="str">
            <v>N1</v>
          </cell>
          <cell r="B301" t="str">
            <v>Willem II</v>
          </cell>
          <cell r="C301">
            <v>1.77142857142857</v>
          </cell>
          <cell r="D301">
            <v>0.71</v>
          </cell>
          <cell r="E301">
            <v>1.08</v>
          </cell>
        </row>
        <row r="302">
          <cell r="A302" t="str">
            <v>N1</v>
          </cell>
          <cell r="B302" t="str">
            <v>Nijmegen</v>
          </cell>
          <cell r="C302">
            <v>1.77142857142857</v>
          </cell>
          <cell r="D302">
            <v>0.38</v>
          </cell>
          <cell r="E302">
            <v>0.72</v>
          </cell>
        </row>
        <row r="303">
          <cell r="A303" t="str">
            <v>N1</v>
          </cell>
          <cell r="B303" t="str">
            <v>Heerenveen</v>
          </cell>
          <cell r="C303">
            <v>1.77142857142857</v>
          </cell>
          <cell r="D303">
            <v>0.99</v>
          </cell>
          <cell r="E303">
            <v>1.44</v>
          </cell>
        </row>
        <row r="304">
          <cell r="A304" t="str">
            <v>N1</v>
          </cell>
          <cell r="B304" t="str">
            <v>PSV Eindhoven</v>
          </cell>
          <cell r="C304">
            <v>1.77142857142857</v>
          </cell>
          <cell r="D304">
            <v>1.55</v>
          </cell>
          <cell r="E304">
            <v>1.44</v>
          </cell>
        </row>
        <row r="305">
          <cell r="A305" t="str">
            <v>N1</v>
          </cell>
          <cell r="B305" t="str">
            <v>Sparta Rotterdam</v>
          </cell>
          <cell r="C305">
            <v>1.77142857142857</v>
          </cell>
          <cell r="D305">
            <v>0.71</v>
          </cell>
          <cell r="E305">
            <v>1.26</v>
          </cell>
        </row>
        <row r="306">
          <cell r="A306" t="str">
            <v>N1</v>
          </cell>
          <cell r="B306" t="str">
            <v>Groningen</v>
          </cell>
          <cell r="C306">
            <v>1.77142857142857</v>
          </cell>
          <cell r="D306">
            <v>0.28000000000000003</v>
          </cell>
          <cell r="E306">
            <v>0.54</v>
          </cell>
        </row>
        <row r="307">
          <cell r="A307" t="str">
            <v>N1</v>
          </cell>
          <cell r="B307" t="str">
            <v>Twente</v>
          </cell>
          <cell r="C307">
            <v>1.77142857142857</v>
          </cell>
          <cell r="D307">
            <v>0.94</v>
          </cell>
          <cell r="E307">
            <v>0.48</v>
          </cell>
        </row>
        <row r="308">
          <cell r="A308" t="str">
            <v>N1</v>
          </cell>
          <cell r="B308" t="str">
            <v>Feyenoord</v>
          </cell>
          <cell r="C308">
            <v>1.77142857142857</v>
          </cell>
          <cell r="D308">
            <v>1.88</v>
          </cell>
          <cell r="E308">
            <v>0.96</v>
          </cell>
        </row>
        <row r="309">
          <cell r="A309" t="str">
            <v>N1</v>
          </cell>
          <cell r="B309" t="str">
            <v>Vitesse</v>
          </cell>
          <cell r="C309">
            <v>1.77142857142857</v>
          </cell>
          <cell r="D309">
            <v>0.56000000000000005</v>
          </cell>
          <cell r="E309">
            <v>1.62</v>
          </cell>
        </row>
        <row r="310">
          <cell r="A310" t="str">
            <v>N1</v>
          </cell>
          <cell r="B310" t="str">
            <v>AZ Alkmaar</v>
          </cell>
          <cell r="C310">
            <v>1.77142857142857</v>
          </cell>
          <cell r="D310">
            <v>1.41</v>
          </cell>
          <cell r="E310">
            <v>1.08</v>
          </cell>
        </row>
        <row r="311">
          <cell r="A311" t="str">
            <v>B1</v>
          </cell>
          <cell r="B311" t="str">
            <v>Standard</v>
          </cell>
          <cell r="C311">
            <v>1.56666666666667</v>
          </cell>
          <cell r="D311">
            <v>0.64</v>
          </cell>
          <cell r="E311">
            <v>1.23</v>
          </cell>
        </row>
        <row r="312">
          <cell r="A312" t="str">
            <v>B1</v>
          </cell>
          <cell r="B312" t="str">
            <v>Oud-Heverlee Leuven</v>
          </cell>
          <cell r="C312">
            <v>1.56666666666667</v>
          </cell>
          <cell r="D312">
            <v>0.64</v>
          </cell>
          <cell r="E312">
            <v>0.95</v>
          </cell>
        </row>
        <row r="313">
          <cell r="A313" t="str">
            <v>B1</v>
          </cell>
          <cell r="B313" t="str">
            <v>Kortrijk</v>
          </cell>
          <cell r="C313">
            <v>1.56666666666667</v>
          </cell>
          <cell r="D313">
            <v>1.02</v>
          </cell>
          <cell r="E313">
            <v>0.82</v>
          </cell>
        </row>
        <row r="314">
          <cell r="A314" t="str">
            <v>B1</v>
          </cell>
          <cell r="B314" t="str">
            <v>Oostende</v>
          </cell>
          <cell r="C314">
            <v>1.56666666666667</v>
          </cell>
          <cell r="D314">
            <v>0.77</v>
          </cell>
          <cell r="E314">
            <v>1.0900000000000001</v>
          </cell>
        </row>
        <row r="315">
          <cell r="A315" t="str">
            <v>B1</v>
          </cell>
          <cell r="B315" t="str">
            <v>Mechelen</v>
          </cell>
          <cell r="C315">
            <v>1.56666666666667</v>
          </cell>
          <cell r="D315">
            <v>1.53</v>
          </cell>
          <cell r="E315">
            <v>0.95</v>
          </cell>
        </row>
        <row r="316">
          <cell r="A316" t="str">
            <v>B1</v>
          </cell>
          <cell r="B316" t="str">
            <v>Club Brugge</v>
          </cell>
          <cell r="C316">
            <v>1.56666666666667</v>
          </cell>
          <cell r="D316">
            <v>1.28</v>
          </cell>
          <cell r="E316">
            <v>0.82</v>
          </cell>
        </row>
        <row r="317">
          <cell r="A317" t="str">
            <v>B1</v>
          </cell>
          <cell r="B317" t="str">
            <v>Anderlecht</v>
          </cell>
          <cell r="C317">
            <v>1.56666666666667</v>
          </cell>
          <cell r="D317">
            <v>1.66</v>
          </cell>
          <cell r="E317">
            <v>0.95</v>
          </cell>
        </row>
        <row r="318">
          <cell r="A318" t="str">
            <v>B1</v>
          </cell>
          <cell r="B318" t="str">
            <v>St Truiden</v>
          </cell>
          <cell r="C318">
            <v>1.56666666666667</v>
          </cell>
          <cell r="D318">
            <v>0.64</v>
          </cell>
          <cell r="E318">
            <v>1.23</v>
          </cell>
        </row>
        <row r="319">
          <cell r="A319" t="str">
            <v>B1</v>
          </cell>
          <cell r="B319" t="str">
            <v>Beerschot VA</v>
          </cell>
          <cell r="C319">
            <v>1.56666666666667</v>
          </cell>
          <cell r="D319">
            <v>0</v>
          </cell>
          <cell r="E319">
            <v>1.23</v>
          </cell>
        </row>
        <row r="320">
          <cell r="A320" t="str">
            <v>B1</v>
          </cell>
          <cell r="B320" t="str">
            <v>Genk</v>
          </cell>
          <cell r="C320">
            <v>1.56666666666667</v>
          </cell>
          <cell r="D320">
            <v>1.53</v>
          </cell>
          <cell r="E320">
            <v>0.68</v>
          </cell>
        </row>
        <row r="321">
          <cell r="A321" t="str">
            <v>B1</v>
          </cell>
          <cell r="B321" t="str">
            <v>Charleroi</v>
          </cell>
          <cell r="C321">
            <v>1.56666666666667</v>
          </cell>
          <cell r="D321">
            <v>0.77</v>
          </cell>
          <cell r="E321">
            <v>0.82</v>
          </cell>
        </row>
        <row r="322">
          <cell r="A322" t="str">
            <v>B1</v>
          </cell>
          <cell r="B322" t="str">
            <v>Cercle Brugge</v>
          </cell>
          <cell r="C322">
            <v>1.56666666666667</v>
          </cell>
          <cell r="D322">
            <v>0.38</v>
          </cell>
          <cell r="E322">
            <v>1.23</v>
          </cell>
        </row>
        <row r="323">
          <cell r="A323" t="str">
            <v>B1</v>
          </cell>
          <cell r="B323" t="str">
            <v>Seraing</v>
          </cell>
          <cell r="C323">
            <v>1.56666666666667</v>
          </cell>
          <cell r="D323">
            <v>1.28</v>
          </cell>
          <cell r="E323">
            <v>0.82</v>
          </cell>
        </row>
        <row r="324">
          <cell r="A324" t="str">
            <v>B1</v>
          </cell>
          <cell r="B324" t="str">
            <v>Eupen</v>
          </cell>
          <cell r="C324">
            <v>1.56666666666667</v>
          </cell>
          <cell r="D324">
            <v>0.89</v>
          </cell>
          <cell r="E324">
            <v>0.95</v>
          </cell>
        </row>
        <row r="325">
          <cell r="A325" t="str">
            <v>B1</v>
          </cell>
          <cell r="B325" t="str">
            <v>St. Gilloise</v>
          </cell>
          <cell r="C325">
            <v>1.56666666666667</v>
          </cell>
          <cell r="D325">
            <v>1.1499999999999999</v>
          </cell>
          <cell r="E325">
            <v>0.55000000000000004</v>
          </cell>
        </row>
        <row r="326">
          <cell r="A326" t="str">
            <v>B1</v>
          </cell>
          <cell r="B326" t="str">
            <v>Waregem</v>
          </cell>
          <cell r="C326">
            <v>1.56666666666667</v>
          </cell>
          <cell r="D326">
            <v>0.89</v>
          </cell>
          <cell r="E326">
            <v>1.91</v>
          </cell>
        </row>
        <row r="327">
          <cell r="A327" t="str">
            <v>B1</v>
          </cell>
          <cell r="B327" t="str">
            <v>Gent</v>
          </cell>
          <cell r="C327">
            <v>1.56666666666667</v>
          </cell>
          <cell r="D327">
            <v>1.79</v>
          </cell>
          <cell r="E327">
            <v>0.95</v>
          </cell>
        </row>
        <row r="328">
          <cell r="A328" t="str">
            <v>B1</v>
          </cell>
          <cell r="B328" t="str">
            <v>Antwerp</v>
          </cell>
          <cell r="C328">
            <v>1.56666666666667</v>
          </cell>
          <cell r="D328">
            <v>1.1499999999999999</v>
          </cell>
          <cell r="E328">
            <v>0.82</v>
          </cell>
        </row>
        <row r="329">
          <cell r="A329" t="str">
            <v>T1</v>
          </cell>
          <cell r="B329" t="str">
            <v>Besiktas</v>
          </cell>
          <cell r="C329">
            <v>1.575</v>
          </cell>
          <cell r="D329">
            <v>1.52</v>
          </cell>
          <cell r="E329">
            <v>0.73</v>
          </cell>
        </row>
        <row r="330">
          <cell r="A330" t="str">
            <v>T1</v>
          </cell>
          <cell r="B330" t="str">
            <v>Karagumruk</v>
          </cell>
          <cell r="C330">
            <v>1.575</v>
          </cell>
          <cell r="D330">
            <v>1.59</v>
          </cell>
          <cell r="E330">
            <v>0.68</v>
          </cell>
        </row>
        <row r="331">
          <cell r="A331" t="str">
            <v>T1</v>
          </cell>
          <cell r="B331" t="str">
            <v>Altay</v>
          </cell>
          <cell r="C331">
            <v>1.575</v>
          </cell>
          <cell r="D331">
            <v>1.1100000000000001</v>
          </cell>
          <cell r="E331">
            <v>0.91</v>
          </cell>
        </row>
        <row r="332">
          <cell r="A332" t="str">
            <v>T1</v>
          </cell>
          <cell r="B332" t="str">
            <v>Hatayspor</v>
          </cell>
          <cell r="C332">
            <v>1.575</v>
          </cell>
          <cell r="D332">
            <v>1.43</v>
          </cell>
          <cell r="E332">
            <v>0.91</v>
          </cell>
        </row>
        <row r="333">
          <cell r="A333" t="str">
            <v>T1</v>
          </cell>
          <cell r="B333" t="str">
            <v>Buyuksehyr</v>
          </cell>
          <cell r="C333">
            <v>1.575</v>
          </cell>
          <cell r="D333">
            <v>0.79</v>
          </cell>
          <cell r="E333">
            <v>0.45</v>
          </cell>
        </row>
        <row r="334">
          <cell r="A334" t="str">
            <v>T1</v>
          </cell>
          <cell r="B334" t="str">
            <v>Ad. Demirspor</v>
          </cell>
          <cell r="C334">
            <v>1.575</v>
          </cell>
          <cell r="D334">
            <v>1.27</v>
          </cell>
          <cell r="E334">
            <v>0.68</v>
          </cell>
        </row>
        <row r="335">
          <cell r="A335" t="str">
            <v>T1</v>
          </cell>
          <cell r="B335" t="str">
            <v>Antalyaspor</v>
          </cell>
          <cell r="C335">
            <v>1.575</v>
          </cell>
          <cell r="D335">
            <v>1.02</v>
          </cell>
          <cell r="E335">
            <v>1.45</v>
          </cell>
        </row>
        <row r="336">
          <cell r="A336" t="str">
            <v>T1</v>
          </cell>
          <cell r="B336" t="str">
            <v>Sivasspor</v>
          </cell>
          <cell r="C336">
            <v>1.575</v>
          </cell>
          <cell r="D336">
            <v>1.1100000000000001</v>
          </cell>
          <cell r="E336">
            <v>0.91</v>
          </cell>
        </row>
        <row r="337">
          <cell r="A337" t="str">
            <v>T1</v>
          </cell>
          <cell r="B337" t="str">
            <v>Yeni Malatyaspor</v>
          </cell>
          <cell r="C337">
            <v>1.575</v>
          </cell>
          <cell r="D337">
            <v>0.76</v>
          </cell>
          <cell r="E337">
            <v>2.1800000000000002</v>
          </cell>
        </row>
        <row r="338">
          <cell r="A338" t="str">
            <v>T1</v>
          </cell>
          <cell r="B338" t="str">
            <v>Giresunspor</v>
          </cell>
          <cell r="C338">
            <v>1.575</v>
          </cell>
          <cell r="D338">
            <v>0.16</v>
          </cell>
          <cell r="E338">
            <v>0.91</v>
          </cell>
        </row>
        <row r="339">
          <cell r="A339" t="str">
            <v>T1</v>
          </cell>
          <cell r="B339" t="str">
            <v>Kayserispor</v>
          </cell>
          <cell r="C339">
            <v>1.575</v>
          </cell>
          <cell r="D339">
            <v>1.1100000000000001</v>
          </cell>
          <cell r="E339">
            <v>0.68</v>
          </cell>
        </row>
        <row r="340">
          <cell r="A340" t="str">
            <v>T1</v>
          </cell>
          <cell r="B340" t="str">
            <v>Kasimpasa</v>
          </cell>
          <cell r="C340">
            <v>1.575</v>
          </cell>
          <cell r="D340">
            <v>0.95</v>
          </cell>
          <cell r="E340">
            <v>1.1399999999999999</v>
          </cell>
        </row>
        <row r="341">
          <cell r="A341" t="str">
            <v>T1</v>
          </cell>
          <cell r="B341" t="str">
            <v>Rizespor</v>
          </cell>
          <cell r="C341">
            <v>1.575</v>
          </cell>
          <cell r="D341">
            <v>0.48</v>
          </cell>
          <cell r="E341">
            <v>1.59</v>
          </cell>
        </row>
        <row r="342">
          <cell r="A342" t="str">
            <v>T1</v>
          </cell>
          <cell r="B342" t="str">
            <v>Alanyaspor</v>
          </cell>
          <cell r="C342">
            <v>1.575</v>
          </cell>
          <cell r="D342">
            <v>0.85</v>
          </cell>
          <cell r="E342">
            <v>1.21</v>
          </cell>
        </row>
        <row r="343">
          <cell r="A343" t="str">
            <v>T1</v>
          </cell>
          <cell r="B343" t="str">
            <v>Gaziantep</v>
          </cell>
          <cell r="C343">
            <v>1.575</v>
          </cell>
          <cell r="D343">
            <v>1.1100000000000001</v>
          </cell>
          <cell r="E343">
            <v>0.23</v>
          </cell>
        </row>
        <row r="344">
          <cell r="A344" t="str">
            <v>T1</v>
          </cell>
          <cell r="B344" t="str">
            <v>Konyaspor</v>
          </cell>
          <cell r="C344">
            <v>1.575</v>
          </cell>
          <cell r="D344">
            <v>1.27</v>
          </cell>
          <cell r="E344">
            <v>1.1399999999999999</v>
          </cell>
        </row>
        <row r="345">
          <cell r="A345" t="str">
            <v>T1</v>
          </cell>
          <cell r="B345" t="str">
            <v>Fenerbahce</v>
          </cell>
          <cell r="C345">
            <v>1.575</v>
          </cell>
          <cell r="D345">
            <v>1.1100000000000001</v>
          </cell>
          <cell r="E345">
            <v>0.68</v>
          </cell>
        </row>
        <row r="346">
          <cell r="A346" t="str">
            <v>T1</v>
          </cell>
          <cell r="B346" t="str">
            <v>Goztep</v>
          </cell>
          <cell r="C346">
            <v>1.575</v>
          </cell>
          <cell r="D346">
            <v>0.32</v>
          </cell>
          <cell r="E346">
            <v>1.1399999999999999</v>
          </cell>
        </row>
        <row r="347">
          <cell r="A347" t="str">
            <v>T1</v>
          </cell>
          <cell r="B347" t="str">
            <v>Trabzonspor</v>
          </cell>
          <cell r="C347">
            <v>1.575</v>
          </cell>
          <cell r="D347">
            <v>1.06</v>
          </cell>
          <cell r="E347">
            <v>1.21</v>
          </cell>
        </row>
        <row r="348">
          <cell r="A348" t="str">
            <v>T1</v>
          </cell>
          <cell r="B348" t="str">
            <v>Galatasaray</v>
          </cell>
          <cell r="C348">
            <v>1.575</v>
          </cell>
          <cell r="D348">
            <v>0.85</v>
          </cell>
          <cell r="E348">
            <v>0.91</v>
          </cell>
        </row>
        <row r="349">
          <cell r="A349" t="str">
            <v>G1</v>
          </cell>
          <cell r="B349" t="str">
            <v>Panetolikos</v>
          </cell>
          <cell r="C349">
            <v>1.25714285714286</v>
          </cell>
          <cell r="D349">
            <v>0.53</v>
          </cell>
          <cell r="E349">
            <v>1.67</v>
          </cell>
        </row>
        <row r="350">
          <cell r="A350" t="str">
            <v>G1</v>
          </cell>
          <cell r="B350" t="str">
            <v>Panathinaikos</v>
          </cell>
          <cell r="C350">
            <v>1.25714285714286</v>
          </cell>
          <cell r="D350">
            <v>3.58</v>
          </cell>
          <cell r="E350">
            <v>0.5</v>
          </cell>
        </row>
        <row r="351">
          <cell r="A351" t="str">
            <v>G1</v>
          </cell>
          <cell r="B351" t="str">
            <v>Volos NFC</v>
          </cell>
          <cell r="C351">
            <v>1.25714285714286</v>
          </cell>
          <cell r="D351">
            <v>1.86</v>
          </cell>
          <cell r="E351">
            <v>0.67</v>
          </cell>
        </row>
        <row r="352">
          <cell r="A352" t="str">
            <v>G1</v>
          </cell>
          <cell r="B352" t="str">
            <v>PAOK</v>
          </cell>
          <cell r="C352">
            <v>1.25714285714286</v>
          </cell>
          <cell r="D352">
            <v>0.8</v>
          </cell>
          <cell r="E352">
            <v>0.5</v>
          </cell>
        </row>
        <row r="353">
          <cell r="A353" t="str">
            <v>G1</v>
          </cell>
          <cell r="B353" t="str">
            <v>AEK</v>
          </cell>
          <cell r="C353">
            <v>1.25714285714286</v>
          </cell>
          <cell r="D353">
            <v>1.59</v>
          </cell>
          <cell r="E353">
            <v>0</v>
          </cell>
        </row>
        <row r="354">
          <cell r="A354" t="str">
            <v>G1</v>
          </cell>
          <cell r="B354" t="str">
            <v>Olympiakos</v>
          </cell>
          <cell r="C354">
            <v>1.25714285714286</v>
          </cell>
          <cell r="D354">
            <v>1.06</v>
          </cell>
          <cell r="E354">
            <v>0.33</v>
          </cell>
        </row>
        <row r="355">
          <cell r="A355" t="str">
            <v>G1</v>
          </cell>
          <cell r="B355" t="str">
            <v>Aris</v>
          </cell>
          <cell r="C355">
            <v>1.25714285714286</v>
          </cell>
          <cell r="D355">
            <v>0.27</v>
          </cell>
          <cell r="E355">
            <v>0</v>
          </cell>
        </row>
        <row r="356">
          <cell r="A356" t="str">
            <v>G1</v>
          </cell>
          <cell r="B356" t="str">
            <v>Ionikos</v>
          </cell>
          <cell r="C356">
            <v>1.25714285714286</v>
          </cell>
        </row>
        <row r="357">
          <cell r="A357" t="str">
            <v>G1</v>
          </cell>
          <cell r="B357" t="str">
            <v>Giannina</v>
          </cell>
          <cell r="C357">
            <v>1.25714285714286</v>
          </cell>
        </row>
        <row r="358">
          <cell r="A358" t="str">
            <v>G1</v>
          </cell>
          <cell r="B358" t="str">
            <v>Apollon</v>
          </cell>
          <cell r="C358">
            <v>1.25714285714286</v>
          </cell>
        </row>
        <row r="359">
          <cell r="A359" t="str">
            <v>G1</v>
          </cell>
          <cell r="B359" t="str">
            <v>Atromitos</v>
          </cell>
          <cell r="C359">
            <v>1.25714285714286</v>
          </cell>
        </row>
        <row r="360">
          <cell r="A360" t="str">
            <v>G1</v>
          </cell>
          <cell r="B360" t="str">
            <v>OFI Crete</v>
          </cell>
          <cell r="C360">
            <v>1.25714285714286</v>
          </cell>
        </row>
        <row r="361">
          <cell r="A361" t="str">
            <v>G1</v>
          </cell>
          <cell r="B361" t="str">
            <v>Asteras Tripolis</v>
          </cell>
          <cell r="C361">
            <v>1.25714285714286</v>
          </cell>
        </row>
        <row r="362">
          <cell r="A362" t="str">
            <v>G1</v>
          </cell>
          <cell r="B362" t="str">
            <v>Lamia</v>
          </cell>
          <cell r="C362">
            <v>1.25714285714286</v>
          </cell>
        </row>
        <row r="363">
          <cell r="A363" t="str">
            <v>SC0</v>
          </cell>
          <cell r="B363" t="str">
            <v>Rangers</v>
          </cell>
          <cell r="C363">
            <v>1.5208333333333299</v>
          </cell>
          <cell r="D363">
            <v>1.1499999999999999</v>
          </cell>
          <cell r="E363">
            <v>0.56999999999999995</v>
          </cell>
        </row>
        <row r="364">
          <cell r="A364" t="str">
            <v>SC0</v>
          </cell>
          <cell r="B364" t="str">
            <v>Dundee</v>
          </cell>
          <cell r="C364">
            <v>1.5208333333333299</v>
          </cell>
          <cell r="D364">
            <v>0.66</v>
          </cell>
          <cell r="E364">
            <v>1.43</v>
          </cell>
        </row>
        <row r="365">
          <cell r="A365" t="str">
            <v>SC0</v>
          </cell>
          <cell r="B365" t="str">
            <v>Ross County</v>
          </cell>
          <cell r="C365">
            <v>1.5208333333333299</v>
          </cell>
          <cell r="D365">
            <v>0.88</v>
          </cell>
          <cell r="E365">
            <v>2.29</v>
          </cell>
        </row>
        <row r="366">
          <cell r="A366" t="str">
            <v>SC0</v>
          </cell>
          <cell r="B366" t="str">
            <v>Hearts</v>
          </cell>
          <cell r="C366">
            <v>1.5208333333333299</v>
          </cell>
          <cell r="D366">
            <v>1.05</v>
          </cell>
          <cell r="E366">
            <v>0.46</v>
          </cell>
        </row>
        <row r="367">
          <cell r="A367" t="str">
            <v>SC0</v>
          </cell>
          <cell r="B367" t="str">
            <v>Aberdeen</v>
          </cell>
          <cell r="C367">
            <v>1.5208333333333299</v>
          </cell>
          <cell r="D367">
            <v>0.66</v>
          </cell>
          <cell r="E367">
            <v>1.1399999999999999</v>
          </cell>
        </row>
        <row r="368">
          <cell r="A368" t="str">
            <v>SC0</v>
          </cell>
          <cell r="B368" t="str">
            <v>Motherwell</v>
          </cell>
          <cell r="C368">
            <v>1.5208333333333299</v>
          </cell>
          <cell r="D368">
            <v>1.1499999999999999</v>
          </cell>
          <cell r="E368">
            <v>1.1399999999999999</v>
          </cell>
        </row>
        <row r="369">
          <cell r="A369" t="str">
            <v>SC0</v>
          </cell>
          <cell r="B369" t="str">
            <v>Dundee United</v>
          </cell>
          <cell r="C369">
            <v>1.5208333333333299</v>
          </cell>
          <cell r="D369">
            <v>0.49</v>
          </cell>
          <cell r="E369">
            <v>0.56999999999999995</v>
          </cell>
        </row>
        <row r="370">
          <cell r="A370" t="str">
            <v>SC0</v>
          </cell>
          <cell r="B370" t="str">
            <v>St Mirren</v>
          </cell>
          <cell r="C370">
            <v>1.5208333333333299</v>
          </cell>
          <cell r="D370">
            <v>0.66</v>
          </cell>
          <cell r="E370">
            <v>1.1399999999999999</v>
          </cell>
        </row>
        <row r="371">
          <cell r="A371" t="str">
            <v>SC0</v>
          </cell>
          <cell r="B371" t="str">
            <v>Celtic</v>
          </cell>
          <cell r="C371">
            <v>1.5208333333333299</v>
          </cell>
          <cell r="D371">
            <v>2.63</v>
          </cell>
          <cell r="E371">
            <v>0.28999999999999998</v>
          </cell>
        </row>
        <row r="372">
          <cell r="A372" t="str">
            <v>SC0</v>
          </cell>
          <cell r="B372" t="str">
            <v>Hibernian</v>
          </cell>
          <cell r="C372">
            <v>1.5208333333333299</v>
          </cell>
          <cell r="D372">
            <v>1.32</v>
          </cell>
          <cell r="E372">
            <v>0.56999999999999995</v>
          </cell>
        </row>
        <row r="373">
          <cell r="A373" t="str">
            <v>SC0</v>
          </cell>
          <cell r="B373" t="str">
            <v>Livingston</v>
          </cell>
          <cell r="C373">
            <v>1.5208333333333299</v>
          </cell>
          <cell r="D373">
            <v>0.49</v>
          </cell>
          <cell r="E373">
            <v>1.43</v>
          </cell>
        </row>
        <row r="374">
          <cell r="A374" t="str">
            <v>SC0</v>
          </cell>
          <cell r="B374" t="str">
            <v>St Johnstone</v>
          </cell>
          <cell r="C374">
            <v>1.5208333333333299</v>
          </cell>
          <cell r="D374">
            <v>0.82</v>
          </cell>
          <cell r="E374">
            <v>1.43</v>
          </cell>
        </row>
        <row r="375">
          <cell r="A375" t="str">
            <v>SC1</v>
          </cell>
          <cell r="B375" t="str">
            <v>Arbroath</v>
          </cell>
          <cell r="C375">
            <v>1.2749999999999999</v>
          </cell>
          <cell r="D375">
            <v>1.37</v>
          </cell>
          <cell r="E375">
            <v>0.4</v>
          </cell>
        </row>
        <row r="376">
          <cell r="A376" t="str">
            <v>SC1</v>
          </cell>
          <cell r="B376" t="str">
            <v>Morton</v>
          </cell>
          <cell r="C376">
            <v>1.2749999999999999</v>
          </cell>
          <cell r="D376">
            <v>1.18</v>
          </cell>
          <cell r="E376">
            <v>1.6</v>
          </cell>
        </row>
        <row r="377">
          <cell r="A377" t="str">
            <v>SC1</v>
          </cell>
          <cell r="B377" t="str">
            <v>Partick</v>
          </cell>
          <cell r="C377">
            <v>1.2749999999999999</v>
          </cell>
          <cell r="D377">
            <v>1.96</v>
          </cell>
          <cell r="E377">
            <v>0.8</v>
          </cell>
        </row>
        <row r="378">
          <cell r="A378" t="str">
            <v>SC1</v>
          </cell>
          <cell r="B378" t="str">
            <v>Raith Rvs</v>
          </cell>
          <cell r="C378">
            <v>1.2749999999999999</v>
          </cell>
          <cell r="D378">
            <v>1.57</v>
          </cell>
          <cell r="E378">
            <v>1.6</v>
          </cell>
        </row>
        <row r="379">
          <cell r="A379" t="str">
            <v>SC1</v>
          </cell>
          <cell r="B379" t="str">
            <v>Kilmarnock</v>
          </cell>
          <cell r="C379">
            <v>1.2749999999999999</v>
          </cell>
          <cell r="D379">
            <v>0.78</v>
          </cell>
          <cell r="E379">
            <v>0.8</v>
          </cell>
        </row>
        <row r="380">
          <cell r="A380" t="str">
            <v>SC1</v>
          </cell>
          <cell r="B380" t="str">
            <v>Ayr</v>
          </cell>
          <cell r="C380">
            <v>1.2749999999999999</v>
          </cell>
          <cell r="D380">
            <v>0.98</v>
          </cell>
          <cell r="E380">
            <v>1</v>
          </cell>
        </row>
        <row r="381">
          <cell r="A381" t="str">
            <v>SC1</v>
          </cell>
          <cell r="B381" t="str">
            <v>Dunfermline</v>
          </cell>
          <cell r="C381">
            <v>1.2749999999999999</v>
          </cell>
          <cell r="D381">
            <v>0</v>
          </cell>
          <cell r="E381">
            <v>1.2</v>
          </cell>
        </row>
        <row r="382">
          <cell r="A382" t="str">
            <v>SC1</v>
          </cell>
          <cell r="B382" t="str">
            <v>Hamilton</v>
          </cell>
          <cell r="C382">
            <v>1.2749999999999999</v>
          </cell>
          <cell r="D382">
            <v>0.39</v>
          </cell>
          <cell r="E382">
            <v>1.2</v>
          </cell>
        </row>
        <row r="383">
          <cell r="A383" t="str">
            <v>SC1</v>
          </cell>
          <cell r="B383" t="str">
            <v>Inverness C</v>
          </cell>
          <cell r="C383">
            <v>1.2749999999999999</v>
          </cell>
          <cell r="D383">
            <v>1.37</v>
          </cell>
          <cell r="E383">
            <v>0.4</v>
          </cell>
        </row>
        <row r="384">
          <cell r="A384" t="str">
            <v>SC1</v>
          </cell>
          <cell r="B384" t="str">
            <v>Queen of Sth</v>
          </cell>
          <cell r="C384">
            <v>1.2749999999999999</v>
          </cell>
          <cell r="D384">
            <v>0.39</v>
          </cell>
          <cell r="E384">
            <v>1</v>
          </cell>
        </row>
        <row r="385">
          <cell r="A385" t="str">
            <v>SC2</v>
          </cell>
          <cell r="B385" t="str">
            <v>Airdrie Utd</v>
          </cell>
          <cell r="C385">
            <v>1.7111111111111099</v>
          </cell>
          <cell r="D385">
            <v>0.94</v>
          </cell>
          <cell r="E385">
            <v>1.1299999999999999</v>
          </cell>
        </row>
        <row r="386">
          <cell r="A386" t="str">
            <v>SC2</v>
          </cell>
          <cell r="B386" t="str">
            <v>Clyde</v>
          </cell>
          <cell r="C386">
            <v>1.7111111111111099</v>
          </cell>
          <cell r="D386">
            <v>0.88</v>
          </cell>
          <cell r="E386">
            <v>1.41</v>
          </cell>
        </row>
        <row r="387">
          <cell r="A387" t="str">
            <v>SC2</v>
          </cell>
          <cell r="B387" t="str">
            <v>Cove Rangers</v>
          </cell>
          <cell r="C387">
            <v>1.7111111111111099</v>
          </cell>
          <cell r="D387">
            <v>1.17</v>
          </cell>
          <cell r="E387">
            <v>0.8</v>
          </cell>
        </row>
        <row r="388">
          <cell r="A388" t="str">
            <v>SC2</v>
          </cell>
          <cell r="B388" t="str">
            <v>East Fife</v>
          </cell>
          <cell r="C388">
            <v>1.7111111111111099</v>
          </cell>
          <cell r="D388">
            <v>0.57999999999999996</v>
          </cell>
          <cell r="E388">
            <v>1</v>
          </cell>
        </row>
        <row r="389">
          <cell r="A389" t="str">
            <v>SC2</v>
          </cell>
          <cell r="B389" t="str">
            <v>Peterhead</v>
          </cell>
          <cell r="C389">
            <v>1.7111111111111099</v>
          </cell>
          <cell r="D389">
            <v>1.4</v>
          </cell>
          <cell r="E389">
            <v>0.96</v>
          </cell>
        </row>
        <row r="390">
          <cell r="A390" t="str">
            <v>SC2</v>
          </cell>
          <cell r="B390" t="str">
            <v>Alloa</v>
          </cell>
          <cell r="C390">
            <v>1.7111111111111099</v>
          </cell>
          <cell r="D390">
            <v>1.02</v>
          </cell>
          <cell r="E390">
            <v>1</v>
          </cell>
        </row>
        <row r="391">
          <cell r="A391" t="str">
            <v>SC2</v>
          </cell>
          <cell r="B391" t="str">
            <v>Dumbarton</v>
          </cell>
          <cell r="C391">
            <v>1.7111111111111099</v>
          </cell>
          <cell r="D391">
            <v>1.31</v>
          </cell>
          <cell r="E391">
            <v>1.21</v>
          </cell>
        </row>
        <row r="392">
          <cell r="A392" t="str">
            <v>SC2</v>
          </cell>
          <cell r="B392" t="str">
            <v>Falkirk</v>
          </cell>
          <cell r="C392">
            <v>1.7111111111111099</v>
          </cell>
          <cell r="D392">
            <v>0.94</v>
          </cell>
          <cell r="E392">
            <v>0.8</v>
          </cell>
        </row>
        <row r="393">
          <cell r="A393" t="str">
            <v>SC2</v>
          </cell>
          <cell r="B393" t="str">
            <v>Montrose</v>
          </cell>
          <cell r="C393">
            <v>1.7111111111111099</v>
          </cell>
          <cell r="D393">
            <v>0.7</v>
          </cell>
          <cell r="E393">
            <v>1.29</v>
          </cell>
        </row>
        <row r="394">
          <cell r="A394" t="str">
            <v>SC2</v>
          </cell>
          <cell r="B394" t="str">
            <v>Queens Park</v>
          </cell>
          <cell r="C394">
            <v>1.7111111111111099</v>
          </cell>
          <cell r="D394">
            <v>1.05</v>
          </cell>
          <cell r="E394">
            <v>0.48</v>
          </cell>
        </row>
        <row r="395">
          <cell r="A395" t="str">
            <v>SC3</v>
          </cell>
          <cell r="B395" t="str">
            <v>Albion Rvs</v>
          </cell>
          <cell r="C395">
            <v>1.2888888888888901</v>
          </cell>
          <cell r="D395">
            <v>0.93</v>
          </cell>
          <cell r="E395">
            <v>1.1100000000000001</v>
          </cell>
        </row>
        <row r="396">
          <cell r="A396" t="str">
            <v>SC3</v>
          </cell>
          <cell r="B396" t="str">
            <v>Annan Athletic</v>
          </cell>
          <cell r="C396">
            <v>1.2888888888888901</v>
          </cell>
          <cell r="D396">
            <v>0.97</v>
          </cell>
          <cell r="E396">
            <v>1.58</v>
          </cell>
        </row>
        <row r="397">
          <cell r="A397" t="str">
            <v>SC3</v>
          </cell>
          <cell r="B397" t="str">
            <v>Elgin</v>
          </cell>
          <cell r="C397">
            <v>1.2888888888888901</v>
          </cell>
          <cell r="D397">
            <v>0.78</v>
          </cell>
          <cell r="E397">
            <v>0.95</v>
          </cell>
        </row>
        <row r="398">
          <cell r="A398" t="str">
            <v>SC3</v>
          </cell>
          <cell r="B398" t="str">
            <v>Kelty Hearts</v>
          </cell>
          <cell r="C398">
            <v>1.2888888888888901</v>
          </cell>
          <cell r="D398">
            <v>1.0900000000000001</v>
          </cell>
          <cell r="E398">
            <v>0.32</v>
          </cell>
        </row>
        <row r="399">
          <cell r="A399" t="str">
            <v>SC3</v>
          </cell>
          <cell r="B399" t="str">
            <v>Stenhousemuir</v>
          </cell>
          <cell r="C399">
            <v>1.2888888888888901</v>
          </cell>
          <cell r="D399">
            <v>0.62</v>
          </cell>
          <cell r="E399">
            <v>1.42</v>
          </cell>
        </row>
        <row r="400">
          <cell r="A400" t="str">
            <v>SC3</v>
          </cell>
          <cell r="B400" t="str">
            <v>Cowdenbeath</v>
          </cell>
          <cell r="C400">
            <v>1.2888888888888901</v>
          </cell>
          <cell r="D400">
            <v>1.1599999999999999</v>
          </cell>
          <cell r="E400">
            <v>1.38</v>
          </cell>
        </row>
        <row r="401">
          <cell r="A401" t="str">
            <v>SC3</v>
          </cell>
          <cell r="B401" t="str">
            <v>Forfar</v>
          </cell>
          <cell r="C401">
            <v>1.2888888888888901</v>
          </cell>
          <cell r="D401">
            <v>1.55</v>
          </cell>
          <cell r="E401">
            <v>0.79</v>
          </cell>
        </row>
        <row r="402">
          <cell r="A402" t="str">
            <v>SC3</v>
          </cell>
          <cell r="B402" t="str">
            <v>Stirling</v>
          </cell>
          <cell r="C402">
            <v>1.2888888888888901</v>
          </cell>
          <cell r="D402">
            <v>1.55</v>
          </cell>
          <cell r="E402">
            <v>0.79</v>
          </cell>
        </row>
        <row r="403">
          <cell r="A403" t="str">
            <v>SC3</v>
          </cell>
          <cell r="B403" t="str">
            <v>Stranraer</v>
          </cell>
          <cell r="C403">
            <v>1.2888888888888901</v>
          </cell>
          <cell r="D403">
            <v>0.47</v>
          </cell>
          <cell r="E403">
            <v>1.1100000000000001</v>
          </cell>
        </row>
        <row r="404">
          <cell r="A404" t="str">
            <v>SC3</v>
          </cell>
          <cell r="B404" t="str">
            <v>Edinburgh City</v>
          </cell>
          <cell r="C404">
            <v>1.2888888888888901</v>
          </cell>
          <cell r="D404">
            <v>1.1599999999999999</v>
          </cell>
          <cell r="E404">
            <v>0.59</v>
          </cell>
        </row>
      </sheetData>
      <sheetData sheetId="1">
        <row r="2">
          <cell r="A2" t="str">
            <v>E0</v>
          </cell>
          <cell r="B2" t="str">
            <v>Arsenal</v>
          </cell>
          <cell r="C2">
            <v>1.1000000000000001</v>
          </cell>
          <cell r="D2">
            <v>0.17</v>
          </cell>
          <cell r="E2">
            <v>1.17</v>
          </cell>
        </row>
        <row r="3">
          <cell r="A3" t="str">
            <v>E0</v>
          </cell>
          <cell r="B3" t="str">
            <v>Leeds</v>
          </cell>
          <cell r="C3">
            <v>1.1000000000000001</v>
          </cell>
          <cell r="D3">
            <v>0.67</v>
          </cell>
          <cell r="E3">
            <v>1.56</v>
          </cell>
        </row>
        <row r="4">
          <cell r="A4" t="str">
            <v>E0</v>
          </cell>
          <cell r="B4" t="str">
            <v>Brighton</v>
          </cell>
          <cell r="C4">
            <v>1.1000000000000001</v>
          </cell>
          <cell r="D4">
            <v>0.89</v>
          </cell>
          <cell r="E4">
            <v>0.44</v>
          </cell>
        </row>
        <row r="5">
          <cell r="A5" t="str">
            <v>E0</v>
          </cell>
          <cell r="B5" t="str">
            <v>Crystal Palace</v>
          </cell>
          <cell r="C5">
            <v>1.1000000000000001</v>
          </cell>
          <cell r="D5">
            <v>0.44</v>
          </cell>
          <cell r="E5">
            <v>1.78</v>
          </cell>
        </row>
        <row r="6">
          <cell r="A6" t="str">
            <v>E0</v>
          </cell>
          <cell r="B6" t="str">
            <v>Southampton</v>
          </cell>
          <cell r="C6">
            <v>1.1000000000000001</v>
          </cell>
          <cell r="D6">
            <v>0.67</v>
          </cell>
          <cell r="E6">
            <v>1.33</v>
          </cell>
        </row>
        <row r="7">
          <cell r="A7" t="str">
            <v>E0</v>
          </cell>
          <cell r="B7" t="str">
            <v>Wolves</v>
          </cell>
          <cell r="C7">
            <v>1.1000000000000001</v>
          </cell>
          <cell r="D7">
            <v>0.67</v>
          </cell>
          <cell r="E7">
            <v>0.22</v>
          </cell>
        </row>
        <row r="8">
          <cell r="A8" t="str">
            <v>E0</v>
          </cell>
          <cell r="B8" t="str">
            <v>Aston Villa</v>
          </cell>
          <cell r="C8">
            <v>1.1000000000000001</v>
          </cell>
          <cell r="D8">
            <v>0.67</v>
          </cell>
          <cell r="E8">
            <v>1.33</v>
          </cell>
        </row>
        <row r="9">
          <cell r="A9" t="str">
            <v>E0</v>
          </cell>
          <cell r="B9" t="str">
            <v>Liverpool</v>
          </cell>
          <cell r="C9">
            <v>1.1000000000000001</v>
          </cell>
          <cell r="D9">
            <v>2</v>
          </cell>
          <cell r="E9">
            <v>0.67</v>
          </cell>
        </row>
        <row r="10">
          <cell r="A10" t="str">
            <v>E0</v>
          </cell>
          <cell r="B10" t="str">
            <v>West Ham</v>
          </cell>
          <cell r="C10">
            <v>1.1000000000000001</v>
          </cell>
          <cell r="D10">
            <v>1.33</v>
          </cell>
          <cell r="E10">
            <v>0.67</v>
          </cell>
        </row>
        <row r="11">
          <cell r="A11" t="str">
            <v>E0</v>
          </cell>
          <cell r="B11" t="str">
            <v>Man City</v>
          </cell>
          <cell r="C11">
            <v>1.1000000000000001</v>
          </cell>
          <cell r="D11">
            <v>0.67</v>
          </cell>
          <cell r="E11">
            <v>0.5</v>
          </cell>
        </row>
        <row r="12">
          <cell r="A12" t="str">
            <v>E0</v>
          </cell>
          <cell r="B12" t="str">
            <v>Burnley</v>
          </cell>
          <cell r="C12">
            <v>1.1000000000000001</v>
          </cell>
          <cell r="D12">
            <v>0.67</v>
          </cell>
          <cell r="E12">
            <v>1.56</v>
          </cell>
        </row>
        <row r="13">
          <cell r="A13" t="str">
            <v>E0</v>
          </cell>
          <cell r="B13" t="str">
            <v>Newcastle</v>
          </cell>
          <cell r="C13">
            <v>1.1000000000000001</v>
          </cell>
          <cell r="D13">
            <v>0.5</v>
          </cell>
          <cell r="E13">
            <v>1.5</v>
          </cell>
        </row>
        <row r="14">
          <cell r="A14" t="str">
            <v>E0</v>
          </cell>
          <cell r="B14" t="str">
            <v>Brentford</v>
          </cell>
          <cell r="C14">
            <v>1.1000000000000001</v>
          </cell>
          <cell r="D14">
            <v>0.83</v>
          </cell>
          <cell r="E14">
            <v>0.33</v>
          </cell>
        </row>
        <row r="15">
          <cell r="A15" t="str">
            <v>E0</v>
          </cell>
          <cell r="B15" t="str">
            <v>Everton</v>
          </cell>
          <cell r="C15">
            <v>1.1000000000000001</v>
          </cell>
          <cell r="D15">
            <v>0.83</v>
          </cell>
          <cell r="E15">
            <v>1</v>
          </cell>
        </row>
        <row r="16">
          <cell r="A16" t="str">
            <v>E0</v>
          </cell>
          <cell r="B16" t="str">
            <v>Norwich</v>
          </cell>
          <cell r="C16">
            <v>1.1000000000000001</v>
          </cell>
          <cell r="D16">
            <v>0</v>
          </cell>
          <cell r="E16">
            <v>1.33</v>
          </cell>
        </row>
        <row r="17">
          <cell r="A17" t="str">
            <v>E0</v>
          </cell>
          <cell r="B17" t="str">
            <v>Watford</v>
          </cell>
          <cell r="C17">
            <v>1.1000000000000001</v>
          </cell>
          <cell r="D17">
            <v>0.5</v>
          </cell>
          <cell r="E17">
            <v>0.83</v>
          </cell>
        </row>
        <row r="18">
          <cell r="A18" t="str">
            <v>E0</v>
          </cell>
          <cell r="B18" t="str">
            <v>Man United</v>
          </cell>
          <cell r="C18">
            <v>1.1000000000000001</v>
          </cell>
          <cell r="D18">
            <v>0.89</v>
          </cell>
          <cell r="E18">
            <v>0.44</v>
          </cell>
        </row>
        <row r="19">
          <cell r="A19" t="str">
            <v>E0</v>
          </cell>
          <cell r="B19" t="str">
            <v>Tottenham</v>
          </cell>
          <cell r="C19">
            <v>1.1000000000000001</v>
          </cell>
          <cell r="D19">
            <v>0.44</v>
          </cell>
          <cell r="E19">
            <v>1.33</v>
          </cell>
        </row>
        <row r="20">
          <cell r="A20" t="str">
            <v>E0</v>
          </cell>
          <cell r="B20" t="str">
            <v>Chelsea</v>
          </cell>
          <cell r="C20">
            <v>1.1000000000000001</v>
          </cell>
          <cell r="D20">
            <v>1.33</v>
          </cell>
          <cell r="E20">
            <v>0.22</v>
          </cell>
        </row>
        <row r="21">
          <cell r="A21" t="str">
            <v>E0</v>
          </cell>
          <cell r="B21" t="str">
            <v>Leicester</v>
          </cell>
          <cell r="C21">
            <v>1.1000000000000001</v>
          </cell>
          <cell r="D21">
            <v>1</v>
          </cell>
          <cell r="E21">
            <v>1.5</v>
          </cell>
        </row>
        <row r="22">
          <cell r="A22" t="str">
            <v>E1</v>
          </cell>
          <cell r="B22" t="str">
            <v>West Brom</v>
          </cell>
          <cell r="C22">
            <v>1.15151515151515</v>
          </cell>
          <cell r="D22">
            <v>1.2</v>
          </cell>
          <cell r="E22">
            <v>0.6</v>
          </cell>
        </row>
        <row r="23">
          <cell r="A23" t="str">
            <v>E1</v>
          </cell>
          <cell r="B23" t="str">
            <v>Swansea</v>
          </cell>
          <cell r="C23">
            <v>1.15151515151515</v>
          </cell>
          <cell r="D23">
            <v>0.84</v>
          </cell>
          <cell r="E23">
            <v>1.32</v>
          </cell>
        </row>
        <row r="24">
          <cell r="A24" t="str">
            <v>E1</v>
          </cell>
          <cell r="B24" t="str">
            <v>Blackpool</v>
          </cell>
          <cell r="C24">
            <v>1.15151515151515</v>
          </cell>
          <cell r="D24">
            <v>1</v>
          </cell>
          <cell r="E24">
            <v>1</v>
          </cell>
        </row>
        <row r="25">
          <cell r="A25" t="str">
            <v>E1</v>
          </cell>
          <cell r="B25" t="str">
            <v>Barnsley</v>
          </cell>
          <cell r="C25">
            <v>1.15151515151515</v>
          </cell>
          <cell r="D25">
            <v>0.56999999999999995</v>
          </cell>
          <cell r="E25">
            <v>1.1499999999999999</v>
          </cell>
        </row>
        <row r="26">
          <cell r="A26" t="str">
            <v>E1</v>
          </cell>
          <cell r="B26" t="str">
            <v>Huddersfield</v>
          </cell>
          <cell r="C26">
            <v>1.15151515151515</v>
          </cell>
          <cell r="D26">
            <v>0.84</v>
          </cell>
          <cell r="E26">
            <v>0.6</v>
          </cell>
        </row>
        <row r="27">
          <cell r="A27" t="str">
            <v>E1</v>
          </cell>
          <cell r="B27" t="str">
            <v>Peterboro</v>
          </cell>
          <cell r="C27">
            <v>1.15151515151515</v>
          </cell>
          <cell r="D27">
            <v>0.43</v>
          </cell>
          <cell r="E27">
            <v>2.2999999999999998</v>
          </cell>
        </row>
        <row r="28">
          <cell r="A28" t="str">
            <v>E1</v>
          </cell>
          <cell r="B28" t="str">
            <v>Hull</v>
          </cell>
          <cell r="C28">
            <v>1.15151515151515</v>
          </cell>
          <cell r="D28">
            <v>0.56999999999999995</v>
          </cell>
          <cell r="E28">
            <v>1</v>
          </cell>
        </row>
        <row r="29">
          <cell r="A29" t="str">
            <v>E1</v>
          </cell>
          <cell r="B29" t="str">
            <v>Millwall</v>
          </cell>
          <cell r="C29">
            <v>1.15151515151515</v>
          </cell>
          <cell r="D29">
            <v>0.6</v>
          </cell>
          <cell r="E29">
            <v>0.72</v>
          </cell>
        </row>
        <row r="30">
          <cell r="A30" t="str">
            <v>E1</v>
          </cell>
          <cell r="B30" t="str">
            <v>Reading</v>
          </cell>
          <cell r="C30">
            <v>1.15151515151515</v>
          </cell>
          <cell r="D30">
            <v>0.72</v>
          </cell>
          <cell r="E30">
            <v>1.32</v>
          </cell>
        </row>
        <row r="31">
          <cell r="A31" t="str">
            <v>E1</v>
          </cell>
          <cell r="B31" t="str">
            <v>Birmingham</v>
          </cell>
          <cell r="C31">
            <v>1.15151515151515</v>
          </cell>
          <cell r="D31">
            <v>1</v>
          </cell>
          <cell r="E31">
            <v>0.86</v>
          </cell>
        </row>
        <row r="32">
          <cell r="A32" t="str">
            <v>E1</v>
          </cell>
          <cell r="B32" t="str">
            <v>Middlesbrough</v>
          </cell>
          <cell r="C32">
            <v>1.15151515151515</v>
          </cell>
          <cell r="D32">
            <v>0.36</v>
          </cell>
          <cell r="E32">
            <v>0.72</v>
          </cell>
        </row>
        <row r="33">
          <cell r="A33" t="str">
            <v>E1</v>
          </cell>
          <cell r="B33" t="str">
            <v>Nottm Forest</v>
          </cell>
          <cell r="C33">
            <v>1.15151515151515</v>
          </cell>
          <cell r="D33">
            <v>1.2</v>
          </cell>
          <cell r="E33">
            <v>0.6</v>
          </cell>
        </row>
        <row r="34">
          <cell r="A34" t="str">
            <v>E1</v>
          </cell>
          <cell r="B34" t="str">
            <v>Derby</v>
          </cell>
          <cell r="C34">
            <v>1.15151515151515</v>
          </cell>
          <cell r="D34">
            <v>0.28999999999999998</v>
          </cell>
          <cell r="E34">
            <v>0.72</v>
          </cell>
        </row>
        <row r="35">
          <cell r="A35" t="str">
            <v>E1</v>
          </cell>
          <cell r="B35" t="str">
            <v>Coventry</v>
          </cell>
          <cell r="C35">
            <v>1.15151515151515</v>
          </cell>
          <cell r="D35">
            <v>0.28999999999999998</v>
          </cell>
          <cell r="E35">
            <v>1.29</v>
          </cell>
        </row>
        <row r="36">
          <cell r="A36" t="str">
            <v>E1</v>
          </cell>
          <cell r="B36" t="str">
            <v>Stoke</v>
          </cell>
          <cell r="C36">
            <v>1.15151515151515</v>
          </cell>
          <cell r="D36">
            <v>0.72</v>
          </cell>
          <cell r="E36">
            <v>1</v>
          </cell>
        </row>
        <row r="37">
          <cell r="A37" t="str">
            <v>E1</v>
          </cell>
          <cell r="B37" t="str">
            <v>Cardiff</v>
          </cell>
          <cell r="C37">
            <v>1.15151515151515</v>
          </cell>
          <cell r="D37">
            <v>1</v>
          </cell>
          <cell r="E37">
            <v>1.29</v>
          </cell>
        </row>
        <row r="38">
          <cell r="A38" t="str">
            <v>E1</v>
          </cell>
          <cell r="B38" t="str">
            <v>Fulham</v>
          </cell>
          <cell r="C38">
            <v>1.15151515151515</v>
          </cell>
          <cell r="D38">
            <v>1.55</v>
          </cell>
          <cell r="E38">
            <v>1.08</v>
          </cell>
        </row>
        <row r="39">
          <cell r="A39" t="str">
            <v>E1</v>
          </cell>
          <cell r="B39" t="str">
            <v>QPR</v>
          </cell>
          <cell r="C39">
            <v>1.15151515151515</v>
          </cell>
          <cell r="D39">
            <v>1.58</v>
          </cell>
          <cell r="E39">
            <v>1.29</v>
          </cell>
        </row>
        <row r="40">
          <cell r="A40" t="str">
            <v>E1</v>
          </cell>
          <cell r="B40" t="str">
            <v>Bristol City</v>
          </cell>
          <cell r="C40">
            <v>1.15151515151515</v>
          </cell>
          <cell r="D40">
            <v>1.32</v>
          </cell>
          <cell r="E40">
            <v>1.08</v>
          </cell>
        </row>
        <row r="41">
          <cell r="A41" t="str">
            <v>E1</v>
          </cell>
          <cell r="B41" t="str">
            <v>Blackburn</v>
          </cell>
          <cell r="C41">
            <v>1.15151515151515</v>
          </cell>
          <cell r="D41">
            <v>0.84</v>
          </cell>
          <cell r="E41">
            <v>0.96</v>
          </cell>
        </row>
        <row r="42">
          <cell r="A42" t="str">
            <v>E1</v>
          </cell>
          <cell r="B42" t="str">
            <v>Bournemouth</v>
          </cell>
          <cell r="C42">
            <v>1.15151515151515</v>
          </cell>
          <cell r="D42">
            <v>0.72</v>
          </cell>
          <cell r="E42">
            <v>0.14000000000000001</v>
          </cell>
        </row>
        <row r="43">
          <cell r="A43" t="str">
            <v>E1</v>
          </cell>
          <cell r="B43" t="str">
            <v>Preston</v>
          </cell>
          <cell r="C43">
            <v>1.15151515151515</v>
          </cell>
          <cell r="D43">
            <v>0.6</v>
          </cell>
          <cell r="E43">
            <v>0.96</v>
          </cell>
        </row>
        <row r="44">
          <cell r="A44" t="str">
            <v>E1</v>
          </cell>
          <cell r="B44" t="str">
            <v>Luton</v>
          </cell>
          <cell r="C44">
            <v>1.15151515151515</v>
          </cell>
          <cell r="D44">
            <v>1</v>
          </cell>
          <cell r="E44">
            <v>1.1499999999999999</v>
          </cell>
        </row>
        <row r="45">
          <cell r="A45" t="str">
            <v>E1</v>
          </cell>
          <cell r="B45" t="str">
            <v>Sheffield United</v>
          </cell>
          <cell r="C45">
            <v>1.15151515151515</v>
          </cell>
          <cell r="D45">
            <v>0.48</v>
          </cell>
          <cell r="E45">
            <v>1.08</v>
          </cell>
        </row>
        <row r="46">
          <cell r="A46" t="str">
            <v>E2</v>
          </cell>
          <cell r="B46" t="str">
            <v>Milton Keynes Dons</v>
          </cell>
          <cell r="C46">
            <v>1.203125</v>
          </cell>
          <cell r="D46">
            <v>1.45</v>
          </cell>
          <cell r="E46">
            <v>1.19</v>
          </cell>
        </row>
        <row r="47">
          <cell r="A47" t="str">
            <v>E2</v>
          </cell>
          <cell r="B47" t="str">
            <v>Oxford</v>
          </cell>
          <cell r="C47">
            <v>1.203125</v>
          </cell>
          <cell r="D47">
            <v>0.66</v>
          </cell>
          <cell r="E47">
            <v>1.06</v>
          </cell>
        </row>
        <row r="48">
          <cell r="A48" t="str">
            <v>E2</v>
          </cell>
          <cell r="B48" t="str">
            <v>Cheltenham</v>
          </cell>
          <cell r="C48">
            <v>1.203125</v>
          </cell>
          <cell r="D48">
            <v>0.66</v>
          </cell>
          <cell r="E48">
            <v>1.43</v>
          </cell>
        </row>
        <row r="49">
          <cell r="A49" t="str">
            <v>E2</v>
          </cell>
          <cell r="B49" t="str">
            <v>AFC Wimbledon</v>
          </cell>
          <cell r="C49">
            <v>1.203125</v>
          </cell>
          <cell r="D49">
            <v>0.99</v>
          </cell>
          <cell r="E49">
            <v>1.32</v>
          </cell>
        </row>
        <row r="50">
          <cell r="A50" t="str">
            <v>E2</v>
          </cell>
          <cell r="B50" t="str">
            <v>Portsmouth</v>
          </cell>
          <cell r="C50">
            <v>1.203125</v>
          </cell>
          <cell r="D50">
            <v>0.44</v>
          </cell>
          <cell r="E50">
            <v>0.66</v>
          </cell>
        </row>
        <row r="51">
          <cell r="A51" t="str">
            <v>E2</v>
          </cell>
          <cell r="B51" t="str">
            <v>Lincoln</v>
          </cell>
          <cell r="C51">
            <v>1.203125</v>
          </cell>
          <cell r="D51">
            <v>0.99</v>
          </cell>
          <cell r="E51">
            <v>0.99</v>
          </cell>
        </row>
        <row r="52">
          <cell r="A52" t="str">
            <v>E2</v>
          </cell>
          <cell r="B52" t="str">
            <v>Morecambe</v>
          </cell>
          <cell r="C52">
            <v>1.203125</v>
          </cell>
          <cell r="D52">
            <v>1.19</v>
          </cell>
          <cell r="E52">
            <v>1.32</v>
          </cell>
        </row>
        <row r="53">
          <cell r="A53" t="str">
            <v>E2</v>
          </cell>
          <cell r="B53" t="str">
            <v>Plymouth</v>
          </cell>
          <cell r="C53">
            <v>1.203125</v>
          </cell>
          <cell r="D53">
            <v>1.06</v>
          </cell>
          <cell r="E53">
            <v>0.79</v>
          </cell>
        </row>
        <row r="54">
          <cell r="A54" t="str">
            <v>E2</v>
          </cell>
          <cell r="B54" t="str">
            <v>Burton</v>
          </cell>
          <cell r="C54">
            <v>1.203125</v>
          </cell>
          <cell r="D54">
            <v>0.26</v>
          </cell>
          <cell r="E54">
            <v>0.79</v>
          </cell>
        </row>
        <row r="55">
          <cell r="A55" t="str">
            <v>E2</v>
          </cell>
          <cell r="B55" t="str">
            <v>Wigan</v>
          </cell>
          <cell r="C55">
            <v>1.203125</v>
          </cell>
          <cell r="D55">
            <v>1.48</v>
          </cell>
          <cell r="E55">
            <v>0.49</v>
          </cell>
        </row>
        <row r="56">
          <cell r="A56" t="str">
            <v>E2</v>
          </cell>
          <cell r="B56" t="str">
            <v>Accrington</v>
          </cell>
          <cell r="C56">
            <v>1.203125</v>
          </cell>
          <cell r="D56">
            <v>0.77</v>
          </cell>
          <cell r="E56">
            <v>1.54</v>
          </cell>
        </row>
        <row r="57">
          <cell r="A57" t="str">
            <v>E2</v>
          </cell>
          <cell r="B57" t="str">
            <v>Sheffield Weds</v>
          </cell>
          <cell r="C57">
            <v>1.203125</v>
          </cell>
          <cell r="D57">
            <v>0.55000000000000004</v>
          </cell>
          <cell r="E57">
            <v>0.66</v>
          </cell>
        </row>
        <row r="58">
          <cell r="A58" t="str">
            <v>E2</v>
          </cell>
          <cell r="B58" t="str">
            <v>Cambridge</v>
          </cell>
          <cell r="C58">
            <v>1.203125</v>
          </cell>
          <cell r="D58">
            <v>0.99</v>
          </cell>
          <cell r="E58">
            <v>0.99</v>
          </cell>
        </row>
        <row r="59">
          <cell r="A59" t="str">
            <v>E2</v>
          </cell>
          <cell r="B59" t="str">
            <v>Bolton</v>
          </cell>
          <cell r="C59">
            <v>1.203125</v>
          </cell>
          <cell r="D59">
            <v>1.43</v>
          </cell>
          <cell r="E59">
            <v>0.88</v>
          </cell>
        </row>
        <row r="60">
          <cell r="A60" t="str">
            <v>E2</v>
          </cell>
          <cell r="B60" t="str">
            <v>Ipswich</v>
          </cell>
          <cell r="C60">
            <v>1.203125</v>
          </cell>
          <cell r="D60">
            <v>0.66</v>
          </cell>
          <cell r="E60">
            <v>0.99</v>
          </cell>
        </row>
        <row r="61">
          <cell r="A61" t="str">
            <v>E2</v>
          </cell>
          <cell r="B61" t="str">
            <v>Wycombe</v>
          </cell>
          <cell r="C61">
            <v>1.203125</v>
          </cell>
          <cell r="D61">
            <v>0.77</v>
          </cell>
          <cell r="E61">
            <v>0.77</v>
          </cell>
        </row>
        <row r="62">
          <cell r="A62" t="str">
            <v>E2</v>
          </cell>
          <cell r="B62" t="str">
            <v>Fleetwood Town</v>
          </cell>
          <cell r="C62">
            <v>1.203125</v>
          </cell>
          <cell r="D62">
            <v>1.21</v>
          </cell>
          <cell r="E62">
            <v>1.21</v>
          </cell>
        </row>
        <row r="63">
          <cell r="A63" t="str">
            <v>E2</v>
          </cell>
          <cell r="B63" t="str">
            <v>Sunderland</v>
          </cell>
          <cell r="C63">
            <v>1.203125</v>
          </cell>
          <cell r="D63">
            <v>0.66</v>
          </cell>
          <cell r="E63">
            <v>1.32</v>
          </cell>
        </row>
        <row r="64">
          <cell r="A64" t="str">
            <v>E2</v>
          </cell>
          <cell r="B64" t="str">
            <v>Shrewsbury</v>
          </cell>
          <cell r="C64">
            <v>1.203125</v>
          </cell>
          <cell r="D64">
            <v>0.26</v>
          </cell>
          <cell r="E64">
            <v>0.92</v>
          </cell>
        </row>
        <row r="65">
          <cell r="A65" t="str">
            <v>E2</v>
          </cell>
          <cell r="B65" t="str">
            <v>Charlton</v>
          </cell>
          <cell r="C65">
            <v>1.203125</v>
          </cell>
          <cell r="D65">
            <v>0.79</v>
          </cell>
          <cell r="E65">
            <v>1.06</v>
          </cell>
        </row>
        <row r="66">
          <cell r="A66" t="str">
            <v>E2</v>
          </cell>
          <cell r="B66" t="str">
            <v>Gillingham</v>
          </cell>
          <cell r="C66">
            <v>1.203125</v>
          </cell>
          <cell r="D66">
            <v>0.66</v>
          </cell>
          <cell r="E66">
            <v>0.66</v>
          </cell>
        </row>
        <row r="67">
          <cell r="A67" t="str">
            <v>E2</v>
          </cell>
          <cell r="B67" t="str">
            <v>Crewe</v>
          </cell>
          <cell r="C67">
            <v>1.203125</v>
          </cell>
          <cell r="D67">
            <v>0.33</v>
          </cell>
          <cell r="E67">
            <v>0.88</v>
          </cell>
        </row>
        <row r="68">
          <cell r="A68" t="str">
            <v>E2</v>
          </cell>
          <cell r="B68" t="str">
            <v>Doncaster</v>
          </cell>
          <cell r="C68">
            <v>1.203125</v>
          </cell>
          <cell r="D68">
            <v>0.22</v>
          </cell>
          <cell r="E68">
            <v>1.65</v>
          </cell>
        </row>
        <row r="69">
          <cell r="A69" t="str">
            <v>E2</v>
          </cell>
          <cell r="B69" t="str">
            <v>Rotherham</v>
          </cell>
          <cell r="C69">
            <v>1.203125</v>
          </cell>
          <cell r="D69">
            <v>0.79</v>
          </cell>
          <cell r="E69">
            <v>0.26</v>
          </cell>
        </row>
        <row r="70">
          <cell r="A70" t="str">
            <v>E3</v>
          </cell>
          <cell r="B70" t="str">
            <v>Colchester</v>
          </cell>
          <cell r="C70">
            <v>1.0588235294117601</v>
          </cell>
          <cell r="D70">
            <v>0.96</v>
          </cell>
          <cell r="E70">
            <v>0.64</v>
          </cell>
        </row>
        <row r="71">
          <cell r="A71" t="str">
            <v>E3</v>
          </cell>
          <cell r="B71" t="str">
            <v>Bradford</v>
          </cell>
          <cell r="C71">
            <v>1.0588235294117601</v>
          </cell>
          <cell r="D71">
            <v>0.64</v>
          </cell>
          <cell r="E71">
            <v>1.1299999999999999</v>
          </cell>
        </row>
        <row r="72">
          <cell r="A72" t="str">
            <v>E3</v>
          </cell>
          <cell r="B72" t="str">
            <v>Sutton</v>
          </cell>
          <cell r="C72">
            <v>1.0588235294117601</v>
          </cell>
          <cell r="D72">
            <v>0.64</v>
          </cell>
          <cell r="E72">
            <v>0.8</v>
          </cell>
        </row>
        <row r="73">
          <cell r="A73" t="str">
            <v>E3</v>
          </cell>
          <cell r="B73" t="str">
            <v>Rochdale</v>
          </cell>
          <cell r="C73">
            <v>1.0588235294117601</v>
          </cell>
          <cell r="D73">
            <v>1.45</v>
          </cell>
          <cell r="E73">
            <v>1.45</v>
          </cell>
        </row>
        <row r="74">
          <cell r="A74" t="str">
            <v>E3</v>
          </cell>
          <cell r="B74" t="str">
            <v>Crawley Town</v>
          </cell>
          <cell r="C74">
            <v>1.0588235294117601</v>
          </cell>
          <cell r="D74">
            <v>0.8</v>
          </cell>
          <cell r="E74">
            <v>1.61</v>
          </cell>
        </row>
        <row r="75">
          <cell r="A75" t="str">
            <v>E3</v>
          </cell>
          <cell r="B75" t="str">
            <v>Bristol Rvs</v>
          </cell>
          <cell r="C75">
            <v>1.0588235294117601</v>
          </cell>
          <cell r="D75">
            <v>0.8</v>
          </cell>
          <cell r="E75">
            <v>1.45</v>
          </cell>
        </row>
        <row r="76">
          <cell r="A76" t="str">
            <v>E3</v>
          </cell>
          <cell r="B76" t="str">
            <v>Port Vale</v>
          </cell>
          <cell r="C76">
            <v>1.0588235294117601</v>
          </cell>
          <cell r="D76">
            <v>0.96</v>
          </cell>
          <cell r="E76">
            <v>0.48</v>
          </cell>
        </row>
        <row r="77">
          <cell r="A77" t="str">
            <v>E3</v>
          </cell>
          <cell r="B77" t="str">
            <v>Newport County</v>
          </cell>
          <cell r="C77">
            <v>1.0588235294117601</v>
          </cell>
          <cell r="D77">
            <v>0.8</v>
          </cell>
          <cell r="E77">
            <v>1.21</v>
          </cell>
        </row>
        <row r="78">
          <cell r="A78" t="str">
            <v>E3</v>
          </cell>
          <cell r="B78" t="str">
            <v>Leyton Orient</v>
          </cell>
          <cell r="C78">
            <v>1.0588235294117601</v>
          </cell>
          <cell r="D78">
            <v>1.45</v>
          </cell>
          <cell r="E78">
            <v>1.29</v>
          </cell>
        </row>
        <row r="79">
          <cell r="A79" t="str">
            <v>E3</v>
          </cell>
          <cell r="B79" t="str">
            <v>Swindon</v>
          </cell>
          <cell r="C79">
            <v>1.0588235294117601</v>
          </cell>
          <cell r="D79">
            <v>1.45</v>
          </cell>
          <cell r="E79">
            <v>0.64</v>
          </cell>
        </row>
        <row r="80">
          <cell r="A80" t="str">
            <v>E3</v>
          </cell>
          <cell r="B80" t="str">
            <v>Barrow</v>
          </cell>
          <cell r="C80">
            <v>1.0588235294117601</v>
          </cell>
          <cell r="D80">
            <v>0.96</v>
          </cell>
          <cell r="E80">
            <v>0.64</v>
          </cell>
        </row>
        <row r="81">
          <cell r="A81" t="str">
            <v>E3</v>
          </cell>
          <cell r="B81" t="str">
            <v>Walsall</v>
          </cell>
          <cell r="C81">
            <v>1.0588235294117601</v>
          </cell>
          <cell r="D81">
            <v>0.64</v>
          </cell>
          <cell r="E81">
            <v>1.29</v>
          </cell>
        </row>
        <row r="82">
          <cell r="A82" t="str">
            <v>E3</v>
          </cell>
          <cell r="B82" t="str">
            <v>Hartlepool</v>
          </cell>
          <cell r="C82">
            <v>1.0588235294117601</v>
          </cell>
          <cell r="D82">
            <v>0.32</v>
          </cell>
          <cell r="E82">
            <v>1.1299999999999999</v>
          </cell>
        </row>
        <row r="83">
          <cell r="A83" t="str">
            <v>E3</v>
          </cell>
          <cell r="B83" t="str">
            <v>Oldham</v>
          </cell>
          <cell r="C83">
            <v>1.0588235294117601</v>
          </cell>
          <cell r="D83">
            <v>0.64</v>
          </cell>
          <cell r="E83">
            <v>1.29</v>
          </cell>
        </row>
        <row r="84">
          <cell r="A84" t="str">
            <v>E3</v>
          </cell>
          <cell r="B84" t="str">
            <v>Stevenage</v>
          </cell>
          <cell r="C84">
            <v>1.0588235294117601</v>
          </cell>
          <cell r="D84">
            <v>0.64</v>
          </cell>
          <cell r="E84">
            <v>1.1299999999999999</v>
          </cell>
        </row>
        <row r="85">
          <cell r="A85" t="str">
            <v>E3</v>
          </cell>
          <cell r="B85" t="str">
            <v>Northampton</v>
          </cell>
          <cell r="C85">
            <v>1.0588235294117601</v>
          </cell>
          <cell r="D85">
            <v>0.64</v>
          </cell>
          <cell r="E85">
            <v>0.48</v>
          </cell>
        </row>
        <row r="86">
          <cell r="A86" t="str">
            <v>E3</v>
          </cell>
          <cell r="B86" t="str">
            <v>Exeter</v>
          </cell>
          <cell r="C86">
            <v>1.0588235294117601</v>
          </cell>
          <cell r="D86">
            <v>0.96</v>
          </cell>
          <cell r="E86">
            <v>0.8</v>
          </cell>
        </row>
        <row r="87">
          <cell r="A87" t="str">
            <v>E3</v>
          </cell>
          <cell r="B87" t="str">
            <v>Tranmere</v>
          </cell>
          <cell r="C87">
            <v>1.0588235294117601</v>
          </cell>
          <cell r="D87">
            <v>0</v>
          </cell>
          <cell r="E87">
            <v>0.32</v>
          </cell>
        </row>
        <row r="88">
          <cell r="A88" t="str">
            <v>E3</v>
          </cell>
          <cell r="B88" t="str">
            <v>Scunthorpe</v>
          </cell>
          <cell r="C88">
            <v>1.0588235294117601</v>
          </cell>
          <cell r="D88">
            <v>0.48</v>
          </cell>
          <cell r="E88">
            <v>1.29</v>
          </cell>
        </row>
        <row r="89">
          <cell r="A89" t="str">
            <v>E3</v>
          </cell>
          <cell r="B89" t="str">
            <v>Carlisle</v>
          </cell>
          <cell r="C89">
            <v>1.0588235294117601</v>
          </cell>
          <cell r="D89">
            <v>0.64</v>
          </cell>
          <cell r="E89">
            <v>1.45</v>
          </cell>
        </row>
        <row r="90">
          <cell r="A90" t="str">
            <v>E3</v>
          </cell>
          <cell r="B90" t="str">
            <v>Forest Green</v>
          </cell>
          <cell r="C90">
            <v>1.0588235294117601</v>
          </cell>
          <cell r="D90">
            <v>1.77</v>
          </cell>
          <cell r="E90">
            <v>0.32</v>
          </cell>
        </row>
        <row r="91">
          <cell r="A91" t="str">
            <v>E3</v>
          </cell>
          <cell r="B91" t="str">
            <v>Mansfield</v>
          </cell>
          <cell r="C91">
            <v>1.0588235294117601</v>
          </cell>
          <cell r="D91">
            <v>0.4</v>
          </cell>
          <cell r="E91">
            <v>1.01</v>
          </cell>
        </row>
        <row r="92">
          <cell r="A92" t="str">
            <v>E3</v>
          </cell>
          <cell r="B92" t="str">
            <v>Salford</v>
          </cell>
          <cell r="C92">
            <v>1.0588235294117601</v>
          </cell>
          <cell r="D92">
            <v>0.8</v>
          </cell>
          <cell r="E92">
            <v>1.21</v>
          </cell>
        </row>
        <row r="93">
          <cell r="A93" t="str">
            <v>E3</v>
          </cell>
          <cell r="B93" t="str">
            <v>Harrogate</v>
          </cell>
          <cell r="C93">
            <v>1.0588235294117601</v>
          </cell>
          <cell r="D93">
            <v>1.45</v>
          </cell>
          <cell r="E93">
            <v>0.96</v>
          </cell>
        </row>
        <row r="94">
          <cell r="A94" t="str">
            <v>EC</v>
          </cell>
          <cell r="B94" t="str">
            <v>Chesterfield</v>
          </cell>
          <cell r="C94">
            <v>1.36448598130841</v>
          </cell>
          <cell r="D94">
            <v>0.82</v>
          </cell>
          <cell r="E94">
            <v>0.41</v>
          </cell>
        </row>
        <row r="95">
          <cell r="A95" t="str">
            <v>EC</v>
          </cell>
          <cell r="B95" t="str">
            <v>Notts County</v>
          </cell>
          <cell r="C95">
            <v>1.36448598130841</v>
          </cell>
          <cell r="D95">
            <v>1.1100000000000001</v>
          </cell>
          <cell r="E95">
            <v>0.74</v>
          </cell>
        </row>
        <row r="96">
          <cell r="A96" t="str">
            <v>EC</v>
          </cell>
          <cell r="B96" t="str">
            <v>Maidenhead</v>
          </cell>
          <cell r="C96">
            <v>1.36448598130841</v>
          </cell>
          <cell r="D96">
            <v>0.46</v>
          </cell>
          <cell r="E96">
            <v>0.77</v>
          </cell>
        </row>
        <row r="97">
          <cell r="A97" t="str">
            <v>EC</v>
          </cell>
          <cell r="B97" t="str">
            <v>Southend</v>
          </cell>
          <cell r="C97">
            <v>1.36448598130841</v>
          </cell>
          <cell r="D97">
            <v>0.25</v>
          </cell>
          <cell r="E97">
            <v>0.74</v>
          </cell>
        </row>
        <row r="98">
          <cell r="A98" t="str">
            <v>EC</v>
          </cell>
          <cell r="B98" t="str">
            <v>Wrexham</v>
          </cell>
          <cell r="C98">
            <v>1.36448598130841</v>
          </cell>
          <cell r="D98">
            <v>0.99</v>
          </cell>
          <cell r="E98">
            <v>1.1100000000000001</v>
          </cell>
        </row>
        <row r="99">
          <cell r="A99" t="str">
            <v>EC</v>
          </cell>
          <cell r="B99" t="str">
            <v>Dag and Red</v>
          </cell>
          <cell r="C99">
            <v>1.36448598130841</v>
          </cell>
          <cell r="D99">
            <v>0.87</v>
          </cell>
          <cell r="E99">
            <v>0.49</v>
          </cell>
        </row>
        <row r="100">
          <cell r="A100" t="str">
            <v>EC</v>
          </cell>
          <cell r="B100" t="str">
            <v>Altrincham</v>
          </cell>
          <cell r="C100">
            <v>1.36448598130841</v>
          </cell>
          <cell r="D100">
            <v>0.93</v>
          </cell>
          <cell r="E100">
            <v>0.93</v>
          </cell>
        </row>
        <row r="101">
          <cell r="A101" t="str">
            <v>EC</v>
          </cell>
          <cell r="B101" t="str">
            <v>Woking</v>
          </cell>
          <cell r="C101">
            <v>1.36448598130841</v>
          </cell>
          <cell r="D101">
            <v>1.48</v>
          </cell>
          <cell r="E101">
            <v>0.74</v>
          </cell>
        </row>
        <row r="102">
          <cell r="A102" t="str">
            <v>EC</v>
          </cell>
          <cell r="B102" t="str">
            <v>Boreham Wood</v>
          </cell>
          <cell r="C102">
            <v>1.36448598130841</v>
          </cell>
          <cell r="D102">
            <v>0.99</v>
          </cell>
          <cell r="E102">
            <v>0.74</v>
          </cell>
        </row>
        <row r="103">
          <cell r="A103" t="str">
            <v>EC</v>
          </cell>
          <cell r="B103" t="str">
            <v>Aldershot</v>
          </cell>
          <cell r="C103">
            <v>1.36448598130841</v>
          </cell>
          <cell r="D103">
            <v>1.1100000000000001</v>
          </cell>
          <cell r="E103">
            <v>1.1100000000000001</v>
          </cell>
        </row>
        <row r="104">
          <cell r="A104" t="str">
            <v>EC</v>
          </cell>
          <cell r="B104" t="str">
            <v>Wealdstone</v>
          </cell>
          <cell r="C104">
            <v>1.36448598130841</v>
          </cell>
          <cell r="D104">
            <v>0.62</v>
          </cell>
          <cell r="E104">
            <v>1.48</v>
          </cell>
        </row>
        <row r="105">
          <cell r="A105" t="str">
            <v>EC</v>
          </cell>
          <cell r="B105" t="str">
            <v>Bromley</v>
          </cell>
          <cell r="C105">
            <v>1.36448598130841</v>
          </cell>
          <cell r="D105">
            <v>1.03</v>
          </cell>
          <cell r="E105">
            <v>1.24</v>
          </cell>
        </row>
        <row r="106">
          <cell r="A106" t="str">
            <v>EC</v>
          </cell>
          <cell r="B106" t="str">
            <v>Weymouth</v>
          </cell>
          <cell r="C106">
            <v>1.36448598130841</v>
          </cell>
          <cell r="D106">
            <v>0.87</v>
          </cell>
          <cell r="E106">
            <v>1.73</v>
          </cell>
        </row>
        <row r="107">
          <cell r="A107" t="str">
            <v>EC</v>
          </cell>
          <cell r="B107" t="str">
            <v>Dover Athletic</v>
          </cell>
          <cell r="C107">
            <v>1.36448598130841</v>
          </cell>
          <cell r="D107">
            <v>0.49</v>
          </cell>
          <cell r="E107">
            <v>1.98</v>
          </cell>
        </row>
        <row r="108">
          <cell r="A108" t="str">
            <v>EC</v>
          </cell>
          <cell r="B108" t="str">
            <v>Torquay</v>
          </cell>
          <cell r="C108">
            <v>1.36448598130841</v>
          </cell>
          <cell r="D108">
            <v>0.99</v>
          </cell>
          <cell r="E108">
            <v>1.24</v>
          </cell>
        </row>
        <row r="109">
          <cell r="A109" t="str">
            <v>EC</v>
          </cell>
          <cell r="B109" t="str">
            <v>Barnet</v>
          </cell>
          <cell r="C109">
            <v>1.36448598130841</v>
          </cell>
          <cell r="D109">
            <v>0.87</v>
          </cell>
          <cell r="E109">
            <v>1.48</v>
          </cell>
        </row>
        <row r="110">
          <cell r="A110" t="str">
            <v>EC</v>
          </cell>
          <cell r="B110" t="str">
            <v>Halifax</v>
          </cell>
          <cell r="C110">
            <v>1.36448598130841</v>
          </cell>
          <cell r="D110">
            <v>0.74</v>
          </cell>
          <cell r="E110">
            <v>0.62</v>
          </cell>
        </row>
        <row r="111">
          <cell r="A111" t="str">
            <v>EC</v>
          </cell>
          <cell r="B111" t="str">
            <v>Kings Lynn</v>
          </cell>
          <cell r="C111">
            <v>1.36448598130841</v>
          </cell>
          <cell r="D111">
            <v>1.39</v>
          </cell>
          <cell r="E111">
            <v>1.55</v>
          </cell>
        </row>
        <row r="112">
          <cell r="A112" t="str">
            <v>EC</v>
          </cell>
          <cell r="B112" t="str">
            <v>Stockport</v>
          </cell>
          <cell r="C112">
            <v>1.36448598130841</v>
          </cell>
          <cell r="D112">
            <v>0.62</v>
          </cell>
          <cell r="E112">
            <v>0.49</v>
          </cell>
        </row>
        <row r="113">
          <cell r="A113" t="str">
            <v>EC</v>
          </cell>
          <cell r="B113" t="str">
            <v>Yeovil</v>
          </cell>
          <cell r="C113">
            <v>1.36448598130841</v>
          </cell>
          <cell r="D113">
            <v>1.24</v>
          </cell>
          <cell r="E113">
            <v>0.62</v>
          </cell>
        </row>
        <row r="114">
          <cell r="A114" t="str">
            <v>EC</v>
          </cell>
          <cell r="B114" t="str">
            <v>Eastleigh</v>
          </cell>
          <cell r="C114">
            <v>1.36448598130841</v>
          </cell>
          <cell r="D114">
            <v>0.15</v>
          </cell>
          <cell r="E114">
            <v>1.08</v>
          </cell>
        </row>
        <row r="115">
          <cell r="A115" t="str">
            <v>EC</v>
          </cell>
          <cell r="B115" t="str">
            <v>Grimsby</v>
          </cell>
          <cell r="C115">
            <v>1.36448598130841</v>
          </cell>
          <cell r="D115">
            <v>0.99</v>
          </cell>
          <cell r="E115">
            <v>0.87</v>
          </cell>
        </row>
        <row r="116">
          <cell r="A116" t="str">
            <v>EC</v>
          </cell>
          <cell r="B116" t="str">
            <v>Solihull</v>
          </cell>
          <cell r="C116">
            <v>1.36448598130841</v>
          </cell>
          <cell r="D116">
            <v>0.46</v>
          </cell>
          <cell r="E116">
            <v>0.93</v>
          </cell>
        </row>
        <row r="117">
          <cell r="A117" t="str">
            <v>SP1</v>
          </cell>
          <cell r="B117" t="str">
            <v>Getafe</v>
          </cell>
          <cell r="C117">
            <v>0.93589743589743601</v>
          </cell>
          <cell r="D117">
            <v>0.19</v>
          </cell>
          <cell r="E117">
            <v>1.51</v>
          </cell>
        </row>
        <row r="118">
          <cell r="A118" t="str">
            <v>SP1</v>
          </cell>
          <cell r="B118" t="str">
            <v>Levante</v>
          </cell>
          <cell r="C118">
            <v>0.93589743589743601</v>
          </cell>
          <cell r="D118">
            <v>0.3</v>
          </cell>
          <cell r="E118">
            <v>1.06</v>
          </cell>
        </row>
        <row r="119">
          <cell r="A119" t="str">
            <v>SP1</v>
          </cell>
          <cell r="B119" t="str">
            <v>Betis</v>
          </cell>
          <cell r="C119">
            <v>0.93589743589743601</v>
          </cell>
          <cell r="D119">
            <v>1.1399999999999999</v>
          </cell>
          <cell r="E119">
            <v>0.95</v>
          </cell>
        </row>
        <row r="120">
          <cell r="A120" t="str">
            <v>SP1</v>
          </cell>
          <cell r="B120" t="str">
            <v>Real Madrid</v>
          </cell>
          <cell r="C120">
            <v>0.93589743589743601</v>
          </cell>
          <cell r="D120">
            <v>1.67</v>
          </cell>
          <cell r="E120">
            <v>1.06</v>
          </cell>
        </row>
        <row r="121">
          <cell r="A121" t="str">
            <v>SP1</v>
          </cell>
          <cell r="B121" t="str">
            <v>Espanol</v>
          </cell>
          <cell r="C121">
            <v>0.93589743589743601</v>
          </cell>
          <cell r="D121">
            <v>0.38</v>
          </cell>
          <cell r="E121">
            <v>0.95</v>
          </cell>
        </row>
        <row r="122">
          <cell r="A122" t="str">
            <v>SP1</v>
          </cell>
          <cell r="B122" t="str">
            <v>Ath Madrid</v>
          </cell>
          <cell r="C122">
            <v>0.93589743589743601</v>
          </cell>
          <cell r="D122">
            <v>1.1399999999999999</v>
          </cell>
          <cell r="E122">
            <v>0.76</v>
          </cell>
        </row>
        <row r="123">
          <cell r="A123" t="str">
            <v>SP1</v>
          </cell>
          <cell r="B123" t="str">
            <v>Sociedad</v>
          </cell>
          <cell r="C123">
            <v>0.93589743589743601</v>
          </cell>
          <cell r="D123">
            <v>1.51</v>
          </cell>
          <cell r="E123">
            <v>1.33</v>
          </cell>
        </row>
        <row r="124">
          <cell r="A124" t="str">
            <v>SP1</v>
          </cell>
          <cell r="B124" t="str">
            <v>Vallecano</v>
          </cell>
          <cell r="C124">
            <v>0.93589743589743601</v>
          </cell>
          <cell r="D124">
            <v>0.45</v>
          </cell>
          <cell r="E124">
            <v>1.06</v>
          </cell>
        </row>
        <row r="125">
          <cell r="A125" t="str">
            <v>SP1</v>
          </cell>
          <cell r="B125" t="str">
            <v>Granada</v>
          </cell>
          <cell r="C125">
            <v>0.93589743589743601</v>
          </cell>
          <cell r="D125">
            <v>0.19</v>
          </cell>
          <cell r="E125">
            <v>1.1399999999999999</v>
          </cell>
        </row>
        <row r="126">
          <cell r="A126" t="str">
            <v>SP1</v>
          </cell>
          <cell r="B126" t="str">
            <v>Ath Bilbao</v>
          </cell>
          <cell r="C126">
            <v>0.93589743589743601</v>
          </cell>
          <cell r="D126">
            <v>0.38</v>
          </cell>
          <cell r="E126">
            <v>0.19</v>
          </cell>
        </row>
        <row r="127">
          <cell r="A127" t="str">
            <v>SP1</v>
          </cell>
          <cell r="B127" t="str">
            <v>Cadiz</v>
          </cell>
          <cell r="C127">
            <v>0.93589743589743601</v>
          </cell>
          <cell r="D127">
            <v>1.01</v>
          </cell>
          <cell r="E127">
            <v>1.26</v>
          </cell>
        </row>
        <row r="128">
          <cell r="A128" t="str">
            <v>SP1</v>
          </cell>
          <cell r="B128" t="str">
            <v>Mallorca</v>
          </cell>
          <cell r="C128">
            <v>0.93589743589743601</v>
          </cell>
          <cell r="D128">
            <v>0.5</v>
          </cell>
          <cell r="E128">
            <v>2.02</v>
          </cell>
        </row>
        <row r="129">
          <cell r="A129" t="str">
            <v>SP1</v>
          </cell>
          <cell r="B129" t="str">
            <v>Villarreal</v>
          </cell>
          <cell r="C129">
            <v>0.93589743589743601</v>
          </cell>
          <cell r="D129">
            <v>0.38</v>
          </cell>
          <cell r="E129">
            <v>0.38</v>
          </cell>
        </row>
        <row r="130">
          <cell r="A130" t="str">
            <v>SP1</v>
          </cell>
          <cell r="B130" t="str">
            <v>Valencia</v>
          </cell>
          <cell r="C130">
            <v>0.93589743589743601</v>
          </cell>
          <cell r="D130">
            <v>1.1399999999999999</v>
          </cell>
          <cell r="E130">
            <v>0.95</v>
          </cell>
        </row>
        <row r="131">
          <cell r="A131" t="str">
            <v>SP1</v>
          </cell>
          <cell r="B131" t="str">
            <v>Barcelona</v>
          </cell>
          <cell r="C131">
            <v>0.93589743589743601</v>
          </cell>
          <cell r="D131">
            <v>0.25</v>
          </cell>
          <cell r="E131">
            <v>0.76</v>
          </cell>
        </row>
        <row r="132">
          <cell r="A132" t="str">
            <v>SP1</v>
          </cell>
          <cell r="B132" t="str">
            <v>Elche</v>
          </cell>
          <cell r="C132">
            <v>0.93589743589743601</v>
          </cell>
          <cell r="D132">
            <v>0.38</v>
          </cell>
          <cell r="E132">
            <v>1.1399999999999999</v>
          </cell>
        </row>
        <row r="133">
          <cell r="A133" t="str">
            <v>SP1</v>
          </cell>
          <cell r="B133" t="str">
            <v>Sevilla</v>
          </cell>
          <cell r="C133">
            <v>0.93589743589743601</v>
          </cell>
          <cell r="D133">
            <v>0.38</v>
          </cell>
          <cell r="E133">
            <v>0.38</v>
          </cell>
        </row>
        <row r="134">
          <cell r="A134" t="str">
            <v>SP1</v>
          </cell>
          <cell r="B134" t="str">
            <v>Celta</v>
          </cell>
          <cell r="C134">
            <v>0.93589743589743601</v>
          </cell>
          <cell r="D134">
            <v>0.76</v>
          </cell>
          <cell r="E134">
            <v>1.1399999999999999</v>
          </cell>
        </row>
        <row r="135">
          <cell r="A135" t="str">
            <v>SP1</v>
          </cell>
          <cell r="B135" t="str">
            <v>Alaves</v>
          </cell>
          <cell r="C135">
            <v>0.93589743589743601</v>
          </cell>
          <cell r="D135">
            <v>0</v>
          </cell>
          <cell r="E135">
            <v>1.26</v>
          </cell>
        </row>
        <row r="136">
          <cell r="A136" t="str">
            <v>SP1</v>
          </cell>
          <cell r="B136" t="str">
            <v>Osasuna</v>
          </cell>
          <cell r="C136">
            <v>0.93589743589743601</v>
          </cell>
          <cell r="D136">
            <v>2.02</v>
          </cell>
          <cell r="E136">
            <v>1.01</v>
          </cell>
        </row>
        <row r="137">
          <cell r="A137" t="str">
            <v>SP2</v>
          </cell>
          <cell r="B137" t="str">
            <v>Eibar</v>
          </cell>
          <cell r="C137">
            <v>0.96590909090909105</v>
          </cell>
          <cell r="D137">
            <v>0.97</v>
          </cell>
          <cell r="E137">
            <v>0.97</v>
          </cell>
        </row>
        <row r="138">
          <cell r="A138" t="str">
            <v>SP2</v>
          </cell>
          <cell r="B138" t="str">
            <v>Ibiza</v>
          </cell>
          <cell r="C138">
            <v>0.96590909090909105</v>
          </cell>
          <cell r="D138">
            <v>0.78</v>
          </cell>
          <cell r="E138">
            <v>0.97</v>
          </cell>
        </row>
        <row r="139">
          <cell r="A139" t="str">
            <v>SP2</v>
          </cell>
          <cell r="B139" t="str">
            <v>Leganes</v>
          </cell>
          <cell r="C139">
            <v>0.96590909090909105</v>
          </cell>
          <cell r="D139">
            <v>0.78</v>
          </cell>
          <cell r="E139">
            <v>0.97</v>
          </cell>
        </row>
        <row r="140">
          <cell r="A140" t="str">
            <v>SP2</v>
          </cell>
          <cell r="B140" t="str">
            <v>Amorebieta</v>
          </cell>
          <cell r="C140">
            <v>0.96590909090909105</v>
          </cell>
          <cell r="D140">
            <v>0.19</v>
          </cell>
          <cell r="E140">
            <v>1.17</v>
          </cell>
        </row>
        <row r="141">
          <cell r="A141" t="str">
            <v>SP2</v>
          </cell>
          <cell r="B141" t="str">
            <v>Alcorcon</v>
          </cell>
          <cell r="C141">
            <v>0.96590909090909105</v>
          </cell>
          <cell r="D141">
            <v>0.57999999999999996</v>
          </cell>
          <cell r="E141">
            <v>0.97</v>
          </cell>
        </row>
        <row r="142">
          <cell r="A142" t="str">
            <v>SP2</v>
          </cell>
          <cell r="B142" t="str">
            <v>Burgos</v>
          </cell>
          <cell r="C142">
            <v>0.96590909090909105</v>
          </cell>
          <cell r="D142">
            <v>0.39</v>
          </cell>
          <cell r="E142">
            <v>0.97</v>
          </cell>
        </row>
        <row r="143">
          <cell r="A143" t="str">
            <v>SP2</v>
          </cell>
          <cell r="B143" t="str">
            <v>Lugo</v>
          </cell>
          <cell r="C143">
            <v>0.96590909090909105</v>
          </cell>
          <cell r="D143">
            <v>0.97</v>
          </cell>
          <cell r="E143">
            <v>1.17</v>
          </cell>
        </row>
        <row r="144">
          <cell r="A144" t="str">
            <v>SP2</v>
          </cell>
          <cell r="B144" t="str">
            <v>Tenerife</v>
          </cell>
          <cell r="C144">
            <v>0.96590909090909105</v>
          </cell>
          <cell r="D144">
            <v>1.0900000000000001</v>
          </cell>
          <cell r="E144">
            <v>0.78</v>
          </cell>
        </row>
        <row r="145">
          <cell r="A145" t="str">
            <v>SP2</v>
          </cell>
          <cell r="B145" t="str">
            <v>Valladolid</v>
          </cell>
          <cell r="C145">
            <v>0.96590909090909105</v>
          </cell>
          <cell r="D145">
            <v>0.78</v>
          </cell>
          <cell r="E145">
            <v>1.0900000000000001</v>
          </cell>
        </row>
        <row r="146">
          <cell r="A146" t="str">
            <v>SP2</v>
          </cell>
          <cell r="B146" t="str">
            <v>Mirandes</v>
          </cell>
          <cell r="C146">
            <v>0.96590909090909105</v>
          </cell>
          <cell r="D146">
            <v>0.57999999999999996</v>
          </cell>
          <cell r="E146">
            <v>0.78</v>
          </cell>
        </row>
        <row r="147">
          <cell r="A147" t="str">
            <v>SP2</v>
          </cell>
          <cell r="B147" t="str">
            <v>Almeria</v>
          </cell>
          <cell r="C147">
            <v>0.96590909090909105</v>
          </cell>
          <cell r="D147">
            <v>1.56</v>
          </cell>
          <cell r="E147">
            <v>0.78</v>
          </cell>
        </row>
        <row r="148">
          <cell r="A148" t="str">
            <v>SP2</v>
          </cell>
          <cell r="B148" t="str">
            <v>Zaragoza</v>
          </cell>
          <cell r="C148">
            <v>0.96590909090909105</v>
          </cell>
          <cell r="D148">
            <v>0.78</v>
          </cell>
          <cell r="E148">
            <v>0.97</v>
          </cell>
        </row>
        <row r="149">
          <cell r="A149" t="str">
            <v>SP2</v>
          </cell>
          <cell r="B149" t="str">
            <v>Oviedo</v>
          </cell>
          <cell r="C149">
            <v>0.96590909090909105</v>
          </cell>
          <cell r="D149">
            <v>0.78</v>
          </cell>
          <cell r="E149">
            <v>0.78</v>
          </cell>
        </row>
        <row r="150">
          <cell r="A150" t="str">
            <v>SP2</v>
          </cell>
          <cell r="B150" t="str">
            <v>Sociedad B</v>
          </cell>
          <cell r="C150">
            <v>0.96590909090909105</v>
          </cell>
          <cell r="D150">
            <v>0.97</v>
          </cell>
          <cell r="E150">
            <v>0.57999999999999996</v>
          </cell>
        </row>
        <row r="151">
          <cell r="A151" t="str">
            <v>SP2</v>
          </cell>
          <cell r="B151" t="str">
            <v>Sp Gijon</v>
          </cell>
          <cell r="C151">
            <v>0.96590909090909105</v>
          </cell>
          <cell r="D151">
            <v>0.97</v>
          </cell>
          <cell r="E151">
            <v>0.97</v>
          </cell>
        </row>
        <row r="152">
          <cell r="A152" t="str">
            <v>SP2</v>
          </cell>
          <cell r="B152" t="str">
            <v>Fuenlabrada</v>
          </cell>
          <cell r="C152">
            <v>0.96590909090909105</v>
          </cell>
          <cell r="D152">
            <v>0.39</v>
          </cell>
          <cell r="E152">
            <v>0.19</v>
          </cell>
        </row>
        <row r="153">
          <cell r="A153" t="str">
            <v>SP2</v>
          </cell>
          <cell r="B153" t="str">
            <v>Malaga</v>
          </cell>
          <cell r="C153">
            <v>0.96590909090909105</v>
          </cell>
          <cell r="D153">
            <v>0.57999999999999996</v>
          </cell>
          <cell r="E153">
            <v>1.95</v>
          </cell>
        </row>
        <row r="154">
          <cell r="A154" t="str">
            <v>SP2</v>
          </cell>
          <cell r="B154" t="str">
            <v>Ponferradina</v>
          </cell>
          <cell r="C154">
            <v>0.96590909090909105</v>
          </cell>
          <cell r="D154">
            <v>0.52</v>
          </cell>
          <cell r="E154">
            <v>1.04</v>
          </cell>
        </row>
        <row r="155">
          <cell r="A155" t="str">
            <v>SP2</v>
          </cell>
          <cell r="B155" t="str">
            <v>Las Palmas</v>
          </cell>
          <cell r="C155">
            <v>0.96590909090909105</v>
          </cell>
          <cell r="D155">
            <v>0.52</v>
          </cell>
          <cell r="E155">
            <v>1.04</v>
          </cell>
        </row>
        <row r="156">
          <cell r="A156" t="str">
            <v>SP2</v>
          </cell>
          <cell r="B156" t="str">
            <v>Cartagena</v>
          </cell>
          <cell r="C156">
            <v>0.96590909090909105</v>
          </cell>
          <cell r="D156">
            <v>0.47</v>
          </cell>
          <cell r="E156">
            <v>1.56</v>
          </cell>
        </row>
        <row r="157">
          <cell r="A157" t="str">
            <v>SP2</v>
          </cell>
          <cell r="B157" t="str">
            <v>Huesca</v>
          </cell>
          <cell r="C157">
            <v>0.96590909090909105</v>
          </cell>
          <cell r="D157">
            <v>1.3</v>
          </cell>
          <cell r="E157">
            <v>1.3</v>
          </cell>
        </row>
        <row r="158">
          <cell r="A158" t="str">
            <v>SP2</v>
          </cell>
          <cell r="B158" t="str">
            <v>Girona</v>
          </cell>
          <cell r="C158">
            <v>0.96590909090909105</v>
          </cell>
          <cell r="D158">
            <v>0.26</v>
          </cell>
          <cell r="E158">
            <v>1.04</v>
          </cell>
        </row>
        <row r="159">
          <cell r="A159" t="str">
            <v>D1</v>
          </cell>
          <cell r="B159" t="str">
            <v>Bayern Munich</v>
          </cell>
          <cell r="C159">
            <v>1.2222222222222201</v>
          </cell>
          <cell r="D159">
            <v>1.46</v>
          </cell>
          <cell r="E159">
            <v>0.55000000000000004</v>
          </cell>
        </row>
        <row r="160">
          <cell r="A160" t="str">
            <v>D1</v>
          </cell>
          <cell r="B160" t="str">
            <v>Hoffenheim</v>
          </cell>
          <cell r="C160">
            <v>1.2222222222222201</v>
          </cell>
          <cell r="D160">
            <v>0.96</v>
          </cell>
          <cell r="E160">
            <v>0.82</v>
          </cell>
        </row>
        <row r="161">
          <cell r="A161" t="str">
            <v>D1</v>
          </cell>
          <cell r="B161" t="str">
            <v>Freiburg</v>
          </cell>
          <cell r="C161">
            <v>1.2222222222222201</v>
          </cell>
          <cell r="D161">
            <v>0.68</v>
          </cell>
          <cell r="E161">
            <v>0.41</v>
          </cell>
        </row>
        <row r="162">
          <cell r="A162" t="str">
            <v>D1</v>
          </cell>
          <cell r="B162" t="str">
            <v>Greuther Furth</v>
          </cell>
          <cell r="C162">
            <v>1.2222222222222201</v>
          </cell>
          <cell r="D162">
            <v>0.41</v>
          </cell>
          <cell r="E162">
            <v>1.78</v>
          </cell>
        </row>
        <row r="163">
          <cell r="A163" t="str">
            <v>D1</v>
          </cell>
          <cell r="B163" t="str">
            <v>Leverkusen</v>
          </cell>
          <cell r="C163">
            <v>1.2222222222222201</v>
          </cell>
          <cell r="D163">
            <v>1.64</v>
          </cell>
          <cell r="E163">
            <v>0.41</v>
          </cell>
        </row>
        <row r="164">
          <cell r="A164" t="str">
            <v>D1</v>
          </cell>
          <cell r="B164" t="str">
            <v>Bochum</v>
          </cell>
          <cell r="C164">
            <v>1.2222222222222201</v>
          </cell>
          <cell r="D164">
            <v>0.14000000000000001</v>
          </cell>
          <cell r="E164">
            <v>1.78</v>
          </cell>
        </row>
        <row r="165">
          <cell r="A165" t="str">
            <v>D1</v>
          </cell>
          <cell r="B165" t="str">
            <v>Ein Frankfurt</v>
          </cell>
          <cell r="C165">
            <v>1.2222222222222201</v>
          </cell>
          <cell r="D165">
            <v>0.82</v>
          </cell>
          <cell r="E165">
            <v>1.1000000000000001</v>
          </cell>
        </row>
        <row r="166">
          <cell r="A166" t="str">
            <v>D1</v>
          </cell>
          <cell r="B166" t="str">
            <v>RB Leipzig</v>
          </cell>
          <cell r="C166">
            <v>1.2222222222222201</v>
          </cell>
          <cell r="D166">
            <v>0.18</v>
          </cell>
          <cell r="E166">
            <v>0.55000000000000004</v>
          </cell>
        </row>
        <row r="167">
          <cell r="A167" t="str">
            <v>D1</v>
          </cell>
          <cell r="B167" t="str">
            <v>Hertha</v>
          </cell>
          <cell r="C167">
            <v>1.2222222222222201</v>
          </cell>
          <cell r="D167">
            <v>0.55000000000000004</v>
          </cell>
          <cell r="E167">
            <v>2.0499999999999998</v>
          </cell>
        </row>
        <row r="168">
          <cell r="A168" t="str">
            <v>D1</v>
          </cell>
          <cell r="B168" t="str">
            <v>Stuttgart</v>
          </cell>
          <cell r="C168">
            <v>1.2222222222222201</v>
          </cell>
          <cell r="D168">
            <v>0.18</v>
          </cell>
          <cell r="E168">
            <v>0.91</v>
          </cell>
        </row>
        <row r="169">
          <cell r="A169" t="str">
            <v>D1</v>
          </cell>
          <cell r="B169" t="str">
            <v>Mainz</v>
          </cell>
          <cell r="C169">
            <v>1.2222222222222201</v>
          </cell>
          <cell r="D169">
            <v>0.37</v>
          </cell>
          <cell r="E169">
            <v>0.55000000000000004</v>
          </cell>
        </row>
        <row r="170">
          <cell r="A170" t="str">
            <v>D1</v>
          </cell>
          <cell r="B170" t="str">
            <v>Augsburg</v>
          </cell>
          <cell r="C170">
            <v>1.2222222222222201</v>
          </cell>
          <cell r="D170">
            <v>0.14000000000000001</v>
          </cell>
          <cell r="E170">
            <v>0.68</v>
          </cell>
        </row>
        <row r="171">
          <cell r="A171" t="str">
            <v>D1</v>
          </cell>
          <cell r="B171" t="str">
            <v>Dortmund</v>
          </cell>
          <cell r="C171">
            <v>1.2222222222222201</v>
          </cell>
          <cell r="D171">
            <v>0.91</v>
          </cell>
          <cell r="E171">
            <v>1.1000000000000001</v>
          </cell>
        </row>
        <row r="172">
          <cell r="A172" t="str">
            <v>D1</v>
          </cell>
          <cell r="B172" t="str">
            <v>Bielefeld</v>
          </cell>
          <cell r="C172">
            <v>1.2222222222222201</v>
          </cell>
          <cell r="D172">
            <v>0.37</v>
          </cell>
          <cell r="E172">
            <v>0.91</v>
          </cell>
        </row>
        <row r="173">
          <cell r="A173" t="str">
            <v>D1</v>
          </cell>
          <cell r="B173" t="str">
            <v>Wolfsburg</v>
          </cell>
          <cell r="C173">
            <v>1.2222222222222201</v>
          </cell>
          <cell r="D173">
            <v>0.91</v>
          </cell>
          <cell r="E173">
            <v>0.73</v>
          </cell>
        </row>
        <row r="174">
          <cell r="A174" t="str">
            <v>D1</v>
          </cell>
          <cell r="B174" t="str">
            <v>Mgladbach</v>
          </cell>
          <cell r="C174">
            <v>1.2222222222222201</v>
          </cell>
          <cell r="D174">
            <v>0.55000000000000004</v>
          </cell>
          <cell r="E174">
            <v>1.1000000000000001</v>
          </cell>
        </row>
        <row r="175">
          <cell r="A175" t="str">
            <v>D1</v>
          </cell>
          <cell r="B175" t="str">
            <v>Union Berlin</v>
          </cell>
          <cell r="C175">
            <v>1.2222222222222201</v>
          </cell>
          <cell r="D175">
            <v>1.1000000000000001</v>
          </cell>
          <cell r="E175">
            <v>1.28</v>
          </cell>
        </row>
        <row r="176">
          <cell r="A176" t="str">
            <v>D1</v>
          </cell>
          <cell r="B176" t="str">
            <v>FC Koln</v>
          </cell>
          <cell r="C176">
            <v>1.2222222222222201</v>
          </cell>
          <cell r="D176">
            <v>0.73</v>
          </cell>
          <cell r="E176">
            <v>0.91</v>
          </cell>
        </row>
        <row r="177">
          <cell r="A177" t="str">
            <v>D2</v>
          </cell>
          <cell r="B177" t="str">
            <v>Hamburg</v>
          </cell>
          <cell r="C177">
            <v>1.4074074074074101</v>
          </cell>
          <cell r="D177">
            <v>1.1000000000000001</v>
          </cell>
          <cell r="E177">
            <v>0.69</v>
          </cell>
        </row>
        <row r="178">
          <cell r="A178" t="str">
            <v>D2</v>
          </cell>
          <cell r="B178" t="str">
            <v>Regensburg</v>
          </cell>
          <cell r="C178">
            <v>1.4074074074074101</v>
          </cell>
          <cell r="D178">
            <v>1.03</v>
          </cell>
          <cell r="E178">
            <v>0.51</v>
          </cell>
        </row>
        <row r="179">
          <cell r="A179" t="str">
            <v>D2</v>
          </cell>
          <cell r="B179" t="str">
            <v>Ingolstadt</v>
          </cell>
          <cell r="C179">
            <v>1.4074074074074101</v>
          </cell>
          <cell r="D179">
            <v>0.55000000000000004</v>
          </cell>
          <cell r="E179">
            <v>2.2000000000000002</v>
          </cell>
        </row>
        <row r="180">
          <cell r="A180" t="str">
            <v>D2</v>
          </cell>
          <cell r="B180" t="str">
            <v>Karlsruhe</v>
          </cell>
          <cell r="C180">
            <v>1.4074074074074101</v>
          </cell>
          <cell r="D180">
            <v>1.1000000000000001</v>
          </cell>
          <cell r="E180">
            <v>0.82</v>
          </cell>
        </row>
        <row r="181">
          <cell r="A181" t="str">
            <v>D2</v>
          </cell>
          <cell r="B181" t="str">
            <v>Paderborn</v>
          </cell>
          <cell r="C181">
            <v>1.4074074074074101</v>
          </cell>
          <cell r="D181">
            <v>1.92</v>
          </cell>
          <cell r="E181">
            <v>0.55000000000000004</v>
          </cell>
        </row>
        <row r="182">
          <cell r="A182" t="str">
            <v>D2</v>
          </cell>
          <cell r="B182" t="str">
            <v>Hannover</v>
          </cell>
          <cell r="C182">
            <v>1.4074074074074101</v>
          </cell>
          <cell r="D182">
            <v>0.55000000000000004</v>
          </cell>
          <cell r="E182">
            <v>0.96</v>
          </cell>
        </row>
        <row r="183">
          <cell r="A183" t="str">
            <v>D2</v>
          </cell>
          <cell r="B183" t="str">
            <v>Erzgebirge Aue</v>
          </cell>
          <cell r="C183">
            <v>1.4074074074074101</v>
          </cell>
          <cell r="D183">
            <v>0.51</v>
          </cell>
          <cell r="E183">
            <v>1.2</v>
          </cell>
        </row>
        <row r="184">
          <cell r="A184" t="str">
            <v>D2</v>
          </cell>
          <cell r="B184" t="str">
            <v>Fortuna Dusseldorf</v>
          </cell>
          <cell r="C184">
            <v>1.4074074074074101</v>
          </cell>
          <cell r="D184">
            <v>0.82</v>
          </cell>
          <cell r="E184">
            <v>0.82</v>
          </cell>
        </row>
        <row r="185">
          <cell r="A185" t="str">
            <v>D2</v>
          </cell>
          <cell r="B185" t="str">
            <v>Holstein Kiel</v>
          </cell>
          <cell r="C185">
            <v>1.4074074074074101</v>
          </cell>
          <cell r="D185">
            <v>1.03</v>
          </cell>
          <cell r="E185">
            <v>1.37</v>
          </cell>
        </row>
        <row r="186">
          <cell r="A186" t="str">
            <v>D2</v>
          </cell>
          <cell r="B186" t="str">
            <v>Darmstadt</v>
          </cell>
          <cell r="C186">
            <v>1.4074074074074101</v>
          </cell>
          <cell r="D186">
            <v>1.37</v>
          </cell>
          <cell r="E186">
            <v>1.37</v>
          </cell>
        </row>
        <row r="187">
          <cell r="A187" t="str">
            <v>D2</v>
          </cell>
          <cell r="B187" t="str">
            <v>Nurnberg</v>
          </cell>
          <cell r="C187">
            <v>1.4074074074074101</v>
          </cell>
          <cell r="D187">
            <v>1.03</v>
          </cell>
          <cell r="E187">
            <v>1.03</v>
          </cell>
        </row>
        <row r="188">
          <cell r="A188" t="str">
            <v>D2</v>
          </cell>
          <cell r="B188" t="str">
            <v>Hansa Rostock</v>
          </cell>
          <cell r="C188">
            <v>1.4074074074074101</v>
          </cell>
          <cell r="D188">
            <v>0.82</v>
          </cell>
          <cell r="E188">
            <v>0.69</v>
          </cell>
        </row>
        <row r="189">
          <cell r="A189" t="str">
            <v>D2</v>
          </cell>
          <cell r="B189" t="str">
            <v>Heidenheim</v>
          </cell>
          <cell r="C189">
            <v>1.4074074074074101</v>
          </cell>
          <cell r="D189">
            <v>0.86</v>
          </cell>
          <cell r="E189">
            <v>1.03</v>
          </cell>
        </row>
        <row r="190">
          <cell r="A190" t="str">
            <v>D2</v>
          </cell>
          <cell r="B190" t="str">
            <v>Sandhausen</v>
          </cell>
          <cell r="C190">
            <v>1.4074074074074101</v>
          </cell>
          <cell r="D190">
            <v>1.03</v>
          </cell>
          <cell r="E190">
            <v>1.2</v>
          </cell>
        </row>
        <row r="191">
          <cell r="A191" t="str">
            <v>D2</v>
          </cell>
          <cell r="B191" t="str">
            <v>Werder Bremen</v>
          </cell>
          <cell r="C191">
            <v>1.4074074074074101</v>
          </cell>
          <cell r="D191">
            <v>1.03</v>
          </cell>
          <cell r="E191">
            <v>0.86</v>
          </cell>
        </row>
        <row r="192">
          <cell r="A192" t="str">
            <v>D2</v>
          </cell>
          <cell r="B192" t="str">
            <v>St Pauli</v>
          </cell>
          <cell r="C192">
            <v>1.4074074074074101</v>
          </cell>
          <cell r="D192">
            <v>0.69</v>
          </cell>
          <cell r="E192">
            <v>0.86</v>
          </cell>
        </row>
        <row r="193">
          <cell r="A193" t="str">
            <v>D2</v>
          </cell>
          <cell r="B193" t="str">
            <v>Dresden</v>
          </cell>
          <cell r="C193">
            <v>1.4074074074074101</v>
          </cell>
          <cell r="D193">
            <v>0.69</v>
          </cell>
          <cell r="E193">
            <v>1.1000000000000001</v>
          </cell>
        </row>
        <row r="194">
          <cell r="A194" t="str">
            <v>D2</v>
          </cell>
          <cell r="B194" t="str">
            <v>Schalke 04</v>
          </cell>
          <cell r="C194">
            <v>1.4074074074074101</v>
          </cell>
          <cell r="D194">
            <v>1.2</v>
          </cell>
          <cell r="E194">
            <v>0.69</v>
          </cell>
        </row>
        <row r="195">
          <cell r="A195" t="str">
            <v>F1</v>
          </cell>
          <cell r="B195" t="str">
            <v>Nantes</v>
          </cell>
          <cell r="C195">
            <v>1.28089887640449</v>
          </cell>
          <cell r="D195">
            <v>0.93</v>
          </cell>
          <cell r="E195">
            <v>0.93</v>
          </cell>
        </row>
        <row r="196">
          <cell r="A196" t="str">
            <v>F1</v>
          </cell>
          <cell r="B196" t="str">
            <v>Brest</v>
          </cell>
          <cell r="C196">
            <v>1.28089887640449</v>
          </cell>
          <cell r="D196">
            <v>0.62</v>
          </cell>
          <cell r="E196">
            <v>1.24</v>
          </cell>
        </row>
        <row r="197">
          <cell r="A197" t="str">
            <v>F1</v>
          </cell>
          <cell r="B197" t="str">
            <v>Paris SG</v>
          </cell>
          <cell r="C197">
            <v>1.28089887640449</v>
          </cell>
          <cell r="D197">
            <v>1.24</v>
          </cell>
          <cell r="E197">
            <v>0.74</v>
          </cell>
        </row>
        <row r="198">
          <cell r="A198" t="str">
            <v>F1</v>
          </cell>
          <cell r="B198" t="str">
            <v>Lens</v>
          </cell>
          <cell r="C198">
            <v>1.28089887640449</v>
          </cell>
          <cell r="D198">
            <v>1.39</v>
          </cell>
          <cell r="E198">
            <v>0.77</v>
          </cell>
        </row>
        <row r="199">
          <cell r="A199" t="str">
            <v>F1</v>
          </cell>
          <cell r="B199" t="str">
            <v>Clermont</v>
          </cell>
          <cell r="C199">
            <v>1.28089887640449</v>
          </cell>
          <cell r="D199">
            <v>0.74</v>
          </cell>
          <cell r="E199">
            <v>1.73</v>
          </cell>
        </row>
        <row r="200">
          <cell r="A200" t="str">
            <v>F1</v>
          </cell>
          <cell r="B200" t="str">
            <v>Reims</v>
          </cell>
          <cell r="C200">
            <v>1.28089887640449</v>
          </cell>
          <cell r="D200">
            <v>0.49</v>
          </cell>
          <cell r="E200">
            <v>0.62</v>
          </cell>
        </row>
        <row r="201">
          <cell r="A201" t="str">
            <v>F1</v>
          </cell>
          <cell r="B201" t="str">
            <v>Lorient</v>
          </cell>
          <cell r="C201">
            <v>1.28089887640449</v>
          </cell>
          <cell r="D201">
            <v>0.62</v>
          </cell>
          <cell r="E201">
            <v>0.87</v>
          </cell>
        </row>
        <row r="202">
          <cell r="A202" t="str">
            <v>F1</v>
          </cell>
          <cell r="B202" t="str">
            <v>Angers</v>
          </cell>
          <cell r="C202">
            <v>1.28089887640449</v>
          </cell>
          <cell r="D202">
            <v>0.77</v>
          </cell>
          <cell r="E202">
            <v>0.46</v>
          </cell>
        </row>
        <row r="203">
          <cell r="A203" t="str">
            <v>F1</v>
          </cell>
          <cell r="B203" t="str">
            <v>Lille</v>
          </cell>
          <cell r="C203">
            <v>1.28089887640449</v>
          </cell>
          <cell r="D203">
            <v>0.87</v>
          </cell>
          <cell r="E203">
            <v>0.99</v>
          </cell>
        </row>
        <row r="204">
          <cell r="A204" t="str">
            <v>F1</v>
          </cell>
          <cell r="B204" t="str">
            <v>Marseille</v>
          </cell>
          <cell r="C204">
            <v>1.28089887640449</v>
          </cell>
          <cell r="D204">
            <v>0.77</v>
          </cell>
          <cell r="E204">
            <v>0.62</v>
          </cell>
        </row>
        <row r="205">
          <cell r="A205" t="str">
            <v>F1</v>
          </cell>
          <cell r="B205" t="str">
            <v>Monaco</v>
          </cell>
          <cell r="C205">
            <v>1.28089887640449</v>
          </cell>
          <cell r="D205">
            <v>1.08</v>
          </cell>
          <cell r="E205">
            <v>0.77</v>
          </cell>
        </row>
        <row r="206">
          <cell r="A206" t="str">
            <v>F1</v>
          </cell>
          <cell r="B206" t="str">
            <v>Nice</v>
          </cell>
          <cell r="C206">
            <v>1.28089887640449</v>
          </cell>
          <cell r="D206">
            <v>1.39</v>
          </cell>
          <cell r="E206">
            <v>0.15</v>
          </cell>
        </row>
        <row r="207">
          <cell r="A207" t="str">
            <v>F1</v>
          </cell>
          <cell r="B207" t="str">
            <v>Strasbourg</v>
          </cell>
          <cell r="C207">
            <v>1.28089887640449</v>
          </cell>
          <cell r="D207">
            <v>0.77</v>
          </cell>
          <cell r="E207">
            <v>1.24</v>
          </cell>
        </row>
        <row r="208">
          <cell r="A208" t="str">
            <v>F1</v>
          </cell>
          <cell r="B208" t="str">
            <v>Lyon</v>
          </cell>
          <cell r="C208">
            <v>1.28089887640449</v>
          </cell>
          <cell r="D208">
            <v>0.46</v>
          </cell>
          <cell r="E208">
            <v>0.93</v>
          </cell>
        </row>
        <row r="209">
          <cell r="A209" t="str">
            <v>F1</v>
          </cell>
          <cell r="B209" t="str">
            <v>Rennes</v>
          </cell>
          <cell r="C209">
            <v>1.28089887640449</v>
          </cell>
          <cell r="D209">
            <v>0.31</v>
          </cell>
          <cell r="E209">
            <v>0.93</v>
          </cell>
        </row>
        <row r="210">
          <cell r="A210" t="str">
            <v>F1</v>
          </cell>
          <cell r="B210" t="str">
            <v>Troyes</v>
          </cell>
          <cell r="C210">
            <v>1.28089887640449</v>
          </cell>
          <cell r="D210">
            <v>0.49</v>
          </cell>
          <cell r="E210">
            <v>0.99</v>
          </cell>
        </row>
        <row r="211">
          <cell r="A211" t="str">
            <v>F1</v>
          </cell>
          <cell r="B211" t="str">
            <v>Metz</v>
          </cell>
          <cell r="C211">
            <v>1.28089887640449</v>
          </cell>
          <cell r="D211">
            <v>0.74</v>
          </cell>
          <cell r="E211">
            <v>1.36</v>
          </cell>
        </row>
        <row r="212">
          <cell r="A212" t="str">
            <v>F1</v>
          </cell>
          <cell r="B212" t="str">
            <v>Montpellier</v>
          </cell>
          <cell r="C212">
            <v>1.28089887640449</v>
          </cell>
          <cell r="D212">
            <v>0.77</v>
          </cell>
          <cell r="E212">
            <v>1.24</v>
          </cell>
        </row>
        <row r="213">
          <cell r="A213" t="str">
            <v>F1</v>
          </cell>
          <cell r="B213" t="str">
            <v>St Etienne</v>
          </cell>
          <cell r="C213">
            <v>1.28089887640449</v>
          </cell>
          <cell r="D213">
            <v>0.62</v>
          </cell>
          <cell r="E213">
            <v>1.55</v>
          </cell>
        </row>
        <row r="214">
          <cell r="A214" t="str">
            <v>F1</v>
          </cell>
          <cell r="B214" t="str">
            <v>Bordeaux</v>
          </cell>
          <cell r="C214">
            <v>1.28089887640449</v>
          </cell>
          <cell r="D214">
            <v>0.87</v>
          </cell>
          <cell r="E214">
            <v>1.61</v>
          </cell>
        </row>
        <row r="215">
          <cell r="A215" t="str">
            <v>F2</v>
          </cell>
          <cell r="B215" t="str">
            <v>Nimes</v>
          </cell>
          <cell r="C215">
            <v>1.0363636363636399</v>
          </cell>
          <cell r="D215">
            <v>1.31</v>
          </cell>
          <cell r="E215">
            <v>1.02</v>
          </cell>
        </row>
        <row r="216">
          <cell r="A216" t="str">
            <v>F2</v>
          </cell>
          <cell r="B216" t="str">
            <v>Auxerre</v>
          </cell>
          <cell r="C216">
            <v>1.0363636363636399</v>
          </cell>
          <cell r="D216">
            <v>1.22</v>
          </cell>
          <cell r="E216">
            <v>0.52</v>
          </cell>
        </row>
        <row r="217">
          <cell r="A217" t="str">
            <v>F2</v>
          </cell>
          <cell r="B217" t="str">
            <v>Rodez</v>
          </cell>
          <cell r="C217">
            <v>1.0363636363636399</v>
          </cell>
          <cell r="D217">
            <v>1.02</v>
          </cell>
          <cell r="E217">
            <v>1.31</v>
          </cell>
        </row>
        <row r="218">
          <cell r="A218" t="str">
            <v>F2</v>
          </cell>
          <cell r="B218" t="str">
            <v>Quevilly Rouen</v>
          </cell>
          <cell r="C218">
            <v>1.0363636363636399</v>
          </cell>
          <cell r="D218">
            <v>1.02</v>
          </cell>
          <cell r="E218">
            <v>0.87</v>
          </cell>
        </row>
        <row r="219">
          <cell r="A219" t="str">
            <v>F2</v>
          </cell>
          <cell r="B219" t="str">
            <v>Paris FC</v>
          </cell>
          <cell r="C219">
            <v>1.0363636363636399</v>
          </cell>
          <cell r="D219">
            <v>1.1599999999999999</v>
          </cell>
          <cell r="E219">
            <v>1.1599999999999999</v>
          </cell>
        </row>
        <row r="220">
          <cell r="A220" t="str">
            <v>F2</v>
          </cell>
          <cell r="B220" t="str">
            <v>Guingamp</v>
          </cell>
          <cell r="C220">
            <v>1.0363636363636399</v>
          </cell>
          <cell r="D220">
            <v>0.73</v>
          </cell>
          <cell r="E220">
            <v>0.73</v>
          </cell>
        </row>
        <row r="221">
          <cell r="A221" t="str">
            <v>F2</v>
          </cell>
          <cell r="B221" t="str">
            <v>Nancy</v>
          </cell>
          <cell r="C221">
            <v>1.0363636363636399</v>
          </cell>
          <cell r="D221">
            <v>0.57999999999999996</v>
          </cell>
          <cell r="E221">
            <v>1.31</v>
          </cell>
        </row>
        <row r="222">
          <cell r="A222" t="str">
            <v>F2</v>
          </cell>
          <cell r="B222" t="str">
            <v>Ajaccio</v>
          </cell>
          <cell r="C222">
            <v>1.0363636363636399</v>
          </cell>
          <cell r="D222">
            <v>0.87</v>
          </cell>
          <cell r="E222">
            <v>0.87</v>
          </cell>
        </row>
        <row r="223">
          <cell r="A223" t="str">
            <v>F2</v>
          </cell>
          <cell r="B223" t="str">
            <v>Niort</v>
          </cell>
          <cell r="C223">
            <v>1.0363636363636399</v>
          </cell>
          <cell r="D223">
            <v>0.44</v>
          </cell>
          <cell r="E223">
            <v>1.1599999999999999</v>
          </cell>
        </row>
        <row r="224">
          <cell r="A224" t="str">
            <v>F2</v>
          </cell>
          <cell r="B224" t="str">
            <v>Sochaux</v>
          </cell>
          <cell r="C224">
            <v>1.0363636363636399</v>
          </cell>
          <cell r="D224">
            <v>1.22</v>
          </cell>
          <cell r="E224">
            <v>0.7</v>
          </cell>
        </row>
        <row r="225">
          <cell r="A225" t="str">
            <v>F2</v>
          </cell>
          <cell r="B225" t="str">
            <v>Dijon</v>
          </cell>
          <cell r="C225">
            <v>1.0363636363636399</v>
          </cell>
          <cell r="D225">
            <v>0.52</v>
          </cell>
          <cell r="E225">
            <v>1.4</v>
          </cell>
        </row>
        <row r="226">
          <cell r="A226" t="str">
            <v>F2</v>
          </cell>
          <cell r="B226" t="str">
            <v>Amiens</v>
          </cell>
          <cell r="C226">
            <v>1.0363636363636399</v>
          </cell>
          <cell r="D226">
            <v>1.22</v>
          </cell>
          <cell r="E226">
            <v>1.22</v>
          </cell>
        </row>
        <row r="227">
          <cell r="A227" t="str">
            <v>F2</v>
          </cell>
          <cell r="B227" t="str">
            <v>Valenciennes</v>
          </cell>
          <cell r="C227">
            <v>1.0363636363636399</v>
          </cell>
          <cell r="D227">
            <v>0.87</v>
          </cell>
          <cell r="E227">
            <v>0.57999999999999996</v>
          </cell>
        </row>
        <row r="228">
          <cell r="A228" t="str">
            <v>F2</v>
          </cell>
          <cell r="B228" t="str">
            <v>Toulouse</v>
          </cell>
          <cell r="C228">
            <v>1.0363636363636399</v>
          </cell>
          <cell r="D228">
            <v>1.75</v>
          </cell>
          <cell r="E228">
            <v>0.44</v>
          </cell>
        </row>
        <row r="229">
          <cell r="A229" t="str">
            <v>F2</v>
          </cell>
          <cell r="B229" t="str">
            <v>Caen</v>
          </cell>
          <cell r="C229">
            <v>1.0363636363636399</v>
          </cell>
          <cell r="D229">
            <v>0.87</v>
          </cell>
          <cell r="E229">
            <v>0.87</v>
          </cell>
        </row>
        <row r="230">
          <cell r="A230" t="str">
            <v>F2</v>
          </cell>
          <cell r="B230" t="str">
            <v>Dunkerque</v>
          </cell>
          <cell r="C230">
            <v>1.0363636363636399</v>
          </cell>
          <cell r="D230">
            <v>0.87</v>
          </cell>
          <cell r="E230">
            <v>1.4</v>
          </cell>
        </row>
        <row r="231">
          <cell r="A231" t="str">
            <v>F2</v>
          </cell>
          <cell r="B231" t="str">
            <v>Pau FC</v>
          </cell>
          <cell r="C231">
            <v>1.0363636363636399</v>
          </cell>
          <cell r="D231">
            <v>0.7</v>
          </cell>
          <cell r="E231">
            <v>1.05</v>
          </cell>
        </row>
        <row r="232">
          <cell r="A232" t="str">
            <v>F2</v>
          </cell>
          <cell r="B232" t="str">
            <v>Le Havre</v>
          </cell>
          <cell r="C232">
            <v>1.0363636363636399</v>
          </cell>
          <cell r="D232">
            <v>0.7</v>
          </cell>
          <cell r="E232">
            <v>0.17</v>
          </cell>
        </row>
        <row r="233">
          <cell r="A233" t="str">
            <v>F2</v>
          </cell>
          <cell r="B233" t="str">
            <v>Grenoble</v>
          </cell>
          <cell r="C233">
            <v>1.0363636363636399</v>
          </cell>
          <cell r="D233">
            <v>0.35</v>
          </cell>
          <cell r="E233">
            <v>1.75</v>
          </cell>
        </row>
        <row r="234">
          <cell r="A234" t="str">
            <v>F2</v>
          </cell>
          <cell r="B234" t="str">
            <v>Bastia</v>
          </cell>
          <cell r="C234">
            <v>1.0363636363636399</v>
          </cell>
          <cell r="D234">
            <v>0.57999999999999996</v>
          </cell>
          <cell r="E234">
            <v>1.46</v>
          </cell>
        </row>
        <row r="235">
          <cell r="A235" t="str">
            <v>I1</v>
          </cell>
          <cell r="B235" t="str">
            <v>Genoa</v>
          </cell>
          <cell r="C235">
            <v>1.5</v>
          </cell>
          <cell r="D235">
            <v>0.74</v>
          </cell>
          <cell r="E235">
            <v>1.32</v>
          </cell>
        </row>
        <row r="236">
          <cell r="A236" t="str">
            <v>I1</v>
          </cell>
          <cell r="B236" t="str">
            <v>Sassuolo</v>
          </cell>
          <cell r="C236">
            <v>1.5</v>
          </cell>
          <cell r="D236">
            <v>0.98</v>
          </cell>
          <cell r="E236">
            <v>1.18</v>
          </cell>
        </row>
        <row r="237">
          <cell r="A237" t="str">
            <v>I1</v>
          </cell>
          <cell r="B237" t="str">
            <v>Lazio</v>
          </cell>
          <cell r="C237">
            <v>1.5</v>
          </cell>
          <cell r="D237">
            <v>0.59</v>
          </cell>
          <cell r="E237">
            <v>1.03</v>
          </cell>
        </row>
        <row r="238">
          <cell r="A238" t="str">
            <v>I1</v>
          </cell>
          <cell r="B238" t="str">
            <v>Atalanta</v>
          </cell>
          <cell r="C238">
            <v>1.5</v>
          </cell>
          <cell r="D238">
            <v>0.98</v>
          </cell>
          <cell r="E238">
            <v>0.59</v>
          </cell>
        </row>
        <row r="239">
          <cell r="A239" t="str">
            <v>I1</v>
          </cell>
          <cell r="B239" t="str">
            <v>Salernitana</v>
          </cell>
          <cell r="C239">
            <v>1.5</v>
          </cell>
          <cell r="D239">
            <v>0.39</v>
          </cell>
          <cell r="E239">
            <v>1.57</v>
          </cell>
        </row>
        <row r="240">
          <cell r="A240" t="str">
            <v>I1</v>
          </cell>
          <cell r="B240" t="str">
            <v>Juventus</v>
          </cell>
          <cell r="C240">
            <v>1.5</v>
          </cell>
          <cell r="D240">
            <v>1.03</v>
          </cell>
          <cell r="E240">
            <v>0.88</v>
          </cell>
        </row>
        <row r="241">
          <cell r="A241" t="str">
            <v>I1</v>
          </cell>
          <cell r="B241" t="str">
            <v>Venezia</v>
          </cell>
          <cell r="C241">
            <v>1.5</v>
          </cell>
        </row>
        <row r="242">
          <cell r="A242" t="str">
            <v>I1</v>
          </cell>
          <cell r="B242" t="str">
            <v>Fiorentina</v>
          </cell>
          <cell r="C242">
            <v>1.5</v>
          </cell>
          <cell r="D242">
            <v>0.88</v>
          </cell>
          <cell r="E242">
            <v>0.74</v>
          </cell>
        </row>
        <row r="243">
          <cell r="A243" t="str">
            <v>I1</v>
          </cell>
          <cell r="B243" t="str">
            <v>Spezia</v>
          </cell>
          <cell r="C243">
            <v>1.5</v>
          </cell>
          <cell r="D243">
            <v>0.74</v>
          </cell>
          <cell r="E243">
            <v>1.91</v>
          </cell>
        </row>
        <row r="244">
          <cell r="A244" t="str">
            <v>I1</v>
          </cell>
          <cell r="B244" t="str">
            <v>Milan</v>
          </cell>
          <cell r="C244">
            <v>1.5</v>
          </cell>
          <cell r="D244">
            <v>1.03</v>
          </cell>
          <cell r="E244">
            <v>0.59</v>
          </cell>
        </row>
        <row r="245">
          <cell r="A245" t="str">
            <v>I1</v>
          </cell>
          <cell r="B245" t="str">
            <v>Inter</v>
          </cell>
          <cell r="C245">
            <v>1.5</v>
          </cell>
          <cell r="D245">
            <v>1.47</v>
          </cell>
          <cell r="E245">
            <v>0.74</v>
          </cell>
        </row>
        <row r="246">
          <cell r="A246" t="str">
            <v>I1</v>
          </cell>
          <cell r="B246" t="str">
            <v>Bologna</v>
          </cell>
          <cell r="C246">
            <v>1.5</v>
          </cell>
          <cell r="D246">
            <v>0.59</v>
          </cell>
          <cell r="E246">
            <v>1.96</v>
          </cell>
        </row>
        <row r="247">
          <cell r="A247" t="str">
            <v>I1</v>
          </cell>
          <cell r="B247" t="str">
            <v>Torino</v>
          </cell>
          <cell r="C247">
            <v>1.5</v>
          </cell>
          <cell r="D247">
            <v>0.59</v>
          </cell>
          <cell r="E247">
            <v>0.59</v>
          </cell>
        </row>
        <row r="248">
          <cell r="A248" t="str">
            <v>I1</v>
          </cell>
          <cell r="B248" t="str">
            <v>Empoli</v>
          </cell>
          <cell r="C248">
            <v>1.5</v>
          </cell>
          <cell r="D248">
            <v>0.59</v>
          </cell>
          <cell r="E248">
            <v>0.39</v>
          </cell>
        </row>
        <row r="249">
          <cell r="A249" t="str">
            <v>I1</v>
          </cell>
          <cell r="B249" t="str">
            <v>Napoli</v>
          </cell>
          <cell r="C249">
            <v>1.5</v>
          </cell>
          <cell r="D249">
            <v>1.76</v>
          </cell>
          <cell r="E249">
            <v>0.28999999999999998</v>
          </cell>
        </row>
        <row r="250">
          <cell r="A250" t="str">
            <v>I1</v>
          </cell>
          <cell r="B250" t="str">
            <v>Sampdoria</v>
          </cell>
          <cell r="C250">
            <v>1.5</v>
          </cell>
          <cell r="D250">
            <v>0.98</v>
          </cell>
          <cell r="E250">
            <v>0.59</v>
          </cell>
        </row>
        <row r="251">
          <cell r="A251" t="str">
            <v>I1</v>
          </cell>
          <cell r="B251" t="str">
            <v>Cagliari</v>
          </cell>
          <cell r="C251">
            <v>1.5</v>
          </cell>
          <cell r="D251">
            <v>0.59</v>
          </cell>
          <cell r="E251">
            <v>1.57</v>
          </cell>
        </row>
        <row r="252">
          <cell r="A252" t="str">
            <v>I1</v>
          </cell>
          <cell r="B252" t="str">
            <v>Roma</v>
          </cell>
          <cell r="C252">
            <v>1.5</v>
          </cell>
          <cell r="D252">
            <v>1.57</v>
          </cell>
          <cell r="E252">
            <v>1.18</v>
          </cell>
        </row>
        <row r="253">
          <cell r="A253" t="str">
            <v>I1</v>
          </cell>
          <cell r="B253" t="str">
            <v>Udinese</v>
          </cell>
          <cell r="C253">
            <v>1.5</v>
          </cell>
          <cell r="D253">
            <v>0.78</v>
          </cell>
          <cell r="E253">
            <v>0.78</v>
          </cell>
        </row>
        <row r="254">
          <cell r="A254" t="str">
            <v>I1</v>
          </cell>
          <cell r="B254" t="str">
            <v>Verona</v>
          </cell>
          <cell r="C254">
            <v>1.5</v>
          </cell>
          <cell r="D254">
            <v>0.98</v>
          </cell>
          <cell r="E254">
            <v>1.18</v>
          </cell>
        </row>
        <row r="255">
          <cell r="A255" t="str">
            <v>I2</v>
          </cell>
          <cell r="B255" t="str">
            <v>Parma</v>
          </cell>
          <cell r="C255">
            <v>1.3142857142857101</v>
          </cell>
          <cell r="D255">
            <v>1.53</v>
          </cell>
          <cell r="E255">
            <v>1.19</v>
          </cell>
        </row>
        <row r="256">
          <cell r="A256" t="str">
            <v>I2</v>
          </cell>
          <cell r="B256" t="str">
            <v>Perugia</v>
          </cell>
          <cell r="C256">
            <v>1.3142857142857101</v>
          </cell>
          <cell r="D256">
            <v>0.68</v>
          </cell>
          <cell r="E256">
            <v>0</v>
          </cell>
        </row>
        <row r="257">
          <cell r="A257" t="str">
            <v>I2</v>
          </cell>
          <cell r="B257" t="str">
            <v>Vicenza</v>
          </cell>
          <cell r="C257">
            <v>1.3142857142857101</v>
          </cell>
          <cell r="D257">
            <v>1.19</v>
          </cell>
          <cell r="E257">
            <v>1.36</v>
          </cell>
        </row>
        <row r="258">
          <cell r="A258" t="str">
            <v>I2</v>
          </cell>
          <cell r="B258" t="str">
            <v>Monza</v>
          </cell>
          <cell r="C258">
            <v>1.3142857142857101</v>
          </cell>
          <cell r="D258">
            <v>0.34</v>
          </cell>
          <cell r="E258">
            <v>1.02</v>
          </cell>
        </row>
        <row r="259">
          <cell r="A259" t="str">
            <v>I2</v>
          </cell>
          <cell r="B259" t="str">
            <v>Brescia</v>
          </cell>
          <cell r="C259">
            <v>1.3142857142857101</v>
          </cell>
          <cell r="D259">
            <v>1.7</v>
          </cell>
          <cell r="E259">
            <v>0.85</v>
          </cell>
        </row>
        <row r="260">
          <cell r="A260" t="str">
            <v>I2</v>
          </cell>
          <cell r="B260" t="str">
            <v>Cosenza</v>
          </cell>
          <cell r="C260">
            <v>1.3142857142857101</v>
          </cell>
          <cell r="D260">
            <v>0.34</v>
          </cell>
          <cell r="E260">
            <v>1.36</v>
          </cell>
        </row>
        <row r="261">
          <cell r="A261" t="str">
            <v>I2</v>
          </cell>
          <cell r="B261" t="str">
            <v>Alessandria</v>
          </cell>
          <cell r="C261">
            <v>1.3142857142857101</v>
          </cell>
          <cell r="D261">
            <v>1.02</v>
          </cell>
          <cell r="E261">
            <v>1.7</v>
          </cell>
        </row>
        <row r="262">
          <cell r="A262" t="str">
            <v>I2</v>
          </cell>
          <cell r="B262" t="str">
            <v>Lecce</v>
          </cell>
          <cell r="C262">
            <v>1.3142857142857101</v>
          </cell>
          <cell r="D262">
            <v>0.85</v>
          </cell>
          <cell r="E262">
            <v>0.68</v>
          </cell>
        </row>
        <row r="263">
          <cell r="A263" t="str">
            <v>I2</v>
          </cell>
          <cell r="B263" t="str">
            <v>Como</v>
          </cell>
          <cell r="C263">
            <v>1.3142857142857101</v>
          </cell>
          <cell r="D263">
            <v>1.19</v>
          </cell>
          <cell r="E263">
            <v>1.19</v>
          </cell>
        </row>
        <row r="264">
          <cell r="A264" t="str">
            <v>I2</v>
          </cell>
          <cell r="B264" t="str">
            <v>Spal</v>
          </cell>
          <cell r="C264">
            <v>1.3142857142857101</v>
          </cell>
          <cell r="D264">
            <v>0.23</v>
          </cell>
          <cell r="E264">
            <v>0.91</v>
          </cell>
        </row>
        <row r="265">
          <cell r="A265" t="str">
            <v>I2</v>
          </cell>
          <cell r="B265" t="str">
            <v>Frosinone</v>
          </cell>
          <cell r="C265">
            <v>1.3142857142857101</v>
          </cell>
          <cell r="D265">
            <v>0.91</v>
          </cell>
          <cell r="E265">
            <v>0</v>
          </cell>
        </row>
        <row r="266">
          <cell r="A266" t="str">
            <v>I2</v>
          </cell>
          <cell r="B266" t="str">
            <v>Ascoli</v>
          </cell>
          <cell r="C266">
            <v>1.3142857142857101</v>
          </cell>
          <cell r="D266">
            <v>1.53</v>
          </cell>
          <cell r="E266">
            <v>0.85</v>
          </cell>
        </row>
        <row r="267">
          <cell r="A267" t="str">
            <v>I2</v>
          </cell>
          <cell r="B267" t="str">
            <v>Crotone</v>
          </cell>
          <cell r="C267">
            <v>1.3142857142857101</v>
          </cell>
          <cell r="D267">
            <v>0.91</v>
          </cell>
          <cell r="E267">
            <v>1.59</v>
          </cell>
        </row>
        <row r="268">
          <cell r="A268" t="str">
            <v>I2</v>
          </cell>
          <cell r="B268" t="str">
            <v>Cremonese</v>
          </cell>
          <cell r="C268">
            <v>1.3142857142857101</v>
          </cell>
          <cell r="D268">
            <v>0.68</v>
          </cell>
          <cell r="E268">
            <v>0.45</v>
          </cell>
        </row>
        <row r="269">
          <cell r="A269" t="str">
            <v>I2</v>
          </cell>
          <cell r="B269" t="str">
            <v>Benevento</v>
          </cell>
          <cell r="C269">
            <v>1.3142857142857101</v>
          </cell>
          <cell r="D269">
            <v>0.68</v>
          </cell>
          <cell r="E269">
            <v>0.45</v>
          </cell>
        </row>
        <row r="270">
          <cell r="A270" t="str">
            <v>I2</v>
          </cell>
          <cell r="B270" t="str">
            <v>Ternana</v>
          </cell>
          <cell r="C270">
            <v>1.3142857142857101</v>
          </cell>
          <cell r="D270">
            <v>0.68</v>
          </cell>
          <cell r="E270">
            <v>1.36</v>
          </cell>
        </row>
        <row r="271">
          <cell r="A271" t="str">
            <v>I2</v>
          </cell>
          <cell r="B271" t="str">
            <v>Pordenone</v>
          </cell>
          <cell r="C271">
            <v>1.3142857142857101</v>
          </cell>
          <cell r="D271">
            <v>0.23</v>
          </cell>
          <cell r="E271">
            <v>2.04</v>
          </cell>
        </row>
        <row r="272">
          <cell r="A272" t="str">
            <v>I2</v>
          </cell>
          <cell r="B272" t="str">
            <v>Pisa</v>
          </cell>
          <cell r="C272">
            <v>1.3142857142857101</v>
          </cell>
          <cell r="D272">
            <v>1.81</v>
          </cell>
          <cell r="E272">
            <v>0.68</v>
          </cell>
        </row>
        <row r="273">
          <cell r="A273" t="str">
            <v>I2</v>
          </cell>
          <cell r="B273" t="str">
            <v>Reggina</v>
          </cell>
          <cell r="C273">
            <v>1.3142857142857101</v>
          </cell>
          <cell r="D273">
            <v>0.45</v>
          </cell>
          <cell r="E273">
            <v>0.91</v>
          </cell>
        </row>
        <row r="274">
          <cell r="A274" t="str">
            <v>I2</v>
          </cell>
          <cell r="B274" t="str">
            <v>Cittadella</v>
          </cell>
          <cell r="C274">
            <v>1.3142857142857101</v>
          </cell>
          <cell r="D274">
            <v>0.45</v>
          </cell>
          <cell r="E274">
            <v>1.36</v>
          </cell>
        </row>
        <row r="275">
          <cell r="A275" t="str">
            <v>P1</v>
          </cell>
          <cell r="B275" t="str">
            <v>Vizela</v>
          </cell>
          <cell r="C275">
            <v>1.1666666666666701</v>
          </cell>
          <cell r="D275">
            <v>0.37</v>
          </cell>
          <cell r="E275">
            <v>1.65</v>
          </cell>
        </row>
        <row r="276">
          <cell r="A276" t="str">
            <v>P1</v>
          </cell>
          <cell r="B276" t="str">
            <v>Estoril</v>
          </cell>
          <cell r="C276">
            <v>1.1666666666666701</v>
          </cell>
          <cell r="D276">
            <v>1.47</v>
          </cell>
          <cell r="E276">
            <v>0.55000000000000004</v>
          </cell>
        </row>
        <row r="277">
          <cell r="A277" t="str">
            <v>P1</v>
          </cell>
          <cell r="B277" t="str">
            <v>Benfica</v>
          </cell>
          <cell r="C277">
            <v>1.1666666666666701</v>
          </cell>
          <cell r="D277">
            <v>2.2000000000000002</v>
          </cell>
          <cell r="E277">
            <v>0.37</v>
          </cell>
        </row>
        <row r="278">
          <cell r="A278" t="str">
            <v>P1</v>
          </cell>
          <cell r="B278" t="str">
            <v>Sp Braga</v>
          </cell>
          <cell r="C278">
            <v>1.1666666666666701</v>
          </cell>
          <cell r="D278">
            <v>1.1000000000000001</v>
          </cell>
          <cell r="E278">
            <v>0.55000000000000004</v>
          </cell>
        </row>
        <row r="279">
          <cell r="A279" t="str">
            <v>P1</v>
          </cell>
          <cell r="B279" t="str">
            <v>Portimonense</v>
          </cell>
          <cell r="C279">
            <v>1.1666666666666701</v>
          </cell>
          <cell r="D279">
            <v>1.1000000000000001</v>
          </cell>
          <cell r="E279">
            <v>0.18</v>
          </cell>
        </row>
        <row r="280">
          <cell r="A280" t="str">
            <v>P1</v>
          </cell>
          <cell r="B280" t="str">
            <v>Santa Clara</v>
          </cell>
          <cell r="C280">
            <v>1.1666666666666701</v>
          </cell>
          <cell r="D280">
            <v>0.37</v>
          </cell>
          <cell r="E280">
            <v>1.47</v>
          </cell>
        </row>
        <row r="281">
          <cell r="A281" t="str">
            <v>P1</v>
          </cell>
          <cell r="B281" t="str">
            <v>Belenenses</v>
          </cell>
          <cell r="C281">
            <v>1.1666666666666701</v>
          </cell>
          <cell r="D281">
            <v>0.37</v>
          </cell>
          <cell r="E281">
            <v>1.1000000000000001</v>
          </cell>
        </row>
        <row r="282">
          <cell r="A282" t="str">
            <v>P1</v>
          </cell>
          <cell r="B282" t="str">
            <v>Famalicao</v>
          </cell>
          <cell r="C282">
            <v>1.1666666666666701</v>
          </cell>
          <cell r="D282">
            <v>0.92</v>
          </cell>
          <cell r="E282">
            <v>1.65</v>
          </cell>
        </row>
        <row r="283">
          <cell r="A283" t="str">
            <v>P1</v>
          </cell>
          <cell r="B283" t="str">
            <v>Boavista</v>
          </cell>
          <cell r="C283">
            <v>1.1666666666666701</v>
          </cell>
          <cell r="D283">
            <v>0.73</v>
          </cell>
          <cell r="E283">
            <v>1.65</v>
          </cell>
        </row>
        <row r="284">
          <cell r="A284" t="str">
            <v>P1</v>
          </cell>
          <cell r="B284" t="str">
            <v>Guimaraes</v>
          </cell>
          <cell r="C284">
            <v>1.1666666666666701</v>
          </cell>
          <cell r="D284">
            <v>0.73</v>
          </cell>
          <cell r="E284">
            <v>0.55000000000000004</v>
          </cell>
        </row>
        <row r="285">
          <cell r="A285" t="str">
            <v>P1</v>
          </cell>
          <cell r="B285" t="str">
            <v>Tondela</v>
          </cell>
          <cell r="C285">
            <v>1.1666666666666701</v>
          </cell>
          <cell r="D285">
            <v>0.92</v>
          </cell>
          <cell r="E285">
            <v>1.29</v>
          </cell>
        </row>
        <row r="286">
          <cell r="A286" t="str">
            <v>P1</v>
          </cell>
          <cell r="B286" t="str">
            <v>Arouca</v>
          </cell>
          <cell r="C286">
            <v>1.1666666666666701</v>
          </cell>
          <cell r="D286">
            <v>0.55000000000000004</v>
          </cell>
          <cell r="E286">
            <v>1.65</v>
          </cell>
        </row>
        <row r="287">
          <cell r="A287" t="str">
            <v>P1</v>
          </cell>
          <cell r="B287" t="str">
            <v>Sp Lisbon</v>
          </cell>
          <cell r="C287">
            <v>1.1666666666666701</v>
          </cell>
          <cell r="D287">
            <v>1.1000000000000001</v>
          </cell>
          <cell r="E287">
            <v>0.55000000000000004</v>
          </cell>
        </row>
        <row r="288">
          <cell r="A288" t="str">
            <v>P1</v>
          </cell>
          <cell r="B288" t="str">
            <v>Gil Vicente</v>
          </cell>
          <cell r="C288">
            <v>1.1666666666666701</v>
          </cell>
          <cell r="D288">
            <v>0.73</v>
          </cell>
          <cell r="E288">
            <v>0.73</v>
          </cell>
        </row>
        <row r="289">
          <cell r="A289" t="str">
            <v>P1</v>
          </cell>
          <cell r="B289" t="str">
            <v>Porto</v>
          </cell>
          <cell r="C289">
            <v>1.1666666666666701</v>
          </cell>
          <cell r="D289">
            <v>1.1000000000000001</v>
          </cell>
          <cell r="E289">
            <v>0.73</v>
          </cell>
        </row>
        <row r="290">
          <cell r="A290" t="str">
            <v>P1</v>
          </cell>
          <cell r="B290" t="str">
            <v>Moreirense</v>
          </cell>
          <cell r="C290">
            <v>1.1666666666666701</v>
          </cell>
          <cell r="D290">
            <v>0.55000000000000004</v>
          </cell>
          <cell r="E290">
            <v>1.47</v>
          </cell>
        </row>
        <row r="291">
          <cell r="A291" t="str">
            <v>P1</v>
          </cell>
          <cell r="B291" t="str">
            <v>Pacos Ferreira</v>
          </cell>
          <cell r="C291">
            <v>1.1666666666666701</v>
          </cell>
          <cell r="D291">
            <v>0.55000000000000004</v>
          </cell>
          <cell r="E291">
            <v>1.1000000000000001</v>
          </cell>
        </row>
        <row r="292">
          <cell r="A292" t="str">
            <v>P1</v>
          </cell>
          <cell r="B292" t="str">
            <v>Maritimo</v>
          </cell>
          <cell r="C292">
            <v>1.1666666666666701</v>
          </cell>
          <cell r="D292">
            <v>0.55000000000000004</v>
          </cell>
          <cell r="E292">
            <v>0.73</v>
          </cell>
        </row>
        <row r="293">
          <cell r="A293" t="str">
            <v>N1</v>
          </cell>
          <cell r="B293" t="str">
            <v>Heerenveen</v>
          </cell>
          <cell r="C293">
            <v>1.3857142857142899</v>
          </cell>
          <cell r="D293">
            <v>0.56000000000000005</v>
          </cell>
          <cell r="E293">
            <v>0.56000000000000005</v>
          </cell>
        </row>
        <row r="294">
          <cell r="A294" t="str">
            <v>N1</v>
          </cell>
          <cell r="B294" t="str">
            <v>AZ Alkmaar</v>
          </cell>
          <cell r="C294">
            <v>1.3857142857142899</v>
          </cell>
          <cell r="D294">
            <v>1.02</v>
          </cell>
          <cell r="E294">
            <v>1.02</v>
          </cell>
        </row>
        <row r="295">
          <cell r="A295" t="str">
            <v>N1</v>
          </cell>
          <cell r="B295" t="str">
            <v>PSV Eindhoven</v>
          </cell>
          <cell r="C295">
            <v>1.3857142857142899</v>
          </cell>
          <cell r="D295">
            <v>1.1299999999999999</v>
          </cell>
          <cell r="E295">
            <v>0.42</v>
          </cell>
        </row>
        <row r="296">
          <cell r="A296" t="str">
            <v>N1</v>
          </cell>
          <cell r="B296" t="str">
            <v>Twente</v>
          </cell>
          <cell r="C296">
            <v>1.3857142857142899</v>
          </cell>
          <cell r="D296">
            <v>1.02</v>
          </cell>
          <cell r="E296">
            <v>0.9</v>
          </cell>
        </row>
        <row r="297">
          <cell r="A297" t="str">
            <v>N1</v>
          </cell>
          <cell r="B297" t="str">
            <v>Nijmegen</v>
          </cell>
          <cell r="C297">
            <v>1.3857142857142899</v>
          </cell>
          <cell r="D297">
            <v>0.9</v>
          </cell>
          <cell r="E297">
            <v>1.35</v>
          </cell>
        </row>
        <row r="298">
          <cell r="A298" t="str">
            <v>N1</v>
          </cell>
          <cell r="B298" t="str">
            <v>Groningen</v>
          </cell>
          <cell r="C298">
            <v>1.3857142857142899</v>
          </cell>
          <cell r="D298">
            <v>0.71</v>
          </cell>
          <cell r="E298">
            <v>1.55</v>
          </cell>
        </row>
        <row r="299">
          <cell r="A299" t="str">
            <v>N1</v>
          </cell>
          <cell r="B299" t="str">
            <v>Sparta Rotterdam</v>
          </cell>
          <cell r="C299">
            <v>1.3857142857142899</v>
          </cell>
          <cell r="D299">
            <v>0.28000000000000003</v>
          </cell>
          <cell r="E299">
            <v>1.27</v>
          </cell>
        </row>
        <row r="300">
          <cell r="A300" t="str">
            <v>N1</v>
          </cell>
          <cell r="B300" t="str">
            <v>Vitesse</v>
          </cell>
          <cell r="C300">
            <v>1.3857142857142899</v>
          </cell>
          <cell r="D300">
            <v>0.56000000000000005</v>
          </cell>
          <cell r="E300">
            <v>0.85</v>
          </cell>
        </row>
        <row r="301">
          <cell r="A301" t="str">
            <v>N1</v>
          </cell>
          <cell r="B301" t="str">
            <v>Feyenoord</v>
          </cell>
          <cell r="C301">
            <v>1.3857142857142899</v>
          </cell>
          <cell r="D301">
            <v>1.41</v>
          </cell>
          <cell r="E301">
            <v>0.71</v>
          </cell>
        </row>
        <row r="302">
          <cell r="A302" t="str">
            <v>N1</v>
          </cell>
          <cell r="B302" t="str">
            <v>Zwolle</v>
          </cell>
          <cell r="C302">
            <v>1.3857142857142899</v>
          </cell>
          <cell r="D302">
            <v>0.14000000000000001</v>
          </cell>
          <cell r="E302">
            <v>1.27</v>
          </cell>
        </row>
        <row r="303">
          <cell r="A303" t="str">
            <v>N1</v>
          </cell>
          <cell r="B303" t="str">
            <v>Waalwijk</v>
          </cell>
          <cell r="C303">
            <v>1.3857142857142899</v>
          </cell>
          <cell r="D303">
            <v>0.85</v>
          </cell>
          <cell r="E303">
            <v>1.1299999999999999</v>
          </cell>
        </row>
        <row r="304">
          <cell r="A304" t="str">
            <v>N1</v>
          </cell>
          <cell r="B304" t="str">
            <v>Cambuur</v>
          </cell>
          <cell r="C304">
            <v>1.3857142857142899</v>
          </cell>
          <cell r="D304">
            <v>0.94</v>
          </cell>
          <cell r="E304">
            <v>2.4500000000000002</v>
          </cell>
        </row>
        <row r="305">
          <cell r="A305" t="str">
            <v>N1</v>
          </cell>
          <cell r="B305" t="str">
            <v>Heracles</v>
          </cell>
          <cell r="C305">
            <v>1.3857142857142899</v>
          </cell>
          <cell r="D305">
            <v>0.56000000000000005</v>
          </cell>
          <cell r="E305">
            <v>0.85</v>
          </cell>
        </row>
        <row r="306">
          <cell r="A306" t="str">
            <v>N1</v>
          </cell>
          <cell r="B306" t="str">
            <v>Utrecht</v>
          </cell>
          <cell r="C306">
            <v>1.3857142857142899</v>
          </cell>
          <cell r="D306">
            <v>0.56000000000000005</v>
          </cell>
          <cell r="E306">
            <v>0.14000000000000001</v>
          </cell>
        </row>
        <row r="307">
          <cell r="A307" t="str">
            <v>N1</v>
          </cell>
          <cell r="B307" t="str">
            <v>Ajax</v>
          </cell>
          <cell r="C307">
            <v>1.3857142857142899</v>
          </cell>
          <cell r="D307">
            <v>1.51</v>
          </cell>
          <cell r="E307">
            <v>0.19</v>
          </cell>
        </row>
        <row r="308">
          <cell r="A308" t="str">
            <v>N1</v>
          </cell>
          <cell r="B308" t="str">
            <v>Go Ahead Eagles</v>
          </cell>
          <cell r="C308">
            <v>1.3857142857142899</v>
          </cell>
          <cell r="D308">
            <v>0.42</v>
          </cell>
          <cell r="E308">
            <v>1.83</v>
          </cell>
        </row>
        <row r="309">
          <cell r="A309" t="str">
            <v>N1</v>
          </cell>
          <cell r="B309" t="str">
            <v>Willem II</v>
          </cell>
          <cell r="C309">
            <v>1.3857142857142899</v>
          </cell>
          <cell r="D309">
            <v>0.99</v>
          </cell>
          <cell r="E309">
            <v>0.56000000000000005</v>
          </cell>
        </row>
        <row r="310">
          <cell r="A310" t="str">
            <v>N1</v>
          </cell>
          <cell r="B310" t="str">
            <v>For Sittard</v>
          </cell>
          <cell r="C310">
            <v>1.3857142857142899</v>
          </cell>
          <cell r="D310">
            <v>0.38</v>
          </cell>
          <cell r="E310">
            <v>0.94</v>
          </cell>
        </row>
        <row r="311">
          <cell r="A311" t="str">
            <v>B1</v>
          </cell>
          <cell r="B311" t="str">
            <v>Genk</v>
          </cell>
          <cell r="C311">
            <v>1.4666666666666699</v>
          </cell>
          <cell r="D311">
            <v>1.1499999999999999</v>
          </cell>
          <cell r="E311">
            <v>1.28</v>
          </cell>
        </row>
        <row r="312">
          <cell r="A312" t="str">
            <v>B1</v>
          </cell>
          <cell r="B312" t="str">
            <v>Waregem</v>
          </cell>
          <cell r="C312">
            <v>1.4666666666666699</v>
          </cell>
          <cell r="D312">
            <v>1.02</v>
          </cell>
          <cell r="E312">
            <v>1.1499999999999999</v>
          </cell>
        </row>
        <row r="313">
          <cell r="A313" t="str">
            <v>B1</v>
          </cell>
          <cell r="B313" t="str">
            <v>Seraing</v>
          </cell>
          <cell r="C313">
            <v>1.4666666666666699</v>
          </cell>
          <cell r="D313">
            <v>0.38</v>
          </cell>
          <cell r="E313">
            <v>1.4</v>
          </cell>
        </row>
        <row r="314">
          <cell r="A314" t="str">
            <v>B1</v>
          </cell>
          <cell r="B314" t="str">
            <v>Charleroi</v>
          </cell>
          <cell r="C314">
            <v>1.4666666666666699</v>
          </cell>
          <cell r="D314">
            <v>1.4</v>
          </cell>
          <cell r="E314">
            <v>0.89</v>
          </cell>
        </row>
        <row r="315">
          <cell r="A315" t="str">
            <v>B1</v>
          </cell>
          <cell r="B315" t="str">
            <v>Antwerp</v>
          </cell>
          <cell r="C315">
            <v>1.4666666666666699</v>
          </cell>
          <cell r="D315">
            <v>1.4</v>
          </cell>
          <cell r="E315">
            <v>0.89</v>
          </cell>
        </row>
        <row r="316">
          <cell r="A316" t="str">
            <v>B1</v>
          </cell>
          <cell r="B316" t="str">
            <v>Eupen</v>
          </cell>
          <cell r="C316">
            <v>1.4666666666666699</v>
          </cell>
          <cell r="D316">
            <v>1.79</v>
          </cell>
          <cell r="E316">
            <v>0.64</v>
          </cell>
        </row>
        <row r="317">
          <cell r="A317" t="str">
            <v>B1</v>
          </cell>
          <cell r="B317" t="str">
            <v>St. Gilloise</v>
          </cell>
          <cell r="C317">
            <v>1.4666666666666699</v>
          </cell>
          <cell r="D317">
            <v>1.4</v>
          </cell>
          <cell r="E317">
            <v>0.64</v>
          </cell>
        </row>
        <row r="318">
          <cell r="A318" t="str">
            <v>B1</v>
          </cell>
          <cell r="B318" t="str">
            <v>Gent</v>
          </cell>
          <cell r="C318">
            <v>1.4666666666666699</v>
          </cell>
          <cell r="D318">
            <v>0.26</v>
          </cell>
          <cell r="E318">
            <v>0.77</v>
          </cell>
        </row>
        <row r="319">
          <cell r="A319" t="str">
            <v>B1</v>
          </cell>
          <cell r="B319" t="str">
            <v>Cercle Brugge</v>
          </cell>
          <cell r="C319">
            <v>1.4666666666666699</v>
          </cell>
          <cell r="D319">
            <v>1.02</v>
          </cell>
          <cell r="E319">
            <v>0.89</v>
          </cell>
        </row>
        <row r="320">
          <cell r="A320" t="str">
            <v>B1</v>
          </cell>
          <cell r="B320" t="str">
            <v>Oostende</v>
          </cell>
          <cell r="C320">
            <v>1.4666666666666699</v>
          </cell>
          <cell r="D320">
            <v>1.02</v>
          </cell>
          <cell r="E320">
            <v>1.28</v>
          </cell>
        </row>
        <row r="321">
          <cell r="A321" t="str">
            <v>B1</v>
          </cell>
          <cell r="B321" t="str">
            <v>St Truiden</v>
          </cell>
          <cell r="C321">
            <v>1.4666666666666699</v>
          </cell>
          <cell r="D321">
            <v>0.64</v>
          </cell>
          <cell r="E321">
            <v>0.38</v>
          </cell>
        </row>
        <row r="322">
          <cell r="A322" t="str">
            <v>B1</v>
          </cell>
          <cell r="B322" t="str">
            <v>Oud-Heverlee Leuven</v>
          </cell>
          <cell r="C322">
            <v>1.4666666666666699</v>
          </cell>
          <cell r="D322">
            <v>0.51</v>
          </cell>
          <cell r="E322">
            <v>1.28</v>
          </cell>
        </row>
        <row r="323">
          <cell r="A323" t="str">
            <v>B1</v>
          </cell>
          <cell r="B323" t="str">
            <v>Mechelen</v>
          </cell>
          <cell r="C323">
            <v>1.4666666666666699</v>
          </cell>
          <cell r="D323">
            <v>0.77</v>
          </cell>
          <cell r="E323">
            <v>1.53</v>
          </cell>
        </row>
        <row r="324">
          <cell r="A324" t="str">
            <v>B1</v>
          </cell>
          <cell r="B324" t="str">
            <v>Anderlecht</v>
          </cell>
          <cell r="C324">
            <v>1.4666666666666699</v>
          </cell>
          <cell r="D324">
            <v>0.77</v>
          </cell>
          <cell r="E324">
            <v>0.64</v>
          </cell>
        </row>
        <row r="325">
          <cell r="A325" t="str">
            <v>B1</v>
          </cell>
          <cell r="B325" t="str">
            <v>Club Brugge</v>
          </cell>
          <cell r="C325">
            <v>1.4666666666666699</v>
          </cell>
          <cell r="D325">
            <v>1.02</v>
          </cell>
          <cell r="E325">
            <v>0.89</v>
          </cell>
        </row>
        <row r="326">
          <cell r="A326" t="str">
            <v>B1</v>
          </cell>
          <cell r="B326" t="str">
            <v>Standard</v>
          </cell>
          <cell r="C326">
            <v>1.4666666666666699</v>
          </cell>
          <cell r="D326">
            <v>0.64</v>
          </cell>
          <cell r="E326">
            <v>1.02</v>
          </cell>
        </row>
        <row r="327">
          <cell r="A327" t="str">
            <v>B1</v>
          </cell>
          <cell r="B327" t="str">
            <v>Beerschot VA</v>
          </cell>
          <cell r="C327">
            <v>1.4666666666666699</v>
          </cell>
          <cell r="D327">
            <v>0.89</v>
          </cell>
          <cell r="E327">
            <v>1.66</v>
          </cell>
        </row>
        <row r="328">
          <cell r="A328" t="str">
            <v>B1</v>
          </cell>
          <cell r="B328" t="str">
            <v>Kortrijk</v>
          </cell>
          <cell r="C328">
            <v>1.4666666666666699</v>
          </cell>
          <cell r="D328">
            <v>0.77</v>
          </cell>
          <cell r="E328">
            <v>0.77</v>
          </cell>
        </row>
        <row r="329">
          <cell r="A329" t="str">
            <v>T1</v>
          </cell>
          <cell r="B329" t="str">
            <v>Rizespor</v>
          </cell>
          <cell r="C329">
            <v>1.1000000000000001</v>
          </cell>
          <cell r="D329">
            <v>0.48</v>
          </cell>
          <cell r="E329">
            <v>1.9</v>
          </cell>
        </row>
        <row r="330">
          <cell r="A330" t="str">
            <v>T1</v>
          </cell>
          <cell r="B330" t="str">
            <v>Gaziantep</v>
          </cell>
          <cell r="C330">
            <v>1.1000000000000001</v>
          </cell>
          <cell r="D330">
            <v>0.48</v>
          </cell>
          <cell r="E330">
            <v>1.59</v>
          </cell>
        </row>
        <row r="331">
          <cell r="A331" t="str">
            <v>T1</v>
          </cell>
          <cell r="B331" t="str">
            <v>Kayserispor</v>
          </cell>
          <cell r="C331">
            <v>1.1000000000000001</v>
          </cell>
          <cell r="D331">
            <v>0.48</v>
          </cell>
          <cell r="E331">
            <v>0.95</v>
          </cell>
        </row>
        <row r="332">
          <cell r="A332" t="str">
            <v>T1</v>
          </cell>
          <cell r="B332" t="str">
            <v>Kasimpasa</v>
          </cell>
          <cell r="C332">
            <v>1.1000000000000001</v>
          </cell>
          <cell r="D332">
            <v>0.32</v>
          </cell>
          <cell r="E332">
            <v>1.1100000000000001</v>
          </cell>
        </row>
        <row r="333">
          <cell r="A333" t="str">
            <v>T1</v>
          </cell>
          <cell r="B333" t="str">
            <v>Alanyaspor</v>
          </cell>
          <cell r="C333">
            <v>1.1000000000000001</v>
          </cell>
          <cell r="D333">
            <v>0.51</v>
          </cell>
          <cell r="E333">
            <v>0.89</v>
          </cell>
        </row>
        <row r="334">
          <cell r="A334" t="str">
            <v>T1</v>
          </cell>
          <cell r="B334" t="str">
            <v>Fenerbahce</v>
          </cell>
          <cell r="C334">
            <v>1.1000000000000001</v>
          </cell>
          <cell r="D334">
            <v>0.79</v>
          </cell>
          <cell r="E334">
            <v>0.48</v>
          </cell>
        </row>
        <row r="335">
          <cell r="A335" t="str">
            <v>T1</v>
          </cell>
          <cell r="B335" t="str">
            <v>Goztep</v>
          </cell>
          <cell r="C335">
            <v>1.1000000000000001</v>
          </cell>
          <cell r="D335">
            <v>0.79</v>
          </cell>
          <cell r="E335">
            <v>1.1100000000000001</v>
          </cell>
        </row>
        <row r="336">
          <cell r="A336" t="str">
            <v>T1</v>
          </cell>
          <cell r="B336" t="str">
            <v>Konyaspor</v>
          </cell>
          <cell r="C336">
            <v>1.1000000000000001</v>
          </cell>
          <cell r="D336">
            <v>0.63</v>
          </cell>
          <cell r="E336">
            <v>0.48</v>
          </cell>
        </row>
        <row r="337">
          <cell r="A337" t="str">
            <v>T1</v>
          </cell>
          <cell r="B337" t="str">
            <v>Trabzonspor</v>
          </cell>
          <cell r="C337">
            <v>1.1000000000000001</v>
          </cell>
          <cell r="D337">
            <v>1.4</v>
          </cell>
          <cell r="E337">
            <v>0.51</v>
          </cell>
        </row>
        <row r="338">
          <cell r="A338" t="str">
            <v>T1</v>
          </cell>
          <cell r="B338" t="str">
            <v>Galatasaray</v>
          </cell>
          <cell r="C338">
            <v>1.1000000000000001</v>
          </cell>
          <cell r="D338">
            <v>1.1399999999999999</v>
          </cell>
          <cell r="E338">
            <v>1.1399999999999999</v>
          </cell>
        </row>
        <row r="339">
          <cell r="A339" t="str">
            <v>T1</v>
          </cell>
          <cell r="B339" t="str">
            <v>Ad. Demirspor</v>
          </cell>
          <cell r="C339">
            <v>1.1000000000000001</v>
          </cell>
          <cell r="D339">
            <v>0.95</v>
          </cell>
          <cell r="E339">
            <v>1.43</v>
          </cell>
        </row>
        <row r="340">
          <cell r="A340" t="str">
            <v>T1</v>
          </cell>
          <cell r="B340" t="str">
            <v>Giresunspor</v>
          </cell>
          <cell r="C340">
            <v>1.1000000000000001</v>
          </cell>
          <cell r="D340">
            <v>0.32</v>
          </cell>
          <cell r="E340">
            <v>0.79</v>
          </cell>
        </row>
        <row r="341">
          <cell r="A341" t="str">
            <v>T1</v>
          </cell>
          <cell r="B341" t="str">
            <v>Karagumruk</v>
          </cell>
          <cell r="C341">
            <v>1.1000000000000001</v>
          </cell>
          <cell r="D341">
            <v>0.63</v>
          </cell>
          <cell r="E341">
            <v>1.27</v>
          </cell>
        </row>
        <row r="342">
          <cell r="A342" t="str">
            <v>T1</v>
          </cell>
          <cell r="B342" t="str">
            <v>Altay</v>
          </cell>
          <cell r="C342">
            <v>1.1000000000000001</v>
          </cell>
          <cell r="D342">
            <v>1.27</v>
          </cell>
          <cell r="E342">
            <v>1.43</v>
          </cell>
        </row>
        <row r="343">
          <cell r="A343" t="str">
            <v>T1</v>
          </cell>
          <cell r="B343" t="str">
            <v>Besiktas</v>
          </cell>
          <cell r="C343">
            <v>1.1000000000000001</v>
          </cell>
          <cell r="D343">
            <v>0.85</v>
          </cell>
          <cell r="E343">
            <v>0.85</v>
          </cell>
        </row>
        <row r="344">
          <cell r="A344" t="str">
            <v>T1</v>
          </cell>
          <cell r="B344" t="str">
            <v>Buyuksehyr</v>
          </cell>
          <cell r="C344">
            <v>1.1000000000000001</v>
          </cell>
          <cell r="D344">
            <v>0.48</v>
          </cell>
          <cell r="E344">
            <v>1.27</v>
          </cell>
        </row>
        <row r="345">
          <cell r="A345" t="str">
            <v>T1</v>
          </cell>
          <cell r="B345" t="str">
            <v>Antalyaspor</v>
          </cell>
          <cell r="C345">
            <v>1.1000000000000001</v>
          </cell>
          <cell r="D345">
            <v>0</v>
          </cell>
          <cell r="E345">
            <v>0.85</v>
          </cell>
        </row>
        <row r="346">
          <cell r="A346" t="str">
            <v>T1</v>
          </cell>
          <cell r="B346" t="str">
            <v>Yeni Malatyaspor</v>
          </cell>
          <cell r="C346">
            <v>1.1000000000000001</v>
          </cell>
          <cell r="D346">
            <v>0.21</v>
          </cell>
          <cell r="E346">
            <v>0.85</v>
          </cell>
        </row>
        <row r="347">
          <cell r="A347" t="str">
            <v>T1</v>
          </cell>
          <cell r="B347" t="str">
            <v>Sivasspor</v>
          </cell>
          <cell r="C347">
            <v>1.1000000000000001</v>
          </cell>
          <cell r="D347">
            <v>0.63</v>
          </cell>
          <cell r="E347">
            <v>0.79</v>
          </cell>
        </row>
        <row r="348">
          <cell r="A348" t="str">
            <v>T1</v>
          </cell>
          <cell r="B348" t="str">
            <v>Hatayspor</v>
          </cell>
          <cell r="C348">
            <v>1.1000000000000001</v>
          </cell>
          <cell r="D348">
            <v>1.1100000000000001</v>
          </cell>
          <cell r="E348">
            <v>0.32</v>
          </cell>
        </row>
        <row r="349">
          <cell r="A349" t="str">
            <v>G1</v>
          </cell>
          <cell r="B349" t="str">
            <v>Asteras Tripolis</v>
          </cell>
          <cell r="C349">
            <v>1</v>
          </cell>
        </row>
        <row r="350">
          <cell r="A350" t="str">
            <v>G1</v>
          </cell>
          <cell r="B350" t="str">
            <v>Apollon</v>
          </cell>
          <cell r="C350">
            <v>1</v>
          </cell>
        </row>
        <row r="351">
          <cell r="A351" t="str">
            <v>G1</v>
          </cell>
          <cell r="B351" t="str">
            <v>Lamia</v>
          </cell>
          <cell r="C351">
            <v>1</v>
          </cell>
        </row>
        <row r="352">
          <cell r="A352" t="str">
            <v>G1</v>
          </cell>
          <cell r="B352" t="str">
            <v>Giannina</v>
          </cell>
          <cell r="C352">
            <v>1</v>
          </cell>
        </row>
        <row r="353">
          <cell r="A353" t="str">
            <v>G1</v>
          </cell>
          <cell r="B353" t="str">
            <v>Ionikos</v>
          </cell>
          <cell r="C353">
            <v>1</v>
          </cell>
        </row>
        <row r="354">
          <cell r="A354" t="str">
            <v>G1</v>
          </cell>
          <cell r="B354" t="str">
            <v>Atromitos</v>
          </cell>
          <cell r="C354">
            <v>1</v>
          </cell>
        </row>
        <row r="355">
          <cell r="A355" t="str">
            <v>G1</v>
          </cell>
          <cell r="B355" t="str">
            <v>OFI Crete</v>
          </cell>
          <cell r="C355">
            <v>1</v>
          </cell>
        </row>
        <row r="356">
          <cell r="A356" t="str">
            <v>G1</v>
          </cell>
          <cell r="B356" t="str">
            <v>Aris</v>
          </cell>
          <cell r="C356">
            <v>1</v>
          </cell>
          <cell r="D356">
            <v>1.19</v>
          </cell>
          <cell r="E356">
            <v>0.8</v>
          </cell>
        </row>
        <row r="357">
          <cell r="A357" t="str">
            <v>G1</v>
          </cell>
          <cell r="B357" t="str">
            <v>Panathinaikos</v>
          </cell>
          <cell r="C357">
            <v>1</v>
          </cell>
          <cell r="D357">
            <v>0</v>
          </cell>
          <cell r="E357">
            <v>0.53</v>
          </cell>
        </row>
        <row r="358">
          <cell r="A358" t="str">
            <v>G1</v>
          </cell>
          <cell r="B358" t="str">
            <v>Volos NFC</v>
          </cell>
          <cell r="C358">
            <v>1</v>
          </cell>
          <cell r="D358">
            <v>1.59</v>
          </cell>
          <cell r="E358">
            <v>2.39</v>
          </cell>
        </row>
        <row r="359">
          <cell r="A359" t="str">
            <v>G1</v>
          </cell>
          <cell r="B359" t="str">
            <v>Panetolikos</v>
          </cell>
          <cell r="C359">
            <v>1</v>
          </cell>
          <cell r="D359">
            <v>1.59</v>
          </cell>
          <cell r="E359">
            <v>1.19</v>
          </cell>
        </row>
        <row r="360">
          <cell r="A360" t="str">
            <v>G1</v>
          </cell>
          <cell r="B360" t="str">
            <v>AEK</v>
          </cell>
          <cell r="C360">
            <v>1</v>
          </cell>
          <cell r="D360">
            <v>1.59</v>
          </cell>
          <cell r="E360">
            <v>1.59</v>
          </cell>
        </row>
        <row r="361">
          <cell r="A361" t="str">
            <v>G1</v>
          </cell>
          <cell r="B361" t="str">
            <v>PAOK</v>
          </cell>
          <cell r="C361">
            <v>1</v>
          </cell>
          <cell r="D361">
            <v>1.59</v>
          </cell>
          <cell r="E361">
            <v>0.53</v>
          </cell>
        </row>
        <row r="362">
          <cell r="A362" t="str">
            <v>G1</v>
          </cell>
          <cell r="B362" t="str">
            <v>Olympiakos</v>
          </cell>
          <cell r="C362">
            <v>1</v>
          </cell>
          <cell r="D362">
            <v>1.59</v>
          </cell>
          <cell r="E362">
            <v>0.4</v>
          </cell>
        </row>
        <row r="363">
          <cell r="A363" t="str">
            <v>SC0</v>
          </cell>
          <cell r="B363" t="str">
            <v>Livingston</v>
          </cell>
          <cell r="C363">
            <v>0.875</v>
          </cell>
          <cell r="D363">
            <v>0</v>
          </cell>
          <cell r="E363">
            <v>1.32</v>
          </cell>
        </row>
        <row r="364">
          <cell r="A364" t="str">
            <v>SC0</v>
          </cell>
          <cell r="B364" t="str">
            <v>St Mirren</v>
          </cell>
          <cell r="C364">
            <v>0.875</v>
          </cell>
          <cell r="D364">
            <v>0.82</v>
          </cell>
          <cell r="E364">
            <v>1.64</v>
          </cell>
        </row>
        <row r="365">
          <cell r="A365" t="str">
            <v>SC0</v>
          </cell>
          <cell r="B365" t="str">
            <v>St Johnstone</v>
          </cell>
          <cell r="C365">
            <v>0.875</v>
          </cell>
          <cell r="D365">
            <v>0.16</v>
          </cell>
          <cell r="E365">
            <v>0.16</v>
          </cell>
        </row>
        <row r="366">
          <cell r="A366" t="str">
            <v>SC0</v>
          </cell>
          <cell r="B366" t="str">
            <v>Celtic</v>
          </cell>
          <cell r="C366">
            <v>0.875</v>
          </cell>
          <cell r="D366">
            <v>0.49</v>
          </cell>
          <cell r="E366">
            <v>0.82</v>
          </cell>
        </row>
        <row r="367">
          <cell r="A367" t="str">
            <v>SC0</v>
          </cell>
          <cell r="B367" t="str">
            <v>Dundee United</v>
          </cell>
          <cell r="C367">
            <v>0.875</v>
          </cell>
          <cell r="D367">
            <v>0.33</v>
          </cell>
          <cell r="E367">
            <v>0.49</v>
          </cell>
        </row>
        <row r="368">
          <cell r="A368" t="str">
            <v>SC0</v>
          </cell>
          <cell r="B368" t="str">
            <v>Hibernian</v>
          </cell>
          <cell r="C368">
            <v>0.875</v>
          </cell>
          <cell r="D368">
            <v>0.99</v>
          </cell>
          <cell r="E368">
            <v>0.99</v>
          </cell>
        </row>
        <row r="369">
          <cell r="A369" t="str">
            <v>SC0</v>
          </cell>
          <cell r="B369" t="str">
            <v>Rangers</v>
          </cell>
          <cell r="C369">
            <v>0.875</v>
          </cell>
          <cell r="D369">
            <v>1.1499999999999999</v>
          </cell>
          <cell r="E369">
            <v>0.66</v>
          </cell>
        </row>
        <row r="370">
          <cell r="A370" t="str">
            <v>SC0</v>
          </cell>
          <cell r="B370" t="str">
            <v>Hearts</v>
          </cell>
          <cell r="C370">
            <v>0.875</v>
          </cell>
          <cell r="D370">
            <v>1.32</v>
          </cell>
          <cell r="E370">
            <v>0.66</v>
          </cell>
        </row>
        <row r="371">
          <cell r="A371" t="str">
            <v>SC0</v>
          </cell>
          <cell r="B371" t="str">
            <v>Dundee</v>
          </cell>
          <cell r="C371">
            <v>0.875</v>
          </cell>
          <cell r="D371">
            <v>0.16</v>
          </cell>
          <cell r="E371">
            <v>1.81</v>
          </cell>
        </row>
        <row r="372">
          <cell r="A372" t="str">
            <v>SC0</v>
          </cell>
          <cell r="B372" t="str">
            <v>Ross County</v>
          </cell>
          <cell r="C372">
            <v>0.875</v>
          </cell>
          <cell r="D372">
            <v>0.26</v>
          </cell>
          <cell r="E372">
            <v>1.32</v>
          </cell>
        </row>
        <row r="373">
          <cell r="A373" t="str">
            <v>SC0</v>
          </cell>
          <cell r="B373" t="str">
            <v>Aberdeen</v>
          </cell>
          <cell r="C373">
            <v>0.875</v>
          </cell>
          <cell r="D373">
            <v>0.82</v>
          </cell>
          <cell r="E373">
            <v>1.1499999999999999</v>
          </cell>
        </row>
        <row r="374">
          <cell r="A374" t="str">
            <v>SC0</v>
          </cell>
          <cell r="B374" t="str">
            <v>Motherwell</v>
          </cell>
          <cell r="C374">
            <v>0.875</v>
          </cell>
          <cell r="D374">
            <v>0.66</v>
          </cell>
          <cell r="E374">
            <v>0.82</v>
          </cell>
        </row>
        <row r="375">
          <cell r="A375" t="str">
            <v>SC1</v>
          </cell>
          <cell r="B375" t="str">
            <v>Inverness C</v>
          </cell>
          <cell r="C375">
            <v>1.25</v>
          </cell>
          <cell r="D375">
            <v>0.59</v>
          </cell>
          <cell r="E375">
            <v>0.39</v>
          </cell>
        </row>
        <row r="376">
          <cell r="A376" t="str">
            <v>SC1</v>
          </cell>
          <cell r="B376" t="str">
            <v>Dunfermline</v>
          </cell>
          <cell r="C376">
            <v>1.25</v>
          </cell>
          <cell r="D376">
            <v>0.78</v>
          </cell>
          <cell r="E376">
            <v>1.37</v>
          </cell>
        </row>
        <row r="377">
          <cell r="A377" t="str">
            <v>SC1</v>
          </cell>
          <cell r="B377" t="str">
            <v>Queen of Sth</v>
          </cell>
          <cell r="C377">
            <v>1.25</v>
          </cell>
          <cell r="D377">
            <v>1.37</v>
          </cell>
          <cell r="E377">
            <v>1.37</v>
          </cell>
        </row>
        <row r="378">
          <cell r="A378" t="str">
            <v>SC1</v>
          </cell>
          <cell r="B378" t="str">
            <v>Hamilton</v>
          </cell>
          <cell r="C378">
            <v>1.25</v>
          </cell>
          <cell r="D378">
            <v>1.18</v>
          </cell>
          <cell r="E378">
            <v>1.76</v>
          </cell>
        </row>
        <row r="379">
          <cell r="A379" t="str">
            <v>SC1</v>
          </cell>
          <cell r="B379" t="str">
            <v>Ayr</v>
          </cell>
          <cell r="C379">
            <v>1.25</v>
          </cell>
          <cell r="D379">
            <v>0.39</v>
          </cell>
          <cell r="E379">
            <v>1.37</v>
          </cell>
        </row>
        <row r="380">
          <cell r="A380" t="str">
            <v>SC1</v>
          </cell>
          <cell r="B380" t="str">
            <v>Arbroath</v>
          </cell>
          <cell r="C380">
            <v>1.25</v>
          </cell>
          <cell r="D380">
            <v>1.76</v>
          </cell>
          <cell r="E380">
            <v>0.78</v>
          </cell>
        </row>
        <row r="381">
          <cell r="A381" t="str">
            <v>SC1</v>
          </cell>
          <cell r="B381" t="str">
            <v>Partick</v>
          </cell>
          <cell r="C381">
            <v>1.25</v>
          </cell>
          <cell r="D381">
            <v>1.37</v>
          </cell>
          <cell r="E381">
            <v>1.76</v>
          </cell>
        </row>
        <row r="382">
          <cell r="A382" t="str">
            <v>SC1</v>
          </cell>
          <cell r="B382" t="str">
            <v>Morton</v>
          </cell>
          <cell r="C382">
            <v>1.25</v>
          </cell>
          <cell r="D382">
            <v>0.2</v>
          </cell>
          <cell r="E382">
            <v>0.78</v>
          </cell>
        </row>
        <row r="383">
          <cell r="A383" t="str">
            <v>SC1</v>
          </cell>
          <cell r="B383" t="str">
            <v>Raith Rvs</v>
          </cell>
          <cell r="C383">
            <v>1.25</v>
          </cell>
          <cell r="D383">
            <v>1.18</v>
          </cell>
          <cell r="E383">
            <v>0.39</v>
          </cell>
        </row>
        <row r="384">
          <cell r="A384" t="str">
            <v>SC1</v>
          </cell>
          <cell r="B384" t="str">
            <v>Kilmarnock</v>
          </cell>
          <cell r="C384">
            <v>1.25</v>
          </cell>
          <cell r="D384">
            <v>0.98</v>
          </cell>
          <cell r="E384">
            <v>0</v>
          </cell>
        </row>
        <row r="385">
          <cell r="A385" t="str">
            <v>SC2</v>
          </cell>
          <cell r="B385" t="str">
            <v>Montrose</v>
          </cell>
          <cell r="C385">
            <v>1.24444444444444</v>
          </cell>
          <cell r="D385">
            <v>1.02</v>
          </cell>
          <cell r="E385">
            <v>0.28999999999999998</v>
          </cell>
        </row>
        <row r="386">
          <cell r="A386" t="str">
            <v>SC2</v>
          </cell>
          <cell r="B386" t="str">
            <v>Dumbarton</v>
          </cell>
          <cell r="C386">
            <v>1.24444444444444</v>
          </cell>
          <cell r="D386">
            <v>0.82</v>
          </cell>
          <cell r="E386">
            <v>1.17</v>
          </cell>
        </row>
        <row r="387">
          <cell r="A387" t="str">
            <v>SC2</v>
          </cell>
          <cell r="B387" t="str">
            <v>Falkirk</v>
          </cell>
          <cell r="C387">
            <v>1.24444444444444</v>
          </cell>
          <cell r="D387">
            <v>0.73</v>
          </cell>
          <cell r="E387">
            <v>0.88</v>
          </cell>
        </row>
        <row r="388">
          <cell r="A388" t="str">
            <v>SC2</v>
          </cell>
          <cell r="B388" t="str">
            <v>Queens Park</v>
          </cell>
          <cell r="C388">
            <v>1.24444444444444</v>
          </cell>
          <cell r="D388">
            <v>0.73</v>
          </cell>
          <cell r="E388">
            <v>0.57999999999999996</v>
          </cell>
        </row>
        <row r="389">
          <cell r="A389" t="str">
            <v>SC2</v>
          </cell>
          <cell r="B389" t="str">
            <v>Alloa</v>
          </cell>
          <cell r="C389">
            <v>1.24444444444444</v>
          </cell>
          <cell r="D389">
            <v>0.57999999999999996</v>
          </cell>
          <cell r="E389">
            <v>0.82</v>
          </cell>
        </row>
        <row r="390">
          <cell r="A390" t="str">
            <v>SC2</v>
          </cell>
          <cell r="B390" t="str">
            <v>East Fife</v>
          </cell>
          <cell r="C390">
            <v>1.24444444444444</v>
          </cell>
          <cell r="D390">
            <v>0.47</v>
          </cell>
          <cell r="E390">
            <v>2.1</v>
          </cell>
        </row>
        <row r="391">
          <cell r="A391" t="str">
            <v>SC2</v>
          </cell>
          <cell r="B391" t="str">
            <v>Airdrie Utd</v>
          </cell>
          <cell r="C391">
            <v>1.24444444444444</v>
          </cell>
          <cell r="D391">
            <v>0.73</v>
          </cell>
          <cell r="E391">
            <v>0.73</v>
          </cell>
        </row>
        <row r="392">
          <cell r="A392" t="str">
            <v>SC2</v>
          </cell>
          <cell r="B392" t="str">
            <v>Peterhead</v>
          </cell>
          <cell r="C392">
            <v>1.24444444444444</v>
          </cell>
          <cell r="D392">
            <v>0.44</v>
          </cell>
          <cell r="E392">
            <v>1.31</v>
          </cell>
        </row>
        <row r="393">
          <cell r="A393" t="str">
            <v>SC2</v>
          </cell>
          <cell r="B393" t="str">
            <v>Clyde</v>
          </cell>
          <cell r="C393">
            <v>1.24444444444444</v>
          </cell>
          <cell r="D393">
            <v>0.82</v>
          </cell>
          <cell r="E393">
            <v>1.17</v>
          </cell>
        </row>
        <row r="394">
          <cell r="A394" t="str">
            <v>SC2</v>
          </cell>
          <cell r="B394" t="str">
            <v>Cove Rangers</v>
          </cell>
          <cell r="C394">
            <v>1.24444444444444</v>
          </cell>
          <cell r="D394">
            <v>0.94</v>
          </cell>
          <cell r="E394">
            <v>0.7</v>
          </cell>
        </row>
        <row r="395">
          <cell r="A395" t="str">
            <v>SC3</v>
          </cell>
          <cell r="B395" t="str">
            <v>Edinburgh City</v>
          </cell>
          <cell r="C395">
            <v>1.2666666666666699</v>
          </cell>
          <cell r="D395">
            <v>0.62</v>
          </cell>
          <cell r="E395">
            <v>0.93</v>
          </cell>
        </row>
        <row r="396">
          <cell r="A396" t="str">
            <v>SC3</v>
          </cell>
          <cell r="B396" t="str">
            <v>Forfar</v>
          </cell>
          <cell r="C396">
            <v>1.2666666666666699</v>
          </cell>
          <cell r="D396">
            <v>0.78</v>
          </cell>
          <cell r="E396">
            <v>0.62</v>
          </cell>
        </row>
        <row r="397">
          <cell r="A397" t="str">
            <v>SC3</v>
          </cell>
          <cell r="B397" t="str">
            <v>Stranraer</v>
          </cell>
          <cell r="C397">
            <v>1.2666666666666699</v>
          </cell>
          <cell r="D397">
            <v>0.78</v>
          </cell>
          <cell r="E397">
            <v>0.78</v>
          </cell>
        </row>
        <row r="398">
          <cell r="A398" t="str">
            <v>SC3</v>
          </cell>
          <cell r="B398" t="str">
            <v>Cowdenbeath</v>
          </cell>
          <cell r="C398">
            <v>1.2666666666666699</v>
          </cell>
          <cell r="D398">
            <v>0.47</v>
          </cell>
          <cell r="E398">
            <v>1.55</v>
          </cell>
        </row>
        <row r="399">
          <cell r="A399" t="str">
            <v>SC3</v>
          </cell>
          <cell r="B399" t="str">
            <v>Stirling</v>
          </cell>
          <cell r="C399">
            <v>1.2666666666666699</v>
          </cell>
          <cell r="D399">
            <v>1.4</v>
          </cell>
          <cell r="E399">
            <v>0.78</v>
          </cell>
        </row>
        <row r="400">
          <cell r="A400" t="str">
            <v>SC3</v>
          </cell>
          <cell r="B400" t="str">
            <v>Stenhousemuir</v>
          </cell>
          <cell r="C400">
            <v>1.2666666666666699</v>
          </cell>
          <cell r="D400">
            <v>0.78</v>
          </cell>
          <cell r="E400">
            <v>1.1599999999999999</v>
          </cell>
        </row>
        <row r="401">
          <cell r="A401" t="str">
            <v>SC3</v>
          </cell>
          <cell r="B401" t="str">
            <v>Elgin</v>
          </cell>
          <cell r="C401">
            <v>1.2666666666666699</v>
          </cell>
          <cell r="D401">
            <v>0.78</v>
          </cell>
          <cell r="E401">
            <v>1.36</v>
          </cell>
        </row>
        <row r="402">
          <cell r="A402" t="str">
            <v>SC3</v>
          </cell>
          <cell r="B402" t="str">
            <v>Kelty Hearts</v>
          </cell>
          <cell r="C402">
            <v>1.2666666666666699</v>
          </cell>
          <cell r="D402">
            <v>2.33</v>
          </cell>
          <cell r="E402">
            <v>0.78</v>
          </cell>
        </row>
        <row r="403">
          <cell r="A403" t="str">
            <v>SC3</v>
          </cell>
          <cell r="B403" t="str">
            <v>Annan Athletic</v>
          </cell>
          <cell r="C403">
            <v>1.2666666666666699</v>
          </cell>
          <cell r="D403">
            <v>1.55</v>
          </cell>
          <cell r="E403">
            <v>0.47</v>
          </cell>
        </row>
        <row r="404">
          <cell r="A404" t="str">
            <v>SC3</v>
          </cell>
          <cell r="B404" t="str">
            <v>Albion Rvs</v>
          </cell>
          <cell r="C404">
            <v>1.2666666666666699</v>
          </cell>
          <cell r="D404">
            <v>0.39</v>
          </cell>
          <cell r="E404">
            <v>1.75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274" zoomScale="80" zoomScaleNormal="80" workbookViewId="0">
      <selection activeCell="C2" sqref="C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875"/>
  <sheetViews>
    <sheetView tabSelected="1" zoomScale="80" zoomScaleNormal="80" workbookViewId="0">
      <pane xSplit="12" ySplit="1" topLeftCell="M1851" activePane="bottomRight" state="frozen"/>
      <selection pane="topRight" activeCell="M1" sqref="M1"/>
      <selection pane="bottomLeft" activeCell="A2" sqref="A2"/>
      <selection pane="bottomRight" activeCell="E1869" sqref="E1869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15" customFormat="1" x14ac:dyDescent="0.25">
      <c r="A1829" s="15" t="s">
        <v>145</v>
      </c>
      <c r="B1829" s="15" t="s">
        <v>147</v>
      </c>
      <c r="C1829" s="15" t="s">
        <v>146</v>
      </c>
      <c r="D1829" s="24" t="s">
        <v>560</v>
      </c>
      <c r="E1829" s="15">
        <f>VLOOKUP(A1829,home!$A$2:$E$405,3,FALSE)</f>
        <v>1.4406000000000001</v>
      </c>
      <c r="F1829" s="15">
        <f>VLOOKUP(B1829,home!$B$2:$E$405,3,FALSE)</f>
        <v>1.1238999999999999</v>
      </c>
      <c r="G1829" s="15">
        <f>VLOOKUP(C1829,away!$B$2:$E$405,4,FALSE)</f>
        <v>0.84030000000000005</v>
      </c>
      <c r="H1829" s="15">
        <f>VLOOKUP(A1829,away!$A$2:$E$405,3,FALSE)</f>
        <v>1.2678</v>
      </c>
      <c r="I1829" s="15">
        <f>VLOOKUP(C1829,away!$B$2:$E$405,3,FALSE)</f>
        <v>1.1624000000000001</v>
      </c>
      <c r="J1829" s="15">
        <f>VLOOKUP(B1829,home!$B$2:$E$405,4,FALSE)</f>
        <v>0.93899999999999995</v>
      </c>
      <c r="K1829" s="20">
        <f t="shared" si="2184"/>
        <v>1.3605216127020001</v>
      </c>
      <c r="L1829" s="20">
        <f t="shared" si="2185"/>
        <v>1.3837955860800002</v>
      </c>
      <c r="M1829" s="21">
        <f t="shared" si="2186"/>
        <v>6.4292184742892944E-2</v>
      </c>
      <c r="N1829" s="21">
        <f t="shared" si="2187"/>
        <v>8.7470906870535645E-2</v>
      </c>
      <c r="O1829" s="21">
        <f t="shared" si="2188"/>
        <v>8.8967241466655189E-2</v>
      </c>
      <c r="P1829" s="21">
        <f t="shared" si="2189"/>
        <v>0.12104185483786199</v>
      </c>
      <c r="Q1829" s="21">
        <f t="shared" si="2190"/>
        <v>5.9503029640003813E-2</v>
      </c>
      <c r="R1829" s="21">
        <f t="shared" si="2191"/>
        <v>6.1556238023635516E-2</v>
      </c>
      <c r="S1829" s="21">
        <f t="shared" si="2192"/>
        <v>5.6970884879633976E-2</v>
      </c>
      <c r="T1829" s="21">
        <f t="shared" si="2193"/>
        <v>8.2340029774224693E-2</v>
      </c>
      <c r="U1829" s="21">
        <f t="shared" si="2194"/>
        <v>8.3748592227784788E-2</v>
      </c>
      <c r="V1829" s="21">
        <f t="shared" si="2195"/>
        <v>1.1917573574735458E-2</v>
      </c>
      <c r="W1829" s="21">
        <f t="shared" si="2196"/>
        <v>2.698505261549097E-2</v>
      </c>
      <c r="X1829" s="21">
        <f t="shared" si="2197"/>
        <v>3.7341796699452964E-2</v>
      </c>
      <c r="Y1829" s="21">
        <f t="shared" si="2198"/>
        <v>2.5836706724499871E-2</v>
      </c>
      <c r="Z1829" s="21">
        <f t="shared" si="2199"/>
        <v>2.8393750157598898E-2</v>
      </c>
      <c r="AA1829" s="21">
        <f t="shared" si="2200"/>
        <v>3.8630310755074122E-2</v>
      </c>
      <c r="AB1829" s="21">
        <f t="shared" si="2201"/>
        <v>2.6278686343836438E-2</v>
      </c>
      <c r="AC1829" s="21">
        <f t="shared" si="2202"/>
        <v>1.4023139208340278E-3</v>
      </c>
      <c r="AD1829" s="21">
        <f t="shared" si="2203"/>
        <v>9.1784368258190294E-3</v>
      </c>
      <c r="AE1829" s="21">
        <f t="shared" si="2204"/>
        <v>1.27010803666825E-2</v>
      </c>
      <c r="AF1829" s="21">
        <f t="shared" si="2205"/>
        <v>8.7878494749312978E-3</v>
      </c>
      <c r="AG1829" s="21">
        <f t="shared" si="2206"/>
        <v>4.0535291048484591E-3</v>
      </c>
      <c r="AH1829" s="21">
        <f t="shared" si="2207"/>
        <v>9.8227865350859166E-3</v>
      </c>
      <c r="AI1829" s="21">
        <f t="shared" si="2208"/>
        <v>1.3364113377942584E-2</v>
      </c>
      <c r="AJ1829" s="21">
        <f t="shared" si="2209"/>
        <v>9.0910825426454098E-3</v>
      </c>
      <c r="AK1829" s="21">
        <f t="shared" si="2210"/>
        <v>4.1228714273756446E-3</v>
      </c>
      <c r="AL1829" s="21">
        <f t="shared" si="2211"/>
        <v>1.0560454818668681E-4</v>
      </c>
      <c r="AM1829" s="21">
        <f t="shared" si="2212"/>
        <v>2.4974923344693429E-3</v>
      </c>
      <c r="AN1829" s="21">
        <f t="shared" si="2213"/>
        <v>3.4560188687073122E-3</v>
      </c>
      <c r="AO1829" s="21">
        <f t="shared" si="2214"/>
        <v>2.3912118279631875E-3</v>
      </c>
      <c r="AP1829" s="21">
        <f t="shared" si="2215"/>
        <v>1.1029827909725823E-3</v>
      </c>
      <c r="AQ1829" s="21">
        <f t="shared" si="2216"/>
        <v>3.8157567941751475E-4</v>
      </c>
      <c r="AR1829" s="21">
        <f t="shared" si="2217"/>
        <v>2.7185457300515897E-3</v>
      </c>
      <c r="AS1829" s="21">
        <f t="shared" si="2218"/>
        <v>3.6986402208539254E-3</v>
      </c>
      <c r="AT1829" s="21">
        <f t="shared" si="2219"/>
        <v>2.5160399790403326E-3</v>
      </c>
      <c r="AU1829" s="21">
        <f t="shared" si="2220"/>
        <v>1.1410422566355532E-3</v>
      </c>
      <c r="AV1829" s="21">
        <f t="shared" si="2221"/>
        <v>3.8810316278973329E-4</v>
      </c>
      <c r="AW1829" s="21">
        <f t="shared" si="2222"/>
        <v>5.5227770092590132E-6</v>
      </c>
      <c r="AX1829" s="21">
        <f t="shared" si="2223"/>
        <v>5.6631538310051948E-4</v>
      </c>
      <c r="AY1829" s="21">
        <f t="shared" si="2224"/>
        <v>7.836647274637031E-4</v>
      </c>
      <c r="AZ1829" s="21">
        <f t="shared" si="2225"/>
        <v>5.4221589541542949E-4</v>
      </c>
      <c r="BA1829" s="21">
        <f t="shared" si="2226"/>
        <v>2.5010532092609541E-4</v>
      </c>
      <c r="BB1829" s="21">
        <f t="shared" si="2227"/>
        <v>8.6523659788163176E-5</v>
      </c>
      <c r="BC1829" s="21">
        <f t="shared" si="2228"/>
        <v>2.3946211701269559E-5</v>
      </c>
      <c r="BD1829" s="21">
        <f t="shared" si="2229"/>
        <v>6.2698526363367049E-4</v>
      </c>
      <c r="BE1829" s="21">
        <f t="shared" si="2230"/>
        <v>8.5302700201927018E-4</v>
      </c>
      <c r="BF1829" s="21">
        <f t="shared" si="2231"/>
        <v>5.8028083623280487E-4</v>
      </c>
      <c r="BG1829" s="21">
        <f t="shared" si="2232"/>
        <v>2.6316153971050701E-4</v>
      </c>
      <c r="BH1829" s="21">
        <f t="shared" si="2233"/>
        <v>8.9509240602020146E-5</v>
      </c>
      <c r="BI1829" s="21">
        <f t="shared" si="2234"/>
        <v>2.4355851275118325E-5</v>
      </c>
      <c r="BJ1829" s="22">
        <f t="shared" si="2235"/>
        <v>0.36628047079641446</v>
      </c>
      <c r="BK1829" s="22">
        <f t="shared" si="2236"/>
        <v>0.25651408123160879</v>
      </c>
      <c r="BL1829" s="22">
        <f t="shared" si="2237"/>
        <v>0.34848161378288017</v>
      </c>
      <c r="BM1829" s="22">
        <f t="shared" si="2238"/>
        <v>0.51606031843646283</v>
      </c>
      <c r="BN1829" s="22">
        <f t="shared" si="2239"/>
        <v>0.48283145558158513</v>
      </c>
    </row>
    <row r="1830" spans="1:66" x14ac:dyDescent="0.25">
      <c r="A1830" t="s">
        <v>122</v>
      </c>
      <c r="B1830" t="s">
        <v>142</v>
      </c>
      <c r="C1830" t="s">
        <v>129</v>
      </c>
      <c r="D1830" s="7" t="s">
        <v>561</v>
      </c>
      <c r="E1830" s="10">
        <f>VLOOKUP(A1830,home!$A$2:$E$405,3,FALSE)</f>
        <v>1.2608999999999999</v>
      </c>
      <c r="F1830" s="10">
        <f>VLOOKUP(B1830,home!$B$2:$E$405,3,FALSE)</f>
        <v>1.0345</v>
      </c>
      <c r="G1830" s="10">
        <f>VLOOKUP(C1830,away!$B$2:$E$405,4,FALSE)</f>
        <v>1.2069000000000001</v>
      </c>
      <c r="H1830" s="10">
        <f>VLOOKUP(A1830,away!$A$2:$E$405,3,FALSE)</f>
        <v>1.0995999999999999</v>
      </c>
      <c r="I1830" s="10">
        <f>VLOOKUP(C1830,away!$B$2:$E$405,3,FALSE)</f>
        <v>0.47449999999999998</v>
      </c>
      <c r="J1830" s="10">
        <f>VLOOKUP(B1830,home!$B$2:$E$405,4,FALSE)</f>
        <v>0.86990000000000001</v>
      </c>
      <c r="K1830" s="12">
        <f t="shared" ref="K1830:K1867" si="2240">E1830*F1830*G1830</f>
        <v>1.574281627245</v>
      </c>
      <c r="L1830" s="12">
        <f t="shared" ref="L1830:L1867" si="2241">H1830*I1830*J1830</f>
        <v>0.45387919797999993</v>
      </c>
      <c r="M1830" s="13">
        <f t="shared" ref="M1830:M1867" si="2242">_xlfn.POISSON.DIST(0,K1830,FALSE) * _xlfn.POISSON.DIST(0,L1830,FALSE)</f>
        <v>0.13157729238768254</v>
      </c>
      <c r="N1830" s="13">
        <f t="shared" ref="N1830:N1867" si="2243">_xlfn.POISSON.DIST(1,K1830,FALSE) * _xlfn.POISSON.DIST(0,L1830,FALSE)</f>
        <v>0.20713971396857203</v>
      </c>
      <c r="O1830" s="13">
        <f t="shared" ref="O1830:O1867" si="2244">_xlfn.POISSON.DIST(0,K1830,FALSE) * _xlfn.POISSON.DIST(1,L1830,FALSE)</f>
        <v>5.9720195941301291E-2</v>
      </c>
      <c r="P1830" s="13">
        <f t="shared" ref="P1830:P1867" si="2245">_xlfn.POISSON.DIST(1,K1830,FALSE) * _xlfn.POISSON.DIST(1,L1830,FALSE)</f>
        <v>9.4016407245862035E-2</v>
      </c>
      <c r="Q1830" s="13">
        <f t="shared" ref="Q1830:Q1867" si="2246">_xlfn.POISSON.DIST(2,K1830,FALSE) * _xlfn.POISSON.DIST(0,L1830,FALSE)</f>
        <v>0.16304812298675375</v>
      </c>
      <c r="R1830" s="13">
        <f t="shared" ref="R1830:R1867" si="2247">_xlfn.POISSON.DIST(0,K1830,FALSE) * _xlfn.POISSON.DIST(2,L1830,FALSE)</f>
        <v>1.3552877318523138E-2</v>
      </c>
      <c r="S1830" s="13">
        <f t="shared" ref="S1830:S1867" si="2248">_xlfn.POISSON.DIST(2,K1830,FALSE) * _xlfn.POISSON.DIST(2,L1830,FALSE)</f>
        <v>1.6794472418113167E-2</v>
      </c>
      <c r="T1830" s="13">
        <f t="shared" ref="T1830:T1867" si="2249">_xlfn.POISSON.DIST(2,K1830,FALSE) * _xlfn.POISSON.DIST(1,L1830,FALSE)</f>
        <v>7.4004151293372164E-2</v>
      </c>
      <c r="U1830" s="13">
        <f t="shared" ref="U1830:U1867" si="2250">_xlfn.POISSON.DIST(1,K1830,FALSE) * _xlfn.POISSON.DIST(2,L1830,FALSE)</f>
        <v>2.1336045758856458E-2</v>
      </c>
      <c r="V1830" s="13">
        <f t="shared" ref="V1830:V1867" si="2251">_xlfn.POISSON.DIST(3,K1830,FALSE) * _xlfn.POISSON.DIST(3,L1830,FALSE)</f>
        <v>1.3333573578169389E-3</v>
      </c>
      <c r="W1830" s="13">
        <f t="shared" ref="W1830:W1867" si="2252">_xlfn.POISSON.DIST(3,K1830,FALSE) * _xlfn.POISSON.DIST(0,L1830,FALSE)</f>
        <v>8.5561221458276507E-2</v>
      </c>
      <c r="X1830" s="13">
        <f t="shared" ref="X1830:X1867" si="2253">_xlfn.POISSON.DIST(3,K1830,FALSE) * _xlfn.POISSON.DIST(1,L1830,FALSE)</f>
        <v>3.8834458573671689E-2</v>
      </c>
      <c r="Y1830" s="13">
        <f t="shared" ref="Y1830:Y1867" si="2254">_xlfn.POISSON.DIST(3,K1830,FALSE) * _xlfn.POISSON.DIST(2,L1830,FALSE)</f>
        <v>8.8130764557028205E-3</v>
      </c>
      <c r="Z1830" s="13">
        <f t="shared" ref="Z1830:Z1867" si="2255">_xlfn.POISSON.DIST(0,K1830,FALSE) * _xlfn.POISSON.DIST(3,L1830,FALSE)</f>
        <v>2.0504563625508717E-3</v>
      </c>
      <c r="AA1830" s="13">
        <f t="shared" ref="AA1830:AA1867" si="2256">_xlfn.POISSON.DIST(1,K1830,FALSE) * _xlfn.POISSON.DIST(3,L1830,FALSE)</f>
        <v>3.2279957790314496E-3</v>
      </c>
      <c r="AB1830" s="13">
        <f t="shared" ref="AB1830:AB1867" si="2257">_xlfn.POISSON.DIST(2,K1830,FALSE) * _xlfn.POISSON.DIST(3,L1830,FALSE)</f>
        <v>2.5408872238768115E-3</v>
      </c>
      <c r="AC1830" s="13">
        <f t="shared" ref="AC1830:AC1867" si="2258">_xlfn.POISSON.DIST(4,K1830,FALSE) * _xlfn.POISSON.DIST(4,L1830,FALSE)</f>
        <v>5.9545546424638576E-5</v>
      </c>
      <c r="AD1830" s="13">
        <f t="shared" ref="AD1830:AD1867" si="2259">_xlfn.POISSON.DIST(4,K1830,FALSE) * _xlfn.POISSON.DIST(0,L1830,FALSE)</f>
        <v>3.3674364736601334E-2</v>
      </c>
      <c r="AE1830" s="13">
        <f t="shared" ref="AE1830:AE1867" si="2260">_xlfn.POISSON.DIST(4,K1830,FALSE) * _xlfn.POISSON.DIST(1,L1830,FALSE)</f>
        <v>1.5284093659134603E-2</v>
      </c>
      <c r="AF1830" s="13">
        <f t="shared" ref="AF1830:AF1867" si="2261">_xlfn.POISSON.DIST(4,K1830,FALSE) * _xlfn.POISSON.DIST(2,L1830,FALSE)</f>
        <v>3.4685660859296078E-3</v>
      </c>
      <c r="AG1830" s="13">
        <f t="shared" ref="AG1830:AG1867" si="2262">_xlfn.POISSON.DIST(4,K1830,FALSE) * _xlfn.POISSON.DIST(3,L1830,FALSE)</f>
        <v>5.2476999774078606E-4</v>
      </c>
      <c r="AH1830" s="13">
        <f t="shared" ref="AH1830:AH1867" si="2263">_xlfn.POISSON.DIST(0,K1830,FALSE) * _xlfn.POISSON.DIST(4,L1830,FALSE)</f>
        <v>2.3266487233189438E-4</v>
      </c>
      <c r="AI1830" s="13">
        <f t="shared" ref="AI1830:AI1867" si="2264">_xlfn.POISSON.DIST(1,K1830,FALSE) * _xlfn.POISSON.DIST(4,L1830,FALSE)</f>
        <v>3.6628003381740485E-4</v>
      </c>
      <c r="AJ1830" s="13">
        <f t="shared" ref="AJ1830:AJ1867" si="2265">_xlfn.POISSON.DIST(2,K1830,FALSE) * _xlfn.POISSON.DIST(4,L1830,FALSE)</f>
        <v>2.8831396383270891E-4</v>
      </c>
      <c r="AK1830" s="13">
        <f t="shared" ref="AK1830:AK1867" si="2266">_xlfn.POISSON.DIST(3,K1830,FALSE) * _xlfn.POISSON.DIST(4,L1830,FALSE)</f>
        <v>1.5129579204667097E-4</v>
      </c>
      <c r="AL1830" s="13">
        <f t="shared" ref="AL1830:AL1867" si="2267">_xlfn.POISSON.DIST(5,K1830,FALSE) * _xlfn.POISSON.DIST(5,L1830,FALSE)</f>
        <v>1.7018919422179195E-6</v>
      </c>
      <c r="AM1830" s="13">
        <f t="shared" ref="AM1830:AM1867" si="2268">_xlfn.POISSON.DIST(5,K1830,FALSE) * _xlfn.POISSON.DIST(0,L1830,FALSE)</f>
        <v>1.0602586742795671E-2</v>
      </c>
      <c r="AN1830" s="13">
        <f t="shared" ref="AN1830:AN1867" si="2269">_xlfn.POISSON.DIST(5,K1830,FALSE) * _xlfn.POISSON.DIST(1,L1830,FALSE)</f>
        <v>4.8122935673334784E-3</v>
      </c>
      <c r="AO1830" s="13">
        <f t="shared" ref="AO1830:AO1867" si="2270">_xlfn.POISSON.DIST(5,K1830,FALSE) * _xlfn.POISSON.DIST(2,L1830,FALSE)</f>
        <v>1.092099972392816E-3</v>
      </c>
      <c r="AP1830" s="13">
        <f t="shared" ref="AP1830:AP1867" si="2271">_xlfn.POISSON.DIST(5,K1830,FALSE) * _xlfn.POISSON.DIST(3,L1830,FALSE)</f>
        <v>1.652271531945438E-4</v>
      </c>
      <c r="AQ1830" s="13">
        <f t="shared" ref="AQ1830:AQ1867" si="2272">_xlfn.POISSON.DIST(5,K1830,FALSE) * _xlfn.POISSON.DIST(4,L1830,FALSE)</f>
        <v>1.8748291944114531E-5</v>
      </c>
      <c r="AR1830" s="13">
        <f t="shared" ref="AR1830:AR1867" si="2273">_xlfn.POISSON.DIST(0,K1830,FALSE) * _xlfn.POISSON.DIST(5,L1830,FALSE)</f>
        <v>2.1120349130423862E-5</v>
      </c>
      <c r="AS1830" s="13">
        <f t="shared" ref="AS1830:AS1867" si="2274">_xlfn.POISSON.DIST(1,K1830,FALSE) * _xlfn.POISSON.DIST(5,L1830,FALSE)</f>
        <v>3.3249377597026197E-5</v>
      </c>
      <c r="AT1830" s="13">
        <f t="shared" ref="AT1830:AT1867" si="2275">_xlfn.POISSON.DIST(2,K1830,FALSE) * _xlfn.POISSON.DIST(5,L1830,FALSE)</f>
        <v>2.6171942134164931E-5</v>
      </c>
      <c r="AU1830" s="13">
        <f t="shared" ref="AU1830:AU1867" si="2276">_xlfn.POISSON.DIST(3,K1830,FALSE) * _xlfn.POISSON.DIST(5,L1830,FALSE)</f>
        <v>1.3734002550378378E-5</v>
      </c>
      <c r="AV1830" s="13">
        <f t="shared" ref="AV1830:AV1867" si="2277">_xlfn.POISSON.DIST(4,K1830,FALSE) * _xlfn.POISSON.DIST(5,L1830,FALSE)</f>
        <v>5.4052969708991631E-6</v>
      </c>
      <c r="AW1830" s="13">
        <f t="shared" ref="AW1830:AW1867" si="2278">_xlfn.POISSON.DIST(6,K1830,FALSE) * _xlfn.POISSON.DIST(6,L1830,FALSE)</f>
        <v>3.3779419901845421E-8</v>
      </c>
      <c r="AX1830" s="13">
        <f t="shared" ref="AX1830:AX1867" si="2279">_xlfn.POISSON.DIST(6,K1830,FALSE) * _xlfn.POISSON.DIST(0,L1830,FALSE)</f>
        <v>2.7819095850757721E-3</v>
      </c>
      <c r="AY1830" s="13">
        <f t="shared" ref="AY1830:AY1867" si="2280">_xlfn.POISSON.DIST(6,K1830,FALSE) * _xlfn.POISSON.DIST(1,L1830,FALSE)</f>
        <v>1.2626508913270657E-3</v>
      </c>
      <c r="AZ1830" s="13">
        <f t="shared" ref="AZ1830:AZ1867" si="2281">_xlfn.POISSON.DIST(6,K1830,FALSE) * _xlfn.POISSON.DIST(2,L1830,FALSE)</f>
        <v>2.8654548694213031E-4</v>
      </c>
      <c r="BA1830" s="13">
        <f t="shared" ref="BA1830:BA1867" si="2282">_xlfn.POISSON.DIST(6,K1830,FALSE) * _xlfn.POISSON.DIST(3,L1830,FALSE)</f>
        <v>4.3352345266027548E-5</v>
      </c>
      <c r="BB1830" s="13">
        <f t="shared" ref="BB1830:BB1867" si="2283">_xlfn.POISSON.DIST(6,K1830,FALSE) * _xlfn.POISSON.DIST(4,L1830,FALSE)</f>
        <v>4.9191819249741577E-6</v>
      </c>
      <c r="BC1830" s="13">
        <f t="shared" ref="BC1830:BC1867" si="2284">_xlfn.POISSON.DIST(6,K1830,FALSE) * _xlfn.POISSON.DIST(5,L1830,FALSE)</f>
        <v>4.4654286936499661E-7</v>
      </c>
      <c r="BD1830" s="13">
        <f t="shared" ref="BD1830:BD1867" si="2285">_xlfn.POISSON.DIST(0,K1830,FALSE) * _xlfn.POISSON.DIST(6,L1830,FALSE)</f>
        <v>1.5976811873957285E-6</v>
      </c>
      <c r="BE1830" s="13">
        <f t="shared" ref="BE1830:BE1867" si="2286">_xlfn.POISSON.DIST(1,K1830,FALSE) * _xlfn.POISSON.DIST(6,L1830,FALSE)</f>
        <v>2.5152001395120711E-6</v>
      </c>
      <c r="BF1830" s="13">
        <f t="shared" ref="BF1830:BF1867" si="2287">_xlfn.POISSON.DIST(2,K1830,FALSE) * _xlfn.POISSON.DIST(6,L1830,FALSE)</f>
        <v>1.9798166842389574E-6</v>
      </c>
      <c r="BG1830" s="13">
        <f t="shared" ref="BG1830:BG1867" si="2288">_xlfn.POISSON.DIST(3,K1830,FALSE) * _xlfn.POISSON.DIST(6,L1830,FALSE)</f>
        <v>1.038929677103502E-6</v>
      </c>
      <c r="BH1830" s="13">
        <f t="shared" ref="BH1830:BH1867" si="2289">_xlfn.POISSON.DIST(4,K1830,FALSE) * _xlfn.POISSON.DIST(6,L1830,FALSE)</f>
        <v>4.0889197566590583E-7</v>
      </c>
      <c r="BI1830" s="13">
        <f t="shared" ref="BI1830:BI1867" si="2290">_xlfn.POISSON.DIST(5,K1830,FALSE) * _xlfn.POISSON.DIST(6,L1830,FALSE)</f>
        <v>1.2874222496374895E-7</v>
      </c>
      <c r="BJ1830" s="14">
        <f t="shared" ref="BJ1830:BJ1867" si="2291">SUM(N1830,Q1830,T1830,W1830,X1830,Y1830,AD1830,AE1830,AF1830,AG1830,AM1830,AN1830,AO1830,AP1830,AQ1830,AX1830,AY1830,AZ1830,BA1830,BB1830,BC1830)</f>
        <v>0.65142331897682137</v>
      </c>
      <c r="BK1830" s="14">
        <f t="shared" ref="BK1830:BK1867" si="2292">SUM(M1830,P1830,S1830,V1830,AC1830,AL1830,AY1830)</f>
        <v>0.24504542773916863</v>
      </c>
      <c r="BL1830" s="14">
        <f t="shared" ref="BL1830:BL1867" si="2293">SUM(O1830,R1830,U1830,AA1830,AB1830,AH1830,AI1830,AJ1830,AK1830,AR1830,AS1830,AT1830,AU1830,AV1830,BD1830,BE1830,BF1830,BG1830,BH1830,BI1830)</f>
        <v>0.10152390691388959</v>
      </c>
      <c r="BM1830" s="14">
        <f t="shared" ref="BM1830:BM1867" si="2294">SUM(S1830:BI1830)</f>
        <v>0.32972588303182826</v>
      </c>
      <c r="BN1830" s="14">
        <f t="shared" ref="BN1830:BN1867" si="2295">SUM(M1830:R1830)</f>
        <v>0.6690546098486948</v>
      </c>
    </row>
    <row r="1831" spans="1:66" x14ac:dyDescent="0.25">
      <c r="A1831" t="s">
        <v>342</v>
      </c>
      <c r="B1831" t="s">
        <v>429</v>
      </c>
      <c r="C1831" t="s">
        <v>399</v>
      </c>
      <c r="D1831" s="7" t="s">
        <v>561</v>
      </c>
      <c r="E1831" s="10">
        <f>VLOOKUP(A1831,home!$A$2:$E$405,3,FALSE)</f>
        <v>1.1741999999999999</v>
      </c>
      <c r="F1831" s="10">
        <f>VLOOKUP(B1831,home!$B$2:$E$405,3,FALSE)</f>
        <v>0.73080000000000001</v>
      </c>
      <c r="G1831" s="10">
        <f>VLOOKUP(C1831,away!$B$2:$E$405,4,FALSE)</f>
        <v>1.022</v>
      </c>
      <c r="H1831" s="10">
        <f>VLOOKUP(A1831,away!$A$2:$E$405,3,FALSE)</f>
        <v>0.85970000000000002</v>
      </c>
      <c r="I1831" s="10">
        <f>VLOOKUP(C1831,away!$B$2:$E$405,3,FALSE)</f>
        <v>0.98870000000000002</v>
      </c>
      <c r="J1831" s="10">
        <f>VLOOKUP(B1831,home!$B$2:$E$405,4,FALSE)</f>
        <v>1.3855999999999999</v>
      </c>
      <c r="K1831" s="12">
        <f t="shared" si="2240"/>
        <v>0.87698367791999998</v>
      </c>
      <c r="L1831" s="12">
        <f t="shared" si="2241"/>
        <v>1.177739756384</v>
      </c>
      <c r="M1831" s="13">
        <f t="shared" si="2242"/>
        <v>0.1281282665610276</v>
      </c>
      <c r="N1831" s="13">
        <f t="shared" si="2243"/>
        <v>0.11236639845420412</v>
      </c>
      <c r="O1831" s="13">
        <f t="shared" si="2244"/>
        <v>0.15090175344548887</v>
      </c>
      <c r="P1831" s="13">
        <f t="shared" si="2245"/>
        <v>0.13233837474120186</v>
      </c>
      <c r="Q1831" s="13">
        <f t="shared" si="2246"/>
        <v>4.9271748695496061E-2</v>
      </c>
      <c r="R1831" s="13">
        <f t="shared" si="2247"/>
        <v>8.886149717040423E-2</v>
      </c>
      <c r="S1831" s="13">
        <f t="shared" si="2248"/>
        <v>3.4171705235708276E-2</v>
      </c>
      <c r="T1831" s="13">
        <f t="shared" si="2249"/>
        <v>5.8029297305247203E-2</v>
      </c>
      <c r="U1831" s="13">
        <f t="shared" si="2250"/>
        <v>7.7930082613978782E-2</v>
      </c>
      <c r="V1831" s="13">
        <f t="shared" si="2251"/>
        <v>3.921615298660381E-3</v>
      </c>
      <c r="W1831" s="13">
        <f t="shared" si="2252"/>
        <v>1.4403506462842037E-2</v>
      </c>
      <c r="X1831" s="13">
        <f t="shared" si="2253"/>
        <v>1.696358219262295E-2</v>
      </c>
      <c r="Y1831" s="13">
        <f t="shared" si="2254"/>
        <v>9.9893425794698575E-3</v>
      </c>
      <c r="Z1831" s="13">
        <f t="shared" si="2255"/>
        <v>3.4885239343129787E-2</v>
      </c>
      <c r="AA1831" s="13">
        <f t="shared" si="2256"/>
        <v>3.0593785504257443E-2</v>
      </c>
      <c r="AB1831" s="13">
        <f t="shared" si="2257"/>
        <v>1.3415125266509636E-2</v>
      </c>
      <c r="AC1831" s="13">
        <f t="shared" si="2258"/>
        <v>2.5315461651945328E-4</v>
      </c>
      <c r="AD1831" s="13">
        <f t="shared" si="2259"/>
        <v>3.1579100181819242E-3</v>
      </c>
      <c r="AE1831" s="13">
        <f t="shared" si="2260"/>
        <v>3.7191961754961724E-3</v>
      </c>
      <c r="AF1831" s="13">
        <f t="shared" si="2261"/>
        <v>2.1901225988365833E-3</v>
      </c>
      <c r="AG1831" s="13">
        <f t="shared" si="2262"/>
        <v>8.5979815200162987E-4</v>
      </c>
      <c r="AH1831" s="13">
        <f t="shared" si="2263"/>
        <v>1.0271433321343802E-2</v>
      </c>
      <c r="AI1831" s="13">
        <f t="shared" si="2264"/>
        <v>9.007879371662128E-3</v>
      </c>
      <c r="AJ1831" s="13">
        <f t="shared" si="2265"/>
        <v>3.9498815908099753E-3</v>
      </c>
      <c r="AK1831" s="13">
        <f t="shared" si="2266"/>
        <v>1.1546605616190113E-3</v>
      </c>
      <c r="AL1831" s="13">
        <f t="shared" si="2267"/>
        <v>1.04589163367662E-5</v>
      </c>
      <c r="AM1831" s="13">
        <f t="shared" si="2268"/>
        <v>5.5388710845711967E-4</v>
      </c>
      <c r="AN1831" s="13">
        <f t="shared" si="2269"/>
        <v>6.5233486817852632E-4</v>
      </c>
      <c r="AO1831" s="13">
        <f t="shared" si="2270"/>
        <v>3.8414035436468315E-4</v>
      </c>
      <c r="AP1831" s="13">
        <f t="shared" si="2271"/>
        <v>1.5080578912224176E-4</v>
      </c>
      <c r="AQ1831" s="13">
        <f t="shared" si="2272"/>
        <v>4.440249333553147E-5</v>
      </c>
      <c r="AR1831" s="13">
        <f t="shared" si="2273"/>
        <v>2.419415075518789E-3</v>
      </c>
      <c r="AS1831" s="13">
        <f t="shared" si="2274"/>
        <v>2.121787531343562E-3</v>
      </c>
      <c r="AT1831" s="13">
        <f t="shared" si="2275"/>
        <v>9.3038651650123702E-4</v>
      </c>
      <c r="AU1831" s="13">
        <f t="shared" si="2276"/>
        <v>2.7197792970947728E-4</v>
      </c>
      <c r="AV1831" s="13">
        <f t="shared" si="2277"/>
        <v>5.9630051277421142E-5</v>
      </c>
      <c r="AW1831" s="13">
        <f t="shared" si="2278"/>
        <v>3.0007169696942103E-7</v>
      </c>
      <c r="AX1831" s="13">
        <f t="shared" si="2279"/>
        <v>8.0958325587866421E-5</v>
      </c>
      <c r="AY1831" s="13">
        <f t="shared" si="2280"/>
        <v>9.5347838655110358E-5</v>
      </c>
      <c r="AZ1831" s="13">
        <f t="shared" si="2281"/>
        <v>5.6147470134705298E-5</v>
      </c>
      <c r="BA1831" s="13">
        <f t="shared" si="2282"/>
        <v>2.2042369266008572E-5</v>
      </c>
      <c r="BB1831" s="13">
        <f t="shared" si="2283"/>
        <v>6.490043652368777E-6</v>
      </c>
      <c r="BC1831" s="13">
        <f t="shared" si="2284"/>
        <v>1.5287164860124651E-6</v>
      </c>
      <c r="BD1831" s="13">
        <f t="shared" si="2285"/>
        <v>4.7490688693887947E-4</v>
      </c>
      <c r="BE1831" s="13">
        <f t="shared" si="2286"/>
        <v>4.1648558837719611E-4</v>
      </c>
      <c r="BF1831" s="13">
        <f t="shared" si="2287"/>
        <v>1.826255315478543E-4</v>
      </c>
      <c r="BG1831" s="13">
        <f t="shared" si="2288"/>
        <v>5.3386536779644103E-5</v>
      </c>
      <c r="BH1831" s="13">
        <f t="shared" si="2289"/>
        <v>1.1704780344105907E-5</v>
      </c>
      <c r="BI1831" s="13">
        <f t="shared" si="2290"/>
        <v>2.0529802630839445E-6</v>
      </c>
      <c r="BJ1831" s="14">
        <f t="shared" si="2291"/>
        <v>0.27299898801163874</v>
      </c>
      <c r="BK1831" s="14">
        <f t="shared" si="2292"/>
        <v>0.29891892320810948</v>
      </c>
      <c r="BL1831" s="14">
        <f t="shared" si="2293"/>
        <v>0.39303045825467509</v>
      </c>
      <c r="BM1831" s="14">
        <f t="shared" si="2294"/>
        <v>0.33787052198277223</v>
      </c>
      <c r="BN1831" s="14">
        <f t="shared" si="2295"/>
        <v>0.66186803906782288</v>
      </c>
    </row>
    <row r="1832" spans="1:66" x14ac:dyDescent="0.25">
      <c r="A1832" t="s">
        <v>99</v>
      </c>
      <c r="B1832" t="s">
        <v>107</v>
      </c>
      <c r="C1832" t="s">
        <v>417</v>
      </c>
      <c r="D1832" s="7" t="s">
        <v>562</v>
      </c>
      <c r="E1832" s="10">
        <f>VLOOKUP(A1832,home!$A$2:$E$405,3,FALSE)</f>
        <v>1.3478000000000001</v>
      </c>
      <c r="F1832" s="10">
        <f>VLOOKUP(B1832,home!$B$2:$E$405,3,FALSE)</f>
        <v>0.80649999999999999</v>
      </c>
      <c r="G1832" s="10">
        <f>VLOOKUP(C1832,away!$B$2:$E$405,4,FALSE)</f>
        <v>0.8387</v>
      </c>
      <c r="H1832" s="10">
        <f>VLOOKUP(A1832,away!$A$2:$E$405,3,FALSE)</f>
        <v>1.2736000000000001</v>
      </c>
      <c r="I1832" s="10">
        <f>VLOOKUP(C1832,away!$B$2:$E$405,3,FALSE)</f>
        <v>0.751</v>
      </c>
      <c r="J1832" s="10">
        <f>VLOOKUP(B1832,home!$B$2:$E$405,4,FALSE)</f>
        <v>0.61450000000000005</v>
      </c>
      <c r="K1832" s="12">
        <f t="shared" si="2240"/>
        <v>0.91166748709000012</v>
      </c>
      <c r="L1832" s="12">
        <f t="shared" si="2241"/>
        <v>0.58775302720000011</v>
      </c>
      <c r="M1832" s="13">
        <f t="shared" si="2242"/>
        <v>0.22325949835890882</v>
      </c>
      <c r="N1832" s="13">
        <f t="shared" si="2243"/>
        <v>0.20353842583784043</v>
      </c>
      <c r="O1832" s="13">
        <f t="shared" si="2244"/>
        <v>0.1312214460116021</v>
      </c>
      <c r="P1832" s="13">
        <f t="shared" si="2245"/>
        <v>0.11963032593771342</v>
      </c>
      <c r="Q1832" s="13">
        <f t="shared" si="2246"/>
        <v>9.2779682604919145E-2</v>
      </c>
      <c r="R1832" s="13">
        <f t="shared" si="2247"/>
        <v>3.8562901063440257E-2</v>
      </c>
      <c r="S1832" s="13">
        <f t="shared" si="2248"/>
        <v>1.602553865475044E-2</v>
      </c>
      <c r="T1832" s="13">
        <f t="shared" si="2249"/>
        <v>5.4531539313696413E-2</v>
      </c>
      <c r="U1832" s="13">
        <f t="shared" si="2250"/>
        <v>3.5156543107406873E-2</v>
      </c>
      <c r="V1832" s="13">
        <f t="shared" si="2251"/>
        <v>9.541166354187007E-4</v>
      </c>
      <c r="W1832" s="13">
        <f t="shared" si="2252"/>
        <v>2.8194740031144815E-2</v>
      </c>
      <c r="X1832" s="13">
        <f t="shared" si="2253"/>
        <v>1.6571543804422387E-2</v>
      </c>
      <c r="Y1832" s="13">
        <f t="shared" si="2254"/>
        <v>4.8699875182133326E-3</v>
      </c>
      <c r="Z1832" s="13">
        <f t="shared" si="2255"/>
        <v>7.5551539458837049E-3</v>
      </c>
      <c r="AA1832" s="13">
        <f t="shared" si="2256"/>
        <v>6.8877882124218966E-3</v>
      </c>
      <c r="AB1832" s="13">
        <f t="shared" si="2257"/>
        <v>3.1396862856133963E-3</v>
      </c>
      <c r="AC1832" s="13">
        <f t="shared" si="2258"/>
        <v>3.1953087359311839E-5</v>
      </c>
      <c r="AD1832" s="13">
        <f t="shared" si="2259"/>
        <v>6.4260569483374063E-3</v>
      </c>
      <c r="AE1832" s="13">
        <f t="shared" si="2260"/>
        <v>3.7769344243449052E-3</v>
      </c>
      <c r="AF1832" s="13">
        <f t="shared" si="2261"/>
        <v>1.1099523207223037E-3</v>
      </c>
      <c r="AG1832" s="13">
        <f t="shared" si="2262"/>
        <v>2.1745927885073317E-4</v>
      </c>
      <c r="AH1832" s="13">
        <f t="shared" si="2263"/>
        <v>1.1101411506637931E-3</v>
      </c>
      <c r="AI1832" s="13">
        <f t="shared" si="2264"/>
        <v>1.0120795931408614E-3</v>
      </c>
      <c r="AJ1832" s="13">
        <f t="shared" si="2265"/>
        <v>4.6134002970689935E-4</v>
      </c>
      <c r="AK1832" s="13">
        <f t="shared" si="2266"/>
        <v>1.4019623519230501E-4</v>
      </c>
      <c r="AL1832" s="13">
        <f t="shared" si="2267"/>
        <v>6.8486371842789266E-7</v>
      </c>
      <c r="AM1832" s="13">
        <f t="shared" si="2268"/>
        <v>1.1716854379975998E-3</v>
      </c>
      <c r="AN1832" s="13">
        <f t="shared" si="2269"/>
        <v>6.8866166310924723E-4</v>
      </c>
      <c r="AO1832" s="13">
        <f t="shared" si="2270"/>
        <v>2.0238148860452334E-4</v>
      </c>
      <c r="AP1832" s="13">
        <f t="shared" si="2271"/>
        <v>3.9650110858850313E-5</v>
      </c>
      <c r="AQ1832" s="13">
        <f t="shared" si="2272"/>
        <v>5.8261181715262149E-6</v>
      </c>
      <c r="AR1832" s="13">
        <f t="shared" si="2273"/>
        <v>1.304977643843872E-4</v>
      </c>
      <c r="AS1832" s="13">
        <f t="shared" si="2274"/>
        <v>1.189705689271772E-4</v>
      </c>
      <c r="AT1832" s="13">
        <f t="shared" si="2275"/>
        <v>5.423079980575363E-5</v>
      </c>
      <c r="AU1832" s="13">
        <f t="shared" si="2276"/>
        <v>1.6480152327264095E-5</v>
      </c>
      <c r="AV1832" s="13">
        <f t="shared" si="2277"/>
        <v>3.7561047647643192E-6</v>
      </c>
      <c r="AW1832" s="13">
        <f t="shared" si="2278"/>
        <v>1.0193727038202583E-8</v>
      </c>
      <c r="AX1832" s="13">
        <f t="shared" si="2279"/>
        <v>1.7803125315320293E-4</v>
      </c>
      <c r="AY1832" s="13">
        <f t="shared" si="2280"/>
        <v>1.0463840797700458E-4</v>
      </c>
      <c r="AZ1832" s="13">
        <f t="shared" si="2281"/>
        <v>3.0750770524936541E-5</v>
      </c>
      <c r="BA1832" s="13">
        <f t="shared" si="2282"/>
        <v>6.0246194882546633E-6</v>
      </c>
      <c r="BB1832" s="13">
        <f t="shared" si="2283"/>
        <v>8.8524708548744822E-7</v>
      </c>
      <c r="BC1832" s="13">
        <f t="shared" si="2284"/>
        <v>1.0406133086304502E-7</v>
      </c>
      <c r="BD1832" s="13">
        <f t="shared" si="2285"/>
        <v>1.2783409343292653E-5</v>
      </c>
      <c r="BE1832" s="13">
        <f t="shared" si="2286"/>
        <v>1.1654218672442442E-5</v>
      </c>
      <c r="BF1832" s="13">
        <f t="shared" si="2287"/>
        <v>5.3123861255514783E-6</v>
      </c>
      <c r="BG1832" s="13">
        <f t="shared" si="2288"/>
        <v>1.614376569844433E-6</v>
      </c>
      <c r="BH1832" s="13">
        <f t="shared" si="2289"/>
        <v>3.6794365766176209E-7</v>
      </c>
      <c r="BI1832" s="13">
        <f t="shared" si="2290"/>
        <v>6.7088453954240386E-8</v>
      </c>
      <c r="BJ1832" s="14">
        <f t="shared" si="2291"/>
        <v>0.41444496126079339</v>
      </c>
      <c r="BK1832" s="14">
        <f t="shared" si="2292"/>
        <v>0.36000675594584614</v>
      </c>
      <c r="BL1832" s="14">
        <f t="shared" si="2293"/>
        <v>0.21804785650222053</v>
      </c>
      <c r="BM1832" s="14">
        <f t="shared" si="2294"/>
        <v>0.19095781962606953</v>
      </c>
      <c r="BN1832" s="14">
        <f t="shared" si="2295"/>
        <v>0.80899227981442423</v>
      </c>
    </row>
    <row r="1833" spans="1:66" x14ac:dyDescent="0.25">
      <c r="A1833" t="s">
        <v>99</v>
      </c>
      <c r="B1833" t="s">
        <v>116</v>
      </c>
      <c r="C1833" t="s">
        <v>106</v>
      </c>
      <c r="D1833" s="7" t="s">
        <v>562</v>
      </c>
      <c r="E1833" s="10">
        <f>VLOOKUP(A1833,home!$A$2:$E$405,3,FALSE)</f>
        <v>1.3478000000000001</v>
      </c>
      <c r="F1833" s="10">
        <f>VLOOKUP(B1833,home!$B$2:$E$405,3,FALSE)</f>
        <v>1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0.99</v>
      </c>
      <c r="J1833" s="10">
        <f>VLOOKUP(B1833,home!$B$2:$E$405,4,FALSE)</f>
        <v>1.3313999999999999</v>
      </c>
      <c r="K1833" s="12">
        <f t="shared" si="2240"/>
        <v>1.3478000000000001</v>
      </c>
      <c r="L1833" s="12">
        <f t="shared" si="2241"/>
        <v>1.6787143295999998</v>
      </c>
      <c r="M1833" s="13">
        <f t="shared" si="2242"/>
        <v>4.8484344372111389E-2</v>
      </c>
      <c r="N1833" s="13">
        <f t="shared" si="2243"/>
        <v>6.5347199344731724E-2</v>
      </c>
      <c r="O1833" s="13">
        <f t="shared" si="2244"/>
        <v>8.1391363658724486E-2</v>
      </c>
      <c r="P1833" s="13">
        <f t="shared" si="2245"/>
        <v>0.10969927993922886</v>
      </c>
      <c r="Q1833" s="13">
        <f t="shared" si="2246"/>
        <v>4.4037477638414729E-2</v>
      </c>
      <c r="R1833" s="13">
        <f t="shared" si="2247"/>
        <v>6.8316424239792756E-2</v>
      </c>
      <c r="S1833" s="13">
        <f t="shared" si="2248"/>
        <v>6.2050607134265641E-2</v>
      </c>
      <c r="T1833" s="13">
        <f t="shared" si="2249"/>
        <v>7.3926344751046355E-2</v>
      </c>
      <c r="U1833" s="13">
        <f t="shared" si="2250"/>
        <v>9.2076876590392667E-2</v>
      </c>
      <c r="V1833" s="13">
        <f t="shared" si="2251"/>
        <v>1.5599323888458007E-2</v>
      </c>
      <c r="W1833" s="13">
        <f t="shared" si="2252"/>
        <v>1.9784570787018452E-2</v>
      </c>
      <c r="X1833" s="13">
        <f t="shared" si="2253"/>
        <v>3.3212642485153418E-2</v>
      </c>
      <c r="Y1833" s="13">
        <f t="shared" si="2254"/>
        <v>2.7877269431854403E-2</v>
      </c>
      <c r="Z1833" s="13">
        <f t="shared" si="2255"/>
        <v>3.8227920106124275E-2</v>
      </c>
      <c r="AA1833" s="13">
        <f t="shared" si="2256"/>
        <v>5.1523590719034298E-2</v>
      </c>
      <c r="AB1833" s="13">
        <f t="shared" si="2257"/>
        <v>3.4721747785557228E-2</v>
      </c>
      <c r="AC1833" s="13">
        <f t="shared" si="2258"/>
        <v>2.2059112846936988E-3</v>
      </c>
      <c r="AD1833" s="13">
        <f t="shared" si="2259"/>
        <v>6.6664111266858681E-3</v>
      </c>
      <c r="AE1833" s="13">
        <f t="shared" si="2260"/>
        <v>1.1190999885372446E-2</v>
      </c>
      <c r="AF1833" s="13">
        <f t="shared" si="2261"/>
        <v>9.3932459350633424E-3</v>
      </c>
      <c r="AG1833" s="13">
        <f t="shared" si="2262"/>
        <v>5.2561921842159253E-3</v>
      </c>
      <c r="AH1833" s="13">
        <f t="shared" si="2263"/>
        <v>1.6043439318238692E-2</v>
      </c>
      <c r="AI1833" s="13">
        <f t="shared" si="2264"/>
        <v>2.1623347513122108E-2</v>
      </c>
      <c r="AJ1833" s="13">
        <f t="shared" si="2265"/>
        <v>1.4571973889092994E-2</v>
      </c>
      <c r="AK1833" s="13">
        <f t="shared" si="2266"/>
        <v>6.5467021359065106E-3</v>
      </c>
      <c r="AL1833" s="13">
        <f t="shared" si="2267"/>
        <v>1.9964125135610652E-4</v>
      </c>
      <c r="AM1833" s="13">
        <f t="shared" si="2268"/>
        <v>1.7969977833094427E-3</v>
      </c>
      <c r="AN1833" s="13">
        <f t="shared" si="2269"/>
        <v>3.0166459291009967E-3</v>
      </c>
      <c r="AO1833" s="13">
        <f t="shared" si="2270"/>
        <v>2.5320433742556745E-3</v>
      </c>
      <c r="AP1833" s="13">
        <f t="shared" si="2271"/>
        <v>1.4168591651772451E-3</v>
      </c>
      <c r="AQ1833" s="13">
        <f t="shared" si="2272"/>
        <v>5.946254459020335E-4</v>
      </c>
      <c r="AR1833" s="13">
        <f t="shared" si="2273"/>
        <v>5.3864702959190653E-3</v>
      </c>
      <c r="AS1833" s="13">
        <f t="shared" si="2274"/>
        <v>7.2598846648397157E-3</v>
      </c>
      <c r="AT1833" s="13">
        <f t="shared" si="2275"/>
        <v>4.8924362756354867E-3</v>
      </c>
      <c r="AU1833" s="13">
        <f t="shared" si="2276"/>
        <v>2.1980085374338357E-3</v>
      </c>
      <c r="AV1833" s="13">
        <f t="shared" si="2277"/>
        <v>7.4061897668833098E-4</v>
      </c>
      <c r="AW1833" s="13">
        <f t="shared" si="2278"/>
        <v>1.2547292787410944E-5</v>
      </c>
      <c r="AX1833" s="13">
        <f t="shared" si="2279"/>
        <v>4.0366560205741086E-4</v>
      </c>
      <c r="AY1833" s="13">
        <f t="shared" si="2280"/>
        <v>6.7763923054038676E-4</v>
      </c>
      <c r="AZ1833" s="13">
        <f t="shared" si="2281"/>
        <v>5.6878134330363267E-4</v>
      </c>
      <c r="BA1833" s="13">
        <f t="shared" si="2282"/>
        <v>3.1827379713764825E-4</v>
      </c>
      <c r="BB1833" s="13">
        <f t="shared" si="2283"/>
        <v>1.3357269599779338E-4</v>
      </c>
      <c r="BC1833" s="13">
        <f t="shared" si="2284"/>
        <v>4.4846079762960028E-5</v>
      </c>
      <c r="BD1833" s="13">
        <f t="shared" si="2285"/>
        <v>1.507057478620683E-3</v>
      </c>
      <c r="BE1833" s="13">
        <f t="shared" si="2286"/>
        <v>2.0312120696849567E-3</v>
      </c>
      <c r="BF1833" s="13">
        <f t="shared" si="2287"/>
        <v>1.3688338137606928E-3</v>
      </c>
      <c r="BG1833" s="13">
        <f t="shared" si="2288"/>
        <v>6.1497140472888709E-4</v>
      </c>
      <c r="BH1833" s="13">
        <f t="shared" si="2289"/>
        <v>2.0721461482339852E-4</v>
      </c>
      <c r="BI1833" s="13">
        <f t="shared" si="2290"/>
        <v>5.5856771571795308E-5</v>
      </c>
      <c r="BJ1833" s="14">
        <f t="shared" si="2291"/>
        <v>0.30819630401610187</v>
      </c>
      <c r="BK1833" s="14">
        <f t="shared" si="2292"/>
        <v>0.23891674710065408</v>
      </c>
      <c r="BL1833" s="14">
        <f t="shared" si="2293"/>
        <v>0.41307803075356853</v>
      </c>
      <c r="BM1833" s="14">
        <f t="shared" si="2294"/>
        <v>0.58047782084569199</v>
      </c>
      <c r="BN1833" s="14">
        <f t="shared" si="2295"/>
        <v>0.41727608919300396</v>
      </c>
    </row>
    <row r="1834" spans="1:66" x14ac:dyDescent="0.25">
      <c r="A1834" t="s">
        <v>99</v>
      </c>
      <c r="B1834" t="s">
        <v>416</v>
      </c>
      <c r="C1834" t="s">
        <v>125</v>
      </c>
      <c r="D1834" s="7" t="s">
        <v>562</v>
      </c>
      <c r="E1834" s="10">
        <f>VLOOKUP(A1834,home!$A$2:$E$405,3,FALSE)</f>
        <v>1.3478000000000001</v>
      </c>
      <c r="F1834" s="10">
        <f>VLOOKUP(B1834,home!$B$2:$E$405,3,FALSE)</f>
        <v>0.7641</v>
      </c>
      <c r="G1834" s="10">
        <f>VLOOKUP(C1834,away!$B$2:$E$405,4,FALSE)</f>
        <v>0.93100000000000005</v>
      </c>
      <c r="H1834" s="10">
        <f>VLOOKUP(A1834,away!$A$2:$E$405,3,FALSE)</f>
        <v>1.2736000000000001</v>
      </c>
      <c r="I1834" s="10">
        <f>VLOOKUP(C1834,away!$B$2:$E$405,3,FALSE)</f>
        <v>1.2653000000000001</v>
      </c>
      <c r="J1834" s="10">
        <f>VLOOKUP(B1834,home!$B$2:$E$405,4,FALSE)</f>
        <v>0.69979999999999998</v>
      </c>
      <c r="K1834" s="12">
        <f t="shared" si="2240"/>
        <v>0.95879405538000018</v>
      </c>
      <c r="L1834" s="12">
        <f t="shared" si="2241"/>
        <v>1.1277179587840001</v>
      </c>
      <c r="M1834" s="13">
        <f t="shared" si="2242"/>
        <v>0.12411930806246398</v>
      </c>
      <c r="N1834" s="13">
        <f t="shared" si="2243"/>
        <v>0.11900485472816939</v>
      </c>
      <c r="O1834" s="13">
        <f t="shared" si="2244"/>
        <v>0.13997157273388436</v>
      </c>
      <c r="P1834" s="13">
        <f t="shared" si="2245"/>
        <v>0.13420391185943761</v>
      </c>
      <c r="Q1834" s="13">
        <f t="shared" si="2246"/>
        <v>5.7050573637364647E-2</v>
      </c>
      <c r="R1834" s="13">
        <f t="shared" si="2247"/>
        <v>7.8924228145621153E-2</v>
      </c>
      <c r="S1834" s="13">
        <f t="shared" si="2248"/>
        <v>3.6276970600963417E-2</v>
      </c>
      <c r="T1834" s="13">
        <f t="shared" si="2249"/>
        <v>6.433695644978514E-2</v>
      </c>
      <c r="U1834" s="13">
        <f t="shared" si="2250"/>
        <v>7.5672080771476455E-2</v>
      </c>
      <c r="V1834" s="13">
        <f t="shared" si="2251"/>
        <v>4.3582720180534232E-3</v>
      </c>
      <c r="W1834" s="13">
        <f t="shared" si="2252"/>
        <v>1.823325028650806E-2</v>
      </c>
      <c r="X1834" s="13">
        <f t="shared" si="2253"/>
        <v>2.0561963795098653E-2</v>
      </c>
      <c r="Y1834" s="13">
        <f t="shared" si="2254"/>
        <v>1.1594047919799587E-2</v>
      </c>
      <c r="Z1834" s="13">
        <f t="shared" si="2255"/>
        <v>2.9668089820994201E-2</v>
      </c>
      <c r="AA1834" s="13">
        <f t="shared" si="2256"/>
        <v>2.8445588154849131E-2</v>
      </c>
      <c r="AB1834" s="13">
        <f t="shared" si="2257"/>
        <v>1.3636730412328544E-2</v>
      </c>
      <c r="AC1834" s="13">
        <f t="shared" si="2258"/>
        <v>2.9452365374327022E-4</v>
      </c>
      <c r="AD1834" s="13">
        <f t="shared" si="2259"/>
        <v>4.3704829962399033E-3</v>
      </c>
      <c r="AE1834" s="13">
        <f t="shared" si="2260"/>
        <v>4.9286721634198439E-3</v>
      </c>
      <c r="AF1834" s="13">
        <f t="shared" si="2261"/>
        <v>2.7790760558236752E-3</v>
      </c>
      <c r="AG1834" s="13">
        <f t="shared" si="2262"/>
        <v>1.0446713256596547E-3</v>
      </c>
      <c r="AH1834" s="13">
        <f t="shared" si="2263"/>
        <v>8.3643094234879846E-3</v>
      </c>
      <c r="AI1834" s="13">
        <f t="shared" si="2264"/>
        <v>8.0196501525991951E-3</v>
      </c>
      <c r="AJ1834" s="13">
        <f t="shared" si="2265"/>
        <v>3.8445964462697092E-3</v>
      </c>
      <c r="AK1834" s="13">
        <f t="shared" si="2266"/>
        <v>1.2287254060061573E-3</v>
      </c>
      <c r="AL1834" s="13">
        <f t="shared" si="2267"/>
        <v>1.2738139483532896E-5</v>
      </c>
      <c r="AM1834" s="13">
        <f t="shared" si="2268"/>
        <v>8.3807862318683831E-4</v>
      </c>
      <c r="AN1834" s="13">
        <f t="shared" si="2269"/>
        <v>9.4511631424076641E-4</v>
      </c>
      <c r="AO1834" s="13">
        <f t="shared" si="2270"/>
        <v>5.3291232035452749E-4</v>
      </c>
      <c r="AP1834" s="13">
        <f t="shared" si="2271"/>
        <v>2.0032493137368427E-4</v>
      </c>
      <c r="AQ1834" s="13">
        <f t="shared" si="2272"/>
        <v>5.6477505675569013E-5</v>
      </c>
      <c r="AR1834" s="13">
        <f t="shared" si="2273"/>
        <v>1.8865163899387297E-3</v>
      </c>
      <c r="AS1834" s="13">
        <f t="shared" si="2274"/>
        <v>1.8087807000501924E-3</v>
      </c>
      <c r="AT1834" s="13">
        <f t="shared" si="2275"/>
        <v>8.6712409134709963E-4</v>
      </c>
      <c r="AU1834" s="13">
        <f t="shared" si="2276"/>
        <v>2.7713114135346118E-4</v>
      </c>
      <c r="AV1834" s="13">
        <f t="shared" si="2277"/>
        <v>6.6427922722593272E-5</v>
      </c>
      <c r="AW1834" s="13">
        <f t="shared" si="2278"/>
        <v>3.8258622449353915E-7</v>
      </c>
      <c r="AX1834" s="13">
        <f t="shared" si="2279"/>
        <v>1.3392413364209923E-4</v>
      </c>
      <c r="AY1834" s="13">
        <f t="shared" si="2280"/>
        <v>1.5102865062278378E-4</v>
      </c>
      <c r="AZ1834" s="13">
        <f t="shared" si="2281"/>
        <v>8.5158860799113847E-5</v>
      </c>
      <c r="BA1834" s="13">
        <f t="shared" si="2282"/>
        <v>3.2011725557582482E-5</v>
      </c>
      <c r="BB1834" s="13">
        <f t="shared" si="2283"/>
        <v>9.0250494507376272E-6</v>
      </c>
      <c r="BC1834" s="13">
        <f t="shared" si="2284"/>
        <v>2.0355420689021002E-6</v>
      </c>
      <c r="BD1834" s="13">
        <f t="shared" si="2285"/>
        <v>3.5457640207904389E-4</v>
      </c>
      <c r="BE1834" s="13">
        <f t="shared" si="2286"/>
        <v>3.3996574649141601E-4</v>
      </c>
      <c r="BF1834" s="13">
        <f t="shared" si="2287"/>
        <v>1.6297856838439685E-4</v>
      </c>
      <c r="BG1834" s="13">
        <f t="shared" si="2288"/>
        <v>5.2087627507100858E-5</v>
      </c>
      <c r="BH1834" s="13">
        <f t="shared" si="2289"/>
        <v>1.248532690316402E-5</v>
      </c>
      <c r="BI1834" s="13">
        <f t="shared" si="2290"/>
        <v>2.3941714428459304E-6</v>
      </c>
      <c r="BJ1834" s="14">
        <f t="shared" si="2291"/>
        <v>0.30689064301484109</v>
      </c>
      <c r="BK1834" s="14">
        <f t="shared" si="2292"/>
        <v>0.29941675298476805</v>
      </c>
      <c r="BL1834" s="14">
        <f t="shared" si="2293"/>
        <v>0.36393794973474275</v>
      </c>
      <c r="BM1834" s="14">
        <f t="shared" si="2294"/>
        <v>0.34648834032400666</v>
      </c>
      <c r="BN1834" s="14">
        <f t="shared" si="2295"/>
        <v>0.65327444916694111</v>
      </c>
    </row>
    <row r="1835" spans="1:66" x14ac:dyDescent="0.25">
      <c r="A1835" t="s">
        <v>99</v>
      </c>
      <c r="B1835" t="s">
        <v>435</v>
      </c>
      <c r="C1835" t="s">
        <v>103</v>
      </c>
      <c r="D1835" s="7" t="s">
        <v>562</v>
      </c>
      <c r="E1835" s="10">
        <f>VLOOKUP(A1835,home!$A$2:$E$405,3,FALSE)</f>
        <v>1.3478000000000001</v>
      </c>
      <c r="F1835" s="10">
        <f>VLOOKUP(B1835,home!$B$2:$E$405,3,FALSE)</f>
        <v>0.59050000000000002</v>
      </c>
      <c r="G1835" s="10">
        <f>VLOOKUP(C1835,away!$B$2:$E$405,4,FALSE)</f>
        <v>0.96779999999999999</v>
      </c>
      <c r="H1835" s="10">
        <f>VLOOKUP(A1835,away!$A$2:$E$405,3,FALSE)</f>
        <v>1.2736000000000001</v>
      </c>
      <c r="I1835" s="10">
        <f>VLOOKUP(C1835,away!$B$2:$E$405,3,FALSE)</f>
        <v>1.0924</v>
      </c>
      <c r="J1835" s="10">
        <f>VLOOKUP(B1835,home!$B$2:$E$405,4,FALSE)</f>
        <v>1.1526000000000001</v>
      </c>
      <c r="K1835" s="12">
        <f t="shared" si="2240"/>
        <v>0.77024869602000012</v>
      </c>
      <c r="L1835" s="12">
        <f t="shared" si="2241"/>
        <v>1.6035900656640003</v>
      </c>
      <c r="M1835" s="13">
        <f t="shared" si="2242"/>
        <v>9.312256393759033E-2</v>
      </c>
      <c r="N1835" s="13">
        <f t="shared" si="2243"/>
        <v>7.1727533442968033E-2</v>
      </c>
      <c r="O1835" s="13">
        <f t="shared" si="2244"/>
        <v>0.1493304184194805</v>
      </c>
      <c r="P1835" s="13">
        <f t="shared" si="2245"/>
        <v>0.11502156006372587</v>
      </c>
      <c r="Q1835" s="13">
        <f t="shared" si="2246"/>
        <v>2.7624019551588531E-2</v>
      </c>
      <c r="R1835" s="13">
        <f t="shared" si="2247"/>
        <v>0.11973238773946374</v>
      </c>
      <c r="S1835" s="13">
        <f t="shared" si="2248"/>
        <v>3.5517598313658624E-2</v>
      </c>
      <c r="T1835" s="13">
        <f t="shared" si="2249"/>
        <v>4.4297603326635474E-2</v>
      </c>
      <c r="U1835" s="13">
        <f t="shared" si="2250"/>
        <v>9.2223715527682992E-2</v>
      </c>
      <c r="V1835" s="13">
        <f t="shared" si="2251"/>
        <v>4.8744476514624921E-3</v>
      </c>
      <c r="W1835" s="13">
        <f t="shared" si="2252"/>
        <v>7.0924550128140199E-3</v>
      </c>
      <c r="X1835" s="13">
        <f t="shared" si="2253"/>
        <v>1.13733903997174E-2</v>
      </c>
      <c r="Y1835" s="13">
        <f t="shared" si="2254"/>
        <v>9.1191279289525723E-3</v>
      </c>
      <c r="Z1835" s="13">
        <f t="shared" si="2255"/>
        <v>6.4000555839078085E-2</v>
      </c>
      <c r="AA1835" s="13">
        <f t="shared" si="2256"/>
        <v>4.9296344679605093E-2</v>
      </c>
      <c r="AB1835" s="13">
        <f t="shared" si="2257"/>
        <v>1.8985222604009141E-2</v>
      </c>
      <c r="AC1835" s="13">
        <f t="shared" si="2258"/>
        <v>3.7629613437185661E-4</v>
      </c>
      <c r="AD1835" s="13">
        <f t="shared" si="2259"/>
        <v>1.3657385563001279E-3</v>
      </c>
      <c r="AE1835" s="13">
        <f t="shared" si="2260"/>
        <v>2.1900847811771786E-3</v>
      </c>
      <c r="AF1835" s="13">
        <f t="shared" si="2261"/>
        <v>1.7559990990288204E-3</v>
      </c>
      <c r="AG1835" s="13">
        <f t="shared" si="2262"/>
        <v>9.3863423683918405E-4</v>
      </c>
      <c r="AH1835" s="13">
        <f t="shared" si="2263"/>
        <v>2.5657663885129942E-2</v>
      </c>
      <c r="AI1835" s="13">
        <f t="shared" si="2264"/>
        <v>1.9762782150440788E-2</v>
      </c>
      <c r="AJ1835" s="13">
        <f t="shared" si="2265"/>
        <v>7.6111285905521731E-3</v>
      </c>
      <c r="AK1835" s="13">
        <f t="shared" si="2266"/>
        <v>1.9541539573711183E-3</v>
      </c>
      <c r="AL1835" s="13">
        <f t="shared" si="2267"/>
        <v>1.8591484852331853E-5</v>
      </c>
      <c r="AM1835" s="13">
        <f t="shared" si="2268"/>
        <v>2.1039166841888224E-4</v>
      </c>
      <c r="AN1835" s="13">
        <f t="shared" si="2269"/>
        <v>3.3738198937499387E-4</v>
      </c>
      <c r="AO1835" s="13">
        <f t="shared" si="2270"/>
        <v>2.7051120324784886E-4</v>
      </c>
      <c r="AP1835" s="13">
        <f t="shared" si="2271"/>
        <v>1.4459635939302192E-4</v>
      </c>
      <c r="AQ1835" s="13">
        <f t="shared" si="2272"/>
        <v>5.796832136345787E-5</v>
      </c>
      <c r="AR1835" s="13">
        <f t="shared" si="2273"/>
        <v>8.228874982868074E-3</v>
      </c>
      <c r="AS1835" s="13">
        <f t="shared" si="2274"/>
        <v>6.3382802252657348E-3</v>
      </c>
      <c r="AT1835" s="13">
        <f t="shared" si="2275"/>
        <v>2.4410260392601418E-3</v>
      </c>
      <c r="AU1835" s="13">
        <f t="shared" si="2276"/>
        <v>6.2673237456366347E-4</v>
      </c>
      <c r="AV1835" s="13">
        <f t="shared" si="2277"/>
        <v>1.2068494856529499E-4</v>
      </c>
      <c r="AW1835" s="13">
        <f t="shared" si="2278"/>
        <v>6.3787547566806731E-7</v>
      </c>
      <c r="AX1835" s="13">
        <f t="shared" si="2279"/>
        <v>2.7008984708852706E-5</v>
      </c>
      <c r="AY1835" s="13">
        <f t="shared" si="2280"/>
        <v>4.3311339562787081E-5</v>
      </c>
      <c r="AZ1835" s="13">
        <f t="shared" si="2281"/>
        <v>3.4726816926742791E-5</v>
      </c>
      <c r="BA1835" s="13">
        <f t="shared" si="2282"/>
        <v>1.8562526211952399E-5</v>
      </c>
      <c r="BB1835" s="13">
        <f t="shared" si="2283"/>
        <v>7.441670656778622E-6</v>
      </c>
      <c r="BC1835" s="13">
        <f t="shared" si="2284"/>
        <v>2.3866778274306986E-6</v>
      </c>
      <c r="BD1835" s="13">
        <f t="shared" si="2285"/>
        <v>2.1992903623530417E-3</v>
      </c>
      <c r="BE1835" s="13">
        <f t="shared" si="2286"/>
        <v>1.6940005337717839E-3</v>
      </c>
      <c r="BF1835" s="13">
        <f t="shared" si="2287"/>
        <v>6.5240085109745025E-4</v>
      </c>
      <c r="BG1835" s="13">
        <f t="shared" si="2288"/>
        <v>1.6750363494671646E-4</v>
      </c>
      <c r="BH1835" s="13">
        <f t="shared" si="2289"/>
        <v>3.2254864099079616E-5</v>
      </c>
      <c r="BI1835" s="13">
        <f t="shared" si="2290"/>
        <v>4.9688534025236791E-6</v>
      </c>
      <c r="BJ1835" s="14">
        <f t="shared" si="2291"/>
        <v>0.17863887389371408</v>
      </c>
      <c r="BK1835" s="14">
        <f t="shared" si="2292"/>
        <v>0.24897436892522432</v>
      </c>
      <c r="BL1835" s="14">
        <f t="shared" si="2293"/>
        <v>0.50705983522392895</v>
      </c>
      <c r="BM1835" s="14">
        <f t="shared" si="2294"/>
        <v>0.42207247726304153</v>
      </c>
      <c r="BN1835" s="14">
        <f t="shared" si="2295"/>
        <v>0.57655848315481706</v>
      </c>
    </row>
    <row r="1836" spans="1:66" x14ac:dyDescent="0.25">
      <c r="A1836" t="s">
        <v>122</v>
      </c>
      <c r="B1836" t="s">
        <v>131</v>
      </c>
      <c r="C1836" t="s">
        <v>120</v>
      </c>
      <c r="D1836" s="7" t="s">
        <v>562</v>
      </c>
      <c r="E1836" s="10">
        <f>VLOOKUP(A1836,home!$A$2:$E$405,3,FALSE)</f>
        <v>1.2608999999999999</v>
      </c>
      <c r="F1836" s="10">
        <f>VLOOKUP(B1836,home!$B$2:$E$405,3,FALSE)</f>
        <v>1.0689</v>
      </c>
      <c r="G1836" s="10">
        <f>VLOOKUP(C1836,away!$B$2:$E$405,4,FALSE)</f>
        <v>1.6452</v>
      </c>
      <c r="H1836" s="10">
        <f>VLOOKUP(A1836,away!$A$2:$E$405,3,FALSE)</f>
        <v>1.0995999999999999</v>
      </c>
      <c r="I1836" s="10">
        <f>VLOOKUP(C1836,away!$B$2:$E$405,3,FALSE)</f>
        <v>1.0241</v>
      </c>
      <c r="J1836" s="10">
        <f>VLOOKUP(B1836,home!$B$2:$E$405,4,FALSE)</f>
        <v>1.0676000000000001</v>
      </c>
      <c r="K1836" s="12">
        <f t="shared" si="2240"/>
        <v>2.2173610916519997</v>
      </c>
      <c r="L1836" s="12">
        <f t="shared" si="2241"/>
        <v>1.2022247443360001</v>
      </c>
      <c r="M1836" s="13">
        <f t="shared" si="2242"/>
        <v>3.2725986058315719E-2</v>
      </c>
      <c r="N1836" s="13">
        <f t="shared" si="2243"/>
        <v>7.256532817165505E-2</v>
      </c>
      <c r="O1836" s="13">
        <f t="shared" si="2244"/>
        <v>3.934399022210211E-2</v>
      </c>
      <c r="P1836" s="13">
        <f t="shared" si="2245"/>
        <v>8.7239833108825937E-2</v>
      </c>
      <c r="Q1836" s="13">
        <f t="shared" si="2246"/>
        <v>8.0451767645393357E-2</v>
      </c>
      <c r="R1836" s="13">
        <f t="shared" si="2247"/>
        <v>2.3650159292962405E-2</v>
      </c>
      <c r="S1836" s="13">
        <f t="shared" si="2248"/>
        <v>5.8140253339455106E-2</v>
      </c>
      <c r="T1836" s="13">
        <f t="shared" si="2249"/>
        <v>9.6721105788862297E-2</v>
      </c>
      <c r="U1836" s="13">
        <f t="shared" si="2250"/>
        <v>5.2440943027586791E-2</v>
      </c>
      <c r="V1836" s="13">
        <f t="shared" si="2251"/>
        <v>1.7220925798167003E-2</v>
      </c>
      <c r="W1836" s="13">
        <f t="shared" si="2252"/>
        <v>5.946353977717414E-2</v>
      </c>
      <c r="X1836" s="13">
        <f t="shared" si="2253"/>
        <v>7.1488538905926741E-2</v>
      </c>
      <c r="Y1836" s="13">
        <f t="shared" si="2254"/>
        <v>4.2972645204565993E-2</v>
      </c>
      <c r="Z1836" s="13">
        <f t="shared" si="2255"/>
        <v>9.4776022364958037E-3</v>
      </c>
      <c r="AA1836" s="13">
        <f t="shared" si="2256"/>
        <v>2.1015266441359769E-2</v>
      </c>
      <c r="AB1836" s="13">
        <f t="shared" si="2257"/>
        <v>2.3299217068885571E-2</v>
      </c>
      <c r="AC1836" s="13">
        <f t="shared" si="2258"/>
        <v>2.8691853049409781E-3</v>
      </c>
      <c r="AD1836" s="13">
        <f t="shared" si="2259"/>
        <v>3.2963034868451743E-2</v>
      </c>
      <c r="AE1836" s="13">
        <f t="shared" si="2260"/>
        <v>3.9628976167263047E-2</v>
      </c>
      <c r="AF1836" s="13">
        <f t="shared" si="2261"/>
        <v>2.3821467870492632E-2</v>
      </c>
      <c r="AG1836" s="13">
        <f t="shared" si="2262"/>
        <v>9.5462527067704198E-3</v>
      </c>
      <c r="AH1836" s="13">
        <f t="shared" si="2263"/>
        <v>2.8485519814223669E-3</v>
      </c>
      <c r="AI1836" s="13">
        <f t="shared" si="2264"/>
        <v>6.3162683311541656E-3</v>
      </c>
      <c r="AJ1836" s="13">
        <f t="shared" si="2265"/>
        <v>7.0027238209674795E-3</v>
      </c>
      <c r="AK1836" s="13">
        <f t="shared" si="2266"/>
        <v>5.1758557787326374E-3</v>
      </c>
      <c r="AL1836" s="13">
        <f t="shared" si="2267"/>
        <v>3.05943107981913E-4</v>
      </c>
      <c r="AM1836" s="13">
        <f t="shared" si="2268"/>
        <v>1.461819019601461E-2</v>
      </c>
      <c r="AN1836" s="13">
        <f t="shared" si="2269"/>
        <v>1.7574349971058688E-2</v>
      </c>
      <c r="AO1836" s="13">
        <f t="shared" si="2270"/>
        <v>1.0564159200413712E-2</v>
      </c>
      <c r="AP1836" s="13">
        <f t="shared" si="2271"/>
        <v>4.233497864614061E-3</v>
      </c>
      <c r="AQ1836" s="13">
        <f t="shared" si="2272"/>
        <v>1.27240397198316E-3</v>
      </c>
      <c r="AR1836" s="13">
        <f t="shared" si="2273"/>
        <v>6.8491993551866208E-4</v>
      </c>
      <c r="AS1836" s="13">
        <f t="shared" si="2274"/>
        <v>1.5187148159158776E-3</v>
      </c>
      <c r="AT1836" s="13">
        <f t="shared" si="2275"/>
        <v>1.6837695710636485E-3</v>
      </c>
      <c r="AU1836" s="13">
        <f t="shared" si="2276"/>
        <v>1.2445083780613703E-3</v>
      </c>
      <c r="AV1836" s="13">
        <f t="shared" si="2277"/>
        <v>6.8988111393705493E-4</v>
      </c>
      <c r="AW1836" s="13">
        <f t="shared" si="2278"/>
        <v>2.2654801357056224E-5</v>
      </c>
      <c r="AX1836" s="13">
        <f t="shared" si="2279"/>
        <v>5.4023010285019187E-3</v>
      </c>
      <c r="AY1836" s="13">
        <f t="shared" si="2280"/>
        <v>6.4947799728168288E-3</v>
      </c>
      <c r="AZ1836" s="13">
        <f t="shared" si="2281"/>
        <v>3.9040925961691436E-3</v>
      </c>
      <c r="BA1836" s="13">
        <f t="shared" si="2282"/>
        <v>1.5645322410978405E-3</v>
      </c>
      <c r="BB1836" s="13">
        <f t="shared" si="2283"/>
        <v>4.7022984338981996E-4</v>
      </c>
      <c r="BC1836" s="13">
        <f t="shared" si="2284"/>
        <v>1.130643906496967E-4</v>
      </c>
      <c r="BD1836" s="13">
        <f t="shared" si="2285"/>
        <v>1.372379490615923E-4</v>
      </c>
      <c r="BE1836" s="13">
        <f t="shared" si="2286"/>
        <v>3.043060885472938E-4</v>
      </c>
      <c r="BF1836" s="13">
        <f t="shared" si="2287"/>
        <v>3.3737824034878883E-4</v>
      </c>
      <c r="BG1836" s="13">
        <f t="shared" si="2288"/>
        <v>2.4936312777314033E-4</v>
      </c>
      <c r="BH1836" s="13">
        <f t="shared" si="2289"/>
        <v>1.3823202430420189E-4</v>
      </c>
      <c r="BI1836" s="13">
        <f t="shared" si="2290"/>
        <v>6.1302062462486155E-5</v>
      </c>
      <c r="BJ1836" s="14">
        <f t="shared" si="2291"/>
        <v>0.59583425838326509</v>
      </c>
      <c r="BK1836" s="14">
        <f t="shared" si="2292"/>
        <v>0.20499690669050349</v>
      </c>
      <c r="BL1836" s="14">
        <f t="shared" si="2293"/>
        <v>0.1881425892721674</v>
      </c>
      <c r="BM1836" s="14">
        <f t="shared" si="2294"/>
        <v>0.65600216691171731</v>
      </c>
      <c r="BN1836" s="14">
        <f t="shared" si="2295"/>
        <v>0.33597706449925452</v>
      </c>
    </row>
    <row r="1837" spans="1:66" x14ac:dyDescent="0.25">
      <c r="A1837" t="s">
        <v>122</v>
      </c>
      <c r="B1837" t="s">
        <v>123</v>
      </c>
      <c r="C1837" t="s">
        <v>137</v>
      </c>
      <c r="D1837" s="7" t="s">
        <v>562</v>
      </c>
      <c r="E1837" s="10">
        <f>VLOOKUP(A1837,home!$A$2:$E$405,3,FALSE)</f>
        <v>1.2608999999999999</v>
      </c>
      <c r="F1837" s="10">
        <f>VLOOKUP(B1837,home!$B$2:$E$405,3,FALSE)</f>
        <v>1.1033999999999999</v>
      </c>
      <c r="G1837" s="10">
        <f>VLOOKUP(C1837,away!$B$2:$E$405,4,FALSE)</f>
        <v>1.0345</v>
      </c>
      <c r="H1837" s="10">
        <f>VLOOKUP(A1837,away!$A$2:$E$405,3,FALSE)</f>
        <v>1.0995999999999999</v>
      </c>
      <c r="I1837" s="10">
        <f>VLOOKUP(C1837,away!$B$2:$E$405,3,FALSE)</f>
        <v>0.83030000000000004</v>
      </c>
      <c r="J1837" s="10">
        <f>VLOOKUP(B1837,home!$B$2:$E$405,4,FALSE)</f>
        <v>1.2653000000000001</v>
      </c>
      <c r="K1837" s="12">
        <f t="shared" si="2240"/>
        <v>1.4392761185699996</v>
      </c>
      <c r="L1837" s="12">
        <f t="shared" si="2241"/>
        <v>1.1552162175639999</v>
      </c>
      <c r="M1837" s="13">
        <f t="shared" si="2242"/>
        <v>7.4683780709057124E-2</v>
      </c>
      <c r="N1837" s="13">
        <f t="shared" si="2243"/>
        <v>0.10749058201906475</v>
      </c>
      <c r="O1837" s="13">
        <f t="shared" si="2244"/>
        <v>8.6275914664096204E-2</v>
      </c>
      <c r="P1837" s="13">
        <f t="shared" si="2245"/>
        <v>0.12417486358381689</v>
      </c>
      <c r="Q1837" s="13">
        <f t="shared" si="2246"/>
        <v>7.7354313835614863E-2</v>
      </c>
      <c r="R1837" s="13">
        <f t="shared" si="2247"/>
        <v>4.983366790256584E-2</v>
      </c>
      <c r="S1837" s="13">
        <f t="shared" si="2248"/>
        <v>5.1615613857740814E-2</v>
      </c>
      <c r="T1837" s="13">
        <f t="shared" si="2249"/>
        <v>8.9360957841437605E-2</v>
      </c>
      <c r="U1837" s="13">
        <f t="shared" si="2250"/>
        <v>7.1724408112911323E-2</v>
      </c>
      <c r="V1837" s="13">
        <f t="shared" si="2251"/>
        <v>9.5355551823206475E-3</v>
      </c>
      <c r="W1837" s="13">
        <f t="shared" si="2252"/>
        <v>3.7111405523989803E-2</v>
      </c>
      <c r="X1837" s="13">
        <f t="shared" si="2253"/>
        <v>4.2871697517907238E-2</v>
      </c>
      <c r="Y1837" s="13">
        <f t="shared" si="2254"/>
        <v>2.4763040123592369E-2</v>
      </c>
      <c r="Z1837" s="13">
        <f t="shared" si="2255"/>
        <v>1.9189553780580876E-2</v>
      </c>
      <c r="AA1837" s="13">
        <f t="shared" si="2256"/>
        <v>2.7619066482404701E-2</v>
      </c>
      <c r="AB1837" s="13">
        <f t="shared" si="2257"/>
        <v>1.987573140266111E-2</v>
      </c>
      <c r="AC1837" s="13">
        <f t="shared" si="2258"/>
        <v>9.909081435745292E-4</v>
      </c>
      <c r="AD1837" s="13">
        <f t="shared" si="2259"/>
        <v>1.3353389924311319E-2</v>
      </c>
      <c r="AE1837" s="13">
        <f t="shared" si="2260"/>
        <v>1.5426052600020151E-2</v>
      </c>
      <c r="AF1837" s="13">
        <f t="shared" si="2261"/>
        <v>8.9102130682692949E-3</v>
      </c>
      <c r="AG1837" s="13">
        <f t="shared" si="2262"/>
        <v>3.4310742128051261E-3</v>
      </c>
      <c r="AH1837" s="13">
        <f t="shared" si="2263"/>
        <v>5.5420209337858984E-3</v>
      </c>
      <c r="AI1837" s="13">
        <f t="shared" si="2264"/>
        <v>7.9764983786130526E-3</v>
      </c>
      <c r="AJ1837" s="13">
        <f t="shared" si="2265"/>
        <v>5.740191813075046E-3</v>
      </c>
      <c r="AK1837" s="13">
        <f t="shared" si="2266"/>
        <v>2.7539069975233144E-3</v>
      </c>
      <c r="AL1837" s="13">
        <f t="shared" si="2267"/>
        <v>6.5902332412337545E-5</v>
      </c>
      <c r="AM1837" s="13">
        <f t="shared" si="2268"/>
        <v>3.8438430440029007E-3</v>
      </c>
      <c r="AN1837" s="13">
        <f t="shared" si="2269"/>
        <v>4.4404698222027233E-3</v>
      </c>
      <c r="AO1837" s="13">
        <f t="shared" si="2270"/>
        <v>2.5648513761060594E-3</v>
      </c>
      <c r="AP1837" s="13">
        <f t="shared" si="2271"/>
        <v>9.8765263510635411E-4</v>
      </c>
      <c r="AQ1837" s="13">
        <f t="shared" si="2272"/>
        <v>2.8523808534866997E-4</v>
      </c>
      <c r="AR1837" s="13">
        <f t="shared" si="2273"/>
        <v>1.2804464921577297E-3</v>
      </c>
      <c r="AS1837" s="13">
        <f t="shared" si="2274"/>
        <v>1.8429160572693486E-3</v>
      </c>
      <c r="AT1837" s="13">
        <f t="shared" si="2275"/>
        <v>1.3262325348784778E-3</v>
      </c>
      <c r="AU1837" s="13">
        <f t="shared" si="2276"/>
        <v>6.3627160504038259E-4</v>
      </c>
      <c r="AV1837" s="13">
        <f t="shared" si="2277"/>
        <v>2.2894263151470638E-4</v>
      </c>
      <c r="AW1837" s="13">
        <f t="shared" si="2278"/>
        <v>3.0437268899556046E-6</v>
      </c>
      <c r="AX1837" s="13">
        <f t="shared" si="2279"/>
        <v>9.220585827941323E-4</v>
      </c>
      <c r="AY1837" s="13">
        <f t="shared" si="2280"/>
        <v>1.0651770283878598E-3</v>
      </c>
      <c r="AZ1837" s="13">
        <f t="shared" si="2281"/>
        <v>6.1525488888514255E-4</v>
      </c>
      <c r="BA1837" s="13">
        <f t="shared" si="2282"/>
        <v>2.3691747519188452E-4</v>
      </c>
      <c r="BB1837" s="13">
        <f t="shared" si="2283"/>
        <v>6.8422727391495415E-5</v>
      </c>
      <c r="BC1837" s="13">
        <f t="shared" si="2284"/>
        <v>1.5808608866523194E-5</v>
      </c>
      <c r="BD1837" s="13">
        <f t="shared" si="2285"/>
        <v>2.4653209224392397E-4</v>
      </c>
      <c r="BE1837" s="13">
        <f t="shared" si="2286"/>
        <v>3.5482775282777597E-4</v>
      </c>
      <c r="BF1837" s="13">
        <f t="shared" si="2287"/>
        <v>2.5534755542543834E-4</v>
      </c>
      <c r="BG1837" s="13">
        <f t="shared" si="2288"/>
        <v>1.2250521281968762E-4</v>
      </c>
      <c r="BH1837" s="13">
        <f t="shared" si="2289"/>
        <v>4.4079706802927929E-5</v>
      </c>
      <c r="BI1837" s="13">
        <f t="shared" si="2290"/>
        <v>1.2688573863004323E-5</v>
      </c>
      <c r="BJ1837" s="14">
        <f t="shared" si="2291"/>
        <v>0.43511842094129638</v>
      </c>
      <c r="BK1837" s="14">
        <f t="shared" si="2292"/>
        <v>0.26213180083731025</v>
      </c>
      <c r="BL1837" s="14">
        <f t="shared" si="2293"/>
        <v>0.28369219690247988</v>
      </c>
      <c r="BM1837" s="14">
        <f t="shared" si="2294"/>
        <v>0.47925671644595386</v>
      </c>
      <c r="BN1837" s="14">
        <f t="shared" si="2295"/>
        <v>0.51981312271421565</v>
      </c>
    </row>
    <row r="1838" spans="1:66" x14ac:dyDescent="0.25">
      <c r="A1838" t="s">
        <v>122</v>
      </c>
      <c r="B1838" t="s">
        <v>104</v>
      </c>
      <c r="C1838" t="s">
        <v>362</v>
      </c>
      <c r="D1838" s="7" t="s">
        <v>562</v>
      </c>
      <c r="E1838" s="10">
        <f>VLOOKUP(A1838,home!$A$2:$E$405,3,FALSE)</f>
        <v>1.2608999999999999</v>
      </c>
      <c r="F1838" s="10">
        <f>VLOOKUP(B1838,home!$B$2:$E$405,3,FALSE)</f>
        <v>0.7419</v>
      </c>
      <c r="G1838" s="10">
        <f>VLOOKUP(C1838,away!$B$2:$E$405,4,FALSE)</f>
        <v>0.89649999999999996</v>
      </c>
      <c r="H1838" s="10">
        <f>VLOOKUP(A1838,away!$A$2:$E$405,3,FALSE)</f>
        <v>1.0995999999999999</v>
      </c>
      <c r="I1838" s="10">
        <f>VLOOKUP(C1838,away!$B$2:$E$405,3,FALSE)</f>
        <v>0.86990000000000001</v>
      </c>
      <c r="J1838" s="10">
        <f>VLOOKUP(B1838,home!$B$2:$E$405,4,FALSE)</f>
        <v>1.0924</v>
      </c>
      <c r="K1838" s="12">
        <f t="shared" si="2240"/>
        <v>0.83864142301499989</v>
      </c>
      <c r="L1838" s="12">
        <f t="shared" si="2241"/>
        <v>1.044926524496</v>
      </c>
      <c r="M1838" s="13">
        <f t="shared" si="2242"/>
        <v>0.15204664236980028</v>
      </c>
      <c r="N1838" s="13">
        <f t="shared" si="2243"/>
        <v>0.12751261252166207</v>
      </c>
      <c r="O1838" s="13">
        <f t="shared" si="2244"/>
        <v>0.15887756957276164</v>
      </c>
      <c r="P1838" s="13">
        <f t="shared" si="2245"/>
        <v>0.13324131103166548</v>
      </c>
      <c r="Q1838" s="13">
        <f t="shared" si="2246"/>
        <v>5.3468679408763486E-2</v>
      </c>
      <c r="R1838" s="13">
        <f t="shared" si="2247"/>
        <v>8.3007693297018625E-2</v>
      </c>
      <c r="S1838" s="13">
        <f t="shared" si="2248"/>
        <v>2.9190462033121482E-2</v>
      </c>
      <c r="T1838" s="13">
        <f t="shared" si="2249"/>
        <v>5.587084134399007E-2</v>
      </c>
      <c r="U1838" s="13">
        <f t="shared" si="2250"/>
        <v>6.9613690027804362E-2</v>
      </c>
      <c r="V1838" s="13">
        <f t="shared" si="2251"/>
        <v>2.8422385323442888E-3</v>
      </c>
      <c r="W1838" s="13">
        <f t="shared" si="2252"/>
        <v>1.4947016462032744E-2</v>
      </c>
      <c r="X1838" s="13">
        <f t="shared" si="2253"/>
        <v>1.5618533963256371E-2</v>
      </c>
      <c r="Y1838" s="13">
        <f t="shared" si="2254"/>
        <v>8.1601102059741075E-3</v>
      </c>
      <c r="Z1838" s="13">
        <f t="shared" si="2255"/>
        <v>2.8912313487761205E-2</v>
      </c>
      <c r="AA1838" s="13">
        <f t="shared" si="2256"/>
        <v>2.4247063726031831E-2</v>
      </c>
      <c r="AB1838" s="13">
        <f t="shared" si="2257"/>
        <v>1.016729601356736E-2</v>
      </c>
      <c r="AC1838" s="13">
        <f t="shared" si="2258"/>
        <v>1.5566916770233801E-4</v>
      </c>
      <c r="AD1838" s="13">
        <f t="shared" si="2259"/>
        <v>3.1337967888869422E-3</v>
      </c>
      <c r="AE1838" s="13">
        <f t="shared" si="2260"/>
        <v>3.2745873870883573E-3</v>
      </c>
      <c r="AF1838" s="13">
        <f t="shared" si="2261"/>
        <v>1.7108516087743376E-3</v>
      </c>
      <c r="AG1838" s="13">
        <f t="shared" si="2262"/>
        <v>5.9590474182831977E-4</v>
      </c>
      <c r="AH1838" s="13">
        <f t="shared" si="2263"/>
        <v>7.5528108119762823E-3</v>
      </c>
      <c r="AI1838" s="13">
        <f t="shared" si="2264"/>
        <v>6.334100007118865E-3</v>
      </c>
      <c r="AJ1838" s="13">
        <f t="shared" si="2265"/>
        <v>2.6560193217447432E-3</v>
      </c>
      <c r="AK1838" s="13">
        <f t="shared" si="2266"/>
        <v>7.4248260784778202E-4</v>
      </c>
      <c r="AL1838" s="13">
        <f t="shared" si="2267"/>
        <v>5.4566319041550766E-6</v>
      </c>
      <c r="AM1838" s="13">
        <f t="shared" si="2268"/>
        <v>5.2562635969439662E-4</v>
      </c>
      <c r="AN1838" s="13">
        <f t="shared" si="2269"/>
        <v>5.4924092521895028E-4</v>
      </c>
      <c r="AO1838" s="13">
        <f t="shared" si="2270"/>
        <v>2.8695820555000256E-4</v>
      </c>
      <c r="AP1838" s="13">
        <f t="shared" si="2271"/>
        <v>9.9950080133657675E-5</v>
      </c>
      <c r="AQ1838" s="13">
        <f t="shared" si="2272"/>
        <v>2.6110122464289888E-5</v>
      </c>
      <c r="AR1838" s="13">
        <f t="shared" si="2273"/>
        <v>1.5784264703868384E-3</v>
      </c>
      <c r="AS1838" s="13">
        <f t="shared" si="2274"/>
        <v>1.3237338212497617E-3</v>
      </c>
      <c r="AT1838" s="13">
        <f t="shared" si="2275"/>
        <v>5.5506900777299183E-4</v>
      </c>
      <c r="AU1838" s="13">
        <f t="shared" si="2276"/>
        <v>1.5516795418342195E-4</v>
      </c>
      <c r="AV1838" s="13">
        <f t="shared" si="2277"/>
        <v>3.2532568475677826E-5</v>
      </c>
      <c r="AW1838" s="13">
        <f t="shared" si="2278"/>
        <v>1.3282634441698035E-7</v>
      </c>
      <c r="AX1838" s="13">
        <f t="shared" si="2279"/>
        <v>7.3468673044717136E-5</v>
      </c>
      <c r="AY1838" s="13">
        <f t="shared" si="2280"/>
        <v>7.6769365183949239E-5</v>
      </c>
      <c r="AZ1838" s="13">
        <f t="shared" si="2281"/>
        <v>4.0109172974714147E-5</v>
      </c>
      <c r="BA1838" s="13">
        <f t="shared" si="2282"/>
        <v>1.3970379572292319E-5</v>
      </c>
      <c r="BB1838" s="13">
        <f t="shared" si="2283"/>
        <v>3.6495050430913302E-6</v>
      </c>
      <c r="BC1838" s="13">
        <f t="shared" si="2284"/>
        <v>7.6269292416161005E-7</v>
      </c>
      <c r="BD1838" s="13">
        <f t="shared" si="2285"/>
        <v>2.7488994764563444E-4</v>
      </c>
      <c r="BE1838" s="13">
        <f t="shared" si="2286"/>
        <v>2.3053409686605366E-4</v>
      </c>
      <c r="BF1838" s="13">
        <f t="shared" si="2287"/>
        <v>9.6667721524612533E-5</v>
      </c>
      <c r="BG1838" s="13">
        <f t="shared" si="2288"/>
        <v>2.7023185179672928E-5</v>
      </c>
      <c r="BH1838" s="13">
        <f t="shared" si="2289"/>
        <v>5.6656906183696904E-6</v>
      </c>
      <c r="BI1838" s="13">
        <f t="shared" si="2290"/>
        <v>9.5029656851045855E-7</v>
      </c>
      <c r="BJ1838" s="14">
        <f t="shared" si="2291"/>
        <v>0.28598954991406095</v>
      </c>
      <c r="BK1838" s="14">
        <f t="shared" si="2292"/>
        <v>0.31755854913172193</v>
      </c>
      <c r="BL1838" s="14">
        <f t="shared" si="2293"/>
        <v>0.36747938614634307</v>
      </c>
      <c r="BM1838" s="14">
        <f t="shared" si="2294"/>
        <v>0.29170865393937606</v>
      </c>
      <c r="BN1838" s="14">
        <f t="shared" si="2295"/>
        <v>0.7081545082016717</v>
      </c>
    </row>
    <row r="1839" spans="1:66" x14ac:dyDescent="0.25">
      <c r="A1839" t="s">
        <v>122</v>
      </c>
      <c r="B1839" t="s">
        <v>135</v>
      </c>
      <c r="C1839" t="s">
        <v>124</v>
      </c>
      <c r="D1839" s="7" t="s">
        <v>562</v>
      </c>
      <c r="E1839" s="10">
        <f>VLOOKUP(A1839,home!$A$2:$E$405,3,FALSE)</f>
        <v>1.2608999999999999</v>
      </c>
      <c r="F1839" s="10">
        <f>VLOOKUP(B1839,home!$B$2:$E$405,3,FALSE)</f>
        <v>0.8276</v>
      </c>
      <c r="G1839" s="10">
        <f>VLOOKUP(C1839,away!$B$2:$E$405,4,FALSE)</f>
        <v>1.2413000000000001</v>
      </c>
      <c r="H1839" s="10">
        <f>VLOOKUP(A1839,away!$A$2:$E$405,3,FALSE)</f>
        <v>1.0995999999999999</v>
      </c>
      <c r="I1839" s="10">
        <f>VLOOKUP(C1839,away!$B$2:$E$405,3,FALSE)</f>
        <v>0.75129999999999997</v>
      </c>
      <c r="J1839" s="10">
        <f>VLOOKUP(B1839,home!$B$2:$E$405,4,FALSE)</f>
        <v>1.1467000000000001</v>
      </c>
      <c r="K1839" s="12">
        <f t="shared" si="2240"/>
        <v>1.295322418692</v>
      </c>
      <c r="L1839" s="12">
        <f t="shared" si="2241"/>
        <v>0.94732267471599985</v>
      </c>
      <c r="M1839" s="13">
        <f t="shared" si="2242"/>
        <v>0.10617728378243091</v>
      </c>
      <c r="N1839" s="13">
        <f t="shared" si="2243"/>
        <v>0.13753381603920528</v>
      </c>
      <c r="O1839" s="13">
        <f t="shared" si="2244"/>
        <v>0.10058414846685219</v>
      </c>
      <c r="P1839" s="13">
        <f t="shared" si="2245"/>
        <v>0.1302889024741582</v>
      </c>
      <c r="Q1839" s="13">
        <f t="shared" si="2246"/>
        <v>8.9075317621922001E-2</v>
      </c>
      <c r="R1839" s="13">
        <f t="shared" si="2247"/>
        <v>4.7642822279824831E-2</v>
      </c>
      <c r="S1839" s="13">
        <f t="shared" si="2248"/>
        <v>3.9968996905931378E-2</v>
      </c>
      <c r="T1839" s="13">
        <f t="shared" si="2249"/>
        <v>8.4383068140776382E-2</v>
      </c>
      <c r="U1839" s="13">
        <f t="shared" si="2250"/>
        <v>6.1712815788815802E-2</v>
      </c>
      <c r="V1839" s="13">
        <f t="shared" si="2251"/>
        <v>5.4494987108726243E-3</v>
      </c>
      <c r="W1839" s="13">
        <f t="shared" si="2252"/>
        <v>3.8460418622595388E-2</v>
      </c>
      <c r="X1839" s="13">
        <f t="shared" si="2253"/>
        <v>3.6434426640254113E-2</v>
      </c>
      <c r="Y1839" s="13">
        <f t="shared" si="2254"/>
        <v>1.7257579248294703E-2</v>
      </c>
      <c r="Z1839" s="13">
        <f t="shared" si="2255"/>
        <v>1.5044375277714229E-2</v>
      </c>
      <c r="AA1839" s="13">
        <f t="shared" si="2256"/>
        <v>1.9487316572438924E-2</v>
      </c>
      <c r="AB1839" s="13">
        <f t="shared" si="2257"/>
        <v>1.2621179018214145E-2</v>
      </c>
      <c r="AC1839" s="13">
        <f t="shared" si="2258"/>
        <v>4.1793850623030981E-4</v>
      </c>
      <c r="AD1839" s="13">
        <f t="shared" si="2259"/>
        <v>1.2454660618531772E-2</v>
      </c>
      <c r="AE1839" s="13">
        <f t="shared" si="2260"/>
        <v>1.1798582409827547E-2</v>
      </c>
      <c r="AF1839" s="13">
        <f t="shared" si="2261"/>
        <v>5.5885323231674895E-3</v>
      </c>
      <c r="AG1839" s="13">
        <f t="shared" si="2262"/>
        <v>1.7647144627066156E-3</v>
      </c>
      <c r="AH1839" s="13">
        <f t="shared" si="2263"/>
        <v>3.5629694568788759E-3</v>
      </c>
      <c r="AI1839" s="13">
        <f t="shared" si="2264"/>
        <v>4.6151942146100671E-3</v>
      </c>
      <c r="AJ1839" s="13">
        <f t="shared" si="2265"/>
        <v>2.9890822664010198E-3</v>
      </c>
      <c r="AK1839" s="13">
        <f t="shared" si="2266"/>
        <v>1.2906084236613117E-3</v>
      </c>
      <c r="AL1839" s="13">
        <f t="shared" si="2267"/>
        <v>2.0513898016082596E-5</v>
      </c>
      <c r="AM1839" s="13">
        <f t="shared" si="2268"/>
        <v>3.226560223276915E-3</v>
      </c>
      <c r="AN1839" s="13">
        <f t="shared" si="2269"/>
        <v>3.0565936608469403E-3</v>
      </c>
      <c r="AO1839" s="13">
        <f t="shared" si="2270"/>
        <v>1.4477902411567467E-3</v>
      </c>
      <c r="AP1839" s="13">
        <f t="shared" si="2271"/>
        <v>4.5717484122677723E-4</v>
      </c>
      <c r="AQ1839" s="13">
        <f t="shared" si="2272"/>
        <v>1.0827302335095328E-4</v>
      </c>
      <c r="AR1839" s="13">
        <f t="shared" si="2273"/>
        <v>6.7505635116438213E-4</v>
      </c>
      <c r="AS1839" s="13">
        <f t="shared" si="2274"/>
        <v>8.7441562554364349E-4</v>
      </c>
      <c r="AT1839" s="13">
        <f t="shared" si="2275"/>
        <v>5.6632508151063538E-4</v>
      </c>
      <c r="AU1839" s="13">
        <f t="shared" si="2276"/>
        <v>2.4452452478276686E-4</v>
      </c>
      <c r="AV1839" s="13">
        <f t="shared" si="2277"/>
        <v>7.9184524717781343E-5</v>
      </c>
      <c r="AW1839" s="13">
        <f t="shared" si="2278"/>
        <v>6.992323391097218E-7</v>
      </c>
      <c r="AX1839" s="13">
        <f t="shared" si="2279"/>
        <v>6.9657263207840872E-4</v>
      </c>
      <c r="AY1839" s="13">
        <f t="shared" si="2280"/>
        <v>6.5987904895448222E-4</v>
      </c>
      <c r="AZ1839" s="13">
        <f t="shared" si="2281"/>
        <v>3.1255919282230517E-4</v>
      </c>
      <c r="BA1839" s="13">
        <f t="shared" si="2282"/>
        <v>9.8698136850500017E-5</v>
      </c>
      <c r="BB1839" s="13">
        <f t="shared" si="2283"/>
        <v>2.3374745747675364E-5</v>
      </c>
      <c r="BC1839" s="13">
        <f t="shared" si="2284"/>
        <v>4.4286853324988543E-6</v>
      </c>
      <c r="BD1839" s="13">
        <f t="shared" si="2285"/>
        <v>1.0658269802817759E-4</v>
      </c>
      <c r="BE1839" s="13">
        <f t="shared" si="2286"/>
        <v>1.3805895820057806E-4</v>
      </c>
      <c r="BF1839" s="13">
        <f t="shared" si="2287"/>
        <v>8.9415431829235277E-5</v>
      </c>
      <c r="BG1839" s="13">
        <f t="shared" si="2288"/>
        <v>3.860727114181157E-5</v>
      </c>
      <c r="BH1839" s="13">
        <f t="shared" si="2289"/>
        <v>1.2502215958627302E-5</v>
      </c>
      <c r="BI1839" s="13">
        <f t="shared" si="2290"/>
        <v>3.238880122907767E-6</v>
      </c>
      <c r="BJ1839" s="14">
        <f t="shared" si="2291"/>
        <v>0.44484302055892549</v>
      </c>
      <c r="BK1839" s="14">
        <f t="shared" si="2292"/>
        <v>0.28298301332659398</v>
      </c>
      <c r="BL1839" s="14">
        <f t="shared" si="2293"/>
        <v>0.25733404805069759</v>
      </c>
      <c r="BM1839" s="14">
        <f t="shared" si="2294"/>
        <v>0.38824298673292246</v>
      </c>
      <c r="BN1839" s="14">
        <f t="shared" si="2295"/>
        <v>0.61130229066439346</v>
      </c>
    </row>
    <row r="1840" spans="1:66" x14ac:dyDescent="0.25">
      <c r="A1840" t="s">
        <v>122</v>
      </c>
      <c r="B1840" t="s">
        <v>389</v>
      </c>
      <c r="C1840" t="s">
        <v>112</v>
      </c>
      <c r="D1840" s="7" t="s">
        <v>562</v>
      </c>
      <c r="E1840" s="10">
        <f>VLOOKUP(A1840,home!$A$2:$E$405,3,FALSE)</f>
        <v>1.2608999999999999</v>
      </c>
      <c r="F1840" s="10">
        <f>VLOOKUP(B1840,home!$B$2:$E$405,3,FALSE)</f>
        <v>1.1106</v>
      </c>
      <c r="G1840" s="10">
        <f>VLOOKUP(C1840,away!$B$2:$E$405,4,FALSE)</f>
        <v>1.3226</v>
      </c>
      <c r="H1840" s="10">
        <f>VLOOKUP(A1840,away!$A$2:$E$405,3,FALSE)</f>
        <v>1.0995999999999999</v>
      </c>
      <c r="I1840" s="10">
        <f>VLOOKUP(C1840,away!$B$2:$E$405,3,FALSE)</f>
        <v>0.71689999999999998</v>
      </c>
      <c r="J1840" s="10">
        <f>VLOOKUP(B1840,home!$B$2:$E$405,4,FALSE)</f>
        <v>0.74929999999999997</v>
      </c>
      <c r="K1840" s="12">
        <f t="shared" si="2240"/>
        <v>1.8521102372039997</v>
      </c>
      <c r="L1840" s="12">
        <f t="shared" si="2241"/>
        <v>0.59067561773199995</v>
      </c>
      <c r="M1840" s="13">
        <f t="shared" si="2242"/>
        <v>8.6918371886993834E-2</v>
      </c>
      <c r="N1840" s="13">
        <f t="shared" si="2243"/>
        <v>0.16098240637300559</v>
      </c>
      <c r="O1840" s="13">
        <f t="shared" si="2244"/>
        <v>5.1340563006609781E-2</v>
      </c>
      <c r="P1840" s="13">
        <f t="shared" si="2245"/>
        <v>9.5088382328358936E-2</v>
      </c>
      <c r="Q1840" s="13">
        <f t="shared" si="2246"/>
        <v>0.14907858142658909</v>
      </c>
      <c r="R1840" s="13">
        <f t="shared" si="2247"/>
        <v>1.5162809384318942E-2</v>
      </c>
      <c r="S1840" s="13">
        <f t="shared" si="2248"/>
        <v>2.6006585999964946E-2</v>
      </c>
      <c r="T1840" s="13">
        <f t="shared" si="2249"/>
        <v>8.805708317476077E-2</v>
      </c>
      <c r="U1840" s="13">
        <f t="shared" si="2250"/>
        <v>2.8083194485469989E-2</v>
      </c>
      <c r="V1840" s="13">
        <f t="shared" si="2251"/>
        <v>3.1612344866836228E-3</v>
      </c>
      <c r="W1840" s="13">
        <f t="shared" si="2252"/>
        <v>9.2036655602678569E-2</v>
      </c>
      <c r="X1840" s="13">
        <f t="shared" si="2253"/>
        <v>5.4363808402099499E-2</v>
      </c>
      <c r="Y1840" s="13">
        <f t="shared" si="2254"/>
        <v>1.60556880550871E-2</v>
      </c>
      <c r="Z1840" s="13">
        <f t="shared" si="2255"/>
        <v>2.9854339332117197E-3</v>
      </c>
      <c r="AA1840" s="13">
        <f t="shared" si="2256"/>
        <v>5.5293527501976284E-3</v>
      </c>
      <c r="AB1840" s="13">
        <f t="shared" si="2257"/>
        <v>5.1204854168765603E-3</v>
      </c>
      <c r="AC1840" s="13">
        <f t="shared" si="2258"/>
        <v>2.1614868854350492E-4</v>
      </c>
      <c r="AD1840" s="13">
        <f t="shared" si="2259"/>
        <v>4.2615508009934966E-2</v>
      </c>
      <c r="AE1840" s="13">
        <f t="shared" si="2260"/>
        <v>2.5171941518731332E-2</v>
      </c>
      <c r="AF1840" s="13">
        <f t="shared" si="2261"/>
        <v>7.4342260530452006E-3</v>
      </c>
      <c r="AG1840" s="13">
        <f t="shared" si="2262"/>
        <v>1.4637386887472676E-3</v>
      </c>
      <c r="AH1840" s="13">
        <f t="shared" si="2263"/>
        <v>4.4085575817447668E-4</v>
      </c>
      <c r="AI1840" s="13">
        <f t="shared" si="2264"/>
        <v>8.1651346284527908E-4</v>
      </c>
      <c r="AJ1840" s="13">
        <f t="shared" si="2265"/>
        <v>7.5613647167531483E-4</v>
      </c>
      <c r="AK1840" s="13">
        <f t="shared" si="2266"/>
        <v>4.6681603330438757E-4</v>
      </c>
      <c r="AL1840" s="13">
        <f t="shared" si="2267"/>
        <v>9.4586351261711448E-6</v>
      </c>
      <c r="AM1840" s="13">
        <f t="shared" si="2268"/>
        <v>1.5785723729769909E-2</v>
      </c>
      <c r="AN1840" s="13">
        <f t="shared" si="2269"/>
        <v>9.3242421154285313E-3</v>
      </c>
      <c r="AO1840" s="13">
        <f t="shared" si="2270"/>
        <v>2.7538012357067381E-3</v>
      </c>
      <c r="AP1840" s="13">
        <f t="shared" si="2271"/>
        <v>5.4220108200407429E-4</v>
      </c>
      <c r="AQ1840" s="13">
        <f t="shared" si="2272"/>
        <v>8.0066239761928819E-5</v>
      </c>
      <c r="AR1840" s="13">
        <f t="shared" si="2273"/>
        <v>5.2080549458083635E-5</v>
      </c>
      <c r="AS1840" s="13">
        <f t="shared" si="2274"/>
        <v>9.6458918810525917E-5</v>
      </c>
      <c r="AT1840" s="13">
        <f t="shared" si="2275"/>
        <v>8.9326275499302291E-5</v>
      </c>
      <c r="AU1840" s="13">
        <f t="shared" si="2276"/>
        <v>5.51473697678542E-5</v>
      </c>
      <c r="AV1840" s="13">
        <f t="shared" si="2277"/>
        <v>2.5534752025479287E-5</v>
      </c>
      <c r="AW1840" s="13">
        <f t="shared" si="2278"/>
        <v>2.8743645511419327E-7</v>
      </c>
      <c r="AX1840" s="13">
        <f t="shared" si="2279"/>
        <v>4.8728167535968293E-3</v>
      </c>
      <c r="AY1840" s="13">
        <f t="shared" si="2280"/>
        <v>2.8782540460256458E-3</v>
      </c>
      <c r="AZ1840" s="13">
        <f t="shared" si="2281"/>
        <v>8.5005724331291299E-4</v>
      </c>
      <c r="BA1840" s="13">
        <f t="shared" si="2282"/>
        <v>1.6736936243380533E-4</v>
      </c>
      <c r="BB1840" s="13">
        <f t="shared" si="2283"/>
        <v>2.4715250386249731E-5</v>
      </c>
      <c r="BC1840" s="13">
        <f t="shared" si="2284"/>
        <v>2.9197391578598221E-6</v>
      </c>
      <c r="BD1840" s="13">
        <f t="shared" si="2285"/>
        <v>5.1271184538292541E-6</v>
      </c>
      <c r="BE1840" s="13">
        <f t="shared" si="2286"/>
        <v>9.495988575694705E-6</v>
      </c>
      <c r="BF1840" s="13">
        <f t="shared" si="2287"/>
        <v>8.7938088267081975E-6</v>
      </c>
      <c r="BG1840" s="13">
        <f t="shared" si="2288"/>
        <v>5.4290344506537157E-6</v>
      </c>
      <c r="BH1840" s="13">
        <f t="shared" si="2289"/>
        <v>2.5137925710472359E-6</v>
      </c>
      <c r="BI1840" s="13">
        <f t="shared" si="2290"/>
        <v>9.3116419100878891E-7</v>
      </c>
      <c r="BJ1840" s="14">
        <f t="shared" si="2291"/>
        <v>0.67454180410226405</v>
      </c>
      <c r="BK1840" s="14">
        <f t="shared" si="2292"/>
        <v>0.21427843607169667</v>
      </c>
      <c r="BL1840" s="14">
        <f t="shared" si="2293"/>
        <v>0.10806756554210252</v>
      </c>
      <c r="BM1840" s="14">
        <f t="shared" si="2294"/>
        <v>0.43842415863382828</v>
      </c>
      <c r="BN1840" s="14">
        <f t="shared" si="2295"/>
        <v>0.55857111440587615</v>
      </c>
    </row>
    <row r="1841" spans="1:66" x14ac:dyDescent="0.25">
      <c r="A1841" t="s">
        <v>122</v>
      </c>
      <c r="B1841" t="s">
        <v>401</v>
      </c>
      <c r="C1841" t="s">
        <v>144</v>
      </c>
      <c r="D1841" s="7" t="s">
        <v>562</v>
      </c>
      <c r="E1841" s="10">
        <f>VLOOKUP(A1841,home!$A$2:$E$405,3,FALSE)</f>
        <v>1.2608999999999999</v>
      </c>
      <c r="F1841" s="10">
        <f>VLOOKUP(B1841,home!$B$2:$E$405,3,FALSE)</f>
        <v>1.1378999999999999</v>
      </c>
      <c r="G1841" s="10">
        <f>VLOOKUP(C1841,away!$B$2:$E$405,4,FALSE)</f>
        <v>1.3448</v>
      </c>
      <c r="H1841" s="10">
        <f>VLOOKUP(A1841,away!$A$2:$E$405,3,FALSE)</f>
        <v>1.0995999999999999</v>
      </c>
      <c r="I1841" s="10">
        <f>VLOOKUP(C1841,away!$B$2:$E$405,3,FALSE)</f>
        <v>1.6211</v>
      </c>
      <c r="J1841" s="10">
        <f>VLOOKUP(B1841,home!$B$2:$E$405,4,FALSE)</f>
        <v>1.2257</v>
      </c>
      <c r="K1841" s="12">
        <f t="shared" si="2240"/>
        <v>1.9294896023279999</v>
      </c>
      <c r="L1841" s="12">
        <f t="shared" si="2241"/>
        <v>2.1848857040919998</v>
      </c>
      <c r="M1841" s="13">
        <f t="shared" si="2242"/>
        <v>1.6336142305800046E-2</v>
      </c>
      <c r="N1841" s="13">
        <f t="shared" si="2243"/>
        <v>3.1520416721191748E-2</v>
      </c>
      <c r="O1841" s="13">
        <f t="shared" si="2244"/>
        <v>3.5692603783955036E-2</v>
      </c>
      <c r="P1841" s="13">
        <f t="shared" si="2245"/>
        <v>6.886850788115427E-2</v>
      </c>
      <c r="Q1841" s="13">
        <f t="shared" si="2246"/>
        <v>3.0409158162292556E-2</v>
      </c>
      <c r="R1841" s="13">
        <f t="shared" si="2247"/>
        <v>3.8992129874691694E-2</v>
      </c>
      <c r="S1841" s="13">
        <f t="shared" si="2248"/>
        <v>7.2582487483790509E-2</v>
      </c>
      <c r="T1841" s="13">
        <f t="shared" si="2249"/>
        <v>6.6440534942265553E-2</v>
      </c>
      <c r="U1841" s="13">
        <f t="shared" si="2250"/>
        <v>7.5234909165840608E-2</v>
      </c>
      <c r="V1841" s="13">
        <f t="shared" si="2251"/>
        <v>3.3998558518218619E-2</v>
      </c>
      <c r="W1841" s="13">
        <f t="shared" si="2252"/>
        <v>1.9558051496563707E-2</v>
      </c>
      <c r="X1841" s="13">
        <f t="shared" si="2253"/>
        <v>4.2732107114737176E-2</v>
      </c>
      <c r="Y1841" s="13">
        <f t="shared" si="2254"/>
        <v>4.6682384970358655E-2</v>
      </c>
      <c r="Z1841" s="13">
        <f t="shared" si="2255"/>
        <v>2.8397782378437486E-2</v>
      </c>
      <c r="AA1841" s="13">
        <f t="shared" si="2256"/>
        <v>5.4793225828368423E-2</v>
      </c>
      <c r="AB1841" s="13">
        <f t="shared" si="2257"/>
        <v>5.2861479756923457E-2</v>
      </c>
      <c r="AC1841" s="13">
        <f t="shared" si="2258"/>
        <v>8.9580129729760032E-3</v>
      </c>
      <c r="AD1841" s="13">
        <f t="shared" si="2259"/>
        <v>9.4342642511038091E-3</v>
      </c>
      <c r="AE1841" s="13">
        <f t="shared" si="2260"/>
        <v>2.0612789090862924E-2</v>
      </c>
      <c r="AF1841" s="13">
        <f t="shared" si="2261"/>
        <v>2.2518294103044973E-2</v>
      </c>
      <c r="AG1841" s="13">
        <f t="shared" si="2262"/>
        <v>1.6399966288760712E-2</v>
      </c>
      <c r="AH1841" s="13">
        <f t="shared" si="2263"/>
        <v>1.5511477186640945E-2</v>
      </c>
      <c r="AI1841" s="13">
        <f t="shared" si="2264"/>
        <v>2.9929233948371679E-2</v>
      </c>
      <c r="AJ1841" s="13">
        <f t="shared" si="2265"/>
        <v>2.887407285451268E-2</v>
      </c>
      <c r="AK1841" s="13">
        <f t="shared" si="2266"/>
        <v>1.8570741116547787E-2</v>
      </c>
      <c r="AL1841" s="13">
        <f t="shared" si="2267"/>
        <v>1.5105769170726299E-3</v>
      </c>
      <c r="AM1841" s="13">
        <f t="shared" si="2268"/>
        <v>3.6406629556239097E-3</v>
      </c>
      <c r="AN1841" s="13">
        <f t="shared" si="2269"/>
        <v>7.9544324451600052E-3</v>
      </c>
      <c r="AO1841" s="13">
        <f t="shared" si="2270"/>
        <v>8.6897628667978351E-3</v>
      </c>
      <c r="AP1841" s="13">
        <f t="shared" si="2271"/>
        <v>6.3287128865387003E-3</v>
      </c>
      <c r="AQ1841" s="13">
        <f t="shared" si="2272"/>
        <v>3.4568785777753055E-3</v>
      </c>
      <c r="AR1841" s="13">
        <f t="shared" si="2273"/>
        <v>6.7781609508881981E-3</v>
      </c>
      <c r="AS1841" s="13">
        <f t="shared" si="2274"/>
        <v>1.3078391077644446E-2</v>
      </c>
      <c r="AT1841" s="13">
        <f t="shared" si="2275"/>
        <v>1.2617309799747126E-2</v>
      </c>
      <c r="AU1841" s="13">
        <f t="shared" si="2276"/>
        <v>8.1149893559877527E-3</v>
      </c>
      <c r="AV1841" s="13">
        <f t="shared" si="2277"/>
        <v>3.9144468963451884E-3</v>
      </c>
      <c r="AW1841" s="13">
        <f t="shared" si="2278"/>
        <v>1.7689335090242513E-4</v>
      </c>
      <c r="AX1841" s="13">
        <f t="shared" si="2279"/>
        <v>1.1707702197428444E-3</v>
      </c>
      <c r="AY1841" s="13">
        <f t="shared" si="2280"/>
        <v>2.5579991158927898E-3</v>
      </c>
      <c r="AZ1841" s="13">
        <f t="shared" si="2281"/>
        <v>2.7944678496970659E-3</v>
      </c>
      <c r="BA1841" s="13">
        <f t="shared" si="2282"/>
        <v>2.0351976184492765E-3</v>
      </c>
      <c r="BB1841" s="13">
        <f t="shared" si="2283"/>
        <v>1.1116685453879773E-3</v>
      </c>
      <c r="BC1841" s="13">
        <f t="shared" si="2284"/>
        <v>4.8577374250138801E-4</v>
      </c>
      <c r="BD1841" s="13">
        <f t="shared" si="2285"/>
        <v>2.4682511602717098E-3</v>
      </c>
      <c r="BE1841" s="13">
        <f t="shared" si="2286"/>
        <v>4.7624649496782858E-3</v>
      </c>
      <c r="BF1841" s="13">
        <f t="shared" si="2287"/>
        <v>4.5945633009278975E-3</v>
      </c>
      <c r="BG1841" s="13">
        <f t="shared" si="2288"/>
        <v>2.9550540387927307E-3</v>
      </c>
      <c r="BH1841" s="13">
        <f t="shared" si="2289"/>
        <v>1.4254365105419834E-3</v>
      </c>
      <c r="BI1841" s="13">
        <f t="shared" si="2290"/>
        <v>5.5007298517389253E-4</v>
      </c>
      <c r="BJ1841" s="14">
        <f t="shared" si="2291"/>
        <v>0.34653429396474889</v>
      </c>
      <c r="BK1841" s="14">
        <f t="shared" si="2292"/>
        <v>0.20481228519490485</v>
      </c>
      <c r="BL1841" s="14">
        <f t="shared" si="2293"/>
        <v>0.41171901454185145</v>
      </c>
      <c r="BM1841" s="14">
        <f t="shared" si="2294"/>
        <v>0.76726331158586725</v>
      </c>
      <c r="BN1841" s="14">
        <f t="shared" si="2295"/>
        <v>0.22181895872908536</v>
      </c>
    </row>
    <row r="1842" spans="1:66" x14ac:dyDescent="0.25">
      <c r="A1842" t="s">
        <v>122</v>
      </c>
      <c r="B1842" t="s">
        <v>139</v>
      </c>
      <c r="C1842" t="s">
        <v>127</v>
      </c>
      <c r="D1842" s="7" t="s">
        <v>562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118</v>
      </c>
      <c r="C1843" t="s">
        <v>128</v>
      </c>
      <c r="D1843" s="7" t="s">
        <v>562</v>
      </c>
      <c r="E1843" s="10">
        <f>VLOOKUP(A1843,home!$A$2:$E$405,3,FALSE)</f>
        <v>1.2608999999999999</v>
      </c>
      <c r="F1843" s="10">
        <f>VLOOKUP(B1843,home!$B$2:$E$405,3,FALSE)</f>
        <v>0.871</v>
      </c>
      <c r="G1843" s="10">
        <f>VLOOKUP(C1843,away!$B$2:$E$405,4,FALSE)</f>
        <v>1.2069000000000001</v>
      </c>
      <c r="H1843" s="10">
        <f>VLOOKUP(A1843,away!$A$2:$E$405,3,FALSE)</f>
        <v>1.0995999999999999</v>
      </c>
      <c r="I1843" s="10">
        <f>VLOOKUP(C1843,away!$B$2:$E$405,3,FALSE)</f>
        <v>1.028</v>
      </c>
      <c r="J1843" s="10">
        <f>VLOOKUP(B1843,home!$B$2:$E$405,4,FALSE)</f>
        <v>1.4338</v>
      </c>
      <c r="K1843" s="12">
        <f t="shared" si="2240"/>
        <v>1.3254705629100001</v>
      </c>
      <c r="L1843" s="12">
        <f t="shared" si="2241"/>
        <v>1.6207514614399998</v>
      </c>
      <c r="M1843" s="13">
        <f t="shared" si="2242"/>
        <v>5.2537818078796511E-2</v>
      </c>
      <c r="N1843" s="13">
        <f t="shared" si="2243"/>
        <v>6.9637331302965594E-2</v>
      </c>
      <c r="O1843" s="13">
        <f t="shared" si="2244"/>
        <v>8.515074543207829E-2</v>
      </c>
      <c r="P1843" s="13">
        <f t="shared" si="2245"/>
        <v>0.11286480648006293</v>
      </c>
      <c r="Q1843" s="13">
        <f t="shared" si="2246"/>
        <v>4.6151116360846005E-2</v>
      </c>
      <c r="R1843" s="13">
        <f t="shared" si="2247"/>
        <v>6.9004097550873139E-2</v>
      </c>
      <c r="S1843" s="13">
        <f t="shared" si="2248"/>
        <v>6.0615690789998365E-2</v>
      </c>
      <c r="T1843" s="13">
        <f t="shared" si="2249"/>
        <v>7.4799489288928642E-2</v>
      </c>
      <c r="U1843" s="13">
        <f t="shared" si="2250"/>
        <v>9.1462900023852392E-2</v>
      </c>
      <c r="V1843" s="13">
        <f t="shared" si="2251"/>
        <v>1.4468684888638509E-2</v>
      </c>
      <c r="W1843" s="13">
        <f t="shared" si="2252"/>
        <v>2.0390648727245157E-2</v>
      </c>
      <c r="X1843" s="13">
        <f t="shared" si="2253"/>
        <v>3.3048173724392262E-2</v>
      </c>
      <c r="Y1843" s="13">
        <f t="shared" si="2254"/>
        <v>2.6781437930865883E-2</v>
      </c>
      <c r="Z1843" s="13">
        <f t="shared" si="2255"/>
        <v>3.7279497316975323E-2</v>
      </c>
      <c r="AA1843" s="13">
        <f t="shared" si="2256"/>
        <v>4.9412876293733123E-2</v>
      </c>
      <c r="AB1843" s="13">
        <f t="shared" si="2257"/>
        <v>3.2747656478028325E-2</v>
      </c>
      <c r="AC1843" s="13">
        <f t="shared" si="2258"/>
        <v>1.9426545720931995E-3</v>
      </c>
      <c r="AD1843" s="13">
        <f t="shared" si="2259"/>
        <v>6.7568011616504315E-3</v>
      </c>
      <c r="AE1843" s="13">
        <f t="shared" si="2260"/>
        <v>1.0951095357404425E-2</v>
      </c>
      <c r="AF1843" s="13">
        <f t="shared" si="2261"/>
        <v>8.8745019024410107E-3</v>
      </c>
      <c r="AG1843" s="13">
        <f t="shared" si="2262"/>
        <v>4.7944539759777758E-3</v>
      </c>
      <c r="AH1843" s="13">
        <f t="shared" si="2263"/>
        <v>1.5105199939559076E-2</v>
      </c>
      <c r="AI1843" s="13">
        <f t="shared" si="2264"/>
        <v>2.0021497866755469E-2</v>
      </c>
      <c r="AJ1843" s="13">
        <f t="shared" si="2265"/>
        <v>1.3268953023874873E-2</v>
      </c>
      <c r="AK1843" s="13">
        <f t="shared" si="2266"/>
        <v>5.8625355445939258E-3</v>
      </c>
      <c r="AL1843" s="13">
        <f t="shared" si="2267"/>
        <v>1.669329563767301E-4</v>
      </c>
      <c r="AM1843" s="13">
        <f t="shared" si="2268"/>
        <v>1.7911882078407457E-3</v>
      </c>
      <c r="AN1843" s="13">
        <f t="shared" si="2269"/>
        <v>2.9030709055719826E-3</v>
      </c>
      <c r="AO1843" s="13">
        <f t="shared" si="2270"/>
        <v>2.3525782064348676E-3</v>
      </c>
      <c r="AP1843" s="13">
        <f t="shared" si="2271"/>
        <v>1.2709815220770684E-3</v>
      </c>
      <c r="AQ1843" s="13">
        <f t="shared" si="2272"/>
        <v>5.1498628984241108E-4</v>
      </c>
      <c r="AR1843" s="13">
        <f t="shared" si="2273"/>
        <v>4.8963549754767509E-3</v>
      </c>
      <c r="AS1843" s="13">
        <f t="shared" si="2274"/>
        <v>6.4899743855523486E-3</v>
      </c>
      <c r="AT1843" s="13">
        <f t="shared" si="2275"/>
        <v>4.3011350010447782E-3</v>
      </c>
      <c r="AU1843" s="13">
        <f t="shared" si="2276"/>
        <v>1.9003426103289089E-3</v>
      </c>
      <c r="AV1843" s="13">
        <f t="shared" si="2277"/>
        <v>6.2971204735862965E-4</v>
      </c>
      <c r="AW1843" s="13">
        <f t="shared" si="2278"/>
        <v>9.9615310485840354E-6</v>
      </c>
      <c r="AX1843" s="13">
        <f t="shared" si="2279"/>
        <v>3.9569454035407169E-4</v>
      </c>
      <c r="AY1843" s="13">
        <f t="shared" si="2280"/>
        <v>6.4132250456269072E-4</v>
      </c>
      <c r="AZ1843" s="13">
        <f t="shared" si="2281"/>
        <v>5.19712193262171E-4</v>
      </c>
      <c r="BA1843" s="13">
        <f t="shared" si="2282"/>
        <v>2.8077476558595045E-4</v>
      </c>
      <c r="BB1843" s="13">
        <f t="shared" si="2283"/>
        <v>1.1376652791472564E-4</v>
      </c>
      <c r="BC1843" s="13">
        <f t="shared" si="2284"/>
        <v>3.6877453276149199E-5</v>
      </c>
      <c r="BD1843" s="13">
        <f t="shared" si="2285"/>
        <v>1.3226290803721617E-3</v>
      </c>
      <c r="BE1843" s="13">
        <f t="shared" si="2286"/>
        <v>1.753105911682025E-3</v>
      </c>
      <c r="BF1843" s="13">
        <f t="shared" si="2287"/>
        <v>1.1618451397990117E-3</v>
      </c>
      <c r="BG1843" s="13">
        <f t="shared" si="2288"/>
        <v>5.1333051048788134E-4</v>
      </c>
      <c r="BH1843" s="13">
        <f t="shared" si="2289"/>
        <v>1.701011201738125E-4</v>
      </c>
      <c r="BI1843" s="13">
        <f t="shared" si="2290"/>
        <v>4.5092805501680908E-5</v>
      </c>
      <c r="BJ1843" s="14">
        <f t="shared" si="2291"/>
        <v>0.31300600284943997</v>
      </c>
      <c r="BK1843" s="14">
        <f t="shared" si="2292"/>
        <v>0.24323791027052896</v>
      </c>
      <c r="BL1843" s="14">
        <f t="shared" si="2293"/>
        <v>0.40522008574112661</v>
      </c>
      <c r="BM1843" s="14">
        <f t="shared" si="2294"/>
        <v>0.56276621999893428</v>
      </c>
      <c r="BN1843" s="14">
        <f t="shared" si="2295"/>
        <v>0.43534591520562249</v>
      </c>
    </row>
    <row r="1844" spans="1:66" x14ac:dyDescent="0.25">
      <c r="A1844" t="s">
        <v>122</v>
      </c>
      <c r="B1844" t="s">
        <v>141</v>
      </c>
      <c r="C1844" t="s">
        <v>136</v>
      </c>
      <c r="D1844" s="7" t="s">
        <v>562</v>
      </c>
      <c r="E1844" s="10">
        <f>VLOOKUP(A1844,home!$A$2:$E$405,3,FALSE)</f>
        <v>1.2608999999999999</v>
      </c>
      <c r="F1844" s="10">
        <f>VLOOKUP(B1844,home!$B$2:$E$405,3,FALSE)</f>
        <v>0.89649999999999996</v>
      </c>
      <c r="G1844" s="10">
        <f>VLOOKUP(C1844,away!$B$2:$E$405,4,FALSE)</f>
        <v>1.0345</v>
      </c>
      <c r="H1844" s="10">
        <f>VLOOKUP(A1844,away!$A$2:$E$405,3,FALSE)</f>
        <v>1.0995999999999999</v>
      </c>
      <c r="I1844" s="10">
        <f>VLOOKUP(C1844,away!$B$2:$E$405,3,FALSE)</f>
        <v>1.3048</v>
      </c>
      <c r="J1844" s="10">
        <f>VLOOKUP(B1844,home!$B$2:$E$405,4,FALSE)</f>
        <v>0.79079999999999995</v>
      </c>
      <c r="K1844" s="12">
        <f t="shared" si="2240"/>
        <v>1.1693955413249999</v>
      </c>
      <c r="L1844" s="12">
        <f t="shared" si="2241"/>
        <v>1.1346066896639999</v>
      </c>
      <c r="M1844" s="13">
        <f t="shared" si="2242"/>
        <v>9.9858386567092727E-2</v>
      </c>
      <c r="N1844" s="13">
        <f t="shared" si="2243"/>
        <v>0.11677395201546649</v>
      </c>
      <c r="O1844" s="13">
        <f t="shared" si="2244"/>
        <v>0.11329999341807712</v>
      </c>
      <c r="P1844" s="13">
        <f t="shared" si="2245"/>
        <v>0.13249250713525121</v>
      </c>
      <c r="Q1844" s="13">
        <f t="shared" si="2246"/>
        <v>6.8277469414893016E-2</v>
      </c>
      <c r="R1844" s="13">
        <f t="shared" si="2247"/>
        <v>6.4275465235518747E-2</v>
      </c>
      <c r="S1844" s="13">
        <f t="shared" si="2248"/>
        <v>4.3947897243438498E-2</v>
      </c>
      <c r="T1844" s="13">
        <f t="shared" si="2249"/>
        <v>7.746807355146676E-2</v>
      </c>
      <c r="U1844" s="13">
        <f t="shared" si="2250"/>
        <v>7.5163442463005645E-2</v>
      </c>
      <c r="V1844" s="13">
        <f t="shared" si="2251"/>
        <v>6.4789162257998297E-3</v>
      </c>
      <c r="W1844" s="13">
        <f t="shared" si="2252"/>
        <v>2.6614456102243309E-2</v>
      </c>
      <c r="X1844" s="13">
        <f t="shared" si="2253"/>
        <v>3.0196939935374124E-2</v>
      </c>
      <c r="Y1844" s="13">
        <f t="shared" si="2254"/>
        <v>1.713082502902874E-2</v>
      </c>
      <c r="Z1844" s="13">
        <f t="shared" si="2255"/>
        <v>2.4309124279161803E-2</v>
      </c>
      <c r="AA1844" s="13">
        <f t="shared" si="2256"/>
        <v>2.8426981545567109E-2</v>
      </c>
      <c r="AB1844" s="13">
        <f t="shared" si="2257"/>
        <v>1.6621192736357121E-2</v>
      </c>
      <c r="AC1844" s="13">
        <f t="shared" si="2258"/>
        <v>5.3726574939372621E-4</v>
      </c>
      <c r="AD1844" s="13">
        <f t="shared" si="2259"/>
        <v>7.7807065751883207E-3</v>
      </c>
      <c r="AE1844" s="13">
        <f t="shared" si="2260"/>
        <v>8.8280417305213379E-3</v>
      </c>
      <c r="AF1844" s="13">
        <f t="shared" si="2261"/>
        <v>5.0081776020412336E-3</v>
      </c>
      <c r="AG1844" s="13">
        <f t="shared" si="2262"/>
        <v>1.8941039367671303E-3</v>
      </c>
      <c r="AH1844" s="13">
        <f t="shared" si="2263"/>
        <v>6.8953237567526372E-3</v>
      </c>
      <c r="AI1844" s="13">
        <f t="shared" si="2264"/>
        <v>8.063360857138881E-3</v>
      </c>
      <c r="AJ1844" s="13">
        <f t="shared" si="2265"/>
        <v>4.71462911721637E-3</v>
      </c>
      <c r="AK1844" s="13">
        <f t="shared" si="2266"/>
        <v>1.8377554228912807E-3</v>
      </c>
      <c r="AL1844" s="13">
        <f t="shared" si="2267"/>
        <v>2.8513853901393627E-5</v>
      </c>
      <c r="AM1844" s="13">
        <f t="shared" si="2268"/>
        <v>1.8197447154766633E-3</v>
      </c>
      <c r="AN1844" s="13">
        <f t="shared" si="2269"/>
        <v>2.0646945276605344E-3</v>
      </c>
      <c r="AO1844" s="13">
        <f t="shared" si="2270"/>
        <v>1.1713081115981476E-3</v>
      </c>
      <c r="AP1844" s="13">
        <f t="shared" si="2271"/>
        <v>4.4299133969232164E-4</v>
      </c>
      <c r="AQ1844" s="13">
        <f t="shared" si="2272"/>
        <v>1.2565523436953142E-4</v>
      </c>
      <c r="AR1844" s="13">
        <f t="shared" si="2273"/>
        <v>1.5646960923621294E-3</v>
      </c>
      <c r="AS1844" s="13">
        <f t="shared" si="2274"/>
        <v>1.8297486339369242E-3</v>
      </c>
      <c r="AT1844" s="13">
        <f t="shared" si="2275"/>
        <v>1.0698499471356745E-3</v>
      </c>
      <c r="AU1844" s="13">
        <f t="shared" si="2276"/>
        <v>4.1702591935574817E-4</v>
      </c>
      <c r="AV1844" s="13">
        <f t="shared" si="2277"/>
        <v>1.2191706267789279E-4</v>
      </c>
      <c r="AW1844" s="13">
        <f t="shared" si="2278"/>
        <v>1.0508970979800797E-6</v>
      </c>
      <c r="AX1844" s="13">
        <f t="shared" si="2279"/>
        <v>3.5466689277135718E-4</v>
      </c>
      <c r="AY1844" s="13">
        <f t="shared" si="2280"/>
        <v>4.0240742914072634E-4</v>
      </c>
      <c r="AZ1844" s="13">
        <f t="shared" si="2281"/>
        <v>2.2828708053678013E-4</v>
      </c>
      <c r="BA1844" s="13">
        <f t="shared" si="2282"/>
        <v>8.6338682913631649E-5</v>
      </c>
      <c r="BB1844" s="13">
        <f t="shared" si="2283"/>
        <v>2.4490111802646349E-5</v>
      </c>
      <c r="BC1844" s="13">
        <f t="shared" si="2284"/>
        <v>5.5573289363803661E-6</v>
      </c>
      <c r="BD1844" s="13">
        <f t="shared" si="2285"/>
        <v>2.9588577561419832E-4</v>
      </c>
      <c r="BE1844" s="13">
        <f t="shared" si="2286"/>
        <v>3.4600750674473283E-4</v>
      </c>
      <c r="BF1844" s="13">
        <f t="shared" si="2287"/>
        <v>2.0230981782613525E-4</v>
      </c>
      <c r="BG1844" s="13">
        <f t="shared" si="2288"/>
        <v>7.8860066310718513E-5</v>
      </c>
      <c r="BH1844" s="13">
        <f t="shared" si="2289"/>
        <v>2.305465248308703E-5</v>
      </c>
      <c r="BI1844" s="13">
        <f t="shared" si="2290"/>
        <v>5.3920015641038525E-6</v>
      </c>
      <c r="BJ1844" s="14">
        <f t="shared" si="2291"/>
        <v>0.3666988873478893</v>
      </c>
      <c r="BK1844" s="14">
        <f t="shared" si="2292"/>
        <v>0.28374589420401808</v>
      </c>
      <c r="BL1844" s="14">
        <f t="shared" si="2293"/>
        <v>0.3252528920285363</v>
      </c>
      <c r="BM1844" s="14">
        <f t="shared" si="2294"/>
        <v>0.40462766754126339</v>
      </c>
      <c r="BN1844" s="14">
        <f t="shared" si="2295"/>
        <v>0.59497777378629924</v>
      </c>
    </row>
    <row r="1845" spans="1:66" x14ac:dyDescent="0.25">
      <c r="A1845" t="s">
        <v>122</v>
      </c>
      <c r="B1845" t="s">
        <v>425</v>
      </c>
      <c r="C1845" t="s">
        <v>132</v>
      </c>
      <c r="D1845" s="7" t="s">
        <v>562</v>
      </c>
      <c r="E1845" s="10">
        <f>VLOOKUP(A1845,home!$A$2:$E$405,3,FALSE)</f>
        <v>1.2608999999999999</v>
      </c>
      <c r="F1845" s="10">
        <f>VLOOKUP(B1845,home!$B$2:$E$405,3,FALSE)</f>
        <v>1.4214</v>
      </c>
      <c r="G1845" s="10">
        <f>VLOOKUP(C1845,away!$B$2:$E$405,4,FALSE)</f>
        <v>1.1033999999999999</v>
      </c>
      <c r="H1845" s="10">
        <f>VLOOKUP(A1845,away!$A$2:$E$405,3,FALSE)</f>
        <v>1.0995999999999999</v>
      </c>
      <c r="I1845" s="10">
        <f>VLOOKUP(C1845,away!$B$2:$E$405,3,FALSE)</f>
        <v>1.1861999999999999</v>
      </c>
      <c r="J1845" s="10">
        <f>VLOOKUP(B1845,home!$B$2:$E$405,4,FALSE)</f>
        <v>0.60099999999999998</v>
      </c>
      <c r="K1845" s="12">
        <f t="shared" si="2240"/>
        <v>1.9775612130839997</v>
      </c>
      <c r="L1845" s="12">
        <f t="shared" si="2241"/>
        <v>0.7839116575199998</v>
      </c>
      <c r="M1845" s="13">
        <f t="shared" si="2242"/>
        <v>6.3198616391786158E-2</v>
      </c>
      <c r="N1845" s="13">
        <f t="shared" si="2243"/>
        <v>0.12497913249697097</v>
      </c>
      <c r="O1845" s="13">
        <f t="shared" si="2244"/>
        <v>4.9542132128655714E-2</v>
      </c>
      <c r="P1845" s="13">
        <f t="shared" si="2245"/>
        <v>9.797259891111218E-2</v>
      </c>
      <c r="Q1845" s="13">
        <f t="shared" si="2246"/>
        <v>0.12357694243544796</v>
      </c>
      <c r="R1845" s="13">
        <f t="shared" si="2247"/>
        <v>1.9418327457024671E-2</v>
      </c>
      <c r="S1845" s="13">
        <f t="shared" si="2248"/>
        <v>3.7970096045667485E-2</v>
      </c>
      <c r="T1845" s="13">
        <f t="shared" si="2249"/>
        <v>9.6873405775825608E-2</v>
      </c>
      <c r="U1845" s="13">
        <f t="shared" si="2250"/>
        <v>3.8400931201976039E-2</v>
      </c>
      <c r="V1845" s="13">
        <f t="shared" si="2251"/>
        <v>6.5402785392871966E-3</v>
      </c>
      <c r="W1845" s="13">
        <f t="shared" si="2252"/>
        <v>8.1460322730618678E-2</v>
      </c>
      <c r="X1845" s="13">
        <f t="shared" si="2253"/>
        <v>6.3857696613873402E-2</v>
      </c>
      <c r="Y1845" s="13">
        <f t="shared" si="2254"/>
        <v>2.5029396398995388E-2</v>
      </c>
      <c r="Z1845" s="13">
        <f t="shared" si="2255"/>
        <v>5.0740844210341108E-3</v>
      </c>
      <c r="AA1845" s="13">
        <f t="shared" si="2256"/>
        <v>1.0034312542950837E-2</v>
      </c>
      <c r="AB1845" s="13">
        <f t="shared" si="2257"/>
        <v>9.9217336424509295E-3</v>
      </c>
      <c r="AC1845" s="13">
        <f t="shared" si="2258"/>
        <v>6.3368484418653657E-4</v>
      </c>
      <c r="AD1845" s="13">
        <f t="shared" si="2259"/>
        <v>4.0273193659344106E-2</v>
      </c>
      <c r="AE1845" s="13">
        <f t="shared" si="2260"/>
        <v>3.157062599512038E-2</v>
      </c>
      <c r="AF1845" s="13">
        <f t="shared" si="2261"/>
        <v>1.2374290876389405E-2</v>
      </c>
      <c r="AG1845" s="13">
        <f t="shared" si="2262"/>
        <v>3.2334502905150097E-3</v>
      </c>
      <c r="AH1845" s="13">
        <f t="shared" si="2263"/>
        <v>9.9440848222231461E-4</v>
      </c>
      <c r="AI1845" s="13">
        <f t="shared" si="2264"/>
        <v>1.9665036444045788E-3</v>
      </c>
      <c r="AJ1845" s="13">
        <f t="shared" si="2265"/>
        <v>1.9444406662814133E-3</v>
      </c>
      <c r="AK1845" s="13">
        <f t="shared" si="2266"/>
        <v>1.2817501475937774E-3</v>
      </c>
      <c r="AL1845" s="13">
        <f t="shared" si="2267"/>
        <v>3.9294373592398513E-5</v>
      </c>
      <c r="AM1845" s="13">
        <f t="shared" si="2268"/>
        <v>1.5928541141547861E-2</v>
      </c>
      <c r="AN1845" s="13">
        <f t="shared" si="2269"/>
        <v>1.2486569088146292E-2</v>
      </c>
      <c r="AO1845" s="13">
        <f t="shared" si="2270"/>
        <v>4.894183535313376E-3</v>
      </c>
      <c r="AP1845" s="13">
        <f t="shared" si="2271"/>
        <v>1.2788691757915336E-3</v>
      </c>
      <c r="AQ1845" s="13">
        <f t="shared" si="2272"/>
        <v>2.5063011383649427E-4</v>
      </c>
      <c r="AR1845" s="13">
        <f t="shared" si="2273"/>
        <v>1.5590568031016843E-4</v>
      </c>
      <c r="AS1845" s="13">
        <f t="shared" si="2274"/>
        <v>3.0831302628086285E-4</v>
      </c>
      <c r="AT1845" s="13">
        <f t="shared" si="2275"/>
        <v>3.0485394113079119E-4</v>
      </c>
      <c r="AU1845" s="13">
        <f t="shared" si="2276"/>
        <v>2.0095577654534856E-4</v>
      </c>
      <c r="AV1845" s="13">
        <f t="shared" si="2277"/>
        <v>9.9350587310314181E-5</v>
      </c>
      <c r="AW1845" s="13">
        <f t="shared" si="2278"/>
        <v>1.6920957219334025E-6</v>
      </c>
      <c r="AX1845" s="13">
        <f t="shared" si="2279"/>
        <v>5.249944190422965E-3</v>
      </c>
      <c r="AY1845" s="13">
        <f t="shared" si="2280"/>
        <v>4.1154924522019591E-3</v>
      </c>
      <c r="AZ1845" s="13">
        <f t="shared" si="2281"/>
        <v>1.6130912548583433E-3</v>
      </c>
      <c r="BA1845" s="13">
        <f t="shared" si="2282"/>
        <v>4.2150701310900677E-4</v>
      </c>
      <c r="BB1845" s="13">
        <f t="shared" si="2283"/>
        <v>8.2606065325646437E-5</v>
      </c>
      <c r="BC1845" s="13">
        <f t="shared" si="2284"/>
        <v>1.2951171518126582E-5</v>
      </c>
      <c r="BD1845" s="13">
        <f t="shared" si="2285"/>
        <v>2.0369380044787874E-5</v>
      </c>
      <c r="BE1845" s="13">
        <f t="shared" si="2286"/>
        <v>4.0281695911139718E-5</v>
      </c>
      <c r="BF1845" s="13">
        <f t="shared" si="2287"/>
        <v>3.9829759715557141E-5</v>
      </c>
      <c r="BG1845" s="13">
        <f t="shared" si="2288"/>
        <v>2.6255262646647133E-5</v>
      </c>
      <c r="BH1845" s="13">
        <f t="shared" si="2289"/>
        <v>1.2980347262335633E-5</v>
      </c>
      <c r="BI1845" s="13">
        <f t="shared" si="2290"/>
        <v>5.1338862556712007E-6</v>
      </c>
      <c r="BJ1845" s="14">
        <f t="shared" si="2291"/>
        <v>0.6495628424751726</v>
      </c>
      <c r="BK1845" s="14">
        <f t="shared" si="2292"/>
        <v>0.21047006155783396</v>
      </c>
      <c r="BL1845" s="14">
        <f t="shared" si="2293"/>
        <v>0.1347187692569739</v>
      </c>
      <c r="BM1845" s="14">
        <f t="shared" si="2294"/>
        <v>0.51702420753353717</v>
      </c>
      <c r="BN1845" s="14">
        <f t="shared" si="2295"/>
        <v>0.47868774982099765</v>
      </c>
    </row>
    <row r="1846" spans="1:66" x14ac:dyDescent="0.25">
      <c r="A1846" t="s">
        <v>122</v>
      </c>
      <c r="B1846" t="s">
        <v>143</v>
      </c>
      <c r="C1846" t="s">
        <v>140</v>
      </c>
      <c r="D1846" s="7" t="s">
        <v>562</v>
      </c>
      <c r="E1846" s="10">
        <f>VLOOKUP(A1846,home!$A$2:$E$405,3,FALSE)</f>
        <v>1.2608999999999999</v>
      </c>
      <c r="F1846" s="10">
        <f>VLOOKUP(B1846,home!$B$2:$E$405,3,FALSE)</f>
        <v>0.68959999999999999</v>
      </c>
      <c r="G1846" s="10">
        <f>VLOOKUP(C1846,away!$B$2:$E$405,4,FALSE)</f>
        <v>0.6552</v>
      </c>
      <c r="H1846" s="10">
        <f>VLOOKUP(A1846,away!$A$2:$E$405,3,FALSE)</f>
        <v>1.0995999999999999</v>
      </c>
      <c r="I1846" s="10">
        <f>VLOOKUP(C1846,away!$B$2:$E$405,3,FALSE)</f>
        <v>0.7117</v>
      </c>
      <c r="J1846" s="10">
        <f>VLOOKUP(B1846,home!$B$2:$E$405,4,FALSE)</f>
        <v>1.0676000000000001</v>
      </c>
      <c r="K1846" s="12">
        <f t="shared" si="2240"/>
        <v>0.56970730252799995</v>
      </c>
      <c r="L1846" s="12">
        <f t="shared" si="2241"/>
        <v>0.835488087632</v>
      </c>
      <c r="M1846" s="13">
        <f t="shared" si="2242"/>
        <v>0.24531911882792989</v>
      </c>
      <c r="N1846" s="13">
        <f t="shared" si="2243"/>
        <v>0.13976009344600585</v>
      </c>
      <c r="O1846" s="13">
        <f t="shared" si="2244"/>
        <v>0.20496120144911451</v>
      </c>
      <c r="P1846" s="13">
        <f t="shared" si="2245"/>
        <v>0.11676789320047304</v>
      </c>
      <c r="Q1846" s="13">
        <f t="shared" si="2246"/>
        <v>3.9811172919092593E-2</v>
      </c>
      <c r="R1846" s="13">
        <f t="shared" si="2247"/>
        <v>8.5621321118738894E-2</v>
      </c>
      <c r="S1846" s="13">
        <f t="shared" si="2248"/>
        <v>1.3894902431188683E-2</v>
      </c>
      <c r="T1846" s="13">
        <f t="shared" si="2249"/>
        <v>3.3261760728559533E-2</v>
      </c>
      <c r="U1846" s="13">
        <f t="shared" si="2250"/>
        <v>4.8779091893440422E-2</v>
      </c>
      <c r="V1846" s="13">
        <f t="shared" si="2251"/>
        <v>7.3486073109263104E-4</v>
      </c>
      <c r="W1846" s="13">
        <f t="shared" si="2252"/>
        <v>7.5602386447373359E-3</v>
      </c>
      <c r="X1846" s="13">
        <f t="shared" si="2253"/>
        <v>6.3164893273331404E-3</v>
      </c>
      <c r="Y1846" s="13">
        <f t="shared" si="2254"/>
        <v>2.6386757943207516E-3</v>
      </c>
      <c r="Z1846" s="13">
        <f t="shared" si="2255"/>
        <v>2.3845197947340174E-2</v>
      </c>
      <c r="AA1846" s="13">
        <f t="shared" si="2256"/>
        <v>1.3584783400825374E-2</v>
      </c>
      <c r="AB1846" s="13">
        <f t="shared" si="2257"/>
        <v>3.8696751533556866E-3</v>
      </c>
      <c r="AC1846" s="13">
        <f t="shared" si="2258"/>
        <v>2.1861356489308325E-5</v>
      </c>
      <c r="AD1846" s="13">
        <f t="shared" si="2259"/>
        <v>1.0767807911903121E-3</v>
      </c>
      <c r="AE1846" s="13">
        <f t="shared" si="2260"/>
        <v>8.9963752403046573E-4</v>
      </c>
      <c r="AF1846" s="13">
        <f t="shared" si="2261"/>
        <v>3.7581821725710064E-4</v>
      </c>
      <c r="AG1846" s="13">
        <f t="shared" si="2262"/>
        <v>1.0466388121113416E-4</v>
      </c>
      <c r="AH1846" s="13">
        <f t="shared" si="2263"/>
        <v>4.9805947080574335E-3</v>
      </c>
      <c r="AI1846" s="13">
        <f t="shared" si="2264"/>
        <v>2.8374811761126325E-3</v>
      </c>
      <c r="AJ1846" s="13">
        <f t="shared" si="2265"/>
        <v>8.0826687340855216E-4</v>
      </c>
      <c r="AK1846" s="13">
        <f t="shared" si="2266"/>
        <v>1.5349184672410892E-4</v>
      </c>
      <c r="AL1846" s="13">
        <f t="shared" si="2267"/>
        <v>4.1622594308298082E-7</v>
      </c>
      <c r="AM1846" s="13">
        <f t="shared" si="2268"/>
        <v>1.2268997599259972E-4</v>
      </c>
      <c r="AN1846" s="13">
        <f t="shared" si="2269"/>
        <v>1.0250601341367312E-4</v>
      </c>
      <c r="AO1846" s="13">
        <f t="shared" si="2270"/>
        <v>4.2821276558884946E-5</v>
      </c>
      <c r="AP1846" s="13">
        <f t="shared" si="2271"/>
        <v>1.1925555487381257E-5</v>
      </c>
      <c r="AQ1846" s="13">
        <f t="shared" si="2272"/>
        <v>2.4909148870253674E-6</v>
      </c>
      <c r="AR1846" s="13">
        <f t="shared" si="2273"/>
        <v>8.3224550958099319E-4</v>
      </c>
      <c r="AS1846" s="13">
        <f t="shared" si="2274"/>
        <v>4.7413634430442845E-4</v>
      </c>
      <c r="AT1846" s="13">
        <f t="shared" si="2275"/>
        <v>1.3505946887208147E-4</v>
      </c>
      <c r="AU1846" s="13">
        <f t="shared" si="2276"/>
        <v>2.5648121897325972E-5</v>
      </c>
      <c r="AV1846" s="13">
        <f t="shared" si="2277"/>
        <v>3.652980585258726E-6</v>
      </c>
      <c r="AW1846" s="13">
        <f t="shared" si="2278"/>
        <v>5.5032430480966039E-9</v>
      </c>
      <c r="AX1846" s="13">
        <f t="shared" si="2279"/>
        <v>1.1649562544994841E-5</v>
      </c>
      <c r="AY1846" s="13">
        <f t="shared" si="2280"/>
        <v>9.7330707324671143E-6</v>
      </c>
      <c r="AZ1846" s="13">
        <f t="shared" si="2281"/>
        <v>4.0659323265279692E-6</v>
      </c>
      <c r="BA1846" s="13">
        <f t="shared" si="2282"/>
        <v>1.132346007977327E-6</v>
      </c>
      <c r="BB1846" s="13">
        <f t="shared" si="2283"/>
        <v>2.365154001856766E-7</v>
      </c>
      <c r="BC1846" s="13">
        <f t="shared" si="2284"/>
        <v>3.9521159879329633E-8</v>
      </c>
      <c r="BD1846" s="13">
        <f t="shared" si="2285"/>
        <v>1.1588853487335715E-4</v>
      </c>
      <c r="BE1846" s="13">
        <f t="shared" si="2286"/>
        <v>6.6022544596622368E-5</v>
      </c>
      <c r="BF1846" s="13">
        <f t="shared" si="2287"/>
        <v>1.8806762894088152E-5</v>
      </c>
      <c r="BG1846" s="13">
        <f t="shared" si="2288"/>
        <v>3.5714500525582151E-6</v>
      </c>
      <c r="BH1846" s="13">
        <f t="shared" si="2289"/>
        <v>5.0867029388910594E-7</v>
      </c>
      <c r="BI1846" s="13">
        <f t="shared" si="2290"/>
        <v>5.7958636201537526E-8</v>
      </c>
      <c r="BJ1846" s="14">
        <f t="shared" si="2291"/>
        <v>0.23211462195824978</v>
      </c>
      <c r="BK1846" s="14">
        <f t="shared" si="2292"/>
        <v>0.37674878584384913</v>
      </c>
      <c r="BL1846" s="14">
        <f t="shared" si="2293"/>
        <v>0.36727150596636443</v>
      </c>
      <c r="BM1846" s="14">
        <f t="shared" si="2294"/>
        <v>0.16772958318695921</v>
      </c>
      <c r="BN1846" s="14">
        <f t="shared" si="2295"/>
        <v>0.83224080096135467</v>
      </c>
    </row>
    <row r="1847" spans="1:66" x14ac:dyDescent="0.25">
      <c r="A1847" t="s">
        <v>145</v>
      </c>
      <c r="B1847" t="s">
        <v>349</v>
      </c>
      <c r="C1847" t="s">
        <v>146</v>
      </c>
      <c r="D1847" s="7" t="s">
        <v>562</v>
      </c>
      <c r="E1847" s="10">
        <f>VLOOKUP(A1847,home!$A$2:$E$405,3,FALSE)</f>
        <v>1.4406000000000001</v>
      </c>
      <c r="F1847" s="10">
        <f>VLOOKUP(B1847,home!$B$2:$E$405,3,FALSE)</f>
        <v>0.87680000000000002</v>
      </c>
      <c r="G1847" s="10">
        <f>VLOOKUP(C1847,away!$B$2:$E$405,4,FALSE)</f>
        <v>0.84030000000000005</v>
      </c>
      <c r="H1847" s="10">
        <f>VLOOKUP(A1847,away!$A$2:$E$405,3,FALSE)</f>
        <v>1.2678</v>
      </c>
      <c r="I1847" s="10">
        <f>VLOOKUP(C1847,away!$B$2:$E$405,3,FALSE)</f>
        <v>1.1624000000000001</v>
      </c>
      <c r="J1847" s="10">
        <f>VLOOKUP(B1847,home!$B$2:$E$405,4,FALSE)</f>
        <v>1.1209</v>
      </c>
      <c r="K1847" s="12">
        <f t="shared" si="2240"/>
        <v>1.0613981226240001</v>
      </c>
      <c r="L1847" s="12">
        <f t="shared" si="2241"/>
        <v>1.6518599280480002</v>
      </c>
      <c r="M1847" s="13">
        <f t="shared" si="2242"/>
        <v>6.6320379184562989E-2</v>
      </c>
      <c r="N1847" s="13">
        <f t="shared" si="2243"/>
        <v>7.0392325958206992E-2</v>
      </c>
      <c r="O1847" s="13">
        <f t="shared" si="2244"/>
        <v>0.10955197678792832</v>
      </c>
      <c r="P1847" s="13">
        <f t="shared" si="2245"/>
        <v>0.11627826249245517</v>
      </c>
      <c r="Q1847" s="13">
        <f t="shared" si="2246"/>
        <v>3.7357141309588775E-2</v>
      </c>
      <c r="R1847" s="13">
        <f t="shared" si="2247"/>
        <v>9.0482260247211732E-2</v>
      </c>
      <c r="S1847" s="13">
        <f t="shared" si="2248"/>
        <v>5.0967117854670764E-2</v>
      </c>
      <c r="T1847" s="13">
        <f t="shared" si="2249"/>
        <v>6.1708764755736285E-2</v>
      </c>
      <c r="U1847" s="13">
        <f t="shared" si="2250"/>
        <v>9.6037701157166755E-2</v>
      </c>
      <c r="V1847" s="13">
        <f t="shared" si="2251"/>
        <v>9.9288534120389824E-3</v>
      </c>
      <c r="W1847" s="13">
        <f t="shared" si="2252"/>
        <v>1.3216933217532336E-2</v>
      </c>
      <c r="X1847" s="13">
        <f t="shared" si="2253"/>
        <v>2.1832522353728189E-2</v>
      </c>
      <c r="Y1847" s="13">
        <f t="shared" si="2254"/>
        <v>1.8032134402167901E-2</v>
      </c>
      <c r="Z1847" s="13">
        <f t="shared" si="2255"/>
        <v>4.9821339967193214E-2</v>
      </c>
      <c r="AA1847" s="13">
        <f t="shared" si="2256"/>
        <v>5.2880276707790955E-2</v>
      </c>
      <c r="AB1847" s="13">
        <f t="shared" si="2257"/>
        <v>2.8063513210743473E-2</v>
      </c>
      <c r="AC1847" s="13">
        <f t="shared" si="2258"/>
        <v>1.0880043938693526E-3</v>
      </c>
      <c r="AD1847" s="13">
        <f t="shared" si="2259"/>
        <v>3.5071070259839019E-3</v>
      </c>
      <c r="AE1847" s="13">
        <f t="shared" si="2260"/>
        <v>5.7932495595984044E-3</v>
      </c>
      <c r="AF1847" s="13">
        <f t="shared" si="2261"/>
        <v>4.7848184003411653E-3</v>
      </c>
      <c r="AG1847" s="13">
        <f t="shared" si="2262"/>
        <v>2.634616592836769E-3</v>
      </c>
      <c r="AH1847" s="13">
        <f t="shared" si="2263"/>
        <v>2.0574468763365678E-2</v>
      </c>
      <c r="AI1847" s="13">
        <f t="shared" si="2264"/>
        <v>2.1837702519422467E-2</v>
      </c>
      <c r="AJ1847" s="13">
        <f t="shared" si="2265"/>
        <v>1.1589248228268199E-2</v>
      </c>
      <c r="AK1847" s="13">
        <f t="shared" si="2266"/>
        <v>4.1002687707024626E-3</v>
      </c>
      <c r="AL1847" s="13">
        <f t="shared" si="2267"/>
        <v>7.6303098419396566E-5</v>
      </c>
      <c r="AM1847" s="13">
        <f t="shared" si="2268"/>
        <v>7.4448736264415098E-4</v>
      </c>
      <c r="AN1847" s="13">
        <f t="shared" si="2269"/>
        <v>1.2297888412900126E-3</v>
      </c>
      <c r="AO1847" s="13">
        <f t="shared" si="2270"/>
        <v>1.0157194534437771E-3</v>
      </c>
      <c r="AP1847" s="13">
        <f t="shared" si="2271"/>
        <v>5.5927542109419741E-4</v>
      </c>
      <c r="AQ1847" s="13">
        <f t="shared" si="2272"/>
        <v>2.3096116421191887E-4</v>
      </c>
      <c r="AR1847" s="13">
        <f t="shared" si="2273"/>
        <v>6.7972280982158137E-3</v>
      </c>
      <c r="AS1847" s="13">
        <f t="shared" si="2274"/>
        <v>7.2145651424933687E-3</v>
      </c>
      <c r="AT1847" s="13">
        <f t="shared" si="2275"/>
        <v>3.8287629488955055E-3</v>
      </c>
      <c r="AU1847" s="13">
        <f t="shared" si="2276"/>
        <v>1.3546139353100067E-3</v>
      </c>
      <c r="AV1847" s="13">
        <f t="shared" si="2277"/>
        <v>3.5944617195458753E-4</v>
      </c>
      <c r="AW1847" s="13">
        <f t="shared" si="2278"/>
        <v>3.7161326310957115E-6</v>
      </c>
      <c r="AX1847" s="13">
        <f t="shared" si="2279"/>
        <v>1.3169958150463244E-4</v>
      </c>
      <c r="AY1847" s="13">
        <f t="shared" si="2280"/>
        <v>2.1754926122819388E-4</v>
      </c>
      <c r="AZ1847" s="13">
        <f t="shared" si="2281"/>
        <v>1.7968045349964998E-4</v>
      </c>
      <c r="BA1847" s="13">
        <f t="shared" si="2282"/>
        <v>9.8935646996521314E-5</v>
      </c>
      <c r="BB1847" s="13">
        <f t="shared" si="2283"/>
        <v>4.0856957682264E-5</v>
      </c>
      <c r="BC1847" s="13">
        <f t="shared" si="2284"/>
        <v>1.3497994235456964E-5</v>
      </c>
      <c r="BD1847" s="13">
        <f t="shared" si="2285"/>
        <v>1.8713447862074371E-3</v>
      </c>
      <c r="BE1847" s="13">
        <f t="shared" si="2286"/>
        <v>1.9862418428627849E-3</v>
      </c>
      <c r="BF1847" s="13">
        <f t="shared" si="2287"/>
        <v>1.0540966815458968E-3</v>
      </c>
      <c r="BG1847" s="13">
        <f t="shared" si="2288"/>
        <v>3.7293874628566782E-4</v>
      </c>
      <c r="BH1847" s="13">
        <f t="shared" si="2289"/>
        <v>9.8959121290339045E-5</v>
      </c>
      <c r="BI1847" s="13">
        <f t="shared" si="2290"/>
        <v>2.1007005110817321E-5</v>
      </c>
      <c r="BJ1847" s="14">
        <f t="shared" si="2291"/>
        <v>0.24372206571355148</v>
      </c>
      <c r="BK1847" s="14">
        <f t="shared" si="2292"/>
        <v>0.24487646969724483</v>
      </c>
      <c r="BL1847" s="14">
        <f t="shared" si="2293"/>
        <v>0.46007662087277218</v>
      </c>
      <c r="BM1847" s="14">
        <f t="shared" si="2294"/>
        <v>0.50790031714221051</v>
      </c>
      <c r="BN1847" s="14">
        <f t="shared" si="2295"/>
        <v>0.49038234597995395</v>
      </c>
    </row>
    <row r="1848" spans="1:66" x14ac:dyDescent="0.25">
      <c r="A1848" t="s">
        <v>145</v>
      </c>
      <c r="B1848" t="s">
        <v>357</v>
      </c>
      <c r="C1848" t="s">
        <v>371</v>
      </c>
      <c r="D1848" s="7" t="s">
        <v>562</v>
      </c>
      <c r="E1848" s="10">
        <f>VLOOKUP(A1848,home!$A$2:$E$405,3,FALSE)</f>
        <v>1.4406000000000001</v>
      </c>
      <c r="F1848" s="10">
        <f>VLOOKUP(B1848,home!$B$2:$E$405,3,FALSE)</f>
        <v>0.86770000000000003</v>
      </c>
      <c r="G1848" s="10">
        <f>VLOOKUP(C1848,away!$B$2:$E$405,4,FALSE)</f>
        <v>0.82040000000000002</v>
      </c>
      <c r="H1848" s="10">
        <f>VLOOKUP(A1848,away!$A$2:$E$405,3,FALSE)</f>
        <v>1.2678</v>
      </c>
      <c r="I1848" s="10">
        <f>VLOOKUP(C1848,away!$B$2:$E$405,3,FALSE)</f>
        <v>0.96799999999999997</v>
      </c>
      <c r="J1848" s="10">
        <f>VLOOKUP(B1848,home!$B$2:$E$405,4,FALSE)</f>
        <v>0.94650000000000001</v>
      </c>
      <c r="K1848" s="12">
        <f t="shared" si="2240"/>
        <v>1.0255070718480002</v>
      </c>
      <c r="L1848" s="12">
        <f t="shared" si="2241"/>
        <v>1.1615735736000001</v>
      </c>
      <c r="M1848" s="13">
        <f t="shared" si="2242"/>
        <v>0.11224395066385669</v>
      </c>
      <c r="N1848" s="13">
        <f t="shared" si="2243"/>
        <v>0.11510696517794305</v>
      </c>
      <c r="O1848" s="13">
        <f t="shared" si="2244"/>
        <v>0.13037960688759812</v>
      </c>
      <c r="P1848" s="13">
        <f t="shared" si="2245"/>
        <v>0.13370520888799409</v>
      </c>
      <c r="Q1848" s="13">
        <f t="shared" si="2246"/>
        <v>5.9021503404471057E-2</v>
      </c>
      <c r="R1848" s="13">
        <f t="shared" si="2247"/>
        <v>7.5722752948495273E-2</v>
      </c>
      <c r="S1848" s="13">
        <f t="shared" si="2248"/>
        <v>3.9817475191424014E-2</v>
      </c>
      <c r="T1848" s="13">
        <f t="shared" si="2249"/>
        <v>6.855781862877601E-2</v>
      </c>
      <c r="U1848" s="13">
        <f t="shared" si="2250"/>
        <v>7.7654218648480905E-2</v>
      </c>
      <c r="V1848" s="13">
        <f t="shared" si="2251"/>
        <v>5.2700725185086316E-3</v>
      </c>
      <c r="W1848" s="13">
        <f t="shared" si="2252"/>
        <v>2.0175656377461961E-2</v>
      </c>
      <c r="X1848" s="13">
        <f t="shared" si="2253"/>
        <v>2.3435509278094121E-2</v>
      </c>
      <c r="Y1848" s="13">
        <f t="shared" si="2254"/>
        <v>1.3611034130645877E-2</v>
      </c>
      <c r="Z1848" s="13">
        <f t="shared" si="2255"/>
        <v>2.9319182915071192E-2</v>
      </c>
      <c r="AA1848" s="13">
        <f t="shared" si="2256"/>
        <v>3.006702942021057E-2</v>
      </c>
      <c r="AB1848" s="13">
        <f t="shared" si="2257"/>
        <v>1.5416975649943907E-2</v>
      </c>
      <c r="AC1848" s="13">
        <f t="shared" si="2258"/>
        <v>3.923575295007923E-4</v>
      </c>
      <c r="AD1848" s="13">
        <f t="shared" si="2259"/>
        <v>5.1725695735656109E-3</v>
      </c>
      <c r="AE1848" s="13">
        <f t="shared" si="2260"/>
        <v>6.0083201242612351E-3</v>
      </c>
      <c r="AF1848" s="13">
        <f t="shared" si="2261"/>
        <v>3.4895529390354604E-3</v>
      </c>
      <c r="AG1848" s="13">
        <f t="shared" si="2262"/>
        <v>1.3511241592206005E-3</v>
      </c>
      <c r="AH1848" s="13">
        <f t="shared" si="2263"/>
        <v>8.514097018422831E-3</v>
      </c>
      <c r="AI1848" s="13">
        <f t="shared" si="2264"/>
        <v>8.731266702792586E-3</v>
      </c>
      <c r="AJ1848" s="13">
        <f t="shared" si="2265"/>
        <v>4.4769878749523848E-3</v>
      </c>
      <c r="AK1848" s="13">
        <f t="shared" si="2266"/>
        <v>1.5303942421138067E-3</v>
      </c>
      <c r="AL1848" s="13">
        <f t="shared" si="2267"/>
        <v>1.8695081607662373E-5</v>
      </c>
      <c r="AM1848" s="13">
        <f t="shared" si="2268"/>
        <v>1.0609013354634662E-3</v>
      </c>
      <c r="AN1848" s="13">
        <f t="shared" si="2269"/>
        <v>1.2323149554713108E-3</v>
      </c>
      <c r="AO1848" s="13">
        <f t="shared" si="2270"/>
        <v>7.1571224331376786E-4</v>
      </c>
      <c r="AP1848" s="13">
        <f t="shared" si="2271"/>
        <v>2.7711747604508194E-4</v>
      </c>
      <c r="AQ1848" s="13">
        <f t="shared" si="2272"/>
        <v>8.047308423917461E-5</v>
      </c>
      <c r="AR1848" s="13">
        <f t="shared" si="2273"/>
        <v>1.9779500199333024E-3</v>
      </c>
      <c r="AS1848" s="13">
        <f t="shared" si="2274"/>
        <v>2.028401733203494E-3</v>
      </c>
      <c r="AT1848" s="13">
        <f t="shared" si="2275"/>
        <v>1.040070160974462E-3</v>
      </c>
      <c r="AU1848" s="13">
        <f t="shared" si="2276"/>
        <v>3.5553310176579956E-4</v>
      </c>
      <c r="AV1848" s="13">
        <f t="shared" si="2277"/>
        <v>9.115042753422053E-5</v>
      </c>
      <c r="AW1848" s="13">
        <f t="shared" si="2278"/>
        <v>6.1860047214293216E-7</v>
      </c>
      <c r="AX1848" s="13">
        <f t="shared" si="2279"/>
        <v>1.813269703417953E-4</v>
      </c>
      <c r="AY1848" s="13">
        <f t="shared" si="2280"/>
        <v>2.1062461692998038E-4</v>
      </c>
      <c r="AZ1848" s="13">
        <f t="shared" si="2281"/>
        <v>1.2232799448774423E-4</v>
      </c>
      <c r="BA1848" s="13">
        <f t="shared" si="2282"/>
        <v>4.7364321902816708E-5</v>
      </c>
      <c r="BB1848" s="13">
        <f t="shared" si="2283"/>
        <v>1.3754286163448897E-5</v>
      </c>
      <c r="BC1848" s="13">
        <f t="shared" si="2284"/>
        <v>3.1953230662388728E-6</v>
      </c>
      <c r="BD1848" s="13">
        <f t="shared" si="2285"/>
        <v>3.8292241217601912E-4</v>
      </c>
      <c r="BE1848" s="13">
        <f t="shared" si="2286"/>
        <v>3.9268964165560234E-4</v>
      </c>
      <c r="BF1848" s="13">
        <f t="shared" si="2287"/>
        <v>2.0135300227963864E-4</v>
      </c>
      <c r="BG1848" s="13">
        <f t="shared" si="2288"/>
        <v>6.8829642591865299E-5</v>
      </c>
      <c r="BH1848" s="13">
        <f t="shared" si="2289"/>
        <v>1.7646321307682043E-5</v>
      </c>
      <c r="BI1848" s="13">
        <f t="shared" si="2290"/>
        <v>3.6192854586259986E-6</v>
      </c>
      <c r="BJ1848" s="14">
        <f t="shared" si="2291"/>
        <v>0.31987516640089991</v>
      </c>
      <c r="BK1848" s="14">
        <f t="shared" si="2292"/>
        <v>0.2916583844898219</v>
      </c>
      <c r="BL1848" s="14">
        <f t="shared" si="2293"/>
        <v>0.359053495141891</v>
      </c>
      <c r="BM1848" s="14">
        <f t="shared" si="2294"/>
        <v>0.37351623496086794</v>
      </c>
      <c r="BN1848" s="14">
        <f t="shared" si="2295"/>
        <v>0.62617998797035834</v>
      </c>
    </row>
    <row r="1849" spans="1:66" x14ac:dyDescent="0.25">
      <c r="A1849" t="s">
        <v>145</v>
      </c>
      <c r="B1849" t="s">
        <v>360</v>
      </c>
      <c r="C1849" t="s">
        <v>427</v>
      </c>
      <c r="D1849" s="7" t="s">
        <v>562</v>
      </c>
      <c r="E1849" s="10">
        <f>VLOOKUP(A1849,home!$A$2:$E$405,3,FALSE)</f>
        <v>1.4406000000000001</v>
      </c>
      <c r="F1849" s="10">
        <f>VLOOKUP(B1849,home!$B$2:$E$405,3,FALSE)</f>
        <v>1.0908</v>
      </c>
      <c r="G1849" s="10">
        <f>VLOOKUP(C1849,away!$B$2:$E$405,4,FALSE)</f>
        <v>0.65939999999999999</v>
      </c>
      <c r="H1849" s="10">
        <f>VLOOKUP(A1849,away!$A$2:$E$405,3,FALSE)</f>
        <v>1.2678</v>
      </c>
      <c r="I1849" s="10">
        <f>VLOOKUP(C1849,away!$B$2:$E$405,3,FALSE)</f>
        <v>1.3409</v>
      </c>
      <c r="J1849" s="10">
        <f>VLOOKUP(B1849,home!$B$2:$E$405,4,FALSE)</f>
        <v>1.0892999999999999</v>
      </c>
      <c r="K1849" s="12">
        <f t="shared" si="2240"/>
        <v>1.0361854329119999</v>
      </c>
      <c r="L1849" s="12">
        <f t="shared" si="2241"/>
        <v>1.8518023966859998</v>
      </c>
      <c r="M1849" s="13">
        <f t="shared" si="2242"/>
        <v>5.568815400636664E-2</v>
      </c>
      <c r="N1849" s="13">
        <f t="shared" si="2243"/>
        <v>5.7703253967157135E-2</v>
      </c>
      <c r="O1849" s="13">
        <f t="shared" si="2244"/>
        <v>0.10312345705600878</v>
      </c>
      <c r="P1849" s="13">
        <f t="shared" si="2245"/>
        <v>0.1068550239929625</v>
      </c>
      <c r="Q1849" s="13">
        <f t="shared" si="2246"/>
        <v>2.9895635596194896E-2</v>
      </c>
      <c r="R1849" s="13">
        <f t="shared" si="2247"/>
        <v>9.5482132465431455E-2</v>
      </c>
      <c r="S1849" s="13">
        <f t="shared" si="2248"/>
        <v>5.1258639993845077E-2</v>
      </c>
      <c r="T1849" s="13">
        <f t="shared" si="2249"/>
        <v>5.5360809647484986E-2</v>
      </c>
      <c r="U1849" s="13">
        <f t="shared" si="2250"/>
        <v>9.8937194764054021E-2</v>
      </c>
      <c r="V1849" s="13">
        <f t="shared" si="2251"/>
        <v>1.0928402805704125E-2</v>
      </c>
      <c r="W1849" s="13">
        <f t="shared" si="2252"/>
        <v>1.0325807370807537E-2</v>
      </c>
      <c r="X1849" s="13">
        <f t="shared" si="2253"/>
        <v>1.9121354836979354E-2</v>
      </c>
      <c r="Y1849" s="13">
        <f t="shared" si="2254"/>
        <v>1.770448535750091E-2</v>
      </c>
      <c r="Z1849" s="13">
        <f t="shared" si="2255"/>
        <v>5.8938013913392033E-2</v>
      </c>
      <c r="AA1849" s="13">
        <f t="shared" si="2256"/>
        <v>6.1070711461821602E-2</v>
      </c>
      <c r="AB1849" s="13">
        <f t="shared" si="2257"/>
        <v>3.1640290797155725E-2</v>
      </c>
      <c r="AC1849" s="13">
        <f t="shared" si="2258"/>
        <v>1.3105959930396135E-3</v>
      </c>
      <c r="AD1849" s="13">
        <f t="shared" si="2259"/>
        <v>2.6748627951715311E-3</v>
      </c>
      <c r="AE1849" s="13">
        <f t="shared" si="2260"/>
        <v>4.9533173349048535E-3</v>
      </c>
      <c r="AF1849" s="13">
        <f t="shared" si="2261"/>
        <v>4.5862824561615596E-3</v>
      </c>
      <c r="AG1849" s="13">
        <f t="shared" si="2262"/>
        <v>2.8309629480663106E-3</v>
      </c>
      <c r="AH1849" s="13">
        <f t="shared" si="2263"/>
        <v>2.7285388855183026E-2</v>
      </c>
      <c r="AI1849" s="13">
        <f t="shared" si="2264"/>
        <v>2.8272722463080081E-2</v>
      </c>
      <c r="AJ1849" s="13">
        <f t="shared" si="2265"/>
        <v>1.4647891582503729E-2</v>
      </c>
      <c r="AK1849" s="13">
        <f t="shared" si="2266"/>
        <v>5.0593106268882228E-3</v>
      </c>
      <c r="AL1849" s="13">
        <f t="shared" si="2267"/>
        <v>1.0059142291936466E-4</v>
      </c>
      <c r="AM1849" s="13">
        <f t="shared" si="2268"/>
        <v>5.5433077267900315E-4</v>
      </c>
      <c r="AN1849" s="13">
        <f t="shared" si="2269"/>
        <v>1.02651105340378E-3</v>
      </c>
      <c r="AO1849" s="13">
        <f t="shared" si="2270"/>
        <v>9.504478144588955E-4</v>
      </c>
      <c r="AP1849" s="13">
        <f t="shared" si="2271"/>
        <v>5.8668051357998444E-4</v>
      </c>
      <c r="AQ1849" s="13">
        <f t="shared" si="2272"/>
        <v>2.7160409528409696E-4</v>
      </c>
      <c r="AR1849" s="13">
        <f t="shared" si="2273"/>
        <v>1.0105429695307477E-2</v>
      </c>
      <c r="AS1849" s="13">
        <f t="shared" si="2274"/>
        <v>1.0471099043593959E-2</v>
      </c>
      <c r="AT1849" s="13">
        <f t="shared" si="2275"/>
        <v>5.425000147775417E-3</v>
      </c>
      <c r="AU1849" s="13">
        <f t="shared" si="2276"/>
        <v>1.8737687088901116E-3</v>
      </c>
      <c r="AV1849" s="13">
        <f t="shared" si="2277"/>
        <v>4.8539296019956479E-4</v>
      </c>
      <c r="AW1849" s="13">
        <f t="shared" si="2278"/>
        <v>5.36155265041052E-6</v>
      </c>
      <c r="AX1849" s="13">
        <f t="shared" si="2279"/>
        <v>9.5731578610806019E-5</v>
      </c>
      <c r="AY1849" s="13">
        <f t="shared" si="2280"/>
        <v>1.7727596671002476E-4</v>
      </c>
      <c r="AZ1849" s="13">
        <f t="shared" si="2281"/>
        <v>1.6414003001422573E-4</v>
      </c>
      <c r="BA1849" s="13">
        <f t="shared" si="2282"/>
        <v>1.0131830032415175E-4</v>
      </c>
      <c r="BB1849" s="13">
        <f t="shared" si="2283"/>
        <v>4.6905367842103998E-5</v>
      </c>
      <c r="BC1849" s="13">
        <f t="shared" si="2284"/>
        <v>1.7371894517489317E-5</v>
      </c>
      <c r="BD1849" s="13">
        <f t="shared" si="2285"/>
        <v>3.1188764882187124E-3</v>
      </c>
      <c r="BE1849" s="13">
        <f t="shared" si="2286"/>
        <v>3.2317343841439645E-3</v>
      </c>
      <c r="BF1849" s="13">
        <f t="shared" si="2287"/>
        <v>1.6743380459454044E-3</v>
      </c>
      <c r="BG1849" s="13">
        <f t="shared" si="2288"/>
        <v>5.783082309929905E-4</v>
      </c>
      <c r="BH1849" s="13">
        <f t="shared" si="2289"/>
        <v>1.4980864117201113E-4</v>
      </c>
      <c r="BI1849" s="13">
        <f t="shared" si="2290"/>
        <v>3.1045906341355772E-5</v>
      </c>
      <c r="BJ1849" s="14">
        <f t="shared" si="2291"/>
        <v>0.20914908969785362</v>
      </c>
      <c r="BK1849" s="14">
        <f t="shared" si="2292"/>
        <v>0.22631868418154735</v>
      </c>
      <c r="BL1849" s="14">
        <f t="shared" si="2293"/>
        <v>0.5026639023247077</v>
      </c>
      <c r="BM1849" s="14">
        <f t="shared" si="2294"/>
        <v>0.54815011861931962</v>
      </c>
      <c r="BN1849" s="14">
        <f t="shared" si="2295"/>
        <v>0.4487476570841214</v>
      </c>
    </row>
    <row r="1850" spans="1:66" x14ac:dyDescent="0.25">
      <c r="A1850" t="s">
        <v>145</v>
      </c>
      <c r="B1850" t="s">
        <v>149</v>
      </c>
      <c r="C1850" t="s">
        <v>355</v>
      </c>
      <c r="D1850" s="7" t="s">
        <v>562</v>
      </c>
      <c r="E1850" s="10">
        <f>VLOOKUP(A1850,home!$A$2:$E$405,3,FALSE)</f>
        <v>1.4406000000000001</v>
      </c>
      <c r="F1850" s="10">
        <f>VLOOKUP(B1850,home!$B$2:$E$405,3,FALSE)</f>
        <v>0.69420000000000004</v>
      </c>
      <c r="G1850" s="10">
        <f>VLOOKUP(C1850,away!$B$2:$E$405,4,FALSE)</f>
        <v>1.6407</v>
      </c>
      <c r="H1850" s="10">
        <f>VLOOKUP(A1850,away!$A$2:$E$405,3,FALSE)</f>
        <v>1.2678</v>
      </c>
      <c r="I1850" s="10">
        <f>VLOOKUP(C1850,away!$B$2:$E$405,3,FALSE)</f>
        <v>0.78879999999999995</v>
      </c>
      <c r="J1850" s="10">
        <f>VLOOKUP(B1850,home!$B$2:$E$405,4,FALSE)</f>
        <v>1.5774999999999999</v>
      </c>
      <c r="K1850" s="12">
        <f t="shared" si="2240"/>
        <v>1.6408058579640004</v>
      </c>
      <c r="L1850" s="12">
        <f t="shared" si="2241"/>
        <v>1.5775641095999997</v>
      </c>
      <c r="M1850" s="13">
        <f t="shared" si="2242"/>
        <v>4.0020239410863342E-2</v>
      </c>
      <c r="N1850" s="13">
        <f t="shared" si="2243"/>
        <v>6.566544326246633E-2</v>
      </c>
      <c r="O1850" s="13">
        <f t="shared" si="2244"/>
        <v>6.3134493352177454E-2</v>
      </c>
      <c r="P1850" s="13">
        <f t="shared" si="2245"/>
        <v>0.103591446531842</v>
      </c>
      <c r="Q1850" s="13">
        <f t="shared" si="2246"/>
        <v>5.3872121985428734E-2</v>
      </c>
      <c r="R1850" s="13">
        <f t="shared" si="2247"/>
        <v>4.9799355395087473E-2</v>
      </c>
      <c r="S1850" s="13">
        <f t="shared" si="2248"/>
        <v>6.7036004485061515E-2</v>
      </c>
      <c r="T1850" s="13">
        <f t="shared" si="2249"/>
        <v>8.4986726152205455E-2</v>
      </c>
      <c r="U1850" s="13">
        <f t="shared" si="2250"/>
        <v>8.1711074055090677E-2</v>
      </c>
      <c r="V1850" s="13">
        <f t="shared" si="2251"/>
        <v>1.9280124192020558E-2</v>
      </c>
      <c r="W1850" s="13">
        <f t="shared" si="2252"/>
        <v>2.9464564444880888E-2</v>
      </c>
      <c r="X1850" s="13">
        <f t="shared" si="2253"/>
        <v>4.6482239373240329E-2</v>
      </c>
      <c r="Y1850" s="13">
        <f t="shared" si="2254"/>
        <v>3.6664356284529971E-2</v>
      </c>
      <c r="Z1850" s="13">
        <f t="shared" si="2255"/>
        <v>2.6187225250835035E-2</v>
      </c>
      <c r="AA1850" s="13">
        <f t="shared" si="2256"/>
        <v>4.2968152595392911E-2</v>
      </c>
      <c r="AB1850" s="13">
        <f t="shared" si="2257"/>
        <v>3.5251198242205885E-2</v>
      </c>
      <c r="AC1850" s="13">
        <f t="shared" si="2258"/>
        <v>3.1191341927336511E-3</v>
      </c>
      <c r="AD1850" s="13">
        <f t="shared" si="2259"/>
        <v>1.208640748587959E-2</v>
      </c>
      <c r="AE1850" s="13">
        <f t="shared" si="2260"/>
        <v>1.9067082663724408E-2</v>
      </c>
      <c r="AF1850" s="13">
        <f t="shared" si="2261"/>
        <v>1.5039772642533998E-2</v>
      </c>
      <c r="AG1850" s="13">
        <f t="shared" si="2262"/>
        <v>7.9087351791351929E-3</v>
      </c>
      <c r="AH1850" s="13">
        <f t="shared" si="2263"/>
        <v>1.032800667143205E-2</v>
      </c>
      <c r="AI1850" s="13">
        <f t="shared" si="2264"/>
        <v>1.6946253847576982E-2</v>
      </c>
      <c r="AJ1850" s="13">
        <f t="shared" si="2265"/>
        <v>1.3902756291824648E-2</v>
      </c>
      <c r="AK1850" s="13">
        <f t="shared" si="2266"/>
        <v>7.6039079884905811E-3</v>
      </c>
      <c r="AL1850" s="13">
        <f t="shared" si="2267"/>
        <v>3.2295221388855486E-4</v>
      </c>
      <c r="AM1850" s="13">
        <f t="shared" si="2268"/>
        <v>3.9662896409142336E-3</v>
      </c>
      <c r="AN1850" s="13">
        <f t="shared" si="2269"/>
        <v>6.2570761857845651E-3</v>
      </c>
      <c r="AO1850" s="13">
        <f t="shared" si="2270"/>
        <v>4.9354694108632961E-3</v>
      </c>
      <c r="AP1850" s="13">
        <f t="shared" si="2271"/>
        <v>2.5953398022021969E-3</v>
      </c>
      <c r="AQ1850" s="13">
        <f t="shared" si="2272"/>
        <v>1.0235787310426368E-3</v>
      </c>
      <c r="AR1850" s="13">
        <f t="shared" si="2273"/>
        <v>3.2586185297121101E-3</v>
      </c>
      <c r="AS1850" s="13">
        <f t="shared" si="2274"/>
        <v>5.346760372421668E-3</v>
      </c>
      <c r="AT1850" s="13">
        <f t="shared" si="2275"/>
        <v>4.3864978700996274E-3</v>
      </c>
      <c r="AU1850" s="13">
        <f t="shared" si="2276"/>
        <v>2.3991304670686925E-3</v>
      </c>
      <c r="AV1850" s="13">
        <f t="shared" si="2277"/>
        <v>9.8412683109655474E-4</v>
      </c>
      <c r="AW1850" s="13">
        <f t="shared" si="2278"/>
        <v>2.3220949845119663E-5</v>
      </c>
      <c r="AX1850" s="13">
        <f t="shared" si="2279"/>
        <v>1.084651879532334E-3</v>
      </c>
      <c r="AY1850" s="13">
        <f t="shared" si="2280"/>
        <v>1.7111078765603925E-3</v>
      </c>
      <c r="AZ1850" s="13">
        <f t="shared" si="2281"/>
        <v>1.3496911868577713E-3</v>
      </c>
      <c r="BA1850" s="13">
        <f t="shared" si="2282"/>
        <v>7.0974145847674892E-4</v>
      </c>
      <c r="BB1850" s="13">
        <f t="shared" si="2283"/>
        <v>2.7991566299701937E-4</v>
      </c>
      <c r="BC1850" s="13">
        <f t="shared" si="2284"/>
        <v>8.8316980731797246E-5</v>
      </c>
      <c r="BD1850" s="13">
        <f t="shared" si="2285"/>
        <v>8.5677993989189045E-4</v>
      </c>
      <c r="BE1850" s="13">
        <f t="shared" si="2286"/>
        <v>1.4058095443606579E-3</v>
      </c>
      <c r="BF1850" s="13">
        <f t="shared" si="2287"/>
        <v>1.153330267784335E-3</v>
      </c>
      <c r="BG1850" s="13">
        <f t="shared" si="2288"/>
        <v>6.3079701984924193E-4</v>
      </c>
      <c r="BH1850" s="13">
        <f t="shared" si="2289"/>
        <v>2.5875386133871749E-4</v>
      </c>
      <c r="BI1850" s="13">
        <f t="shared" si="2290"/>
        <v>8.4912970291074419E-5</v>
      </c>
      <c r="BJ1850" s="14">
        <f t="shared" si="2291"/>
        <v>0.3952386282899879</v>
      </c>
      <c r="BK1850" s="14">
        <f t="shared" si="2292"/>
        <v>0.23508100890297004</v>
      </c>
      <c r="BL1850" s="14">
        <f t="shared" si="2293"/>
        <v>0.34241071611319324</v>
      </c>
      <c r="BM1850" s="14">
        <f t="shared" si="2294"/>
        <v>0.62114659169240538</v>
      </c>
      <c r="BN1850" s="14">
        <f t="shared" si="2295"/>
        <v>0.37608309993786532</v>
      </c>
    </row>
    <row r="1851" spans="1:66" x14ac:dyDescent="0.25">
      <c r="A1851" t="s">
        <v>145</v>
      </c>
      <c r="B1851" t="s">
        <v>388</v>
      </c>
      <c r="C1851" t="s">
        <v>433</v>
      </c>
      <c r="D1851" s="7" t="s">
        <v>562</v>
      </c>
      <c r="E1851" s="10">
        <f>VLOOKUP(A1851,home!$A$2:$E$405,3,FALSE)</f>
        <v>1.4406000000000001</v>
      </c>
      <c r="F1851" s="10">
        <f>VLOOKUP(B1851,home!$B$2:$E$405,3,FALSE)</f>
        <v>1.1106</v>
      </c>
      <c r="G1851" s="10">
        <f>VLOOKUP(C1851,away!$B$2:$E$405,4,FALSE)</f>
        <v>1.0759000000000001</v>
      </c>
      <c r="H1851" s="10">
        <f>VLOOKUP(A1851,away!$A$2:$E$405,3,FALSE)</f>
        <v>1.2678</v>
      </c>
      <c r="I1851" s="10">
        <f>VLOOKUP(C1851,away!$B$2:$E$405,3,FALSE)</f>
        <v>0.78879999999999995</v>
      </c>
      <c r="J1851" s="10">
        <f>VLOOKUP(B1851,home!$B$2:$E$405,4,FALSE)</f>
        <v>1.1043000000000001</v>
      </c>
      <c r="K1851" s="12">
        <f t="shared" si="2240"/>
        <v>1.7213650743240003</v>
      </c>
      <c r="L1851" s="12">
        <f t="shared" si="2241"/>
        <v>1.104344878752</v>
      </c>
      <c r="M1851" s="13">
        <f t="shared" si="2242"/>
        <v>5.926656540932377E-2</v>
      </c>
      <c r="N1851" s="13">
        <f t="shared" si="2243"/>
        <v>0.10201939577074884</v>
      </c>
      <c r="O1851" s="13">
        <f t="shared" si="2244"/>
        <v>6.5450727991007138E-2</v>
      </c>
      <c r="P1851" s="13">
        <f t="shared" si="2245"/>
        <v>0.11266459725279993</v>
      </c>
      <c r="Q1851" s="13">
        <f t="shared" si="2246"/>
        <v>8.7806312391702376E-2</v>
      </c>
      <c r="R1851" s="13">
        <f t="shared" si="2247"/>
        <v>3.6140088133729466E-2</v>
      </c>
      <c r="S1851" s="13">
        <f t="shared" si="2248"/>
        <v>5.3543306358608052E-2</v>
      </c>
      <c r="T1851" s="13">
        <f t="shared" si="2249"/>
        <v>9.6968451411874795E-2</v>
      </c>
      <c r="U1851" s="13">
        <f t="shared" si="2250"/>
        <v>6.2210285496393146E-2</v>
      </c>
      <c r="V1851" s="13">
        <f t="shared" si="2251"/>
        <v>1.1309421359080358E-2</v>
      </c>
      <c r="W1851" s="13">
        <f t="shared" si="2252"/>
        <v>5.038223981875304E-2</v>
      </c>
      <c r="X1851" s="13">
        <f t="shared" si="2253"/>
        <v>5.5639368523895012E-2</v>
      </c>
      <c r="Y1851" s="13">
        <f t="shared" si="2254"/>
        <v>3.072252584317935E-2</v>
      </c>
      <c r="Z1851" s="13">
        <f t="shared" si="2255"/>
        <v>1.3303707082710016E-2</v>
      </c>
      <c r="AA1851" s="13">
        <f t="shared" si="2256"/>
        <v>2.2900536731213856E-2</v>
      </c>
      <c r="AB1851" s="13">
        <f t="shared" si="2257"/>
        <v>1.9710092056192726E-2</v>
      </c>
      <c r="AC1851" s="13">
        <f t="shared" si="2258"/>
        <v>1.3436869862701614E-3</v>
      </c>
      <c r="AD1851" s="13">
        <f t="shared" si="2259"/>
        <v>2.1681556997554363E-2</v>
      </c>
      <c r="AE1851" s="13">
        <f t="shared" si="2260"/>
        <v>2.3943916433618751E-2</v>
      </c>
      <c r="AF1851" s="13">
        <f t="shared" si="2261"/>
        <v>1.3221170745366365E-2</v>
      </c>
      <c r="AG1851" s="13">
        <f t="shared" si="2262"/>
        <v>4.8669107345837006E-3</v>
      </c>
      <c r="AH1851" s="13">
        <f t="shared" si="2263"/>
        <v>3.6729701963018804E-3</v>
      </c>
      <c r="AI1851" s="13">
        <f t="shared" si="2264"/>
        <v>6.3225226149470244E-3</v>
      </c>
      <c r="AJ1851" s="13">
        <f t="shared" si="2265"/>
        <v>5.4416848054967305E-3</v>
      </c>
      <c r="AK1851" s="13">
        <f t="shared" si="2266"/>
        <v>3.1223753898872203E-3</v>
      </c>
      <c r="AL1851" s="13">
        <f t="shared" si="2267"/>
        <v>1.0217292134032812E-4</v>
      </c>
      <c r="AM1851" s="13">
        <f t="shared" si="2268"/>
        <v>7.4643749945110457E-3</v>
      </c>
      <c r="AN1851" s="13">
        <f t="shared" si="2269"/>
        <v>8.2432442982727627E-3</v>
      </c>
      <c r="AO1851" s="13">
        <f t="shared" si="2270"/>
        <v>4.551692312549576E-3</v>
      </c>
      <c r="AP1851" s="13">
        <f t="shared" si="2271"/>
        <v>1.6755460316729899E-3</v>
      </c>
      <c r="AQ1851" s="13">
        <f t="shared" si="2272"/>
        <v>4.6259516979782586E-4</v>
      </c>
      <c r="AR1851" s="13">
        <f t="shared" si="2273"/>
        <v>8.1124516521894154E-4</v>
      </c>
      <c r="AS1851" s="13">
        <f t="shared" si="2274"/>
        <v>1.3964490941220894E-3</v>
      </c>
      <c r="AT1851" s="13">
        <f t="shared" si="2275"/>
        <v>1.201899349346577E-3</v>
      </c>
      <c r="AU1851" s="13">
        <f t="shared" si="2276"/>
        <v>6.8963585427264597E-4</v>
      </c>
      <c r="AV1851" s="13">
        <f t="shared" si="2277"/>
        <v>2.9677876838663225E-4</v>
      </c>
      <c r="AW1851" s="13">
        <f t="shared" si="2278"/>
        <v>5.3952431102537536E-6</v>
      </c>
      <c r="AX1851" s="13">
        <f t="shared" si="2279"/>
        <v>2.1414857362014525E-3</v>
      </c>
      <c r="AY1851" s="13">
        <f t="shared" si="2280"/>
        <v>2.3649388056945306E-3</v>
      </c>
      <c r="AZ1851" s="13">
        <f t="shared" si="2281"/>
        <v>1.3058540293153134E-3</v>
      </c>
      <c r="BA1851" s="13">
        <f t="shared" si="2282"/>
        <v>4.8070440322400999E-4</v>
      </c>
      <c r="BB1851" s="13">
        <f t="shared" si="2283"/>
        <v>1.3271586147349301E-4</v>
      </c>
      <c r="BC1851" s="13">
        <f t="shared" si="2284"/>
        <v>2.931281638948236E-5</v>
      </c>
      <c r="BD1851" s="13">
        <f t="shared" si="2285"/>
        <v>1.4931574060364299E-4</v>
      </c>
      <c r="BE1851" s="13">
        <f t="shared" si="2286"/>
        <v>2.5702690092193307E-4</v>
      </c>
      <c r="BF1851" s="13">
        <f t="shared" si="2287"/>
        <v>2.2121856520437546E-4</v>
      </c>
      <c r="BG1851" s="13">
        <f t="shared" si="2288"/>
        <v>1.2693263731162614E-4</v>
      </c>
      <c r="BH1851" s="13">
        <f t="shared" si="2289"/>
        <v>5.4624352165017191E-5</v>
      </c>
      <c r="BI1851" s="13">
        <f t="shared" si="2290"/>
        <v>1.8805690404887042E-5</v>
      </c>
      <c r="BJ1851" s="14">
        <f t="shared" si="2291"/>
        <v>0.51610431313037897</v>
      </c>
      <c r="BK1851" s="14">
        <f t="shared" si="2292"/>
        <v>0.2405946890931171</v>
      </c>
      <c r="BL1851" s="14">
        <f t="shared" si="2293"/>
        <v>0.23019521553312761</v>
      </c>
      <c r="BM1851" s="14">
        <f t="shared" si="2294"/>
        <v>0.53449069432743779</v>
      </c>
      <c r="BN1851" s="14">
        <f t="shared" si="2295"/>
        <v>0.46334768694931155</v>
      </c>
    </row>
    <row r="1852" spans="1:66" x14ac:dyDescent="0.25">
      <c r="A1852" t="s">
        <v>145</v>
      </c>
      <c r="B1852" t="s">
        <v>391</v>
      </c>
      <c r="C1852" t="s">
        <v>419</v>
      </c>
      <c r="D1852" s="7" t="s">
        <v>562</v>
      </c>
      <c r="E1852" s="10">
        <f>VLOOKUP(A1852,home!$A$2:$E$405,3,FALSE)</f>
        <v>1.4406000000000001</v>
      </c>
      <c r="F1852" s="10">
        <f>VLOOKUP(B1852,home!$B$2:$E$405,3,FALSE)</f>
        <v>0.86770000000000003</v>
      </c>
      <c r="G1852" s="10">
        <f>VLOOKUP(C1852,away!$B$2:$E$405,4,FALSE)</f>
        <v>1.0246999999999999</v>
      </c>
      <c r="H1852" s="10">
        <f>VLOOKUP(A1852,away!$A$2:$E$405,3,FALSE)</f>
        <v>1.2678</v>
      </c>
      <c r="I1852" s="10">
        <f>VLOOKUP(C1852,away!$B$2:$E$405,3,FALSE)</f>
        <v>0.82630000000000003</v>
      </c>
      <c r="J1852" s="10">
        <f>VLOOKUP(B1852,home!$B$2:$E$405,4,FALSE)</f>
        <v>1.3409</v>
      </c>
      <c r="K1852" s="12">
        <f t="shared" si="2240"/>
        <v>1.2808838329140002</v>
      </c>
      <c r="L1852" s="12">
        <f t="shared" si="2241"/>
        <v>1.404704232426</v>
      </c>
      <c r="M1852" s="13">
        <f t="shared" si="2242"/>
        <v>6.8181087270518942E-2</v>
      </c>
      <c r="N1852" s="13">
        <f t="shared" si="2243"/>
        <v>8.7332052395306267E-2</v>
      </c>
      <c r="O1852" s="13">
        <f t="shared" si="2244"/>
        <v>9.5774261860304438E-2</v>
      </c>
      <c r="P1852" s="13">
        <f t="shared" si="2245"/>
        <v>0.1226757036261359</v>
      </c>
      <c r="Q1852" s="13">
        <f t="shared" si="2246"/>
        <v>5.5931107004173093E-2</v>
      </c>
      <c r="R1852" s="13">
        <f t="shared" si="2247"/>
        <v>6.7267255496322842E-2</v>
      </c>
      <c r="S1852" s="13">
        <f t="shared" si="2248"/>
        <v>5.5181461834339085E-2</v>
      </c>
      <c r="T1852" s="13">
        <f t="shared" si="2249"/>
        <v>7.8566662733033435E-2</v>
      </c>
      <c r="U1852" s="13">
        <f t="shared" si="2250"/>
        <v>8.6161540049735363E-2</v>
      </c>
      <c r="V1852" s="13">
        <f t="shared" si="2251"/>
        <v>1.103177325861248E-2</v>
      </c>
      <c r="W1852" s="13">
        <f t="shared" si="2252"/>
        <v>2.3880416906209442E-2</v>
      </c>
      <c r="X1852" s="13">
        <f t="shared" si="2253"/>
        <v>3.3544922700249807E-2</v>
      </c>
      <c r="Y1852" s="13">
        <f t="shared" si="2254"/>
        <v>2.3560347446721957E-2</v>
      </c>
      <c r="Z1852" s="13">
        <f t="shared" si="2255"/>
        <v>3.1496866166455278E-2</v>
      </c>
      <c r="AA1852" s="13">
        <f t="shared" si="2256"/>
        <v>4.0343826660068527E-2</v>
      </c>
      <c r="AB1852" s="13">
        <f t="shared" si="2257"/>
        <v>2.5837877663383305E-2</v>
      </c>
      <c r="AC1852" s="13">
        <f t="shared" si="2258"/>
        <v>1.240566300093171E-3</v>
      </c>
      <c r="AD1852" s="13">
        <f t="shared" si="2259"/>
        <v>7.6470099846024618E-3</v>
      </c>
      <c r="AE1852" s="13">
        <f t="shared" si="2260"/>
        <v>1.0741787290774959E-2</v>
      </c>
      <c r="AF1852" s="13">
        <f t="shared" si="2261"/>
        <v>7.5445170355857016E-3</v>
      </c>
      <c r="AG1852" s="13">
        <f t="shared" si="2262"/>
        <v>3.5326050038324321E-3</v>
      </c>
      <c r="AH1852" s="13">
        <f t="shared" si="2263"/>
        <v>1.1060945303043754E-2</v>
      </c>
      <c r="AI1852" s="13">
        <f t="shared" si="2264"/>
        <v>1.4167786015414793E-2</v>
      </c>
      <c r="AJ1852" s="13">
        <f t="shared" si="2265"/>
        <v>9.0736440276649351E-3</v>
      </c>
      <c r="AK1852" s="13">
        <f t="shared" si="2266"/>
        <v>3.87409464688423E-3</v>
      </c>
      <c r="AL1852" s="13">
        <f t="shared" si="2267"/>
        <v>8.9284198801333286E-5</v>
      </c>
      <c r="AM1852" s="13">
        <f t="shared" si="2268"/>
        <v>1.9589862918818462E-3</v>
      </c>
      <c r="AN1852" s="13">
        <f t="shared" si="2269"/>
        <v>2.7517963354709444E-3</v>
      </c>
      <c r="AO1852" s="13">
        <f t="shared" si="2270"/>
        <v>1.9327299796051967E-3</v>
      </c>
      <c r="AP1852" s="13">
        <f t="shared" si="2271"/>
        <v>9.0497132749601226E-4</v>
      </c>
      <c r="AQ1852" s="13">
        <f t="shared" si="2272"/>
        <v>3.1780426348945609E-4</v>
      </c>
      <c r="AR1852" s="13">
        <f t="shared" si="2273"/>
        <v>3.1074713363636076E-3</v>
      </c>
      <c r="AS1852" s="13">
        <f t="shared" si="2274"/>
        <v>3.9803097959918085E-3</v>
      </c>
      <c r="AT1852" s="13">
        <f t="shared" si="2275"/>
        <v>2.549157233837565E-3</v>
      </c>
      <c r="AU1852" s="13">
        <f t="shared" si="2276"/>
        <v>1.0883914294594369E-3</v>
      </c>
      <c r="AV1852" s="13">
        <f t="shared" si="2277"/>
        <v>3.4852574646918792E-4</v>
      </c>
      <c r="AW1852" s="13">
        <f t="shared" si="2278"/>
        <v>4.4623819486250536E-6</v>
      </c>
      <c r="AX1852" s="13">
        <f t="shared" si="2279"/>
        <v>4.1820564502860046E-4</v>
      </c>
      <c r="AY1852" s="13">
        <f t="shared" si="2280"/>
        <v>5.8745523959612047E-4</v>
      </c>
      <c r="AZ1852" s="13">
        <f t="shared" si="2281"/>
        <v>4.1260043071075021E-4</v>
      </c>
      <c r="BA1852" s="13">
        <f t="shared" si="2282"/>
        <v>1.9319385710672715E-4</v>
      </c>
      <c r="BB1852" s="13">
        <f t="shared" si="2283"/>
        <v>6.7845057189130884E-5</v>
      </c>
      <c r="BC1852" s="13">
        <f t="shared" si="2284"/>
        <v>1.9060447796551223E-5</v>
      </c>
      <c r="BD1852" s="13">
        <f t="shared" si="2285"/>
        <v>7.2751302305540594E-4</v>
      </c>
      <c r="BE1852" s="13">
        <f t="shared" si="2286"/>
        <v>9.318596694660599E-4</v>
      </c>
      <c r="BF1852" s="13">
        <f t="shared" si="2287"/>
        <v>5.9680199258183009E-4</v>
      </c>
      <c r="BG1852" s="13">
        <f t="shared" si="2288"/>
        <v>2.5481134124964245E-4</v>
      </c>
      <c r="BH1852" s="13">
        <f t="shared" si="2289"/>
        <v>8.1595931862449842E-5</v>
      </c>
      <c r="BI1852" s="13">
        <f t="shared" si="2290"/>
        <v>2.0902981990832871E-5</v>
      </c>
      <c r="BJ1852" s="14">
        <f t="shared" si="2291"/>
        <v>0.34184607737586092</v>
      </c>
      <c r="BK1852" s="14">
        <f t="shared" si="2292"/>
        <v>0.25898733172809707</v>
      </c>
      <c r="BL1852" s="14">
        <f t="shared" si="2293"/>
        <v>0.36724857220515</v>
      </c>
      <c r="BM1852" s="14">
        <f t="shared" si="2294"/>
        <v>0.50183438696515426</v>
      </c>
      <c r="BN1852" s="14">
        <f t="shared" si="2295"/>
        <v>0.49716146765276142</v>
      </c>
    </row>
    <row r="1853" spans="1:66" x14ac:dyDescent="0.25">
      <c r="A1853" t="s">
        <v>145</v>
      </c>
      <c r="B1853" t="s">
        <v>134</v>
      </c>
      <c r="C1853" t="s">
        <v>366</v>
      </c>
      <c r="D1853" s="7" t="s">
        <v>562</v>
      </c>
      <c r="E1853" s="10">
        <f>VLOOKUP(A1853,home!$A$2:$E$405,3,FALSE)</f>
        <v>1.4406000000000001</v>
      </c>
      <c r="F1853" s="10">
        <f>VLOOKUP(B1853,home!$B$2:$E$405,3,FALSE)</f>
        <v>0.55169999999999997</v>
      </c>
      <c r="G1853" s="10">
        <f>VLOOKUP(C1853,away!$B$2:$E$405,4,FALSE)</f>
        <v>0.79830000000000001</v>
      </c>
      <c r="H1853" s="10">
        <f>VLOOKUP(A1853,away!$A$2:$E$405,3,FALSE)</f>
        <v>1.2678</v>
      </c>
      <c r="I1853" s="10">
        <f>VLOOKUP(C1853,away!$B$2:$E$405,3,FALSE)</f>
        <v>1.0254000000000001</v>
      </c>
      <c r="J1853" s="10">
        <f>VLOOKUP(B1853,home!$B$2:$E$405,4,FALSE)</f>
        <v>1.1467000000000001</v>
      </c>
      <c r="K1853" s="12">
        <f t="shared" si="2240"/>
        <v>0.63447209166600005</v>
      </c>
      <c r="L1853" s="12">
        <f t="shared" si="2241"/>
        <v>1.4907124310040003</v>
      </c>
      <c r="M1853" s="13">
        <f t="shared" si="2242"/>
        <v>0.11941093220966754</v>
      </c>
      <c r="N1853" s="13">
        <f t="shared" si="2243"/>
        <v>7.5762903926854697E-2</v>
      </c>
      <c r="O1853" s="13">
        <f t="shared" si="2244"/>
        <v>0.17800736104272738</v>
      </c>
      <c r="P1853" s="13">
        <f t="shared" si="2245"/>
        <v>0.11294070269272409</v>
      </c>
      <c r="Q1853" s="13">
        <f t="shared" si="2246"/>
        <v>2.4034724062580854E-2</v>
      </c>
      <c r="R1853" s="13">
        <f t="shared" si="2247"/>
        <v>0.13267889295830548</v>
      </c>
      <c r="S1853" s="13">
        <f t="shared" si="2248"/>
        <v>2.6705264938241557E-2</v>
      </c>
      <c r="T1853" s="13">
        <f t="shared" si="2249"/>
        <v>3.5828861935840249E-2</v>
      </c>
      <c r="U1853" s="13">
        <f t="shared" si="2250"/>
        <v>8.4181054735185404E-2</v>
      </c>
      <c r="V1853" s="13">
        <f t="shared" si="2251"/>
        <v>2.8064724169145528E-3</v>
      </c>
      <c r="W1853" s="13">
        <f t="shared" si="2252"/>
        <v>5.0831205495336061E-3</v>
      </c>
      <c r="X1853" s="13">
        <f t="shared" si="2253"/>
        <v>7.5774709914816323E-3</v>
      </c>
      <c r="Y1853" s="13">
        <f t="shared" si="2254"/>
        <v>5.6479151012869388E-3</v>
      </c>
      <c r="Z1853" s="13">
        <f t="shared" si="2255"/>
        <v>6.592869168826504E-2</v>
      </c>
      <c r="AA1853" s="13">
        <f t="shared" si="2256"/>
        <v>4.1829914916256351E-2</v>
      </c>
      <c r="AB1853" s="13">
        <f t="shared" si="2257"/>
        <v>1.326995680556399E-2</v>
      </c>
      <c r="AC1853" s="13">
        <f t="shared" si="2258"/>
        <v>1.6590030796841883E-4</v>
      </c>
      <c r="AD1853" s="13">
        <f t="shared" si="2259"/>
        <v>8.0627453181325343E-4</v>
      </c>
      <c r="AE1853" s="13">
        <f t="shared" si="2260"/>
        <v>1.2019234673759473E-3</v>
      </c>
      <c r="AF1853" s="13">
        <f t="shared" si="2261"/>
        <v>8.9586112696637792E-4</v>
      </c>
      <c r="AG1853" s="13">
        <f t="shared" si="2262"/>
        <v>4.4515710614067758E-4</v>
      </c>
      <c r="AH1853" s="13">
        <f t="shared" si="2263"/>
        <v>2.4570180064881705E-2</v>
      </c>
      <c r="AI1853" s="13">
        <f t="shared" si="2264"/>
        <v>1.5589093538375752E-2</v>
      </c>
      <c r="AJ1853" s="13">
        <f t="shared" si="2265"/>
        <v>4.9454223922350939E-3</v>
      </c>
      <c r="AK1853" s="13">
        <f t="shared" si="2266"/>
        <v>1.0459108297910915E-3</v>
      </c>
      <c r="AL1853" s="13">
        <f t="shared" si="2267"/>
        <v>6.2764428724141892E-6</v>
      </c>
      <c r="AM1853" s="13">
        <f t="shared" si="2268"/>
        <v>1.0231173773131602E-4</v>
      </c>
      <c r="AN1853" s="13">
        <f t="shared" si="2269"/>
        <v>1.5251737927369379E-4</v>
      </c>
      <c r="AO1853" s="13">
        <f t="shared" si="2270"/>
        <v>1.1367977661372363E-4</v>
      </c>
      <c r="AP1853" s="13">
        <f t="shared" si="2271"/>
        <v>5.6487952050611893E-5</v>
      </c>
      <c r="AQ1853" s="13">
        <f t="shared" si="2272"/>
        <v>2.1051823080951268E-5</v>
      </c>
      <c r="AR1853" s="13">
        <f t="shared" si="2273"/>
        <v>7.3254145709451572E-3</v>
      </c>
      <c r="AS1853" s="13">
        <f t="shared" si="2274"/>
        <v>4.6477711051481681E-3</v>
      </c>
      <c r="AT1853" s="13">
        <f t="shared" si="2275"/>
        <v>1.4744405273340773E-3</v>
      </c>
      <c r="AU1853" s="13">
        <f t="shared" si="2276"/>
        <v>3.1183045513825741E-4</v>
      </c>
      <c r="AV1853" s="13">
        <f t="shared" si="2277"/>
        <v>4.9461930279182727E-5</v>
      </c>
      <c r="AW1853" s="13">
        <f t="shared" si="2278"/>
        <v>1.6489879278960471E-7</v>
      </c>
      <c r="AX1853" s="13">
        <f t="shared" si="2279"/>
        <v>1.0818990373395212E-5</v>
      </c>
      <c r="AY1853" s="13">
        <f t="shared" si="2280"/>
        <v>1.6128003440532854E-5</v>
      </c>
      <c r="AZ1853" s="13">
        <f t="shared" si="2281"/>
        <v>1.2021107608038806E-5</v>
      </c>
      <c r="BA1853" s="13">
        <f t="shared" si="2282"/>
        <v>5.9733381819134051E-6</v>
      </c>
      <c r="BB1853" s="13">
        <f t="shared" si="2283"/>
        <v>2.226132370592287E-6</v>
      </c>
      <c r="BC1853" s="13">
        <f t="shared" si="2284"/>
        <v>6.6370463958046447E-7</v>
      </c>
      <c r="BD1853" s="13">
        <f t="shared" si="2285"/>
        <v>1.8200144271942973E-3</v>
      </c>
      <c r="BE1853" s="13">
        <f t="shared" si="2286"/>
        <v>1.1547483604842628E-3</v>
      </c>
      <c r="BF1853" s="13">
        <f t="shared" si="2287"/>
        <v>3.6632780381216717E-4</v>
      </c>
      <c r="BG1853" s="13">
        <f t="shared" si="2288"/>
        <v>7.7474922640039277E-5</v>
      </c>
      <c r="BH1853" s="13">
        <f t="shared" si="2289"/>
        <v>1.2288919054771814E-5</v>
      </c>
      <c r="BI1853" s="13">
        <f t="shared" si="2290"/>
        <v>1.559395235399048E-6</v>
      </c>
      <c r="BJ1853" s="14">
        <f t="shared" si="2291"/>
        <v>0.15777809274523852</v>
      </c>
      <c r="BK1853" s="14">
        <f t="shared" si="2292"/>
        <v>0.26205167701182913</v>
      </c>
      <c r="BL1853" s="14">
        <f t="shared" si="2293"/>
        <v>0.51335911970058801</v>
      </c>
      <c r="BM1853" s="14">
        <f t="shared" si="2294"/>
        <v>0.35626610114841312</v>
      </c>
      <c r="BN1853" s="14">
        <f t="shared" si="2295"/>
        <v>0.64283551689286</v>
      </c>
    </row>
    <row r="1854" spans="1:66" x14ac:dyDescent="0.25">
      <c r="A1854" t="s">
        <v>145</v>
      </c>
      <c r="B1854" t="s">
        <v>423</v>
      </c>
      <c r="C1854" t="s">
        <v>347</v>
      </c>
      <c r="D1854" s="7" t="s">
        <v>562</v>
      </c>
      <c r="E1854" s="10">
        <f>VLOOKUP(A1854,home!$A$2:$E$405,3,FALSE)</f>
        <v>1.4406000000000001</v>
      </c>
      <c r="F1854" s="10">
        <f>VLOOKUP(B1854,home!$B$2:$E$405,3,FALSE)</f>
        <v>1.0728</v>
      </c>
      <c r="G1854" s="10">
        <f>VLOOKUP(C1854,away!$B$2:$E$405,4,FALSE)</f>
        <v>0.95860000000000001</v>
      </c>
      <c r="H1854" s="10">
        <f>VLOOKUP(A1854,away!$A$2:$E$405,3,FALSE)</f>
        <v>1.2678</v>
      </c>
      <c r="I1854" s="10">
        <f>VLOOKUP(C1854,away!$B$2:$E$405,3,FALSE)</f>
        <v>1.1268</v>
      </c>
      <c r="J1854" s="10">
        <f>VLOOKUP(B1854,home!$B$2:$E$405,4,FALSE)</f>
        <v>0.5736</v>
      </c>
      <c r="K1854" s="12">
        <f t="shared" si="2240"/>
        <v>1.481492986848</v>
      </c>
      <c r="L1854" s="12">
        <f t="shared" si="2241"/>
        <v>0.81942031814400007</v>
      </c>
      <c r="M1854" s="13">
        <f t="shared" si="2242"/>
        <v>0.10016731862186729</v>
      </c>
      <c r="N1854" s="13">
        <f t="shared" si="2243"/>
        <v>0.14839718004966548</v>
      </c>
      <c r="O1854" s="13">
        <f t="shared" si="2244"/>
        <v>8.2079136092761906E-2</v>
      </c>
      <c r="P1854" s="13">
        <f t="shared" si="2245"/>
        <v>0.12159966448796934</v>
      </c>
      <c r="Q1854" s="13">
        <f t="shared" si="2246"/>
        <v>0.10992469075579968</v>
      </c>
      <c r="R1854" s="13">
        <f t="shared" si="2247"/>
        <v>3.3628655905057821E-2</v>
      </c>
      <c r="S1854" s="13">
        <f t="shared" si="2248"/>
        <v>3.690444799517352E-2</v>
      </c>
      <c r="T1854" s="13">
        <f t="shared" si="2249"/>
        <v>9.0074525070998196E-2</v>
      </c>
      <c r="U1854" s="13">
        <f t="shared" si="2250"/>
        <v>4.9820617880467745E-2</v>
      </c>
      <c r="V1854" s="13">
        <f t="shared" si="2251"/>
        <v>4.9778583319591424E-3</v>
      </c>
      <c r="W1854" s="13">
        <f t="shared" si="2252"/>
        <v>5.4284219478717477E-2</v>
      </c>
      <c r="X1854" s="13">
        <f t="shared" si="2253"/>
        <v>4.4481592395449396E-2</v>
      </c>
      <c r="Y1854" s="13">
        <f t="shared" si="2254"/>
        <v>1.8224560296115438E-2</v>
      </c>
      <c r="Z1854" s="13">
        <f t="shared" si="2255"/>
        <v>9.1853346401591963E-3</v>
      </c>
      <c r="AA1854" s="13">
        <f t="shared" si="2256"/>
        <v>1.360800885124785E-2</v>
      </c>
      <c r="AB1854" s="13">
        <f t="shared" si="2257"/>
        <v>1.0080084839044599E-2</v>
      </c>
      <c r="AC1854" s="13">
        <f t="shared" si="2258"/>
        <v>3.7768425330914984E-4</v>
      </c>
      <c r="AD1854" s="13">
        <f t="shared" si="2259"/>
        <v>2.0105422613559389E-2</v>
      </c>
      <c r="AE1854" s="13">
        <f t="shared" si="2260"/>
        <v>1.6474791794422409E-2</v>
      </c>
      <c r="AF1854" s="13">
        <f t="shared" si="2261"/>
        <v>6.7498895667708848E-3</v>
      </c>
      <c r="AG1854" s="13">
        <f t="shared" si="2262"/>
        <v>1.8436655520800889E-3</v>
      </c>
      <c r="AH1854" s="13">
        <f t="shared" si="2263"/>
        <v>1.8816624582745876E-3</v>
      </c>
      <c r="AI1854" s="13">
        <f t="shared" si="2264"/>
        <v>2.7876697355489694E-3</v>
      </c>
      <c r="AJ1854" s="13">
        <f t="shared" si="2265"/>
        <v>2.0649565814321088E-3</v>
      </c>
      <c r="AK1854" s="13">
        <f t="shared" si="2266"/>
        <v>1.01973956451243E-3</v>
      </c>
      <c r="AL1854" s="13">
        <f t="shared" si="2267"/>
        <v>1.8339825450715727E-5</v>
      </c>
      <c r="AM1854" s="13">
        <f t="shared" si="2268"/>
        <v>5.9572085199206806E-3</v>
      </c>
      <c r="AN1854" s="13">
        <f t="shared" si="2269"/>
        <v>4.8814577006435515E-3</v>
      </c>
      <c r="AO1854" s="13">
        <f t="shared" si="2270"/>
        <v>1.9999828110339088E-3</v>
      </c>
      <c r="AP1854" s="13">
        <f t="shared" si="2271"/>
        <v>5.4627551709997908E-4</v>
      </c>
      <c r="AQ1854" s="13">
        <f t="shared" si="2272"/>
        <v>1.1190731450408572E-4</v>
      </c>
      <c r="AR1854" s="13">
        <f t="shared" si="2273"/>
        <v>3.0837449003979692E-4</v>
      </c>
      <c r="AS1854" s="13">
        <f t="shared" si="2274"/>
        <v>4.5685464431678761E-4</v>
      </c>
      <c r="AT1854" s="13">
        <f t="shared" si="2275"/>
        <v>3.3841347578212922E-4</v>
      </c>
      <c r="AU1854" s="13">
        <f t="shared" si="2276"/>
        <v>1.6711906367535998E-4</v>
      </c>
      <c r="AV1854" s="13">
        <f t="shared" si="2277"/>
        <v>6.1896430200912564E-5</v>
      </c>
      <c r="AW1854" s="13">
        <f t="shared" si="2278"/>
        <v>6.184420705768393E-7</v>
      </c>
      <c r="AX1854" s="13">
        <f t="shared" si="2279"/>
        <v>1.4709271072422744E-3</v>
      </c>
      <c r="AY1854" s="13">
        <f t="shared" si="2280"/>
        <v>1.2053075581830981E-3</v>
      </c>
      <c r="AZ1854" s="13">
        <f t="shared" si="2281"/>
        <v>4.9382675139388109E-4</v>
      </c>
      <c r="BA1854" s="13">
        <f t="shared" si="2282"/>
        <v>1.3488389124506403E-4</v>
      </c>
      <c r="BB1854" s="13">
        <f t="shared" si="2283"/>
        <v>2.7631650269132761E-5</v>
      </c>
      <c r="BC1854" s="13">
        <f t="shared" si="2284"/>
        <v>4.5283871308753046E-6</v>
      </c>
      <c r="BD1854" s="13">
        <f t="shared" si="2285"/>
        <v>4.2114720455984005E-5</v>
      </c>
      <c r="BE1854" s="13">
        <f t="shared" si="2286"/>
        <v>6.2392662998604322E-5</v>
      </c>
      <c r="BF1854" s="13">
        <f t="shared" si="2287"/>
        <v>4.6217146331601507E-5</v>
      </c>
      <c r="BG1854" s="13">
        <f t="shared" si="2288"/>
        <v>2.2823459387465139E-5</v>
      </c>
      <c r="BH1854" s="13">
        <f t="shared" si="2289"/>
        <v>8.4531987545349404E-6</v>
      </c>
      <c r="BI1854" s="13">
        <f t="shared" si="2290"/>
        <v>2.5046709342551506E-6</v>
      </c>
      <c r="BJ1854" s="14">
        <f t="shared" si="2291"/>
        <v>0.52739447478224466</v>
      </c>
      <c r="BK1854" s="14">
        <f t="shared" si="2292"/>
        <v>0.26525062107391223</v>
      </c>
      <c r="BL1854" s="14">
        <f t="shared" si="2293"/>
        <v>0.19848769587122544</v>
      </c>
      <c r="BM1854" s="14">
        <f t="shared" si="2294"/>
        <v>0.40331679133830795</v>
      </c>
      <c r="BN1854" s="14">
        <f t="shared" si="2295"/>
        <v>0.59579664591312154</v>
      </c>
    </row>
    <row r="1855" spans="1:66" x14ac:dyDescent="0.25">
      <c r="A1855" t="s">
        <v>145</v>
      </c>
      <c r="B1855" t="s">
        <v>432</v>
      </c>
      <c r="C1855" t="s">
        <v>375</v>
      </c>
      <c r="D1855" s="7" t="s">
        <v>562</v>
      </c>
      <c r="E1855" s="10">
        <f>VLOOKUP(A1855,home!$A$2:$E$405,3,FALSE)</f>
        <v>1.4406000000000001</v>
      </c>
      <c r="F1855" s="10">
        <f>VLOOKUP(B1855,home!$B$2:$E$405,3,FALSE)</f>
        <v>1.0578000000000001</v>
      </c>
      <c r="G1855" s="10">
        <f>VLOOKUP(C1855,away!$B$2:$E$405,4,FALSE)</f>
        <v>0.9718</v>
      </c>
      <c r="H1855" s="10">
        <f>VLOOKUP(A1855,away!$A$2:$E$405,3,FALSE)</f>
        <v>1.2678</v>
      </c>
      <c r="I1855" s="10">
        <f>VLOOKUP(C1855,away!$B$2:$E$405,3,FALSE)</f>
        <v>0.98599999999999999</v>
      </c>
      <c r="J1855" s="10">
        <f>VLOOKUP(B1855,home!$B$2:$E$405,4,FALSE)</f>
        <v>1.9156</v>
      </c>
      <c r="K1855" s="12">
        <f t="shared" si="2240"/>
        <v>1.4808936396240002</v>
      </c>
      <c r="L1855" s="12">
        <f t="shared" si="2241"/>
        <v>2.3945973124800002</v>
      </c>
      <c r="M1855" s="13">
        <f t="shared" si="2242"/>
        <v>2.0744150988694442E-2</v>
      </c>
      <c r="N1855" s="13">
        <f t="shared" si="2243"/>
        <v>3.0719881258557513E-2</v>
      </c>
      <c r="O1855" s="13">
        <f t="shared" si="2244"/>
        <v>4.967388820720705E-2</v>
      </c>
      <c r="P1855" s="13">
        <f t="shared" si="2245"/>
        <v>7.3561745101446543E-2</v>
      </c>
      <c r="Q1855" s="13">
        <f t="shared" si="2246"/>
        <v>2.274643838290118E-2</v>
      </c>
      <c r="R1855" s="13">
        <f t="shared" si="2247"/>
        <v>5.9474479600704996E-2</v>
      </c>
      <c r="S1855" s="13">
        <f t="shared" si="2248"/>
        <v>6.5215133958957533E-2</v>
      </c>
      <c r="T1855" s="13">
        <f t="shared" si="2249"/>
        <v>5.4468560220187083E-2</v>
      </c>
      <c r="U1855" s="13">
        <f t="shared" si="2250"/>
        <v>8.807537856063137E-2</v>
      </c>
      <c r="V1855" s="13">
        <f t="shared" si="2251"/>
        <v>2.5695805711210259E-2</v>
      </c>
      <c r="W1855" s="13">
        <f t="shared" si="2252"/>
        <v>1.1228351975112525E-2</v>
      </c>
      <c r="X1855" s="13">
        <f t="shared" si="2253"/>
        <v>2.6887381463183955E-2</v>
      </c>
      <c r="Y1855" s="13">
        <f t="shared" si="2254"/>
        <v>3.219222569568244E-2</v>
      </c>
      <c r="Z1855" s="13">
        <f t="shared" si="2255"/>
        <v>4.747247633766493E-2</v>
      </c>
      <c r="AA1855" s="13">
        <f t="shared" si="2256"/>
        <v>7.0301688265648837E-2</v>
      </c>
      <c r="AB1855" s="13">
        <f t="shared" si="2257"/>
        <v>5.2054661503714302E-2</v>
      </c>
      <c r="AC1855" s="13">
        <f t="shared" si="2258"/>
        <v>5.6950640897960808E-3</v>
      </c>
      <c r="AD1855" s="13">
        <f t="shared" si="2259"/>
        <v>4.1569987558509316E-3</v>
      </c>
      <c r="AE1855" s="13">
        <f t="shared" si="2260"/>
        <v>9.9543380487433462E-3</v>
      </c>
      <c r="AF1855" s="13">
        <f t="shared" si="2261"/>
        <v>1.1918315569519115E-2</v>
      </c>
      <c r="AG1855" s="13">
        <f t="shared" si="2262"/>
        <v>9.5131888106863381E-3</v>
      </c>
      <c r="AH1855" s="13">
        <f t="shared" si="2263"/>
        <v>2.841936606373572E-2</v>
      </c>
      <c r="AI1855" s="13">
        <f t="shared" si="2264"/>
        <v>4.2086058445932384E-2</v>
      </c>
      <c r="AJ1855" s="13">
        <f t="shared" si="2265"/>
        <v>3.1162488134712611E-2</v>
      </c>
      <c r="AK1855" s="13">
        <f t="shared" si="2266"/>
        <v>1.5382776824518088E-2</v>
      </c>
      <c r="AL1855" s="13">
        <f t="shared" si="2267"/>
        <v>8.0782067800856748E-4</v>
      </c>
      <c r="AM1855" s="13">
        <f t="shared" si="2268"/>
        <v>1.231214603492905E-3</v>
      </c>
      <c r="AN1855" s="13">
        <f t="shared" si="2269"/>
        <v>2.948263180610239E-3</v>
      </c>
      <c r="AO1855" s="13">
        <f t="shared" si="2270"/>
        <v>3.5299515443865085E-3</v>
      </c>
      <c r="AP1855" s="13">
        <f t="shared" si="2271"/>
        <v>2.8176041604575201E-3</v>
      </c>
      <c r="AQ1855" s="13">
        <f t="shared" si="2272"/>
        <v>1.6867568375660117E-3</v>
      </c>
      <c r="AR1855" s="13">
        <f t="shared" si="2273"/>
        <v>1.3610587519721379E-2</v>
      </c>
      <c r="AS1855" s="13">
        <f t="shared" si="2274"/>
        <v>2.0155832489501185E-2</v>
      </c>
      <c r="AT1855" s="13">
        <f t="shared" si="2275"/>
        <v>1.4924322067514546E-2</v>
      </c>
      <c r="AU1855" s="13">
        <f t="shared" si="2276"/>
        <v>7.3671112084941308E-3</v>
      </c>
      <c r="AV1855" s="13">
        <f t="shared" si="2277"/>
        <v>2.7274770327654118E-3</v>
      </c>
      <c r="AW1855" s="13">
        <f t="shared" si="2278"/>
        <v>7.9573566484851031E-5</v>
      </c>
      <c r="AX1855" s="13">
        <f t="shared" si="2279"/>
        <v>3.0388297922080503E-4</v>
      </c>
      <c r="AY1855" s="13">
        <f t="shared" si="2280"/>
        <v>7.2767736535055551E-4</v>
      </c>
      <c r="AZ1855" s="13">
        <f t="shared" si="2281"/>
        <v>8.7124713171048379E-4</v>
      </c>
      <c r="BA1855" s="13">
        <f t="shared" si="2282"/>
        <v>6.9542868003327784E-4</v>
      </c>
      <c r="BB1855" s="13">
        <f t="shared" si="2283"/>
        <v>4.1631791205730043E-4</v>
      </c>
      <c r="BC1855" s="13">
        <f t="shared" si="2284"/>
        <v>1.9938275066993939E-4</v>
      </c>
      <c r="BD1855" s="13">
        <f t="shared" si="2285"/>
        <v>5.431979382666435E-3</v>
      </c>
      <c r="BE1855" s="13">
        <f t="shared" si="2286"/>
        <v>8.0441837183594257E-3</v>
      </c>
      <c r="BF1855" s="13">
        <f t="shared" si="2287"/>
        <v>5.956290252242708E-3</v>
      </c>
      <c r="BG1855" s="13">
        <f t="shared" si="2288"/>
        <v>2.9402107834335519E-3</v>
      </c>
      <c r="BH1855" s="13">
        <f t="shared" si="2289"/>
        <v>1.0885348620851621E-3</v>
      </c>
      <c r="BI1855" s="13">
        <f t="shared" si="2290"/>
        <v>3.2240087075418081E-4</v>
      </c>
      <c r="BJ1855" s="14">
        <f t="shared" si="2291"/>
        <v>0.22921340732597995</v>
      </c>
      <c r="BK1855" s="14">
        <f t="shared" si="2292"/>
        <v>0.19244739789346402</v>
      </c>
      <c r="BL1855" s="14">
        <f t="shared" si="2293"/>
        <v>0.51919971579434365</v>
      </c>
      <c r="BM1855" s="14">
        <f t="shared" si="2294"/>
        <v>0.73076431001307485</v>
      </c>
      <c r="BN1855" s="14">
        <f t="shared" si="2295"/>
        <v>0.25692058353951175</v>
      </c>
    </row>
    <row r="1856" spans="1:66" x14ac:dyDescent="0.25">
      <c r="A1856" t="s">
        <v>145</v>
      </c>
      <c r="B1856" t="s">
        <v>434</v>
      </c>
      <c r="C1856" t="s">
        <v>133</v>
      </c>
      <c r="D1856" s="7" t="s">
        <v>562</v>
      </c>
      <c r="E1856" s="10">
        <f>VLOOKUP(A1856,home!$A$2:$E$405,3,FALSE)</f>
        <v>1.4406000000000001</v>
      </c>
      <c r="F1856" s="10">
        <f>VLOOKUP(B1856,home!$B$2:$E$405,3,FALSE)</f>
        <v>0.86770000000000003</v>
      </c>
      <c r="G1856" s="10">
        <f>VLOOKUP(C1856,away!$B$2:$E$405,4,FALSE)</f>
        <v>1.3448</v>
      </c>
      <c r="H1856" s="10">
        <f>VLOOKUP(A1856,away!$A$2:$E$405,3,FALSE)</f>
        <v>1.2678</v>
      </c>
      <c r="I1856" s="10">
        <f>VLOOKUP(C1856,away!$B$2:$E$405,3,FALSE)</f>
        <v>0.79079999999999995</v>
      </c>
      <c r="J1856" s="10">
        <f>VLOOKUP(B1856,home!$B$2:$E$405,4,FALSE)</f>
        <v>1.262</v>
      </c>
      <c r="K1856" s="12">
        <f t="shared" si="2240"/>
        <v>1.6810115921760003</v>
      </c>
      <c r="L1856" s="12">
        <f t="shared" si="2241"/>
        <v>1.2652512148799999</v>
      </c>
      <c r="M1856" s="13">
        <f t="shared" si="2242"/>
        <v>5.2535675488098531E-2</v>
      </c>
      <c r="N1856" s="13">
        <f t="shared" si="2243"/>
        <v>8.8313079498290176E-2</v>
      </c>
      <c r="O1856" s="13">
        <f t="shared" si="2244"/>
        <v>6.6470827235858093E-2</v>
      </c>
      <c r="P1856" s="13">
        <f t="shared" si="2245"/>
        <v>0.11173823112500565</v>
      </c>
      <c r="Q1856" s="13">
        <f t="shared" si="2246"/>
        <v>7.4227655188693245E-2</v>
      </c>
      <c r="R1856" s="13">
        <f t="shared" si="2247"/>
        <v>4.205114745712403E-2</v>
      </c>
      <c r="S1856" s="13">
        <f t="shared" si="2248"/>
        <v>5.9414065675112752E-2</v>
      </c>
      <c r="T1856" s="13">
        <f t="shared" si="2249"/>
        <v>9.3916630905187856E-2</v>
      </c>
      <c r="U1856" s="13">
        <f t="shared" si="2250"/>
        <v>7.0688466339727835E-2</v>
      </c>
      <c r="V1856" s="13">
        <f t="shared" si="2251"/>
        <v>1.4040876965566799E-2</v>
      </c>
      <c r="W1856" s="13">
        <f t="shared" si="2252"/>
        <v>4.1592516277412138E-2</v>
      </c>
      <c r="X1856" s="13">
        <f t="shared" si="2253"/>
        <v>5.262498174991187E-2</v>
      </c>
      <c r="Y1856" s="13">
        <f t="shared" si="2254"/>
        <v>3.3291911046056916E-2</v>
      </c>
      <c r="Z1856" s="13">
        <f t="shared" si="2255"/>
        <v>1.773508846907473E-2</v>
      </c>
      <c r="AA1856" s="13">
        <f t="shared" si="2256"/>
        <v>2.9812889304781535E-2</v>
      </c>
      <c r="AB1856" s="13">
        <f t="shared" si="2257"/>
        <v>2.5057906258798834E-2</v>
      </c>
      <c r="AC1856" s="13">
        <f t="shared" si="2258"/>
        <v>1.8664730454589985E-3</v>
      </c>
      <c r="AD1856" s="13">
        <f t="shared" si="2259"/>
        <v>1.747937550252468E-2</v>
      </c>
      <c r="AE1856" s="13">
        <f t="shared" si="2260"/>
        <v>2.2115801089913061E-2</v>
      </c>
      <c r="AF1856" s="13">
        <f t="shared" si="2261"/>
        <v>1.3991022098528465E-2</v>
      </c>
      <c r="AG1856" s="13">
        <f t="shared" si="2262"/>
        <v>5.9007192358586881E-3</v>
      </c>
      <c r="AH1856" s="13">
        <f t="shared" si="2263"/>
        <v>5.6098355578752725E-3</v>
      </c>
      <c r="AI1856" s="13">
        <f t="shared" si="2264"/>
        <v>9.4301986029894543E-3</v>
      </c>
      <c r="AJ1856" s="13">
        <f t="shared" si="2265"/>
        <v>7.9261365840735988E-3</v>
      </c>
      <c r="AK1856" s="13">
        <f t="shared" si="2266"/>
        <v>4.4413091596660027E-3</v>
      </c>
      <c r="AL1856" s="13">
        <f t="shared" si="2267"/>
        <v>1.5879220708932325E-4</v>
      </c>
      <c r="AM1856" s="13">
        <f t="shared" si="2268"/>
        <v>5.8766065687482424E-3</v>
      </c>
      <c r="AN1856" s="13">
        <f t="shared" si="2269"/>
        <v>7.4353836004804998E-3</v>
      </c>
      <c r="AO1856" s="13">
        <f t="shared" si="2270"/>
        <v>4.7038140668033915E-3</v>
      </c>
      <c r="AP1856" s="13">
        <f t="shared" si="2271"/>
        <v>1.9838354875308744E-3</v>
      </c>
      <c r="AQ1856" s="13">
        <f t="shared" si="2272"/>
        <v>6.2751256518012437E-4</v>
      </c>
      <c r="AR1856" s="13">
        <f t="shared" si="2273"/>
        <v>1.4195702509757402E-3</v>
      </c>
      <c r="AS1856" s="13">
        <f t="shared" si="2274"/>
        <v>2.3863140477984133E-3</v>
      </c>
      <c r="AT1856" s="13">
        <f t="shared" si="2275"/>
        <v>2.0057107884607836E-3</v>
      </c>
      <c r="AU1856" s="13">
        <f t="shared" si="2276"/>
        <v>1.1238743619850146E-3</v>
      </c>
      <c r="AV1856" s="13">
        <f t="shared" si="2277"/>
        <v>4.7231145766155356E-4</v>
      </c>
      <c r="AW1856" s="13">
        <f t="shared" si="2278"/>
        <v>9.3815404546785423E-6</v>
      </c>
      <c r="AX1856" s="13">
        <f t="shared" si="2279"/>
        <v>1.6464406274539025E-3</v>
      </c>
      <c r="AY1856" s="13">
        <f t="shared" si="2280"/>
        <v>2.0831610041138391E-3</v>
      </c>
      <c r="AZ1856" s="13">
        <f t="shared" si="2281"/>
        <v>1.3178609956228382E-3</v>
      </c>
      <c r="BA1856" s="13">
        <f t="shared" si="2282"/>
        <v>5.5580840858492065E-4</v>
      </c>
      <c r="BB1856" s="13">
        <f t="shared" si="2283"/>
        <v>1.7580931605064767E-4</v>
      </c>
      <c r="BC1856" s="13">
        <f t="shared" si="2284"/>
        <v>4.4488590144060699E-5</v>
      </c>
      <c r="BD1856" s="13">
        <f t="shared" si="2285"/>
        <v>2.993521641090939E-4</v>
      </c>
      <c r="BE1856" s="13">
        <f t="shared" si="2286"/>
        <v>5.0321445801035933E-4</v>
      </c>
      <c r="BF1856" s="13">
        <f t="shared" si="2287"/>
        <v>4.2295466863298867E-4</v>
      </c>
      <c r="BG1856" s="13">
        <f t="shared" si="2288"/>
        <v>2.36997233645671E-4</v>
      </c>
      <c r="BH1856" s="13">
        <f t="shared" si="2289"/>
        <v>9.9598774268004153E-5</v>
      </c>
      <c r="BI1856" s="13">
        <f t="shared" si="2290"/>
        <v>3.3485338822207164E-5</v>
      </c>
      <c r="BJ1856" s="14">
        <f t="shared" si="2291"/>
        <v>0.46990441382309034</v>
      </c>
      <c r="BK1856" s="14">
        <f t="shared" si="2292"/>
        <v>0.24183727551044593</v>
      </c>
      <c r="BL1856" s="14">
        <f t="shared" si="2293"/>
        <v>0.27049210004526458</v>
      </c>
      <c r="BM1856" s="14">
        <f t="shared" si="2294"/>
        <v>0.56255848239114681</v>
      </c>
      <c r="BN1856" s="14">
        <f t="shared" si="2295"/>
        <v>0.43533661599306972</v>
      </c>
    </row>
    <row r="1857" spans="1:66" x14ac:dyDescent="0.25">
      <c r="A1857" t="s">
        <v>145</v>
      </c>
      <c r="B1857" t="s">
        <v>147</v>
      </c>
      <c r="C1857" t="s">
        <v>404</v>
      </c>
      <c r="D1857" s="7" t="s">
        <v>562</v>
      </c>
      <c r="E1857" s="10">
        <f>VLOOKUP(A1857,home!$A$2:$E$405,3,FALSE)</f>
        <v>1.4406000000000001</v>
      </c>
      <c r="F1857" s="10">
        <f>VLOOKUP(B1857,home!$B$2:$E$405,3,FALSE)</f>
        <v>1.1238999999999999</v>
      </c>
      <c r="G1857" s="10">
        <f>VLOOKUP(C1857,away!$B$2:$E$405,4,FALSE)</f>
        <v>0.69420000000000004</v>
      </c>
      <c r="H1857" s="10">
        <f>VLOOKUP(A1857,away!$A$2:$E$405,3,FALSE)</f>
        <v>1.2678</v>
      </c>
      <c r="I1857" s="10">
        <f>VLOOKUP(C1857,away!$B$2:$E$405,3,FALSE)</f>
        <v>1.0892999999999999</v>
      </c>
      <c r="J1857" s="10">
        <f>VLOOKUP(B1857,home!$B$2:$E$405,4,FALSE)</f>
        <v>0.93899999999999995</v>
      </c>
      <c r="K1857" s="12">
        <f t="shared" si="2240"/>
        <v>1.1239725140280001</v>
      </c>
      <c r="L1857" s="12">
        <f t="shared" si="2241"/>
        <v>1.2967726530599999</v>
      </c>
      <c r="M1857" s="13">
        <f t="shared" si="2242"/>
        <v>8.8855380678443424E-2</v>
      </c>
      <c r="N1857" s="13">
        <f t="shared" si="2243"/>
        <v>9.9871005606065044E-2</v>
      </c>
      <c r="O1857" s="13">
        <f t="shared" si="2244"/>
        <v>0.11522522774104133</v>
      </c>
      <c r="P1857" s="13">
        <f t="shared" si="2245"/>
        <v>0.12950998890354709</v>
      </c>
      <c r="Q1857" s="13">
        <f t="shared" si="2246"/>
        <v>5.6126132624776719E-2</v>
      </c>
      <c r="R1857" s="13">
        <f t="shared" si="2247"/>
        <v>7.4710462138596459E-2</v>
      </c>
      <c r="S1857" s="13">
        <f t="shared" si="2248"/>
        <v>4.7191394313237232E-2</v>
      </c>
      <c r="T1857" s="13">
        <f t="shared" si="2249"/>
        <v>7.278283390982912E-2</v>
      </c>
      <c r="U1857" s="13">
        <f t="shared" si="2250"/>
        <v>8.3972505954111987E-2</v>
      </c>
      <c r="V1857" s="13">
        <f t="shared" si="2251"/>
        <v>7.642577194518857E-3</v>
      </c>
      <c r="W1857" s="13">
        <f t="shared" si="2252"/>
        <v>2.1028076796313088E-2</v>
      </c>
      <c r="X1857" s="13">
        <f t="shared" si="2253"/>
        <v>2.7268634935904344E-2</v>
      </c>
      <c r="Y1857" s="13">
        <f t="shared" si="2254"/>
        <v>1.7680610035578644E-2</v>
      </c>
      <c r="Z1857" s="13">
        <f t="shared" si="2255"/>
        <v>3.2294161399602124E-2</v>
      </c>
      <c r="AA1857" s="13">
        <f t="shared" si="2256"/>
        <v>3.6297749776736804E-2</v>
      </c>
      <c r="AB1857" s="13">
        <f t="shared" si="2257"/>
        <v>2.0398836535059073E-2</v>
      </c>
      <c r="AC1857" s="13">
        <f t="shared" si="2258"/>
        <v>6.9620860330800254E-4</v>
      </c>
      <c r="AD1857" s="13">
        <f t="shared" si="2259"/>
        <v>5.9087450854814656E-3</v>
      </c>
      <c r="AE1857" s="13">
        <f t="shared" si="2260"/>
        <v>7.6622990407550365E-3</v>
      </c>
      <c r="AF1857" s="13">
        <f t="shared" si="2261"/>
        <v>4.9681299278095019E-3</v>
      </c>
      <c r="AG1857" s="13">
        <f t="shared" si="2262"/>
        <v>2.1475116757441039E-3</v>
      </c>
      <c r="AH1857" s="13">
        <f t="shared" si="2263"/>
        <v>1.0469546339127479E-2</v>
      </c>
      <c r="AI1857" s="13">
        <f t="shared" si="2264"/>
        <v>1.1767482319521759E-2</v>
      </c>
      <c r="AJ1857" s="13">
        <f t="shared" si="2265"/>
        <v>6.6131633432264577E-3</v>
      </c>
      <c r="AK1857" s="13">
        <f t="shared" si="2266"/>
        <v>2.4776712761880194E-3</v>
      </c>
      <c r="AL1857" s="13">
        <f t="shared" si="2267"/>
        <v>4.0589986920554775E-5</v>
      </c>
      <c r="AM1857" s="13">
        <f t="shared" si="2268"/>
        <v>1.3282534136958392E-3</v>
      </c>
      <c r="AN1857" s="13">
        <f t="shared" si="2269"/>
        <v>1.722442703214355E-3</v>
      </c>
      <c r="AO1857" s="13">
        <f t="shared" si="2270"/>
        <v>1.116808296995559E-3</v>
      </c>
      <c r="AP1857" s="13">
        <f t="shared" si="2271"/>
        <v>4.8274881941811698E-4</v>
      </c>
      <c r="AQ1857" s="13">
        <f t="shared" si="2272"/>
        <v>1.565038668296037E-4</v>
      </c>
      <c r="AR1857" s="13">
        <f t="shared" si="2273"/>
        <v>2.7153242765049872E-3</v>
      </c>
      <c r="AS1857" s="13">
        <f t="shared" si="2274"/>
        <v>3.0519498534645711E-3</v>
      </c>
      <c r="AT1857" s="13">
        <f t="shared" si="2275"/>
        <v>1.7151538747429806E-3</v>
      </c>
      <c r="AU1857" s="13">
        <f t="shared" si="2276"/>
        <v>6.4259527084657795E-4</v>
      </c>
      <c r="AV1857" s="13">
        <f t="shared" si="2277"/>
        <v>1.8056485551898289E-4</v>
      </c>
      <c r="AW1857" s="13">
        <f t="shared" si="2278"/>
        <v>1.6433722338536385E-6</v>
      </c>
      <c r="AX1857" s="13">
        <f t="shared" si="2279"/>
        <v>2.4882005477633084E-4</v>
      </c>
      <c r="AY1857" s="13">
        <f t="shared" si="2280"/>
        <v>3.2266304256683704E-4</v>
      </c>
      <c r="AZ1857" s="13">
        <f t="shared" si="2281"/>
        <v>2.0921030487690452E-4</v>
      </c>
      <c r="BA1857" s="13">
        <f t="shared" si="2282"/>
        <v>9.043273403423829E-5</v>
      </c>
      <c r="BB1857" s="13">
        <f t="shared" si="2283"/>
        <v>2.9317674109262156E-5</v>
      </c>
      <c r="BC1857" s="13">
        <f t="shared" si="2284"/>
        <v>7.6036716072432625E-6</v>
      </c>
      <c r="BD1857" s="13">
        <f t="shared" si="2285"/>
        <v>5.8685971099359908E-4</v>
      </c>
      <c r="BE1857" s="13">
        <f t="shared" si="2286"/>
        <v>6.596141847472212E-4</v>
      </c>
      <c r="BF1857" s="13">
        <f t="shared" si="2287"/>
        <v>3.70694106759432E-4</v>
      </c>
      <c r="BG1857" s="13">
        <f t="shared" si="2288"/>
        <v>1.3888332903658757E-4</v>
      </c>
      <c r="BH1857" s="13">
        <f t="shared" si="2289"/>
        <v>3.9025261123457804E-5</v>
      </c>
      <c r="BI1857" s="13">
        <f t="shared" si="2290"/>
        <v>8.7726641711064115E-6</v>
      </c>
      <c r="BJ1857" s="14">
        <f t="shared" si="2291"/>
        <v>0.32115878422038135</v>
      </c>
      <c r="BK1857" s="14">
        <f t="shared" si="2292"/>
        <v>0.27425880272254205</v>
      </c>
      <c r="BL1857" s="14">
        <f t="shared" si="2293"/>
        <v>0.37204208281151896</v>
      </c>
      <c r="BM1857" s="14">
        <f t="shared" si="2294"/>
        <v>0.43513461379124141</v>
      </c>
      <c r="BN1857" s="14">
        <f t="shared" si="2295"/>
        <v>0.56429819769247014</v>
      </c>
    </row>
    <row r="1858" spans="1:66" x14ac:dyDescent="0.25">
      <c r="A1858" t="s">
        <v>342</v>
      </c>
      <c r="B1858" t="s">
        <v>398</v>
      </c>
      <c r="C1858" t="s">
        <v>386</v>
      </c>
      <c r="D1858" s="7" t="s">
        <v>562</v>
      </c>
      <c r="E1858" s="10">
        <f>VLOOKUP(A1858,home!$A$2:$E$405,3,FALSE)</f>
        <v>1.1741999999999999</v>
      </c>
      <c r="F1858" s="10">
        <f>VLOOKUP(B1858,home!$B$2:$E$405,3,FALSE)</f>
        <v>0.76649999999999996</v>
      </c>
      <c r="G1858" s="10">
        <f>VLOOKUP(C1858,away!$B$2:$E$405,4,FALSE)</f>
        <v>0.97940000000000005</v>
      </c>
      <c r="H1858" s="10">
        <f>VLOOKUP(A1858,away!$A$2:$E$405,3,FALSE)</f>
        <v>0.85970000000000002</v>
      </c>
      <c r="I1858" s="10">
        <f>VLOOKUP(C1858,away!$B$2:$E$405,3,FALSE)</f>
        <v>1.3957999999999999</v>
      </c>
      <c r="J1858" s="10">
        <f>VLOOKUP(B1858,home!$B$2:$E$405,4,FALSE)</f>
        <v>0.87239999999999995</v>
      </c>
      <c r="K1858" s="12">
        <f t="shared" si="2240"/>
        <v>0.88148379941999988</v>
      </c>
      <c r="L1858" s="12">
        <f t="shared" si="2241"/>
        <v>1.0468531824239999</v>
      </c>
      <c r="M1858" s="13">
        <f t="shared" si="2242"/>
        <v>0.14538978339738376</v>
      </c>
      <c r="N1858" s="13">
        <f t="shared" si="2243"/>
        <v>0.12815873866597663</v>
      </c>
      <c r="O1858" s="13">
        <f t="shared" si="2244"/>
        <v>0.1522017574414872</v>
      </c>
      <c r="P1858" s="13">
        <f t="shared" si="2245"/>
        <v>0.13416338342792336</v>
      </c>
      <c r="Q1858" s="13">
        <f t="shared" si="2246"/>
        <v>5.6484925944079965E-2</v>
      </c>
      <c r="R1858" s="13">
        <f t="shared" si="2247"/>
        <v>7.9666447074073291E-2</v>
      </c>
      <c r="S1858" s="13">
        <f t="shared" si="2248"/>
        <v>3.0950959950931268E-2</v>
      </c>
      <c r="T1858" s="13">
        <f t="shared" si="2249"/>
        <v>5.9131424483544068E-2</v>
      </c>
      <c r="U1858" s="13">
        <f t="shared" si="2250"/>
        <v>7.0224682453146461E-2</v>
      </c>
      <c r="V1858" s="13">
        <f t="shared" si="2251"/>
        <v>3.1734504847178782E-3</v>
      </c>
      <c r="W1858" s="13">
        <f t="shared" si="2252"/>
        <v>1.659684904371498E-2</v>
      </c>
      <c r="X1858" s="13">
        <f t="shared" si="2253"/>
        <v>1.7374464239623747E-2</v>
      </c>
      <c r="Y1858" s="13">
        <f t="shared" si="2254"/>
        <v>9.0942565910810506E-3</v>
      </c>
      <c r="Z1858" s="13">
        <f t="shared" si="2255"/>
        <v>2.7799691217302261E-2</v>
      </c>
      <c r="AA1858" s="13">
        <f t="shared" si="2256"/>
        <v>2.4504977436930399E-2</v>
      </c>
      <c r="AB1858" s="13">
        <f t="shared" si="2257"/>
        <v>1.0800370307903387E-2</v>
      </c>
      <c r="AC1858" s="13">
        <f t="shared" si="2258"/>
        <v>1.8302560719097755E-4</v>
      </c>
      <c r="AD1858" s="13">
        <f t="shared" si="2259"/>
        <v>3.6574633883635172E-3</v>
      </c>
      <c r="AE1858" s="13">
        <f t="shared" si="2260"/>
        <v>3.8288271877076137E-3</v>
      </c>
      <c r="AF1858" s="13">
        <f t="shared" si="2261"/>
        <v>2.0041099632016248E-3</v>
      </c>
      <c r="AG1858" s="13">
        <f t="shared" si="2262"/>
        <v>6.9933629763508872E-4</v>
      </c>
      <c r="AH1858" s="13">
        <f t="shared" si="2263"/>
        <v>7.2755488053093485E-3</v>
      </c>
      <c r="AI1858" s="13">
        <f t="shared" si="2264"/>
        <v>6.4132784037697257E-3</v>
      </c>
      <c r="AJ1858" s="13">
        <f t="shared" si="2265"/>
        <v>2.8266005070465847E-3</v>
      </c>
      <c r="AK1858" s="13">
        <f t="shared" si="2266"/>
        <v>8.3053418479797398E-4</v>
      </c>
      <c r="AL1858" s="13">
        <f t="shared" si="2267"/>
        <v>6.755724959731523E-6</v>
      </c>
      <c r="AM1858" s="13">
        <f t="shared" si="2268"/>
        <v>6.4479894476284416E-4</v>
      </c>
      <c r="AN1858" s="13">
        <f t="shared" si="2269"/>
        <v>6.7500982734862035E-4</v>
      </c>
      <c r="AO1858" s="13">
        <f t="shared" si="2270"/>
        <v>3.5331809296368903E-4</v>
      </c>
      <c r="AP1858" s="13">
        <f t="shared" si="2271"/>
        <v>1.2329072334233882E-4</v>
      </c>
      <c r="AQ1858" s="13">
        <f t="shared" si="2272"/>
        <v>3.2266821523571087E-5</v>
      </c>
      <c r="AR1858" s="13">
        <f t="shared" si="2273"/>
        <v>1.5232862841438447E-3</v>
      </c>
      <c r="AS1858" s="13">
        <f t="shared" si="2274"/>
        <v>1.3427521813514898E-3</v>
      </c>
      <c r="AT1858" s="13">
        <f t="shared" si="2275"/>
        <v>5.9180714724860184E-4</v>
      </c>
      <c r="AU1858" s="13">
        <f t="shared" si="2276"/>
        <v>1.7388947089353634E-4</v>
      </c>
      <c r="AV1858" s="13">
        <f t="shared" si="2277"/>
        <v>3.8320187870591966E-5</v>
      </c>
      <c r="AW1858" s="13">
        <f t="shared" si="2278"/>
        <v>1.7316876990301213E-7</v>
      </c>
      <c r="AX1858" s="13">
        <f t="shared" si="2279"/>
        <v>9.4729970615259682E-5</v>
      </c>
      <c r="AY1858" s="13">
        <f t="shared" si="2280"/>
        <v>9.9168371209516599E-5</v>
      </c>
      <c r="AZ1858" s="13">
        <f t="shared" si="2281"/>
        <v>5.1907362498243509E-5</v>
      </c>
      <c r="BA1858" s="13">
        <f t="shared" si="2282"/>
        <v>1.8113129207507467E-5</v>
      </c>
      <c r="BB1858" s="13">
        <f t="shared" si="2283"/>
        <v>4.7404467386340748E-6</v>
      </c>
      <c r="BC1858" s="13">
        <f t="shared" si="2284"/>
        <v>9.9251035089011059E-7</v>
      </c>
      <c r="BD1858" s="13">
        <f t="shared" si="2285"/>
        <v>2.6577618238313546E-4</v>
      </c>
      <c r="BE1858" s="13">
        <f t="shared" si="2286"/>
        <v>2.3427739904242906E-4</v>
      </c>
      <c r="BF1858" s="13">
        <f t="shared" si="2287"/>
        <v>1.0325586591307789E-4</v>
      </c>
      <c r="BG1858" s="13">
        <f t="shared" si="2288"/>
        <v>3.0339457665820659E-5</v>
      </c>
      <c r="BH1858" s="13">
        <f t="shared" si="2289"/>
        <v>6.6859351039024575E-6</v>
      </c>
      <c r="BI1858" s="13">
        <f t="shared" si="2290"/>
        <v>1.1787086956126985E-6</v>
      </c>
      <c r="BJ1858" s="14">
        <f t="shared" si="2291"/>
        <v>0.2991287320054894</v>
      </c>
      <c r="BK1858" s="14">
        <f t="shared" si="2292"/>
        <v>0.31396652696431648</v>
      </c>
      <c r="BL1858" s="14">
        <f t="shared" si="2293"/>
        <v>0.35905576543477635</v>
      </c>
      <c r="BM1858" s="14">
        <f t="shared" si="2294"/>
        <v>0.30378668446852058</v>
      </c>
      <c r="BN1858" s="14">
        <f t="shared" si="2295"/>
        <v>0.69606503595092417</v>
      </c>
    </row>
    <row r="1859" spans="1:66" x14ac:dyDescent="0.25">
      <c r="A1859" t="s">
        <v>342</v>
      </c>
      <c r="B1859" t="s">
        <v>402</v>
      </c>
      <c r="C1859" t="s">
        <v>377</v>
      </c>
      <c r="D1859" s="7" t="s">
        <v>562</v>
      </c>
      <c r="E1859" s="10">
        <f>VLOOKUP(A1859,home!$A$2:$E$405,3,FALSE)</f>
        <v>1.1741999999999999</v>
      </c>
      <c r="F1859" s="10">
        <f>VLOOKUP(B1859,home!$B$2:$E$405,3,FALSE)</f>
        <v>0.80910000000000004</v>
      </c>
      <c r="G1859" s="10">
        <f>VLOOKUP(C1859,away!$B$2:$E$405,4,FALSE)</f>
        <v>1.1922999999999999</v>
      </c>
      <c r="H1859" s="10">
        <f>VLOOKUP(A1859,away!$A$2:$E$405,3,FALSE)</f>
        <v>0.85970000000000002</v>
      </c>
      <c r="I1859" s="10">
        <f>VLOOKUP(C1859,away!$B$2:$E$405,3,FALSE)</f>
        <v>0.78520000000000001</v>
      </c>
      <c r="J1859" s="10">
        <f>VLOOKUP(B1859,home!$B$2:$E$405,4,FALSE)</f>
        <v>0.93059999999999998</v>
      </c>
      <c r="K1859" s="12">
        <f t="shared" si="2240"/>
        <v>1.1327389158059999</v>
      </c>
      <c r="L1859" s="12">
        <f t="shared" si="2241"/>
        <v>0.6281889110640001</v>
      </c>
      <c r="M1859" s="13">
        <f t="shared" si="2242"/>
        <v>0.17188531000615542</v>
      </c>
      <c r="N1859" s="13">
        <f t="shared" si="2243"/>
        <v>0.19470117969935066</v>
      </c>
      <c r="O1859" s="13">
        <f t="shared" si="2244"/>
        <v>0.10797644572066484</v>
      </c>
      <c r="P1859" s="13">
        <f t="shared" si="2245"/>
        <v>0.12230912205821129</v>
      </c>
      <c r="Q1859" s="13">
        <f t="shared" si="2246"/>
        <v>0.11027280159939587</v>
      </c>
      <c r="R1859" s="13">
        <f t="shared" si="2247"/>
        <v>3.3914802928912781E-2</v>
      </c>
      <c r="S1859" s="13">
        <f t="shared" si="2248"/>
        <v>2.1757998601094414E-2</v>
      </c>
      <c r="T1859" s="13">
        <f t="shared" si="2249"/>
        <v>6.9272151156701017E-2</v>
      </c>
      <c r="U1859" s="13">
        <f t="shared" si="2250"/>
        <v>3.8416617099470814E-2</v>
      </c>
      <c r="V1859" s="13">
        <f t="shared" si="2251"/>
        <v>1.7202696292392397E-3</v>
      </c>
      <c r="W1859" s="13">
        <f t="shared" si="2252"/>
        <v>4.1636764575529929E-2</v>
      </c>
      <c r="X1859" s="13">
        <f t="shared" si="2253"/>
        <v>2.6155753798930276E-2</v>
      </c>
      <c r="Y1859" s="13">
        <f t="shared" si="2254"/>
        <v>8.2153772485040483E-3</v>
      </c>
      <c r="Z1859" s="13">
        <f t="shared" si="2255"/>
        <v>7.1016343736212935E-3</v>
      </c>
      <c r="AA1859" s="13">
        <f t="shared" si="2256"/>
        <v>8.0442976208264048E-3</v>
      </c>
      <c r="AB1859" s="13">
        <f t="shared" si="2257"/>
        <v>4.5560444827178453E-3</v>
      </c>
      <c r="AC1859" s="13">
        <f t="shared" si="2258"/>
        <v>7.6506199122005115E-5</v>
      </c>
      <c r="AD1859" s="13">
        <f t="shared" si="2259"/>
        <v>1.1790895890738862E-2</v>
      </c>
      <c r="AE1859" s="13">
        <f t="shared" si="2260"/>
        <v>7.4069100500722372E-3</v>
      </c>
      <c r="AF1859" s="13">
        <f t="shared" si="2261"/>
        <v>2.326469379351939E-3</v>
      </c>
      <c r="AG1859" s="13">
        <f t="shared" si="2262"/>
        <v>4.8715408867961151E-4</v>
      </c>
      <c r="AH1859" s="13">
        <f t="shared" si="2263"/>
        <v>1.1152919909849582E-3</v>
      </c>
      <c r="AI1859" s="13">
        <f t="shared" si="2264"/>
        <v>1.2633346406754164E-3</v>
      </c>
      <c r="AJ1859" s="13">
        <f t="shared" si="2265"/>
        <v>7.1551415558941721E-4</v>
      </c>
      <c r="AK1859" s="13">
        <f t="shared" si="2266"/>
        <v>2.7016357628206728E-4</v>
      </c>
      <c r="AL1859" s="13">
        <f t="shared" si="2267"/>
        <v>2.1775929650504843E-6</v>
      </c>
      <c r="AM1859" s="13">
        <f t="shared" si="2268"/>
        <v>2.6712013255313907E-3</v>
      </c>
      <c r="AN1859" s="13">
        <f t="shared" si="2269"/>
        <v>1.6780190519182776E-3</v>
      </c>
      <c r="AO1859" s="13">
        <f t="shared" si="2270"/>
        <v>5.2705648048459442E-4</v>
      </c>
      <c r="AP1859" s="13">
        <f t="shared" si="2271"/>
        <v>1.1036367884828058E-4</v>
      </c>
      <c r="AQ1859" s="13">
        <f t="shared" si="2272"/>
        <v>1.7332309809179598E-5</v>
      </c>
      <c r="AR1859" s="13">
        <f t="shared" si="2273"/>
        <v>1.4012281226704831E-4</v>
      </c>
      <c r="AS1859" s="13">
        <f t="shared" si="2274"/>
        <v>1.5872256244706397E-4</v>
      </c>
      <c r="AT1859" s="13">
        <f t="shared" si="2275"/>
        <v>8.989561165011873E-5</v>
      </c>
      <c r="AU1859" s="13">
        <f t="shared" si="2276"/>
        <v>3.3942752558757561E-5</v>
      </c>
      <c r="AV1859" s="13">
        <f t="shared" si="2277"/>
        <v>9.6120691832195937E-6</v>
      </c>
      <c r="AW1859" s="13">
        <f t="shared" si="2278"/>
        <v>4.3042183144925668E-8</v>
      </c>
      <c r="AX1859" s="13">
        <f t="shared" si="2279"/>
        <v>5.0429561556366231E-4</v>
      </c>
      <c r="AY1859" s="13">
        <f t="shared" si="2280"/>
        <v>3.1679291359528659E-4</v>
      </c>
      <c r="AZ1859" s="13">
        <f t="shared" si="2281"/>
        <v>9.9502897712107474E-5</v>
      </c>
      <c r="BA1859" s="13">
        <f t="shared" si="2282"/>
        <v>2.0835538987160462E-5</v>
      </c>
      <c r="BB1859" s="13">
        <f t="shared" si="2283"/>
        <v>3.2721636369439619E-6</v>
      </c>
      <c r="BC1859" s="13">
        <f t="shared" si="2284"/>
        <v>4.111073823830092E-7</v>
      </c>
      <c r="BD1859" s="13">
        <f t="shared" si="2285"/>
        <v>1.467059947554373E-5</v>
      </c>
      <c r="BE1859" s="13">
        <f t="shared" si="2286"/>
        <v>1.6617958944151476E-5</v>
      </c>
      <c r="BF1859" s="13">
        <f t="shared" si="2287"/>
        <v>9.4119043986533848E-6</v>
      </c>
      <c r="BG1859" s="13">
        <f t="shared" si="2288"/>
        <v>3.553743461400118E-6</v>
      </c>
      <c r="BH1859" s="13">
        <f t="shared" si="2289"/>
        <v>1.006365878879758E-6</v>
      </c>
      <c r="BI1859" s="13">
        <f t="shared" si="2290"/>
        <v>2.2798995890928177E-7</v>
      </c>
      <c r="BJ1859" s="14">
        <f t="shared" si="2291"/>
        <v>0.4782145405707236</v>
      </c>
      <c r="BK1859" s="14">
        <f t="shared" si="2292"/>
        <v>0.31806817700038265</v>
      </c>
      <c r="BL1859" s="14">
        <f t="shared" si="2293"/>
        <v>0.19675029658634824</v>
      </c>
      <c r="BM1859" s="14">
        <f t="shared" si="2294"/>
        <v>0.25875823664697278</v>
      </c>
      <c r="BN1859" s="14">
        <f t="shared" si="2295"/>
        <v>0.74105966201269091</v>
      </c>
    </row>
    <row r="1860" spans="1:66" x14ac:dyDescent="0.25">
      <c r="A1860" t="s">
        <v>342</v>
      </c>
      <c r="B1860" t="s">
        <v>348</v>
      </c>
      <c r="C1860" t="s">
        <v>392</v>
      </c>
      <c r="D1860" s="7" t="s">
        <v>562</v>
      </c>
      <c r="E1860" s="10">
        <f>VLOOKUP(A1860,home!$A$2:$E$405,3,FALSE)</f>
        <v>1.1741999999999999</v>
      </c>
      <c r="F1860" s="10">
        <f>VLOOKUP(B1860,home!$B$2:$E$405,3,FALSE)</f>
        <v>1.3626</v>
      </c>
      <c r="G1860" s="10">
        <f>VLOOKUP(C1860,away!$B$2:$E$405,4,FALSE)</f>
        <v>1.2775000000000001</v>
      </c>
      <c r="H1860" s="10">
        <f>VLOOKUP(A1860,away!$A$2:$E$405,3,FALSE)</f>
        <v>0.85970000000000002</v>
      </c>
      <c r="I1860" s="10">
        <f>VLOOKUP(C1860,away!$B$2:$E$405,3,FALSE)</f>
        <v>0.63980000000000004</v>
      </c>
      <c r="J1860" s="10">
        <f>VLOOKUP(B1860,home!$B$2:$E$405,4,FALSE)</f>
        <v>0.98870000000000002</v>
      </c>
      <c r="K1860" s="12">
        <f t="shared" si="2240"/>
        <v>2.0439551853000002</v>
      </c>
      <c r="L1860" s="12">
        <f t="shared" si="2241"/>
        <v>0.54382065252200007</v>
      </c>
      <c r="M1860" s="13">
        <f t="shared" si="2242"/>
        <v>7.5187082516944226E-2</v>
      </c>
      <c r="N1860" s="13">
        <f t="shared" si="2243"/>
        <v>0.15367902717808712</v>
      </c>
      <c r="O1860" s="13">
        <f t="shared" si="2244"/>
        <v>4.0888288275590066E-2</v>
      </c>
      <c r="P1860" s="13">
        <f t="shared" si="2245"/>
        <v>8.3573828838933509E-2</v>
      </c>
      <c r="Q1860" s="13">
        <f t="shared" si="2246"/>
        <v>0.15705652223625546</v>
      </c>
      <c r="R1860" s="13">
        <f t="shared" si="2247"/>
        <v>1.1117947805269517E-2</v>
      </c>
      <c r="S1860" s="13">
        <f t="shared" si="2248"/>
        <v>2.3224018784161846E-2</v>
      </c>
      <c r="T1860" s="13">
        <f t="shared" si="2249"/>
        <v>8.5410580405356443E-2</v>
      </c>
      <c r="U1860" s="13">
        <f t="shared" si="2250"/>
        <v>2.2724587066475385E-2</v>
      </c>
      <c r="V1860" s="13">
        <f t="shared" si="2251"/>
        <v>2.8682825498535045E-3</v>
      </c>
      <c r="W1860" s="13">
        <f t="shared" si="2252"/>
        <v>0.10700549766999302</v>
      </c>
      <c r="X1860" s="13">
        <f t="shared" si="2253"/>
        <v>5.8191799566336959E-2</v>
      </c>
      <c r="Y1860" s="13">
        <f t="shared" si="2254"/>
        <v>1.5822951205797402E-2</v>
      </c>
      <c r="Z1860" s="13">
        <f t="shared" si="2255"/>
        <v>2.0153898767224028E-3</v>
      </c>
      <c r="AA1860" s="13">
        <f t="shared" si="2256"/>
        <v>4.1193665889278832E-3</v>
      </c>
      <c r="AB1860" s="13">
        <f t="shared" si="2257"/>
        <v>4.2099003497953619E-3</v>
      </c>
      <c r="AC1860" s="13">
        <f t="shared" si="2258"/>
        <v>1.9926407806581547E-4</v>
      </c>
      <c r="AD1860" s="13">
        <f t="shared" si="2259"/>
        <v>5.4678610454547333E-2</v>
      </c>
      <c r="AE1860" s="13">
        <f t="shared" si="2260"/>
        <v>2.9735357616388177E-2</v>
      </c>
      <c r="AF1860" s="13">
        <f t="shared" si="2261"/>
        <v>8.0853507909596223E-3</v>
      </c>
      <c r="AG1860" s="13">
        <f t="shared" si="2262"/>
        <v>1.465660247669644E-3</v>
      </c>
      <c r="AH1860" s="13">
        <f t="shared" si="2263"/>
        <v>2.7400265946135257E-4</v>
      </c>
      <c r="AI1860" s="13">
        <f t="shared" si="2264"/>
        <v>5.6004915659202165E-4</v>
      </c>
      <c r="AJ1860" s="13">
        <f t="shared" si="2265"/>
        <v>5.7235768881957745E-4</v>
      </c>
      <c r="AK1860" s="13">
        <f t="shared" si="2266"/>
        <v>3.8995782196969968E-4</v>
      </c>
      <c r="AL1860" s="13">
        <f t="shared" si="2267"/>
        <v>8.8596399256573735E-6</v>
      </c>
      <c r="AM1860" s="13">
        <f t="shared" si="2268"/>
        <v>2.2352125872714172E-2</v>
      </c>
      <c r="AN1860" s="13">
        <f t="shared" si="2269"/>
        <v>1.2155547677353299E-2</v>
      </c>
      <c r="AO1860" s="13">
        <f t="shared" si="2270"/>
        <v>3.3052189348302769E-3</v>
      </c>
      <c r="AP1860" s="13">
        <f t="shared" si="2271"/>
        <v>5.9914877262249048E-4</v>
      </c>
      <c r="AQ1860" s="13">
        <f t="shared" si="2272"/>
        <v>8.1457369121329547E-5</v>
      </c>
      <c r="AR1860" s="13">
        <f t="shared" si="2273"/>
        <v>2.9801661012207232E-5</v>
      </c>
      <c r="AS1860" s="13">
        <f t="shared" si="2274"/>
        <v>6.0913259556453822E-5</v>
      </c>
      <c r="AT1860" s="13">
        <f t="shared" si="2275"/>
        <v>6.2251986361969313E-5</v>
      </c>
      <c r="AU1860" s="13">
        <f t="shared" si="2276"/>
        <v>4.2413423439924016E-5</v>
      </c>
      <c r="AV1860" s="13">
        <f t="shared" si="2277"/>
        <v>2.1672784191589312E-5</v>
      </c>
      <c r="AW1860" s="13">
        <f t="shared" si="2278"/>
        <v>2.7355246773739582E-7</v>
      </c>
      <c r="AX1860" s="13">
        <f t="shared" si="2279"/>
        <v>7.6144572633354045E-3</v>
      </c>
      <c r="AY1860" s="13">
        <f t="shared" si="2280"/>
        <v>4.1408991175479418E-3</v>
      </c>
      <c r="AZ1860" s="13">
        <f t="shared" si="2281"/>
        <v>1.125953230066348E-3</v>
      </c>
      <c r="BA1860" s="13">
        <f t="shared" si="2282"/>
        <v>2.0410554009464503E-4</v>
      </c>
      <c r="BB1860" s="13">
        <f t="shared" si="2283"/>
        <v>2.7749201999406275E-5</v>
      </c>
      <c r="BC1860" s="13">
        <f t="shared" si="2284"/>
        <v>3.0181178276563827E-6</v>
      </c>
      <c r="BD1860" s="13">
        <f t="shared" si="2285"/>
        <v>2.7011264563163301E-6</v>
      </c>
      <c r="BE1860" s="13">
        <f t="shared" si="2286"/>
        <v>5.5209814265387777E-6</v>
      </c>
      <c r="BF1860" s="13">
        <f t="shared" si="2287"/>
        <v>5.6423193073594647E-6</v>
      </c>
      <c r="BG1860" s="13">
        <f t="shared" si="2288"/>
        <v>3.8442159351318935E-6</v>
      </c>
      <c r="BH1860" s="13">
        <f t="shared" si="2289"/>
        <v>1.9643512735064308E-6</v>
      </c>
      <c r="BI1860" s="13">
        <f t="shared" si="2290"/>
        <v>8.0300919424682591E-7</v>
      </c>
      <c r="BJ1860" s="14">
        <f t="shared" si="2291"/>
        <v>0.72274103846890403</v>
      </c>
      <c r="BK1860" s="14">
        <f t="shared" si="2292"/>
        <v>0.1892022355254325</v>
      </c>
      <c r="BL1860" s="14">
        <f t="shared" si="2293"/>
        <v>8.5093986531056098E-2</v>
      </c>
      <c r="BM1860" s="14">
        <f t="shared" si="2294"/>
        <v>0.47340932798595503</v>
      </c>
      <c r="BN1860" s="14">
        <f t="shared" si="2295"/>
        <v>0.52150269685107986</v>
      </c>
    </row>
    <row r="1861" spans="1:66" x14ac:dyDescent="0.25">
      <c r="A1861" t="s">
        <v>342</v>
      </c>
      <c r="B1861" t="s">
        <v>406</v>
      </c>
      <c r="C1861" t="s">
        <v>420</v>
      </c>
      <c r="D1861" s="7" t="s">
        <v>562</v>
      </c>
      <c r="E1861" s="10">
        <f>VLOOKUP(A1861,home!$A$2:$E$405,3,FALSE)</f>
        <v>1.1741999999999999</v>
      </c>
      <c r="F1861" s="10">
        <f>VLOOKUP(B1861,home!$B$2:$E$405,3,FALSE)</f>
        <v>1.0646</v>
      </c>
      <c r="G1861" s="10">
        <f>VLOOKUP(C1861,away!$B$2:$E$405,4,FALSE)</f>
        <v>0.68130000000000002</v>
      </c>
      <c r="H1861" s="10">
        <f>VLOOKUP(A1861,away!$A$2:$E$405,3,FALSE)</f>
        <v>0.85970000000000002</v>
      </c>
      <c r="I1861" s="10">
        <f>VLOOKUP(C1861,away!$B$2:$E$405,3,FALSE)</f>
        <v>0.87239999999999995</v>
      </c>
      <c r="J1861" s="10">
        <f>VLOOKUP(B1861,home!$B$2:$E$405,4,FALSE)</f>
        <v>1.2214</v>
      </c>
      <c r="K1861" s="12">
        <f t="shared" si="2240"/>
        <v>0.85166132691599994</v>
      </c>
      <c r="L1861" s="12">
        <f t="shared" si="2241"/>
        <v>0.91605278479200003</v>
      </c>
      <c r="M1861" s="13">
        <f t="shared" si="2242"/>
        <v>0.17072279636881865</v>
      </c>
      <c r="N1861" s="13">
        <f t="shared" si="2243"/>
        <v>0.14539800329027813</v>
      </c>
      <c r="O1861" s="13">
        <f t="shared" si="2244"/>
        <v>0.15639109304113388</v>
      </c>
      <c r="P1861" s="13">
        <f t="shared" si="2245"/>
        <v>0.13319224581725567</v>
      </c>
      <c r="Q1861" s="13">
        <f t="shared" si="2246"/>
        <v>6.1914928206567597E-2</v>
      </c>
      <c r="R1861" s="13">
        <f t="shared" si="2247"/>
        <v>7.1631248148497723E-2</v>
      </c>
      <c r="S1861" s="13">
        <f t="shared" si="2248"/>
        <v>2.5978039727511722E-2</v>
      </c>
      <c r="T1861" s="13">
        <f t="shared" si="2249"/>
        <v>5.6717342403823E-2</v>
      </c>
      <c r="U1861" s="13">
        <f t="shared" si="2250"/>
        <v>6.1005563846798831E-2</v>
      </c>
      <c r="V1861" s="13">
        <f t="shared" si="2251"/>
        <v>2.251911367973934E-3</v>
      </c>
      <c r="W1861" s="13">
        <f t="shared" si="2252"/>
        <v>1.7576849970771413E-2</v>
      </c>
      <c r="X1861" s="13">
        <f t="shared" si="2253"/>
        <v>1.6101322363596338E-2</v>
      </c>
      <c r="Y1861" s="13">
        <f t="shared" si="2254"/>
        <v>7.3748305950030657E-3</v>
      </c>
      <c r="Z1861" s="13">
        <f t="shared" si="2255"/>
        <v>2.1872668114852716E-2</v>
      </c>
      <c r="AA1861" s="13">
        <f t="shared" si="2256"/>
        <v>1.8628105549888745E-2</v>
      </c>
      <c r="AB1861" s="13">
        <f t="shared" si="2257"/>
        <v>7.9324185452747751E-3</v>
      </c>
      <c r="AC1861" s="13">
        <f t="shared" si="2258"/>
        <v>1.0980414554373994E-4</v>
      </c>
      <c r="AD1861" s="13">
        <f t="shared" si="2259"/>
        <v>3.7423808422776587E-3</v>
      </c>
      <c r="AE1861" s="13">
        <f t="shared" si="2260"/>
        <v>3.4282183923206797E-3</v>
      </c>
      <c r="AF1861" s="13">
        <f t="shared" si="2261"/>
        <v>1.5702145025802557E-3</v>
      </c>
      <c r="AG1861" s="13">
        <f t="shared" si="2262"/>
        <v>4.7946645593647619E-4</v>
      </c>
      <c r="AH1861" s="13">
        <f t="shared" si="2263"/>
        <v>5.0091296343605035E-3</v>
      </c>
      <c r="AI1861" s="13">
        <f t="shared" si="2264"/>
        <v>4.2660819910937233E-3</v>
      </c>
      <c r="AJ1861" s="13">
        <f t="shared" si="2265"/>
        <v>1.8166285246336655E-3</v>
      </c>
      <c r="AK1861" s="13">
        <f t="shared" si="2266"/>
        <v>5.15717419934321E-4</v>
      </c>
      <c r="AL1861" s="13">
        <f t="shared" si="2267"/>
        <v>3.4266216477430442E-6</v>
      </c>
      <c r="AM1861" s="13">
        <f t="shared" si="2268"/>
        <v>6.3744820679184188E-4</v>
      </c>
      <c r="AN1861" s="13">
        <f t="shared" si="2269"/>
        <v>5.839362049923334E-4</v>
      </c>
      <c r="AO1861" s="13">
        <f t="shared" si="2270"/>
        <v>2.6745819336204961E-4</v>
      </c>
      <c r="AP1861" s="13">
        <f t="shared" si="2271"/>
        <v>8.1668607614914266E-5</v>
      </c>
      <c r="AQ1861" s="13">
        <f t="shared" si="2272"/>
        <v>1.8703188858931834E-5</v>
      </c>
      <c r="AR1861" s="13">
        <f t="shared" si="2273"/>
        <v>9.1772543018801454E-4</v>
      </c>
      <c r="AS1861" s="13">
        <f t="shared" si="2274"/>
        <v>7.8159125761848123E-4</v>
      </c>
      <c r="AT1861" s="13">
        <f t="shared" si="2275"/>
        <v>3.3282552378465044E-4</v>
      </c>
      <c r="AU1861" s="13">
        <f t="shared" si="2276"/>
        <v>9.4484875739316037E-5</v>
      </c>
      <c r="AV1861" s="13">
        <f t="shared" si="2277"/>
        <v>2.0117278661409815E-5</v>
      </c>
      <c r="AW1861" s="13">
        <f t="shared" si="2278"/>
        <v>7.4259339072898914E-8</v>
      </c>
      <c r="AX1861" s="13">
        <f t="shared" si="2279"/>
        <v>9.0481664272760743E-5</v>
      </c>
      <c r="AY1861" s="13">
        <f t="shared" si="2280"/>
        <v>8.2885980529677299E-5</v>
      </c>
      <c r="AZ1861" s="13">
        <f t="shared" si="2281"/>
        <v>3.7963966642213189E-5</v>
      </c>
      <c r="BA1861" s="13">
        <f t="shared" si="2282"/>
        <v>1.1592332454783329E-5</v>
      </c>
      <c r="BB1861" s="13">
        <f t="shared" si="2283"/>
        <v>2.654797106859737E-6</v>
      </c>
      <c r="BC1861" s="13">
        <f t="shared" si="2284"/>
        <v>4.8638685655932156E-7</v>
      </c>
      <c r="BD1861" s="13">
        <f t="shared" si="2285"/>
        <v>1.4011415599969447E-4</v>
      </c>
      <c r="BE1861" s="13">
        <f t="shared" si="2286"/>
        <v>1.1932980801841518E-4</v>
      </c>
      <c r="BF1861" s="13">
        <f t="shared" si="2287"/>
        <v>5.08142913187975E-5</v>
      </c>
      <c r="BG1861" s="13">
        <f t="shared" si="2288"/>
        <v>1.442552225695442E-5</v>
      </c>
      <c r="BH1861" s="13">
        <f t="shared" si="2289"/>
        <v>3.0714148567035223E-6</v>
      </c>
      <c r="BI1861" s="13">
        <f t="shared" si="2290"/>
        <v>5.2316105047392772E-7</v>
      </c>
      <c r="BJ1861" s="14">
        <f t="shared" si="2291"/>
        <v>0.31611883655263767</v>
      </c>
      <c r="BK1861" s="14">
        <f t="shared" si="2292"/>
        <v>0.33234111002928118</v>
      </c>
      <c r="BL1861" s="14">
        <f t="shared" si="2293"/>
        <v>0.32967100942110922</v>
      </c>
      <c r="BM1861" s="14">
        <f t="shared" si="2294"/>
        <v>0.26067049752413846</v>
      </c>
      <c r="BN1861" s="14">
        <f t="shared" si="2295"/>
        <v>0.73925031487255166</v>
      </c>
    </row>
    <row r="1862" spans="1:66" x14ac:dyDescent="0.25">
      <c r="A1862" t="s">
        <v>342</v>
      </c>
      <c r="B1862" t="s">
        <v>515</v>
      </c>
      <c r="C1862" t="s">
        <v>409</v>
      </c>
      <c r="D1862" s="7" t="s">
        <v>563</v>
      </c>
      <c r="E1862" s="10">
        <f>VLOOKUP(A1862,[1]home!$A$2:$E$405,3,FALSE)</f>
        <v>1.2840909090909101</v>
      </c>
      <c r="F1862" s="10">
        <f>VLOOKUP(B1862,[1]home!$B$2:$E$405,3,FALSE)</f>
        <v>0.57999999999999996</v>
      </c>
      <c r="G1862" s="10">
        <f>VLOOKUP(C1862,[1]away!$B$2:$E$405,4,FALSE)</f>
        <v>1.04</v>
      </c>
      <c r="H1862" s="10">
        <f>VLOOKUP(A1862,[1]away!$A$2:$E$405,3,FALSE)</f>
        <v>0.96590909090909105</v>
      </c>
      <c r="I1862" s="10">
        <f>VLOOKUP(C1862,[1]away!$B$2:$E$405,3,FALSE)</f>
        <v>0.52</v>
      </c>
      <c r="J1862" s="10">
        <f>VLOOKUP(B1862,[1]home!$B$2:$E$405,4,FALSE)</f>
        <v>1.29</v>
      </c>
      <c r="K1862" s="12">
        <f t="shared" si="2240"/>
        <v>0.7745636363636369</v>
      </c>
      <c r="L1862" s="12">
        <f t="shared" si="2241"/>
        <v>0.64793181818181822</v>
      </c>
      <c r="M1862" s="13">
        <f t="shared" si="2242"/>
        <v>0.24111158254127418</v>
      </c>
      <c r="N1862" s="13">
        <f t="shared" si="2243"/>
        <v>0.1867562641425605</v>
      </c>
      <c r="O1862" s="13">
        <f t="shared" si="2244"/>
        <v>0.1562238660606633</v>
      </c>
      <c r="P1862" s="13">
        <f t="shared" si="2245"/>
        <v>0.12100532578273311</v>
      </c>
      <c r="Q1862" s="13">
        <f t="shared" si="2246"/>
        <v>7.2327305533974762E-2</v>
      </c>
      <c r="R1862" s="13">
        <f t="shared" si="2247"/>
        <v>5.0611206790039207E-2</v>
      </c>
      <c r="S1862" s="13">
        <f t="shared" si="2248"/>
        <v>1.518206706772254E-2</v>
      </c>
      <c r="T1862" s="13">
        <f t="shared" si="2249"/>
        <v>4.6863162578820144E-2</v>
      </c>
      <c r="U1862" s="13">
        <f t="shared" si="2250"/>
        <v>3.9201600372044752E-2</v>
      </c>
      <c r="V1862" s="13">
        <f t="shared" si="2251"/>
        <v>8.4659326248786746E-4</v>
      </c>
      <c r="W1862" s="13">
        <f t="shared" si="2252"/>
        <v>1.8674033594259769E-2</v>
      </c>
      <c r="X1862" s="13">
        <f t="shared" si="2253"/>
        <v>1.2099500539517085E-2</v>
      </c>
      <c r="Y1862" s="13">
        <f t="shared" si="2254"/>
        <v>3.9198256918305972E-3</v>
      </c>
      <c r="Z1862" s="13">
        <f t="shared" si="2255"/>
        <v>1.0930870411948696E-2</v>
      </c>
      <c r="AA1862" s="13">
        <f t="shared" si="2256"/>
        <v>8.4666547348986668E-3</v>
      </c>
      <c r="AB1862" s="13">
        <f t="shared" si="2257"/>
        <v>3.2789814396492574E-3</v>
      </c>
      <c r="AC1862" s="13">
        <f t="shared" si="2258"/>
        <v>2.655469006639149E-5</v>
      </c>
      <c r="AD1862" s="13">
        <f t="shared" si="2259"/>
        <v>3.6160568415866397E-3</v>
      </c>
      <c r="AE1862" s="13">
        <f t="shared" si="2260"/>
        <v>2.3429582840180344E-3</v>
      </c>
      <c r="AF1862" s="13">
        <f t="shared" si="2261"/>
        <v>7.5903861044397886E-4</v>
      </c>
      <c r="AG1862" s="13">
        <f t="shared" si="2262"/>
        <v>1.6393508897838936E-4</v>
      </c>
      <c r="AH1862" s="13">
        <f t="shared" si="2263"/>
        <v>1.7706146850809397E-3</v>
      </c>
      <c r="AI1862" s="13">
        <f t="shared" si="2264"/>
        <v>1.3714537490751482E-3</v>
      </c>
      <c r="AJ1862" s="13">
        <f t="shared" si="2265"/>
        <v>5.3113910149409473E-4</v>
      </c>
      <c r="AK1862" s="13">
        <f t="shared" si="2266"/>
        <v>1.371336779560603E-4</v>
      </c>
      <c r="AL1862" s="13">
        <f t="shared" si="2267"/>
        <v>5.3307417066837224E-7</v>
      </c>
      <c r="AM1862" s="13">
        <f t="shared" si="2268"/>
        <v>5.6017322730339124E-4</v>
      </c>
      <c r="AN1862" s="13">
        <f t="shared" si="2269"/>
        <v>3.6295405766346316E-4</v>
      </c>
      <c r="AO1862" s="13">
        <f t="shared" si="2270"/>
        <v>1.1758474124917809E-4</v>
      </c>
      <c r="AP1862" s="13">
        <f t="shared" si="2271"/>
        <v>2.5395631729339535E-5</v>
      </c>
      <c r="AQ1862" s="13">
        <f t="shared" si="2272"/>
        <v>4.1136594600667089E-6</v>
      </c>
      <c r="AR1862" s="13">
        <f t="shared" si="2273"/>
        <v>2.2944751844078425E-4</v>
      </c>
      <c r="AS1862" s="13">
        <f t="shared" si="2274"/>
        <v>1.7772170423810648E-4</v>
      </c>
      <c r="AT1862" s="13">
        <f t="shared" si="2275"/>
        <v>6.8828384747705252E-5</v>
      </c>
      <c r="AU1862" s="13">
        <f t="shared" si="2276"/>
        <v>1.7770654658406025E-5</v>
      </c>
      <c r="AV1862" s="13">
        <f t="shared" si="2277"/>
        <v>3.441125723194343E-6</v>
      </c>
      <c r="AW1862" s="13">
        <f t="shared" si="2278"/>
        <v>7.4314156181937141E-9</v>
      </c>
      <c r="AX1862" s="13">
        <f t="shared" si="2279"/>
        <v>7.231496865561145E-5</v>
      </c>
      <c r="AY1862" s="13">
        <f t="shared" si="2280"/>
        <v>4.6855169122791514E-5</v>
      </c>
      <c r="AZ1862" s="13">
        <f t="shared" si="2281"/>
        <v>1.5179477460473447E-5</v>
      </c>
      <c r="BA1862" s="13">
        <f t="shared" si="2282"/>
        <v>3.2784221433381633E-6</v>
      </c>
      <c r="BB1862" s="13">
        <f t="shared" si="2283"/>
        <v>5.3104850502515737E-7</v>
      </c>
      <c r="BC1862" s="13">
        <f t="shared" si="2284"/>
        <v>6.881664468073737E-8</v>
      </c>
      <c r="BD1862" s="13">
        <f t="shared" si="2285"/>
        <v>2.4777724633440587E-5</v>
      </c>
      <c r="BE1862" s="13">
        <f t="shared" si="2286"/>
        <v>1.9191924492894602E-5</v>
      </c>
      <c r="BF1862" s="13">
        <f t="shared" si="2287"/>
        <v>7.4326834120163939E-6</v>
      </c>
      <c r="BG1862" s="13">
        <f t="shared" si="2288"/>
        <v>1.9190287638503677E-6</v>
      </c>
      <c r="BH1862" s="13">
        <f t="shared" si="2289"/>
        <v>3.7160247440358891E-7</v>
      </c>
      <c r="BI1862" s="13">
        <f t="shared" si="2290"/>
        <v>5.7565952771153842E-8</v>
      </c>
      <c r="BJ1862" s="14">
        <f t="shared" si="2291"/>
        <v>0.34873053012592714</v>
      </c>
      <c r="BK1862" s="14">
        <f t="shared" si="2292"/>
        <v>0.37821951158757755</v>
      </c>
      <c r="BL1862" s="14">
        <f t="shared" si="2293"/>
        <v>0.2621436105284391</v>
      </c>
      <c r="BM1862" s="14">
        <f t="shared" si="2294"/>
        <v>0.17194212406494039</v>
      </c>
      <c r="BN1862" s="14">
        <f t="shared" si="2295"/>
        <v>0.82803555085124503</v>
      </c>
    </row>
    <row r="1863" spans="1:66" x14ac:dyDescent="0.25">
      <c r="A1863" t="s">
        <v>342</v>
      </c>
      <c r="B1863" t="s">
        <v>363</v>
      </c>
      <c r="C1863" t="s">
        <v>512</v>
      </c>
      <c r="D1863" s="7" t="s">
        <v>563</v>
      </c>
      <c r="E1863" s="10">
        <f>VLOOKUP(A1863,[1]home!$A$2:$E$405,3,FALSE)</f>
        <v>1.2840909090909101</v>
      </c>
      <c r="F1863" s="10">
        <f>VLOOKUP(B1863,[1]home!$B$2:$E$405,3,FALSE)</f>
        <v>1.04</v>
      </c>
      <c r="G1863" s="10">
        <f>VLOOKUP(C1863,[1]away!$B$2:$E$405,4,FALSE)</f>
        <v>0.97</v>
      </c>
      <c r="H1863" s="10">
        <f>VLOOKUP(A1863,[1]away!$A$2:$E$405,3,FALSE)</f>
        <v>0.96590909090909105</v>
      </c>
      <c r="I1863" s="10">
        <f>VLOOKUP(C1863,[1]away!$B$2:$E$405,3,FALSE)</f>
        <v>0.78</v>
      </c>
      <c r="J1863" s="10">
        <f>VLOOKUP(B1863,[1]home!$B$2:$E$405,4,FALSE)</f>
        <v>1.38</v>
      </c>
      <c r="K1863" s="12">
        <f t="shared" si="2240"/>
        <v>1.2953909090909101</v>
      </c>
      <c r="L1863" s="12">
        <f t="shared" si="2241"/>
        <v>1.0397045454545455</v>
      </c>
      <c r="M1863" s="13">
        <f t="shared" si="2242"/>
        <v>9.6801241966889023E-2</v>
      </c>
      <c r="N1863" s="13">
        <f t="shared" si="2243"/>
        <v>0.12539544883261752</v>
      </c>
      <c r="O1863" s="13">
        <f t="shared" si="2244"/>
        <v>0.10064469127861982</v>
      </c>
      <c r="P1863" s="13">
        <f t="shared" si="2245"/>
        <v>0.13037421813058533</v>
      </c>
      <c r="Q1863" s="13">
        <f t="shared" si="2246"/>
        <v>8.1218062229573576E-2</v>
      </c>
      <c r="R1863" s="13">
        <f t="shared" si="2247"/>
        <v>5.2320371499125225E-2</v>
      </c>
      <c r="S1863" s="13">
        <f t="shared" si="2248"/>
        <v>4.3897775503168222E-2</v>
      </c>
      <c r="T1863" s="13">
        <f t="shared" si="2249"/>
        <v>8.4442788473097788E-2</v>
      </c>
      <c r="U1863" s="13">
        <f t="shared" si="2250"/>
        <v>6.7775333600225973E-2</v>
      </c>
      <c r="V1863" s="13">
        <f t="shared" si="2251"/>
        <v>6.5691743923597008E-3</v>
      </c>
      <c r="W1863" s="13">
        <f t="shared" si="2252"/>
        <v>3.5069713155389821E-2</v>
      </c>
      <c r="X1863" s="13">
        <f t="shared" si="2253"/>
        <v>3.646214017544587E-2</v>
      </c>
      <c r="Y1863" s="13">
        <f t="shared" si="2254"/>
        <v>1.895492643870593E-2</v>
      </c>
      <c r="Z1863" s="13">
        <f t="shared" si="2255"/>
        <v>1.8132576022503656E-2</v>
      </c>
      <c r="AA1863" s="13">
        <f t="shared" si="2256"/>
        <v>2.3488774137951054E-2</v>
      </c>
      <c r="AB1863" s="13">
        <f t="shared" si="2257"/>
        <v>1.5213572241995739E-2</v>
      </c>
      <c r="AC1863" s="13">
        <f t="shared" si="2258"/>
        <v>5.5297003282529452E-4</v>
      </c>
      <c r="AD1863" s="13">
        <f t="shared" si="2259"/>
        <v>1.1357246901479465E-2</v>
      </c>
      <c r="AE1863" s="13">
        <f t="shared" si="2260"/>
        <v>1.1808181227317752E-2</v>
      </c>
      <c r="AF1863" s="13">
        <f t="shared" si="2261"/>
        <v>6.1385098477966492E-3</v>
      </c>
      <c r="AG1863" s="13">
        <f t="shared" si="2262"/>
        <v>2.1274121970238894E-3</v>
      </c>
      <c r="AH1863" s="13">
        <f t="shared" si="2263"/>
        <v>4.7131304278492867E-3</v>
      </c>
      <c r="AI1863" s="13">
        <f t="shared" si="2264"/>
        <v>6.1053463095957182E-3</v>
      </c>
      <c r="AJ1863" s="13">
        <f t="shared" si="2265"/>
        <v>3.954405053151016E-3</v>
      </c>
      <c r="AK1863" s="13">
        <f t="shared" si="2266"/>
        <v>1.7075001189049948E-3</v>
      </c>
      <c r="AL1863" s="13">
        <f t="shared" si="2267"/>
        <v>2.9790128396865589E-5</v>
      </c>
      <c r="AM1863" s="13">
        <f t="shared" si="2268"/>
        <v>2.9424148776954827E-3</v>
      </c>
      <c r="AN1863" s="13">
        <f t="shared" si="2269"/>
        <v>3.0592421229530737E-3</v>
      </c>
      <c r="AO1863" s="13">
        <f t="shared" si="2270"/>
        <v>1.5903539704401617E-3</v>
      </c>
      <c r="AP1863" s="13">
        <f t="shared" si="2271"/>
        <v>5.511660839827735E-4</v>
      </c>
      <c r="AQ1863" s="13">
        <f t="shared" si="2272"/>
        <v>1.4326247070431779E-4</v>
      </c>
      <c r="AR1863" s="13">
        <f t="shared" si="2273"/>
        <v>9.8005262583100651E-4</v>
      </c>
      <c r="AS1863" s="13">
        <f t="shared" si="2274"/>
        <v>1.2695512619321611E-3</v>
      </c>
      <c r="AT1863" s="13">
        <f t="shared" si="2275"/>
        <v>8.2228258166590731E-4</v>
      </c>
      <c r="AU1863" s="13">
        <f t="shared" si="2276"/>
        <v>3.5505912699794018E-4</v>
      </c>
      <c r="AV1863" s="13">
        <f t="shared" si="2277"/>
        <v>1.1498509132572164E-4</v>
      </c>
      <c r="AW1863" s="13">
        <f t="shared" si="2278"/>
        <v>1.1145015115610615E-6</v>
      </c>
      <c r="AX1863" s="13">
        <f t="shared" si="2279"/>
        <v>6.3526291389009407E-4</v>
      </c>
      <c r="AY1863" s="13">
        <f t="shared" si="2280"/>
        <v>6.6048573913023037E-4</v>
      </c>
      <c r="AZ1863" s="13">
        <f t="shared" si="2281"/>
        <v>3.4335501259080274E-4</v>
      </c>
      <c r="BA1863" s="13">
        <f t="shared" si="2282"/>
        <v>1.1899592243175348E-4</v>
      </c>
      <c r="BB1863" s="13">
        <f t="shared" si="2283"/>
        <v>3.093015036071264E-5</v>
      </c>
      <c r="BC1863" s="13">
        <f t="shared" si="2284"/>
        <v>6.431643584325099E-6</v>
      </c>
      <c r="BD1863" s="13">
        <f t="shared" si="2285"/>
        <v>1.6982752831019333E-4</v>
      </c>
      <c r="BE1863" s="13">
        <f t="shared" si="2286"/>
        <v>2.1999303628640363E-4</v>
      </c>
      <c r="BF1863" s="13">
        <f t="shared" si="2287"/>
        <v>1.4248848963435701E-4</v>
      </c>
      <c r="BG1863" s="13">
        <f t="shared" si="2288"/>
        <v>6.1526098040813498E-5</v>
      </c>
      <c r="BH1863" s="13">
        <f t="shared" si="2289"/>
        <v>1.9925087018476463E-5</v>
      </c>
      <c r="BI1863" s="13">
        <f t="shared" si="2290"/>
        <v>5.1621553173159457E-6</v>
      </c>
      <c r="BJ1863" s="14">
        <f t="shared" si="2291"/>
        <v>0.42305633038621199</v>
      </c>
      <c r="BK1863" s="14">
        <f t="shared" si="2292"/>
        <v>0.27888565589335468</v>
      </c>
      <c r="BL1863" s="14">
        <f t="shared" si="2293"/>
        <v>0.28008397774977911</v>
      </c>
      <c r="BM1863" s="14">
        <f t="shared" si="2294"/>
        <v>0.4127451348768203</v>
      </c>
      <c r="BN1863" s="14">
        <f t="shared" si="2295"/>
        <v>0.58675403393741055</v>
      </c>
    </row>
    <row r="1864" spans="1:66" x14ac:dyDescent="0.25">
      <c r="A1864" t="s">
        <v>342</v>
      </c>
      <c r="B1864" t="s">
        <v>346</v>
      </c>
      <c r="C1864" t="s">
        <v>519</v>
      </c>
      <c r="D1864" s="7" t="s">
        <v>563</v>
      </c>
      <c r="E1864" s="10">
        <f>VLOOKUP(A1864,[1]home!$A$2:$E$405,3,FALSE)</f>
        <v>1.2840909090909101</v>
      </c>
      <c r="F1864" s="10">
        <f>VLOOKUP(B1864,[1]home!$B$2:$E$405,3,FALSE)</f>
        <v>0.39</v>
      </c>
      <c r="G1864" s="10">
        <f>VLOOKUP(C1864,[1]away!$B$2:$E$405,4,FALSE)</f>
        <v>0.97</v>
      </c>
      <c r="H1864" s="10">
        <f>VLOOKUP(A1864,[1]away!$A$2:$E$405,3,FALSE)</f>
        <v>0.96590909090909105</v>
      </c>
      <c r="I1864" s="10">
        <f>VLOOKUP(C1864,[1]away!$B$2:$E$405,3,FALSE)</f>
        <v>0.39</v>
      </c>
      <c r="J1864" s="10">
        <f>VLOOKUP(B1864,[1]home!$B$2:$E$405,4,FALSE)</f>
        <v>3.11</v>
      </c>
      <c r="K1864" s="12">
        <f t="shared" si="2240"/>
        <v>0.48577159090909128</v>
      </c>
      <c r="L1864" s="12">
        <f t="shared" si="2241"/>
        <v>1.1715511363636364</v>
      </c>
      <c r="M1864" s="13">
        <f t="shared" si="2242"/>
        <v>0.19064871605394618</v>
      </c>
      <c r="N1864" s="13">
        <f t="shared" si="2243"/>
        <v>9.2611730102301032E-2</v>
      </c>
      <c r="O1864" s="13">
        <f t="shared" si="2244"/>
        <v>0.22335471993926889</v>
      </c>
      <c r="P1864" s="13">
        <f t="shared" si="2245"/>
        <v>0.10849937764195317</v>
      </c>
      <c r="Q1864" s="13">
        <f t="shared" si="2246"/>
        <v>2.2494073734319074E-2</v>
      </c>
      <c r="R1864" s="13">
        <f t="shared" si="2247"/>
        <v>0.13083573797851616</v>
      </c>
      <c r="S1864" s="13">
        <f t="shared" si="2248"/>
        <v>1.5436918737706213E-2</v>
      </c>
      <c r="T1864" s="13">
        <f t="shared" si="2249"/>
        <v>2.6352957644888934E-2</v>
      </c>
      <c r="U1864" s="13">
        <f t="shared" si="2250"/>
        <v>6.3556284585588804E-2</v>
      </c>
      <c r="V1864" s="13">
        <f t="shared" si="2251"/>
        <v>9.7613856428816522E-4</v>
      </c>
      <c r="W1864" s="13">
        <f t="shared" si="2252"/>
        <v>3.6423273279821947E-3</v>
      </c>
      <c r="X1864" s="13">
        <f t="shared" si="2253"/>
        <v>4.2671727201058669E-3</v>
      </c>
      <c r="Y1864" s="13">
        <f t="shared" si="2254"/>
        <v>2.49960552464997E-3</v>
      </c>
      <c r="Z1864" s="13">
        <f t="shared" si="2255"/>
        <v>5.1093585835235197E-2</v>
      </c>
      <c r="AA1864" s="13">
        <f t="shared" si="2256"/>
        <v>2.4819812476432411E-2</v>
      </c>
      <c r="AB1864" s="13">
        <f t="shared" si="2257"/>
        <v>6.0283798963709414E-3</v>
      </c>
      <c r="AC1864" s="13">
        <f t="shared" si="2258"/>
        <v>3.472041043263801E-5</v>
      </c>
      <c r="AD1864" s="13">
        <f t="shared" si="2259"/>
        <v>4.4233478518139241E-4</v>
      </c>
      <c r="AE1864" s="13">
        <f t="shared" si="2260"/>
        <v>5.1821782023242524E-4</v>
      </c>
      <c r="AF1864" s="13">
        <f t="shared" si="2261"/>
        <v>3.0355933808859234E-4</v>
      </c>
      <c r="AG1864" s="13">
        <f t="shared" si="2262"/>
        <v>1.1854509583049455E-4</v>
      </c>
      <c r="AH1864" s="13">
        <f t="shared" si="2263"/>
        <v>1.4964687136540696E-2</v>
      </c>
      <c r="AI1864" s="13">
        <f t="shared" si="2264"/>
        <v>7.2694198777741867E-3</v>
      </c>
      <c r="AJ1864" s="13">
        <f t="shared" si="2265"/>
        <v>1.7656388295062689E-3</v>
      </c>
      <c r="AK1864" s="13">
        <f t="shared" si="2266"/>
        <v>2.8589906106004211E-4</v>
      </c>
      <c r="AL1864" s="13">
        <f t="shared" si="2267"/>
        <v>7.9038411616649943E-7</v>
      </c>
      <c r="AM1864" s="13">
        <f t="shared" si="2268"/>
        <v>4.2974734462399237E-5</v>
      </c>
      <c r="AN1864" s="13">
        <f t="shared" si="2269"/>
        <v>5.034709899434935E-5</v>
      </c>
      <c r="AO1864" s="13">
        <f t="shared" si="2270"/>
        <v>2.9492100519721254E-5</v>
      </c>
      <c r="AP1864" s="13">
        <f t="shared" si="2271"/>
        <v>1.1517167959210008E-5</v>
      </c>
      <c r="AQ1864" s="13">
        <f t="shared" si="2272"/>
        <v>3.3732378025758366E-6</v>
      </c>
      <c r="AR1864" s="13">
        <f t="shared" si="2273"/>
        <v>3.5063792440281094E-3</v>
      </c>
      <c r="AS1864" s="13">
        <f t="shared" si="2274"/>
        <v>1.7032994237021512E-3</v>
      </c>
      <c r="AT1864" s="13">
        <f t="shared" si="2275"/>
        <v>4.1370723542316607E-4</v>
      </c>
      <c r="AU1864" s="13">
        <f t="shared" si="2276"/>
        <v>6.6989073974037811E-5</v>
      </c>
      <c r="AV1864" s="13">
        <f t="shared" si="2277"/>
        <v>8.1353472594737848E-6</v>
      </c>
      <c r="AW1864" s="13">
        <f t="shared" si="2278"/>
        <v>1.2494792994317114E-8</v>
      </c>
      <c r="AX1864" s="13">
        <f t="shared" si="2279"/>
        <v>3.4793175214492377E-6</v>
      </c>
      <c r="AY1864" s="13">
        <f t="shared" si="2280"/>
        <v>4.0761983960237649E-6</v>
      </c>
      <c r="AZ1864" s="13">
        <f t="shared" si="2281"/>
        <v>2.3877374314526383E-6</v>
      </c>
      <c r="BA1864" s="13">
        <f t="shared" si="2282"/>
        <v>9.3245216705210945E-7</v>
      </c>
      <c r="BB1864" s="13">
        <f t="shared" si="2283"/>
        <v>2.7310384897865849E-7</v>
      </c>
      <c r="BC1864" s="13">
        <f t="shared" si="2284"/>
        <v>6.3991024923246062E-8</v>
      </c>
      <c r="BD1864" s="13">
        <f t="shared" si="2285"/>
        <v>6.8465043131049977E-4</v>
      </c>
      <c r="BE1864" s="13">
        <f t="shared" si="2286"/>
        <v>3.3258372923429693E-4</v>
      </c>
      <c r="BF1864" s="13">
        <f t="shared" si="2287"/>
        <v>8.0779863630311424E-5</v>
      </c>
      <c r="BG1864" s="13">
        <f t="shared" si="2288"/>
        <v>1.3080187623038611E-5</v>
      </c>
      <c r="BH1864" s="13">
        <f t="shared" si="2289"/>
        <v>1.5884958877582174E-6</v>
      </c>
      <c r="BI1864" s="13">
        <f t="shared" si="2290"/>
        <v>1.5432923490977176E-7</v>
      </c>
      <c r="BJ1864" s="14">
        <f t="shared" si="2291"/>
        <v>0.15339944123370816</v>
      </c>
      <c r="BK1864" s="14">
        <f t="shared" si="2292"/>
        <v>0.31560073799083854</v>
      </c>
      <c r="BL1864" s="14">
        <f t="shared" si="2293"/>
        <v>0.47969192714236608</v>
      </c>
      <c r="BM1864" s="14">
        <f t="shared" si="2294"/>
        <v>0.2313372730482405</v>
      </c>
      <c r="BN1864" s="14">
        <f t="shared" si="2295"/>
        <v>0.76844435545030465</v>
      </c>
    </row>
    <row r="1865" spans="1:66" x14ac:dyDescent="0.25">
      <c r="A1865" t="s">
        <v>342</v>
      </c>
      <c r="B1865" t="s">
        <v>384</v>
      </c>
      <c r="C1865" t="s">
        <v>393</v>
      </c>
      <c r="D1865" s="7" t="s">
        <v>563</v>
      </c>
      <c r="E1865" s="10">
        <f>VLOOKUP(A1865,[1]home!$A$2:$E$405,3,FALSE)</f>
        <v>1.2840909090909101</v>
      </c>
      <c r="F1865" s="10">
        <f>VLOOKUP(B1865,[1]home!$B$2:$E$405,3,FALSE)</f>
        <v>0.97</v>
      </c>
      <c r="G1865" s="10">
        <f>VLOOKUP(C1865,[1]away!$B$2:$E$405,4,FALSE)</f>
        <v>0.97</v>
      </c>
      <c r="H1865" s="10">
        <f>VLOOKUP(A1865,[1]away!$A$2:$E$405,3,FALSE)</f>
        <v>0.96590909090909105</v>
      </c>
      <c r="I1865" s="10">
        <f>VLOOKUP(C1865,[1]away!$B$2:$E$405,3,FALSE)</f>
        <v>0.78</v>
      </c>
      <c r="J1865" s="10">
        <f>VLOOKUP(B1865,[1]home!$B$2:$E$405,4,FALSE)</f>
        <v>1.29</v>
      </c>
      <c r="K1865" s="12">
        <f t="shared" si="2240"/>
        <v>1.2082011363636371</v>
      </c>
      <c r="L1865" s="12">
        <f t="shared" si="2241"/>
        <v>0.9718977272727275</v>
      </c>
      <c r="M1865" s="13">
        <f t="shared" si="2242"/>
        <v>0.11303035549608734</v>
      </c>
      <c r="N1865" s="13">
        <f t="shared" si="2243"/>
        <v>0.13656340395395858</v>
      </c>
      <c r="O1865" s="13">
        <f t="shared" si="2244"/>
        <v>0.10985394561947572</v>
      </c>
      <c r="P1865" s="13">
        <f t="shared" si="2245"/>
        <v>0.13272566193147975</v>
      </c>
      <c r="Q1865" s="13">
        <f t="shared" si="2246"/>
        <v>8.24980299214296E-2</v>
      </c>
      <c r="R1865" s="13">
        <f t="shared" si="2247"/>
        <v>5.338340003975512E-2</v>
      </c>
      <c r="S1865" s="13">
        <f t="shared" si="2248"/>
        <v>3.8963208727940464E-2</v>
      </c>
      <c r="T1865" s="13">
        <f t="shared" si="2249"/>
        <v>8.0179647785114883E-2</v>
      </c>
      <c r="U1865" s="13">
        <f t="shared" si="2250"/>
        <v>6.4497884590986765E-2</v>
      </c>
      <c r="V1865" s="13">
        <f t="shared" si="2251"/>
        <v>5.0836075029904717E-3</v>
      </c>
      <c r="W1865" s="13">
        <f t="shared" si="2252"/>
        <v>3.3224737832944197E-2</v>
      </c>
      <c r="X1865" s="13">
        <f t="shared" si="2253"/>
        <v>3.2291047189070665E-2</v>
      </c>
      <c r="Y1865" s="13">
        <f t="shared" si="2254"/>
        <v>1.5691797687157089E-2</v>
      </c>
      <c r="Z1865" s="13">
        <f t="shared" si="2255"/>
        <v>1.7294401724242948E-2</v>
      </c>
      <c r="AA1865" s="13">
        <f t="shared" si="2256"/>
        <v>2.089511581595957E-2</v>
      </c>
      <c r="AB1865" s="13">
        <f t="shared" si="2257"/>
        <v>1.2622751336646081E-2</v>
      </c>
      <c r="AC1865" s="13">
        <f t="shared" si="2258"/>
        <v>3.7308847691450663E-4</v>
      </c>
      <c r="AD1865" s="13">
        <f t="shared" si="2259"/>
        <v>1.0035541501286776E-2</v>
      </c>
      <c r="AE1865" s="13">
        <f t="shared" si="2260"/>
        <v>9.7535199770517524E-3</v>
      </c>
      <c r="AF1865" s="13">
        <f t="shared" si="2261"/>
        <v>4.7397119493028713E-3</v>
      </c>
      <c r="AG1865" s="13">
        <f t="shared" si="2262"/>
        <v>1.53550509048495E-3</v>
      </c>
      <c r="AH1865" s="13">
        <f t="shared" si="2263"/>
        <v>4.2020974325833139E-3</v>
      </c>
      <c r="AI1865" s="13">
        <f t="shared" si="2264"/>
        <v>5.0769788931578812E-3</v>
      </c>
      <c r="AJ1865" s="13">
        <f t="shared" si="2265"/>
        <v>3.0670058340037769E-3</v>
      </c>
      <c r="AK1865" s="13">
        <f t="shared" si="2266"/>
        <v>1.2351866446257561E-3</v>
      </c>
      <c r="AL1865" s="13">
        <f t="shared" si="2267"/>
        <v>1.7523934996099216E-5</v>
      </c>
      <c r="AM1865" s="13">
        <f t="shared" si="2268"/>
        <v>2.424990529175824E-3</v>
      </c>
      <c r="AN1865" s="13">
        <f t="shared" si="2269"/>
        <v>2.3568427839638722E-3</v>
      </c>
      <c r="AO1865" s="13">
        <f t="shared" si="2270"/>
        <v>1.1453050726368075E-3</v>
      </c>
      <c r="AP1865" s="13">
        <f t="shared" si="2271"/>
        <v>3.7103979904321314E-4</v>
      </c>
      <c r="AQ1865" s="13">
        <f t="shared" si="2272"/>
        <v>9.0153184354457077E-5</v>
      </c>
      <c r="AR1865" s="13">
        <f t="shared" si="2273"/>
        <v>8.168017889012575E-4</v>
      </c>
      <c r="AS1865" s="13">
        <f t="shared" si="2274"/>
        <v>9.8686084953435085E-4</v>
      </c>
      <c r="AT1865" s="13">
        <f t="shared" si="2275"/>
        <v>5.9616319992009353E-4</v>
      </c>
      <c r="AU1865" s="13">
        <f t="shared" si="2276"/>
        <v>2.4009501853387976E-4</v>
      </c>
      <c r="AV1865" s="13">
        <f t="shared" si="2277"/>
        <v>7.252076855697051E-5</v>
      </c>
      <c r="AW1865" s="13">
        <f t="shared" si="2278"/>
        <v>5.7159568177584773E-7</v>
      </c>
      <c r="AX1865" s="13">
        <f t="shared" si="2279"/>
        <v>4.8831271883688116E-4</v>
      </c>
      <c r="AY1865" s="13">
        <f t="shared" si="2280"/>
        <v>4.7459002163593111E-4</v>
      </c>
      <c r="AZ1865" s="13">
        <f t="shared" si="2281"/>
        <v>2.3062648170713799E-4</v>
      </c>
      <c r="BA1865" s="13">
        <f t="shared" si="2282"/>
        <v>7.4715117806690894E-5</v>
      </c>
      <c r="BB1865" s="13">
        <f t="shared" si="2283"/>
        <v>1.815386329730924E-5</v>
      </c>
      <c r="BC1865" s="13">
        <f t="shared" si="2284"/>
        <v>3.528739695974928E-6</v>
      </c>
      <c r="BD1865" s="13">
        <f t="shared" si="2285"/>
        <v>1.3230796704423833E-4</v>
      </c>
      <c r="BE1865" s="13">
        <f t="shared" si="2286"/>
        <v>1.5985463613281138E-4</v>
      </c>
      <c r="BF1865" s="13">
        <f t="shared" si="2287"/>
        <v>9.656827651432923E-5</v>
      </c>
      <c r="BG1865" s="13">
        <f t="shared" si="2288"/>
        <v>3.8891300473763503E-5</v>
      </c>
      <c r="BH1865" s="13">
        <f t="shared" si="2289"/>
        <v>1.1747128356765181E-5</v>
      </c>
      <c r="BI1865" s="13">
        <f t="shared" si="2290"/>
        <v>2.8385787659306391E-6</v>
      </c>
      <c r="BJ1865" s="14">
        <f t="shared" si="2291"/>
        <v>0.41419120119995556</v>
      </c>
      <c r="BK1865" s="14">
        <f t="shared" si="2292"/>
        <v>0.29066803609204456</v>
      </c>
      <c r="BL1865" s="14">
        <f t="shared" si="2293"/>
        <v>0.2779890157199284</v>
      </c>
      <c r="BM1865" s="14">
        <f t="shared" si="2294"/>
        <v>0.37161383934803116</v>
      </c>
      <c r="BN1865" s="14">
        <f t="shared" si="2295"/>
        <v>0.62805479696218613</v>
      </c>
    </row>
    <row r="1866" spans="1:66" x14ac:dyDescent="0.25">
      <c r="A1866" t="s">
        <v>342</v>
      </c>
      <c r="B1866" t="s">
        <v>426</v>
      </c>
      <c r="C1866" t="s">
        <v>516</v>
      </c>
      <c r="D1866" s="7" t="s">
        <v>563</v>
      </c>
      <c r="E1866" s="10">
        <f>VLOOKUP(A1866,[1]home!$A$2:$E$405,3,FALSE)</f>
        <v>1.2840909090909101</v>
      </c>
      <c r="F1866" s="10">
        <f>VLOOKUP(B1866,[1]home!$B$2:$E$405,3,FALSE)</f>
        <v>0.78</v>
      </c>
      <c r="G1866" s="10">
        <f>VLOOKUP(C1866,[1]away!$B$2:$E$405,4,FALSE)</f>
        <v>1.17</v>
      </c>
      <c r="H1866" s="10">
        <f>VLOOKUP(A1866,[1]away!$A$2:$E$405,3,FALSE)</f>
        <v>0.96590909090909105</v>
      </c>
      <c r="I1866" s="10">
        <f>VLOOKUP(C1866,[1]away!$B$2:$E$405,3,FALSE)</f>
        <v>0.19</v>
      </c>
      <c r="J1866" s="10">
        <f>VLOOKUP(B1866,[1]home!$B$2:$E$405,4,FALSE)</f>
        <v>0.69</v>
      </c>
      <c r="K1866" s="12">
        <f t="shared" si="2240"/>
        <v>1.1718613636363644</v>
      </c>
      <c r="L1866" s="12">
        <f t="shared" si="2241"/>
        <v>0.12663068181818182</v>
      </c>
      <c r="M1866" s="13">
        <f t="shared" si="2242"/>
        <v>0.27294306860459777</v>
      </c>
      <c r="N1866" s="13">
        <f t="shared" si="2243"/>
        <v>0.3198514365700777</v>
      </c>
      <c r="O1866" s="13">
        <f t="shared" si="2244"/>
        <v>3.4562966874946983E-2</v>
      </c>
      <c r="P1866" s="13">
        <f t="shared" si="2245"/>
        <v>4.0503005493393869E-2</v>
      </c>
      <c r="Q1866" s="13">
        <f t="shared" si="2246"/>
        <v>0.1874107703100307</v>
      </c>
      <c r="R1866" s="13">
        <f t="shared" si="2247"/>
        <v>2.1883660305168843E-3</v>
      </c>
      <c r="S1866" s="13">
        <f t="shared" si="2248"/>
        <v>1.5025967341695113E-3</v>
      </c>
      <c r="T1866" s="13">
        <f t="shared" si="2249"/>
        <v>2.3731953624429852E-2</v>
      </c>
      <c r="U1866" s="13">
        <f t="shared" si="2250"/>
        <v>2.5644616006570142E-3</v>
      </c>
      <c r="V1866" s="13">
        <f t="shared" si="2251"/>
        <v>2.4775082661240289E-5</v>
      </c>
      <c r="W1866" s="13">
        <f t="shared" si="2252"/>
        <v>7.3206480285218006E-2</v>
      </c>
      <c r="X1866" s="13">
        <f t="shared" si="2253"/>
        <v>9.27018651202644E-3</v>
      </c>
      <c r="Y1866" s="13">
        <f t="shared" si="2254"/>
        <v>5.869450192998103E-4</v>
      </c>
      <c r="Z1866" s="13">
        <f t="shared" si="2255"/>
        <v>9.237142750403372E-5</v>
      </c>
      <c r="AA1866" s="13">
        <f t="shared" si="2256"/>
        <v>1.0824650699591454E-4</v>
      </c>
      <c r="AB1866" s="13">
        <f t="shared" si="2257"/>
        <v>6.3424949648552837E-5</v>
      </c>
      <c r="AC1866" s="13">
        <f t="shared" si="2258"/>
        <v>2.2977898702869823E-7</v>
      </c>
      <c r="AD1866" s="13">
        <f t="shared" si="2259"/>
        <v>2.1446961453513564E-2</v>
      </c>
      <c r="AE1866" s="13">
        <f t="shared" si="2260"/>
        <v>2.7158433517866861E-3</v>
      </c>
      <c r="AF1866" s="13">
        <f t="shared" si="2261"/>
        <v>1.7195454767406209E-4</v>
      </c>
      <c r="AG1866" s="13">
        <f t="shared" si="2262"/>
        <v>7.2582405379011781E-6</v>
      </c>
      <c r="AH1866" s="13">
        <f t="shared" si="2263"/>
        <v>2.9242642113386357E-6</v>
      </c>
      <c r="AI1866" s="13">
        <f t="shared" si="2264"/>
        <v>3.4268322463323116E-6</v>
      </c>
      <c r="AJ1866" s="13">
        <f t="shared" si="2265"/>
        <v>2.0078861545700242E-6</v>
      </c>
      <c r="AK1866" s="13">
        <f t="shared" si="2266"/>
        <v>7.8432140237366814E-7</v>
      </c>
      <c r="AL1866" s="13">
        <f t="shared" si="2267"/>
        <v>1.3639092755086088E-9</v>
      </c>
      <c r="AM1866" s="13">
        <f t="shared" si="2268"/>
        <v>5.0265730989541846E-3</v>
      </c>
      <c r="AN1866" s="13">
        <f t="shared" si="2269"/>
        <v>6.3651837872949946E-4</v>
      </c>
      <c r="AO1866" s="13">
        <f t="shared" si="2270"/>
        <v>4.0301378144160088E-5</v>
      </c>
      <c r="AP1866" s="13">
        <f t="shared" si="2271"/>
        <v>1.701130330869121E-6</v>
      </c>
      <c r="AQ1866" s="13">
        <f t="shared" si="2272"/>
        <v>5.3853823414886512E-8</v>
      </c>
      <c r="AR1866" s="13">
        <f t="shared" si="2273"/>
        <v>7.4060314179663844E-8</v>
      </c>
      <c r="AS1866" s="13">
        <f t="shared" si="2274"/>
        <v>8.6788420765918449E-8</v>
      </c>
      <c r="AT1866" s="13">
        <f t="shared" si="2275"/>
        <v>5.0851998553297886E-8</v>
      </c>
      <c r="AU1866" s="13">
        <f t="shared" si="2276"/>
        <v>1.9863830789434026E-8</v>
      </c>
      <c r="AV1866" s="13">
        <f t="shared" si="2277"/>
        <v>5.819413958987043E-9</v>
      </c>
      <c r="AW1866" s="13">
        <f t="shared" si="2278"/>
        <v>5.622094783440756E-12</v>
      </c>
      <c r="AX1866" s="13">
        <f t="shared" si="2279"/>
        <v>9.8174113435971861E-4</v>
      </c>
      <c r="AY1866" s="13">
        <f t="shared" si="2280"/>
        <v>1.2431854921292641E-4</v>
      </c>
      <c r="AZ1866" s="13">
        <f t="shared" si="2281"/>
        <v>7.8712713247400291E-6</v>
      </c>
      <c r="BA1866" s="13">
        <f t="shared" si="2282"/>
        <v>3.3224815154257769E-7</v>
      </c>
      <c r="BB1866" s="13">
        <f t="shared" si="2283"/>
        <v>1.0518202490666802E-8</v>
      </c>
      <c r="BC1866" s="13">
        <f t="shared" si="2284"/>
        <v>2.6638543057896714E-10</v>
      </c>
      <c r="BD1866" s="13">
        <f t="shared" si="2285"/>
        <v>1.5630513467065979E-9</v>
      </c>
      <c r="BE1866" s="13">
        <f t="shared" si="2286"/>
        <v>1.8316794825852498E-9</v>
      </c>
      <c r="BF1866" s="13">
        <f t="shared" si="2287"/>
        <v>1.0732372081035508E-9</v>
      </c>
      <c r="BG1866" s="13">
        <f t="shared" si="2288"/>
        <v>4.1922840606450378E-10</v>
      </c>
      <c r="BH1866" s="13">
        <f t="shared" si="2289"/>
        <v>1.2281939290146229E-10</v>
      </c>
      <c r="BI1866" s="13">
        <f t="shared" si="2290"/>
        <v>2.8785460249299578E-11</v>
      </c>
      <c r="BJ1866" s="14">
        <f t="shared" si="2291"/>
        <v>0.64521921174221353</v>
      </c>
      <c r="BK1866" s="14">
        <f t="shared" si="2292"/>
        <v>0.31509799560693158</v>
      </c>
      <c r="BL1866" s="14">
        <f t="shared" si="2293"/>
        <v>3.949685168955952E-2</v>
      </c>
      <c r="BM1866" s="14">
        <f t="shared" si="2294"/>
        <v>0.1423224980390542</v>
      </c>
      <c r="BN1866" s="14">
        <f t="shared" si="2295"/>
        <v>0.85745961388356395</v>
      </c>
    </row>
    <row r="1867" spans="1:66" x14ac:dyDescent="0.25">
      <c r="A1867" t="s">
        <v>342</v>
      </c>
      <c r="B1867" t="s">
        <v>436</v>
      </c>
      <c r="C1867" t="s">
        <v>390</v>
      </c>
      <c r="D1867" s="7" t="s">
        <v>564</v>
      </c>
      <c r="E1867" s="10">
        <f>VLOOKUP(A1867,[1]home!$A$2:$E$405,3,FALSE)</f>
        <v>1.2840909090909101</v>
      </c>
      <c r="F1867" s="10">
        <f>VLOOKUP(B1867,[1]home!$B$2:$E$405,3,FALSE)</f>
        <v>0.19</v>
      </c>
      <c r="G1867" s="10">
        <f>VLOOKUP(C1867,[1]away!$B$2:$E$405,4,FALSE)</f>
        <v>1.3</v>
      </c>
      <c r="H1867" s="10">
        <f>VLOOKUP(A1867,[1]away!$A$2:$E$405,3,FALSE)</f>
        <v>0.96590909090909105</v>
      </c>
      <c r="I1867" s="10">
        <f>VLOOKUP(C1867,[1]away!$B$2:$E$405,3,FALSE)</f>
        <v>1.3</v>
      </c>
      <c r="J1867" s="10">
        <f>VLOOKUP(B1867,[1]home!$B$2:$E$405,4,FALSE)</f>
        <v>0.52</v>
      </c>
      <c r="K1867" s="12">
        <f t="shared" si="2240"/>
        <v>0.31717045454545478</v>
      </c>
      <c r="L1867" s="12">
        <f t="shared" si="2241"/>
        <v>0.65295454545454557</v>
      </c>
      <c r="M1867" s="13">
        <f t="shared" si="2242"/>
        <v>0.37903565568509862</v>
      </c>
      <c r="N1867" s="13">
        <f t="shared" si="2243"/>
        <v>0.12021891120257723</v>
      </c>
      <c r="O1867" s="13">
        <f t="shared" si="2244"/>
        <v>0.24749305426892917</v>
      </c>
      <c r="P1867" s="13">
        <f t="shared" si="2245"/>
        <v>7.8497484519319177E-2</v>
      </c>
      <c r="Q1867" s="13">
        <f t="shared" si="2246"/>
        <v>1.9064943355540542E-2</v>
      </c>
      <c r="R1867" s="13">
        <f t="shared" si="2247"/>
        <v>8.0800857376662899E-2</v>
      </c>
      <c r="S1867" s="13">
        <f t="shared" si="2248"/>
        <v>4.0641658531592071E-3</v>
      </c>
      <c r="T1867" s="13">
        <f t="shared" si="2249"/>
        <v>1.2448541422833633E-2</v>
      </c>
      <c r="U1867" s="13">
        <f t="shared" si="2250"/>
        <v>2.5627644661818636E-2</v>
      </c>
      <c r="V1867" s="13">
        <f t="shared" si="2251"/>
        <v>9.352001919059471E-5</v>
      </c>
      <c r="W1867" s="13">
        <f t="shared" si="2252"/>
        <v>2.015612249986714E-3</v>
      </c>
      <c r="X1867" s="13">
        <f t="shared" si="2253"/>
        <v>1.3161031805026886E-3</v>
      </c>
      <c r="Y1867" s="13">
        <f t="shared" si="2254"/>
        <v>4.2967777699820731E-4</v>
      </c>
      <c r="Z1867" s="13">
        <f t="shared" si="2255"/>
        <v>1.7586429033572167E-2</v>
      </c>
      <c r="AA1867" s="13">
        <f t="shared" si="2256"/>
        <v>5.5778956904094677E-3</v>
      </c>
      <c r="AB1867" s="13">
        <f t="shared" si="2257"/>
        <v>8.8457185576715214E-4</v>
      </c>
      <c r="AC1867" s="13">
        <f t="shared" si="2258"/>
        <v>1.2104874153249658E-6</v>
      </c>
      <c r="AD1867" s="13">
        <f t="shared" si="2259"/>
        <v>1.5982316337891824E-4</v>
      </c>
      <c r="AE1867" s="13">
        <f t="shared" si="2260"/>
        <v>1.0435726099718912E-4</v>
      </c>
      <c r="AF1867" s="13">
        <f t="shared" si="2261"/>
        <v>3.4070273959650488E-5</v>
      </c>
      <c r="AG1867" s="13">
        <f t="shared" si="2262"/>
        <v>7.4154467489451439E-6</v>
      </c>
      <c r="AH1867" s="13">
        <f t="shared" si="2263"/>
        <v>2.8707846939461839E-3</v>
      </c>
      <c r="AI1867" s="13">
        <f t="shared" si="2264"/>
        <v>9.1052808628104553E-4</v>
      </c>
      <c r="AJ1867" s="13">
        <f t="shared" si="2265"/>
        <v>1.4439630350108115E-4</v>
      </c>
      <c r="AK1867" s="13">
        <f t="shared" si="2266"/>
        <v>1.5266080405373785E-5</v>
      </c>
      <c r="AL1867" s="13">
        <f t="shared" si="2267"/>
        <v>1.0027575582413782E-8</v>
      </c>
      <c r="AM1867" s="13">
        <f t="shared" si="2268"/>
        <v>1.0138237075156805E-5</v>
      </c>
      <c r="AN1867" s="13">
        <f t="shared" si="2269"/>
        <v>6.6198079811194322E-6</v>
      </c>
      <c r="AO1867" s="13">
        <f t="shared" si="2270"/>
        <v>2.1612168556541055E-6</v>
      </c>
      <c r="AP1867" s="13">
        <f t="shared" si="2271"/>
        <v>4.7039212320410968E-7</v>
      </c>
      <c r="AQ1867" s="13">
        <f t="shared" si="2272"/>
        <v>7.6786168748034487E-8</v>
      </c>
      <c r="AR1867" s="13">
        <f t="shared" si="2273"/>
        <v>3.7489838298669957E-4</v>
      </c>
      <c r="AS1867" s="13">
        <f t="shared" si="2274"/>
        <v>1.189066905402475E-4</v>
      </c>
      <c r="AT1867" s="13">
        <f t="shared" si="2275"/>
        <v>1.8856844543573015E-5</v>
      </c>
      <c r="AU1867" s="13">
        <f t="shared" si="2276"/>
        <v>1.9936113183926773E-6</v>
      </c>
      <c r="AV1867" s="13">
        <f t="shared" si="2277"/>
        <v>1.580786520103922E-7</v>
      </c>
      <c r="AW1867" s="13">
        <f t="shared" si="2278"/>
        <v>5.7685826242395382E-11</v>
      </c>
      <c r="AX1867" s="13">
        <f t="shared" si="2279"/>
        <v>5.359248769028439E-7</v>
      </c>
      <c r="AY1867" s="13">
        <f t="shared" si="2280"/>
        <v>3.4993458439587971E-7</v>
      </c>
      <c r="AZ1867" s="13">
        <f t="shared" si="2281"/>
        <v>1.1424568874651844E-7</v>
      </c>
      <c r="BA1867" s="13">
        <f t="shared" si="2282"/>
        <v>2.4865747255208153E-8</v>
      </c>
      <c r="BB1867" s="13">
        <f t="shared" si="2283"/>
        <v>4.059050674103013E-9</v>
      </c>
      <c r="BC1867" s="13">
        <f t="shared" si="2284"/>
        <v>5.300751175771801E-10</v>
      </c>
      <c r="BD1867" s="13">
        <f t="shared" si="2285"/>
        <v>4.0798600542454075E-5</v>
      </c>
      <c r="BE1867" s="13">
        <f t="shared" si="2286"/>
        <v>1.2940110678868598E-5</v>
      </c>
      <c r="BF1867" s="13">
        <f t="shared" si="2287"/>
        <v>2.0521103929426234E-6</v>
      </c>
      <c r="BG1867" s="13">
        <f t="shared" si="2288"/>
        <v>2.1695626203568793E-7</v>
      </c>
      <c r="BH1867" s="13">
        <f t="shared" si="2289"/>
        <v>1.7203029061585484E-8</v>
      </c>
      <c r="BI1867" s="13">
        <f t="shared" si="2290"/>
        <v>1.0912585094043481E-9</v>
      </c>
      <c r="BJ1867" s="14">
        <f t="shared" si="2291"/>
        <v>0.15581995133375071</v>
      </c>
      <c r="BK1867" s="14">
        <f t="shared" si="2292"/>
        <v>0.46169239652634297</v>
      </c>
      <c r="BL1867" s="14">
        <f t="shared" si="2293"/>
        <v>0.36489583869792586</v>
      </c>
      <c r="BM1867" s="14">
        <f t="shared" si="2294"/>
        <v>7.4883359306565381E-2</v>
      </c>
      <c r="BN1867" s="14">
        <f t="shared" si="2295"/>
        <v>0.92511090640812754</v>
      </c>
    </row>
    <row r="1868" spans="1:66" x14ac:dyDescent="0.25">
      <c r="D1868" s="11"/>
      <c r="E1868" s="10"/>
      <c r="F1868" s="10"/>
      <c r="G1868" s="10"/>
      <c r="H1868" s="10"/>
      <c r="I1868" s="10"/>
      <c r="J1868" s="10"/>
      <c r="K1868" s="12"/>
      <c r="L1868" s="12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4"/>
      <c r="BK1868" s="14"/>
      <c r="BL1868" s="14"/>
      <c r="BM1868" s="14"/>
      <c r="BN1868" s="14"/>
    </row>
    <row r="1869" spans="1:66" x14ac:dyDescent="0.25">
      <c r="D1869" s="11"/>
      <c r="E1869" s="10"/>
      <c r="F1869" s="10"/>
      <c r="G1869" s="10"/>
      <c r="H1869" s="10"/>
      <c r="I1869" s="10"/>
      <c r="J1869" s="10"/>
      <c r="K1869" s="12"/>
      <c r="L1869" s="12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4"/>
      <c r="BK1869" s="14"/>
      <c r="BL1869" s="14"/>
      <c r="BM1869" s="14"/>
      <c r="BN1869" s="14"/>
    </row>
    <row r="1870" spans="1:66" x14ac:dyDescent="0.25">
      <c r="D1870" s="11"/>
      <c r="E1870" s="10"/>
      <c r="F1870" s="10"/>
      <c r="G1870" s="10"/>
      <c r="H1870" s="10"/>
      <c r="I1870" s="10"/>
      <c r="J1870" s="10"/>
      <c r="K1870" s="12"/>
      <c r="L1870" s="12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4"/>
      <c r="BK1870" s="14"/>
      <c r="BL1870" s="14"/>
      <c r="BM1870" s="14"/>
      <c r="BN1870" s="14"/>
    </row>
    <row r="1871" spans="1:66" x14ac:dyDescent="0.25">
      <c r="D1871" s="11"/>
      <c r="E1871" s="10"/>
      <c r="F1871" s="10"/>
      <c r="G1871" s="10"/>
      <c r="H1871" s="10"/>
      <c r="I1871" s="10"/>
      <c r="J1871" s="10"/>
      <c r="K1871" s="12"/>
      <c r="L1871" s="12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4"/>
      <c r="BK1871" s="14"/>
      <c r="BL1871" s="14"/>
      <c r="BM1871" s="14"/>
      <c r="BN1871" s="14"/>
    </row>
    <row r="1872" spans="1:66" x14ac:dyDescent="0.25">
      <c r="D1872" s="11"/>
      <c r="E1872" s="10"/>
      <c r="F1872" s="10"/>
      <c r="G1872" s="10"/>
      <c r="H1872" s="10"/>
      <c r="I1872" s="10"/>
      <c r="J1872" s="10"/>
      <c r="K1872" s="12"/>
      <c r="L1872" s="12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4"/>
      <c r="BK1872" s="14"/>
      <c r="BL1872" s="14"/>
      <c r="BM1872" s="14"/>
      <c r="BN1872" s="14"/>
    </row>
    <row r="1873" spans="4:66" x14ac:dyDescent="0.25">
      <c r="D1873" s="11"/>
      <c r="E1873" s="10"/>
      <c r="F1873" s="10"/>
      <c r="G1873" s="10"/>
      <c r="H1873" s="10"/>
      <c r="I1873" s="10"/>
      <c r="J1873" s="10"/>
      <c r="K1873" s="12"/>
      <c r="L1873" s="12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4"/>
      <c r="BK1873" s="14"/>
      <c r="BL1873" s="14"/>
      <c r="BM1873" s="14"/>
      <c r="BN1873" s="14"/>
    </row>
    <row r="1874" spans="4:66" x14ac:dyDescent="0.25">
      <c r="D1874" s="11"/>
      <c r="E1874" s="10"/>
      <c r="F1874" s="10"/>
      <c r="G1874" s="10"/>
      <c r="H1874" s="10"/>
      <c r="I1874" s="10"/>
      <c r="J1874" s="10"/>
      <c r="K1874" s="12"/>
      <c r="L1874" s="12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4"/>
      <c r="BK1874" s="14"/>
      <c r="BL1874" s="14"/>
      <c r="BM1874" s="14"/>
      <c r="BN1874" s="14"/>
    </row>
    <row r="1875" spans="4:66" x14ac:dyDescent="0.25">
      <c r="D1875" s="11"/>
      <c r="E1875" s="10"/>
      <c r="F1875" s="10"/>
      <c r="G1875" s="10"/>
      <c r="H1875" s="10"/>
      <c r="I1875" s="10"/>
      <c r="J1875" s="10"/>
      <c r="K1875" s="12"/>
      <c r="L1875" s="12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4"/>
      <c r="BK1875" s="14"/>
      <c r="BL1875" s="14"/>
      <c r="BM1875" s="14"/>
      <c r="BN1875" s="14"/>
    </row>
  </sheetData>
  <conditionalFormatting sqref="BJ2:BL1861 BJ1868:BL1875">
    <cfRule type="colorScale" priority="7">
      <colorScale>
        <cfvo type="min"/>
        <cfvo type="max"/>
        <color rgb="FFFCFCFF"/>
        <color rgb="FF63BE7B"/>
      </colorScale>
    </cfRule>
  </conditionalFormatting>
  <conditionalFormatting sqref="BJ1862:BL1862">
    <cfRule type="colorScale" priority="6">
      <colorScale>
        <cfvo type="min"/>
        <cfvo type="max"/>
        <color rgb="FFFCFCFF"/>
        <color rgb="FF63BE7B"/>
      </colorScale>
    </cfRule>
  </conditionalFormatting>
  <conditionalFormatting sqref="BJ1863:BL1863">
    <cfRule type="colorScale" priority="5">
      <colorScale>
        <cfvo type="min"/>
        <cfvo type="max"/>
        <color rgb="FFFCFCFF"/>
        <color rgb="FF63BE7B"/>
      </colorScale>
    </cfRule>
  </conditionalFormatting>
  <conditionalFormatting sqref="BJ1864:BL1864">
    <cfRule type="colorScale" priority="4">
      <colorScale>
        <cfvo type="min"/>
        <cfvo type="max"/>
        <color rgb="FFFCFCFF"/>
        <color rgb="FF63BE7B"/>
      </colorScale>
    </cfRule>
  </conditionalFormatting>
  <conditionalFormatting sqref="BJ1865:BL1865">
    <cfRule type="colorScale" priority="3">
      <colorScale>
        <cfvo type="min"/>
        <cfvo type="max"/>
        <color rgb="FFFCFCFF"/>
        <color rgb="FF63BE7B"/>
      </colorScale>
    </cfRule>
  </conditionalFormatting>
  <conditionalFormatting sqref="BJ1866:BL18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J1867:BL1867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2021-10-08T16:20:58Z</dcterms:modified>
</cp:coreProperties>
</file>