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51196F13-6AD0-C1B8-E2B4-A1F9AE17003E}"/>
  <workbookPr codeName="ThisWorkbook" defaultThemeVersion="124226"/>
  <bookViews>
    <workbookView xWindow="120" yWindow="30" windowWidth="19440" windowHeight="117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calcPr calcId="144525"/>
</workbook>
</file>

<file path=xl/calcChain.xml><?xml version="1.0" encoding="utf-8"?>
<calcChain xmlns="http://schemas.openxmlformats.org/spreadsheetml/2006/main">
  <c r="Q114" i="2" l="1"/>
  <c r="R114" i="2"/>
  <c r="S114" i="2"/>
  <c r="Q113" i="2" l="1"/>
  <c r="R113" i="2"/>
  <c r="S113" i="2"/>
  <c r="Q112" i="2"/>
  <c r="R112" i="2"/>
  <c r="S112" i="2"/>
  <c r="Q111" i="2"/>
  <c r="R111" i="2"/>
  <c r="S111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C11" i="11"/>
  <c r="D11" i="11"/>
  <c r="A12" i="11"/>
  <c r="B12" i="11"/>
  <c r="D12" i="11" s="1"/>
  <c r="C12" i="1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/>
  <c r="A123" i="11"/>
  <c r="B123" i="11"/>
  <c r="C123" i="11"/>
  <c r="D123" i="11"/>
  <c r="H123" i="11" s="1"/>
  <c r="A124" i="11"/>
  <c r="B124" i="11"/>
  <c r="C124" i="11"/>
  <c r="D124" i="11"/>
  <c r="A125" i="11"/>
  <c r="B125" i="11"/>
  <c r="C125" i="11"/>
  <c r="D125" i="11"/>
  <c r="E125" i="11" s="1"/>
  <c r="A126" i="11"/>
  <c r="B126" i="11"/>
  <c r="C126" i="11"/>
  <c r="D126" i="11"/>
  <c r="A127" i="11"/>
  <c r="B127" i="11"/>
  <c r="C127" i="11"/>
  <c r="D127" i="11"/>
  <c r="H127" i="11" s="1"/>
  <c r="A128" i="11"/>
  <c r="B128" i="11"/>
  <c r="C128" i="11"/>
  <c r="D128" i="11"/>
  <c r="A129" i="11"/>
  <c r="B129" i="11"/>
  <c r="C129" i="11"/>
  <c r="D129" i="11"/>
  <c r="E129" i="11" s="1"/>
  <c r="A130" i="11"/>
  <c r="B130" i="11"/>
  <c r="C130" i="11"/>
  <c r="D130" i="11"/>
  <c r="F130" i="11" s="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E133" i="11" s="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F138" i="11" s="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E141" i="11" s="1"/>
  <c r="A142" i="11"/>
  <c r="B142" i="11"/>
  <c r="C142" i="11"/>
  <c r="D142" i="11"/>
  <c r="A143" i="11"/>
  <c r="B143" i="11"/>
  <c r="C143" i="11"/>
  <c r="D143" i="11"/>
  <c r="H143" i="11" s="1"/>
  <c r="A144" i="11"/>
  <c r="B144" i="11"/>
  <c r="C144" i="11"/>
  <c r="D144" i="11"/>
  <c r="A145" i="11"/>
  <c r="B145" i="11"/>
  <c r="C145" i="11"/>
  <c r="D145" i="11"/>
  <c r="E145" i="11" s="1"/>
  <c r="A146" i="11"/>
  <c r="B146" i="11"/>
  <c r="C146" i="11"/>
  <c r="D146" i="11"/>
  <c r="F146" i="11" s="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F150" i="11" s="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A158" i="11"/>
  <c r="B158" i="11"/>
  <c r="C158" i="11"/>
  <c r="D158" i="11"/>
  <c r="A159" i="11"/>
  <c r="B159" i="11"/>
  <c r="C159" i="11"/>
  <c r="D159" i="11"/>
  <c r="A160" i="11"/>
  <c r="B160" i="11"/>
  <c r="C160" i="11"/>
  <c r="D160" i="1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A164" i="11"/>
  <c r="B164" i="11"/>
  <c r="C164" i="11"/>
  <c r="D164" i="11"/>
  <c r="A165" i="11"/>
  <c r="B165" i="11"/>
  <c r="C165" i="11"/>
  <c r="D165" i="1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A172" i="11"/>
  <c r="B172" i="11"/>
  <c r="C172" i="11"/>
  <c r="D172" i="11"/>
  <c r="A173" i="11"/>
  <c r="B173" i="11"/>
  <c r="C173" i="11"/>
  <c r="D173" i="1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F184" i="11" s="1"/>
  <c r="A185" i="11"/>
  <c r="B185" i="11"/>
  <c r="C185" i="11"/>
  <c r="D185" i="11"/>
  <c r="H185" i="11" s="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H189" i="11" s="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F192" i="11" s="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E195" i="11" s="1"/>
  <c r="A196" i="11"/>
  <c r="B196" i="11"/>
  <c r="C196" i="11"/>
  <c r="D196" i="11"/>
  <c r="F196" i="11" s="1"/>
  <c r="A197" i="11"/>
  <c r="B197" i="11"/>
  <c r="C197" i="11"/>
  <c r="D197" i="11"/>
  <c r="H197" i="11" s="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F200" i="11" s="1"/>
  <c r="A201" i="11"/>
  <c r="B201" i="11"/>
  <c r="C201" i="11"/>
  <c r="D201" i="11"/>
  <c r="H201" i="11" s="1"/>
  <c r="A202" i="11"/>
  <c r="B202" i="11"/>
  <c r="C202" i="11"/>
  <c r="D202" i="11"/>
  <c r="A203" i="11"/>
  <c r="B203" i="11"/>
  <c r="C203" i="11"/>
  <c r="D203" i="11"/>
  <c r="E203" i="11" s="1"/>
  <c r="A204" i="11"/>
  <c r="B204" i="11"/>
  <c r="C204" i="11"/>
  <c r="D204" i="11"/>
  <c r="A205" i="11"/>
  <c r="B205" i="11"/>
  <c r="C205" i="11"/>
  <c r="D205" i="11"/>
  <c r="H205" i="11" s="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F216" i="11" s="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F228" i="11" s="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H253" i="11" s="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F295" i="11" s="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/>
  <c r="A559" i="11"/>
  <c r="B559" i="11"/>
  <c r="C559" i="11"/>
  <c r="D559" i="11"/>
  <c r="A560" i="11"/>
  <c r="B560" i="11"/>
  <c r="C560" i="11"/>
  <c r="D560" i="11"/>
  <c r="E560" i="11" s="1"/>
  <c r="A561" i="11"/>
  <c r="B561" i="11"/>
  <c r="C561" i="11"/>
  <c r="D561" i="11"/>
  <c r="F561" i="11" s="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E564" i="11" s="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F569" i="11" s="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H574" i="11" s="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F601" i="11" s="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F661" i="11" s="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 s="1"/>
  <c r="A761" i="11"/>
  <c r="B761" i="11"/>
  <c r="C761" i="11"/>
  <c r="D761" i="11"/>
  <c r="A762" i="11"/>
  <c r="B762" i="1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H836" i="11" s="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H840" i="11" s="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H894" i="11" s="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F945" i="11" s="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A973" i="11"/>
  <c r="B973" i="11"/>
  <c r="C973" i="11"/>
  <c r="D973" i="11"/>
  <c r="A974" i="11"/>
  <c r="B974" i="11"/>
  <c r="C974" i="11"/>
  <c r="D974" i="1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H852" i="11" l="1"/>
  <c r="H173" i="11"/>
  <c r="E171" i="11"/>
  <c r="F168" i="11"/>
  <c r="H165" i="11"/>
  <c r="F164" i="11"/>
  <c r="E163" i="11"/>
  <c r="F160" i="11"/>
  <c r="E159" i="11"/>
  <c r="H157" i="11"/>
  <c r="F154" i="11"/>
  <c r="H974" i="11"/>
  <c r="E972" i="11"/>
  <c r="H966" i="11"/>
  <c r="F961" i="11"/>
  <c r="F953" i="11"/>
  <c r="H950" i="11"/>
  <c r="E794" i="11"/>
  <c r="H778" i="11"/>
  <c r="H770" i="11"/>
  <c r="H762" i="11"/>
  <c r="E386" i="11"/>
  <c r="F327" i="11"/>
  <c r="E306" i="11"/>
  <c r="H300" i="11"/>
  <c r="E298" i="11"/>
  <c r="H296" i="11"/>
  <c r="F37" i="11"/>
  <c r="H20" i="11"/>
  <c r="E12" i="11"/>
  <c r="F11" i="11"/>
  <c r="H10" i="11"/>
  <c r="F4" i="11"/>
  <c r="E3" i="11"/>
  <c r="F913" i="1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M13" i="11"/>
  <c r="K13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N13" i="11"/>
  <c r="L13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J344" i="11" s="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J280" i="11" s="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F182" i="11"/>
  <c r="F181" i="11"/>
  <c r="I181" i="11" s="1"/>
  <c r="E180" i="11"/>
  <c r="H179" i="11"/>
  <c r="F178" i="11"/>
  <c r="F177" i="11"/>
  <c r="E176" i="11"/>
  <c r="H175" i="11"/>
  <c r="F174" i="11"/>
  <c r="F173" i="11"/>
  <c r="J173" i="11" s="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I127" i="11" s="1"/>
  <c r="E126" i="11"/>
  <c r="H125" i="1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J42" i="11" s="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I953" i="11" s="1"/>
  <c r="H951" i="11"/>
  <c r="H949" i="11"/>
  <c r="H947" i="11"/>
  <c r="H945" i="11"/>
  <c r="I945" i="11" s="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I905" i="11" s="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I881" i="11" s="1"/>
  <c r="H879" i="11"/>
  <c r="H877" i="11"/>
  <c r="H875" i="11"/>
  <c r="H873" i="11"/>
  <c r="H871" i="11"/>
  <c r="H869" i="11"/>
  <c r="H867" i="11"/>
  <c r="H865" i="11"/>
  <c r="I865" i="11" s="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70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F628" i="11"/>
  <c r="H827" i="11"/>
  <c r="H825" i="11"/>
  <c r="H823" i="11"/>
  <c r="I823" i="11" s="1"/>
  <c r="H821" i="11"/>
  <c r="H819" i="11"/>
  <c r="H817" i="11"/>
  <c r="H815" i="11"/>
  <c r="H813" i="11"/>
  <c r="H811" i="11"/>
  <c r="H809" i="11"/>
  <c r="H807" i="11"/>
  <c r="I807" i="11" s="1"/>
  <c r="H805" i="11"/>
  <c r="H803" i="11"/>
  <c r="H801" i="11"/>
  <c r="H799" i="11"/>
  <c r="I799" i="11" s="1"/>
  <c r="H797" i="11"/>
  <c r="H795" i="11"/>
  <c r="H793" i="11"/>
  <c r="H791" i="11"/>
  <c r="I791" i="11" s="1"/>
  <c r="H789" i="11"/>
  <c r="H787" i="11"/>
  <c r="H785" i="11"/>
  <c r="H783" i="11"/>
  <c r="H781" i="1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H731" i="11"/>
  <c r="H729" i="11"/>
  <c r="I729" i="11" s="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J312" i="11"/>
  <c r="I296" i="11"/>
  <c r="I280" i="11"/>
  <c r="H625" i="11"/>
  <c r="I625" i="11" s="1"/>
  <c r="H623" i="11"/>
  <c r="H621" i="11"/>
  <c r="I621" i="11" s="1"/>
  <c r="H619" i="11"/>
  <c r="H617" i="11"/>
  <c r="H615" i="11"/>
  <c r="H613" i="1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E67" i="11"/>
  <c r="H67" i="11"/>
  <c r="F66" i="11"/>
  <c r="J40" i="11"/>
  <c r="J20" i="1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H88" i="11"/>
  <c r="H86" i="11"/>
  <c r="H84" i="11"/>
  <c r="H82" i="11"/>
  <c r="I82" i="11" s="1"/>
  <c r="H80" i="11"/>
  <c r="H78" i="11"/>
  <c r="H76" i="11"/>
  <c r="H74" i="11"/>
  <c r="H72" i="11"/>
  <c r="H70" i="11"/>
  <c r="H68" i="11"/>
  <c r="E65" i="11"/>
  <c r="H65" i="1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4" i="8"/>
  <c r="G14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D13" i="9" s="1"/>
  <c r="B13" i="9"/>
  <c r="E13" i="9" s="1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D50" i="9" s="1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66" i="9"/>
  <c r="D98" i="9"/>
  <c r="D130" i="9"/>
  <c r="D162" i="9"/>
  <c r="D194" i="9"/>
  <c r="D226" i="9"/>
  <c r="D258" i="9"/>
  <c r="E266" i="9"/>
  <c r="E274" i="9"/>
  <c r="E282" i="9"/>
  <c r="E290" i="9"/>
  <c r="E298" i="9"/>
  <c r="E306" i="9"/>
  <c r="E314" i="9"/>
  <c r="E322" i="9"/>
  <c r="E330" i="9"/>
  <c r="E338" i="9"/>
  <c r="E343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C624" i="9"/>
  <c r="C332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C7" i="4"/>
  <c r="L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C19" i="4"/>
  <c r="M19" i="4" s="1"/>
  <c r="L19" i="4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C26" i="4"/>
  <c r="M26" i="4" s="1"/>
  <c r="L26" i="4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C107" i="4"/>
  <c r="M107" i="4" s="1"/>
  <c r="L107" i="4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C165" i="4"/>
  <c r="M165" i="4" s="1"/>
  <c r="L165" i="4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C189" i="4"/>
  <c r="M189" i="4" s="1"/>
  <c r="L189" i="4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C193" i="4"/>
  <c r="M193" i="4" s="1"/>
  <c r="L193" i="4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C213" i="4"/>
  <c r="M213" i="4" s="1"/>
  <c r="L213" i="4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C231" i="4"/>
  <c r="M231" i="4" s="1"/>
  <c r="L231" i="4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C245" i="4"/>
  <c r="M245" i="4" s="1"/>
  <c r="L245" i="4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C257" i="4"/>
  <c r="M257" i="4" s="1"/>
  <c r="L257" i="4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C283" i="4"/>
  <c r="M283" i="4" s="1"/>
  <c r="L283" i="4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C430" i="4"/>
  <c r="M430" i="4" s="1"/>
  <c r="L430" i="4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C446" i="4"/>
  <c r="M446" i="4" s="1"/>
  <c r="L446" i="4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C468" i="4"/>
  <c r="M468" i="4" s="1"/>
  <c r="L468" i="4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C683" i="4"/>
  <c r="L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J12" i="11" l="1"/>
  <c r="I12" i="11"/>
  <c r="J22" i="11"/>
  <c r="J28" i="11"/>
  <c r="J60" i="11"/>
  <c r="J93" i="11"/>
  <c r="J125" i="11"/>
  <c r="I187" i="11"/>
  <c r="I219" i="11"/>
  <c r="J266" i="11"/>
  <c r="J298" i="11"/>
  <c r="J330" i="11"/>
  <c r="J362" i="11"/>
  <c r="J394" i="11"/>
  <c r="J48" i="11"/>
  <c r="J105" i="11"/>
  <c r="J137" i="11"/>
  <c r="I167" i="11"/>
  <c r="I199" i="11"/>
  <c r="J286" i="11"/>
  <c r="J318" i="11"/>
  <c r="J350" i="11"/>
  <c r="J382" i="11"/>
  <c r="J414" i="11"/>
  <c r="I880" i="11"/>
  <c r="I912" i="11"/>
  <c r="I976" i="11"/>
  <c r="J304" i="11"/>
  <c r="E1000" i="11"/>
  <c r="C348" i="9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F613" i="11"/>
  <c r="I613" i="11" s="1"/>
  <c r="E612" i="11"/>
  <c r="H610" i="11"/>
  <c r="I610" i="11" s="1"/>
  <c r="H606" i="1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I512" i="11"/>
  <c r="J528" i="11"/>
  <c r="I528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J229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J1000" i="11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6" i="9"/>
  <c r="F7" i="8" s="1"/>
  <c r="D4" i="9"/>
  <c r="F5" i="8" s="1"/>
  <c r="G13" i="9"/>
  <c r="C13" i="9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D164" i="5"/>
  <c r="E164" i="5" s="1"/>
  <c r="H165" i="2" s="1"/>
  <c r="D162" i="5"/>
  <c r="D160" i="5"/>
  <c r="E160" i="5" s="1"/>
  <c r="H161" i="2" s="1"/>
  <c r="D158" i="5"/>
  <c r="D156" i="5"/>
  <c r="E156" i="5" s="1"/>
  <c r="H157" i="2" s="1"/>
  <c r="D154" i="5"/>
  <c r="D152" i="5"/>
  <c r="E152" i="5" s="1"/>
  <c r="H153" i="2" s="1"/>
  <c r="D150" i="5"/>
  <c r="D148" i="5"/>
  <c r="E148" i="5" s="1"/>
  <c r="H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I152" i="5"/>
  <c r="I148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I166" i="5"/>
  <c r="E162" i="5"/>
  <c r="H163" i="2" s="1"/>
  <c r="I162" i="5"/>
  <c r="E158" i="5"/>
  <c r="H159" i="2" s="1"/>
  <c r="I158" i="5"/>
  <c r="E154" i="5"/>
  <c r="H155" i="2" s="1"/>
  <c r="I154" i="5"/>
  <c r="E150" i="5"/>
  <c r="H151" i="2" s="1"/>
  <c r="I150" i="5"/>
  <c r="E146" i="5"/>
  <c r="H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D12" i="5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6" i="5"/>
  <c r="I167" i="2" s="1"/>
  <c r="F164" i="5"/>
  <c r="I165" i="2" s="1"/>
  <c r="I163" i="5"/>
  <c r="F162" i="5"/>
  <c r="I163" i="2" s="1"/>
  <c r="F160" i="5"/>
  <c r="I161" i="2" s="1"/>
  <c r="I159" i="5"/>
  <c r="F158" i="5"/>
  <c r="I159" i="2" s="1"/>
  <c r="F156" i="5"/>
  <c r="I157" i="2" s="1"/>
  <c r="I155" i="5"/>
  <c r="F154" i="5"/>
  <c r="I155" i="2" s="1"/>
  <c r="F152" i="5"/>
  <c r="I153" i="2" s="1"/>
  <c r="I151" i="5"/>
  <c r="F150" i="5"/>
  <c r="I151" i="2" s="1"/>
  <c r="F148" i="5"/>
  <c r="I149" i="2" s="1"/>
  <c r="I147" i="5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3" i="5"/>
  <c r="J164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5" i="5"/>
  <c r="J156" i="2" s="1"/>
  <c r="G154" i="5"/>
  <c r="J155" i="2" s="1"/>
  <c r="G153" i="5"/>
  <c r="J154" i="2" s="1"/>
  <c r="G152" i="5"/>
  <c r="J153" i="2" s="1"/>
  <c r="G151" i="5"/>
  <c r="J152" i="2" s="1"/>
  <c r="G150" i="5"/>
  <c r="J151" i="2" s="1"/>
  <c r="G149" i="5"/>
  <c r="J150" i="2" s="1"/>
  <c r="G148" i="5"/>
  <c r="J149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I15" i="5"/>
  <c r="D14" i="5"/>
  <c r="G13" i="5"/>
  <c r="J14" i="2" s="1"/>
  <c r="G12" i="5"/>
  <c r="J13" i="2" s="1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Q967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T66" i="4" s="1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Q13" i="4" s="1"/>
  <c r="L12" i="4"/>
  <c r="P12" i="4" s="1"/>
  <c r="K11" i="4"/>
  <c r="Q11" i="4" s="1"/>
  <c r="L10" i="4"/>
  <c r="P10" i="4" s="1"/>
  <c r="K9" i="4"/>
  <c r="L8" i="4"/>
  <c r="P8" i="4" s="1"/>
  <c r="K7" i="4"/>
  <c r="L6" i="4"/>
  <c r="Q5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Q104" i="2" s="1"/>
  <c r="E95" i="5"/>
  <c r="H96" i="2" s="1"/>
  <c r="Q96" i="2" s="1"/>
  <c r="E87" i="5"/>
  <c r="H88" i="2" s="1"/>
  <c r="Q88" i="2" s="1"/>
  <c r="E31" i="5"/>
  <c r="H32" i="2" s="1"/>
  <c r="Q32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107" i="5"/>
  <c r="I99" i="5"/>
  <c r="I83" i="5"/>
  <c r="I59" i="5"/>
  <c r="I27" i="5"/>
  <c r="I20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Q955" i="4" s="1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Q507" i="4" s="1"/>
  <c r="K505" i="4"/>
  <c r="K503" i="4"/>
  <c r="Q503" i="4" s="1"/>
  <c r="K499" i="4"/>
  <c r="K497" i="4"/>
  <c r="Q497" i="4" s="1"/>
  <c r="K495" i="4"/>
  <c r="K493" i="4"/>
  <c r="Q493" i="4" s="1"/>
  <c r="K491" i="4"/>
  <c r="K489" i="4"/>
  <c r="Q489" i="4" s="1"/>
  <c r="K487" i="4"/>
  <c r="K485" i="4"/>
  <c r="Q485" i="4" s="1"/>
  <c r="K483" i="4"/>
  <c r="K481" i="4"/>
  <c r="Q481" i="4" s="1"/>
  <c r="K479" i="4"/>
  <c r="K477" i="4"/>
  <c r="Q477" i="4" s="1"/>
  <c r="K475" i="4"/>
  <c r="K473" i="4"/>
  <c r="Q473" i="4" s="1"/>
  <c r="K471" i="4"/>
  <c r="K469" i="4"/>
  <c r="Q469" i="4" s="1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Q100" i="4" s="1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P138" i="4" s="1"/>
  <c r="L136" i="4"/>
  <c r="L134" i="4"/>
  <c r="Q134" i="4" s="1"/>
  <c r="L132" i="4"/>
  <c r="L130" i="4"/>
  <c r="L128" i="4"/>
  <c r="L126" i="4"/>
  <c r="L124" i="4"/>
  <c r="L122" i="4"/>
  <c r="P122" i="4" s="1"/>
  <c r="L120" i="4"/>
  <c r="L118" i="4"/>
  <c r="Q118" i="4" s="1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P999" i="4" s="1"/>
  <c r="M997" i="4"/>
  <c r="M995" i="4"/>
  <c r="P995" i="4" s="1"/>
  <c r="M993" i="4"/>
  <c r="M991" i="4"/>
  <c r="P991" i="4" s="1"/>
  <c r="M989" i="4"/>
  <c r="M987" i="4"/>
  <c r="P987" i="4" s="1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T540" i="4" s="1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T524" i="4" s="1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T967" i="4" s="1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7" i="4"/>
  <c r="T947" i="4" s="1"/>
  <c r="N945" i="4"/>
  <c r="P945" i="4"/>
  <c r="N943" i="4"/>
  <c r="P943" i="4"/>
  <c r="P941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T923" i="4" s="1"/>
  <c r="P923" i="4"/>
  <c r="L555" i="4"/>
  <c r="N554" i="4"/>
  <c r="R554" i="4" s="1"/>
  <c r="P554" i="4"/>
  <c r="L551" i="4"/>
  <c r="N550" i="4"/>
  <c r="P550" i="4"/>
  <c r="L547" i="4"/>
  <c r="N546" i="4"/>
  <c r="T546" i="4" s="1"/>
  <c r="P546" i="4"/>
  <c r="L543" i="4"/>
  <c r="N542" i="4"/>
  <c r="T542" i="4" s="1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R524" i="4"/>
  <c r="P512" i="4"/>
  <c r="N512" i="4"/>
  <c r="P510" i="4"/>
  <c r="N510" i="4"/>
  <c r="T510" i="4" s="1"/>
  <c r="Q509" i="4"/>
  <c r="P508" i="4"/>
  <c r="N508" i="4"/>
  <c r="P506" i="4"/>
  <c r="N506" i="4"/>
  <c r="P504" i="4"/>
  <c r="N504" i="4"/>
  <c r="P502" i="4"/>
  <c r="N502" i="4"/>
  <c r="T502" i="4" s="1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Q487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Q471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T189" i="4" s="1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T177" i="4" s="1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T147" i="4" s="1"/>
  <c r="P145" i="4"/>
  <c r="N145" i="4"/>
  <c r="R145" i="4" s="1"/>
  <c r="P143" i="4"/>
  <c r="N143" i="4"/>
  <c r="T143" i="4" s="1"/>
  <c r="P141" i="4"/>
  <c r="N141" i="4"/>
  <c r="R141" i="4" s="1"/>
  <c r="P139" i="4"/>
  <c r="N139" i="4"/>
  <c r="T139" i="4" s="1"/>
  <c r="P137" i="4"/>
  <c r="N137" i="4"/>
  <c r="R137" i="4" s="1"/>
  <c r="P135" i="4"/>
  <c r="N135" i="4"/>
  <c r="T135" i="4" s="1"/>
  <c r="P133" i="4"/>
  <c r="N133" i="4"/>
  <c r="R133" i="4" s="1"/>
  <c r="P131" i="4"/>
  <c r="N131" i="4"/>
  <c r="T131" i="4" s="1"/>
  <c r="P129" i="4"/>
  <c r="N129" i="4"/>
  <c r="R129" i="4" s="1"/>
  <c r="P127" i="4"/>
  <c r="N127" i="4"/>
  <c r="T127" i="4" s="1"/>
  <c r="P125" i="4"/>
  <c r="N125" i="4"/>
  <c r="R125" i="4" s="1"/>
  <c r="P123" i="4"/>
  <c r="N123" i="4"/>
  <c r="T123" i="4" s="1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T23" i="4" s="1"/>
  <c r="P21" i="4"/>
  <c r="N21" i="4"/>
  <c r="L20" i="4"/>
  <c r="K12" i="11" l="1"/>
  <c r="M12" i="11" s="1"/>
  <c r="H13" i="8" s="1"/>
  <c r="L12" i="11"/>
  <c r="N12" i="11" s="1"/>
  <c r="I13" i="8" s="1"/>
  <c r="G12" i="9"/>
  <c r="E12" i="9"/>
  <c r="G13" i="8" s="1"/>
  <c r="Q92" i="4"/>
  <c r="I91" i="5"/>
  <c r="Q88" i="4"/>
  <c r="Q80" i="4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I67" i="5"/>
  <c r="E63" i="5"/>
  <c r="H64" i="2" s="1"/>
  <c r="Q64" i="2" s="1"/>
  <c r="E55" i="5"/>
  <c r="H56" i="2" s="1"/>
  <c r="Q56" i="2" s="1"/>
  <c r="I51" i="5"/>
  <c r="E47" i="5"/>
  <c r="H48" i="2" s="1"/>
  <c r="Q48" i="2" s="1"/>
  <c r="T43" i="4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G24" i="2" s="1"/>
  <c r="S24" i="2" s="1"/>
  <c r="I31" i="5"/>
  <c r="G32" i="2" s="1"/>
  <c r="S32" i="2" s="1"/>
  <c r="I39" i="5"/>
  <c r="I47" i="5"/>
  <c r="G48" i="2" s="1"/>
  <c r="S48" i="2" s="1"/>
  <c r="I55" i="5"/>
  <c r="G56" i="2" s="1"/>
  <c r="S56" i="2" s="1"/>
  <c r="I63" i="5"/>
  <c r="G64" i="2" s="1"/>
  <c r="S64" i="2" s="1"/>
  <c r="I71" i="5"/>
  <c r="G72" i="2" s="1"/>
  <c r="S72" i="2" s="1"/>
  <c r="I79" i="5"/>
  <c r="G80" i="2" s="1"/>
  <c r="S80" i="2" s="1"/>
  <c r="I87" i="5"/>
  <c r="G88" i="2" s="1"/>
  <c r="S88" i="2" s="1"/>
  <c r="I95" i="5"/>
  <c r="G96" i="2" s="1"/>
  <c r="S96" i="2" s="1"/>
  <c r="I103" i="5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Q84" i="2" s="1"/>
  <c r="E91" i="5"/>
  <c r="H92" i="2" s="1"/>
  <c r="Q92" i="2" s="1"/>
  <c r="E99" i="5"/>
  <c r="H100" i="2" s="1"/>
  <c r="Q100" i="2" s="1"/>
  <c r="E107" i="5"/>
  <c r="H108" i="2" s="1"/>
  <c r="Q108" i="2" s="1"/>
  <c r="F21" i="5"/>
  <c r="I22" i="2" s="1"/>
  <c r="I21" i="5"/>
  <c r="F25" i="5"/>
  <c r="I26" i="2" s="1"/>
  <c r="I25" i="5"/>
  <c r="F27" i="5"/>
  <c r="I28" i="2" s="1"/>
  <c r="E27" i="5"/>
  <c r="H28" i="2" s="1"/>
  <c r="Q28" i="2" s="1"/>
  <c r="F29" i="5"/>
  <c r="I30" i="2" s="1"/>
  <c r="I29" i="5"/>
  <c r="G30" i="2" s="1"/>
  <c r="S30" i="2" s="1"/>
  <c r="F33" i="5"/>
  <c r="I34" i="2" s="1"/>
  <c r="I33" i="5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F43" i="5"/>
  <c r="I44" i="2" s="1"/>
  <c r="E43" i="5"/>
  <c r="H44" i="2" s="1"/>
  <c r="Q44" i="2" s="1"/>
  <c r="F45" i="5"/>
  <c r="I46" i="2" s="1"/>
  <c r="I45" i="5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G70" i="2" s="1"/>
  <c r="S70" i="2" s="1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F81" i="5"/>
  <c r="I82" i="2" s="1"/>
  <c r="E81" i="5"/>
  <c r="H82" i="2" s="1"/>
  <c r="Q82" i="2" s="1"/>
  <c r="I81" i="5"/>
  <c r="G82" i="2" s="1"/>
  <c r="S82" i="2" s="1"/>
  <c r="F85" i="5"/>
  <c r="I86" i="2" s="1"/>
  <c r="E85" i="5"/>
  <c r="H86" i="2" s="1"/>
  <c r="Q86" i="2" s="1"/>
  <c r="I85" i="5"/>
  <c r="G86" i="2" s="1"/>
  <c r="S86" i="2" s="1"/>
  <c r="F89" i="5"/>
  <c r="I90" i="2" s="1"/>
  <c r="E89" i="5"/>
  <c r="H90" i="2" s="1"/>
  <c r="Q90" i="2" s="1"/>
  <c r="I89" i="5"/>
  <c r="G90" i="2" s="1"/>
  <c r="S90" i="2" s="1"/>
  <c r="F93" i="5"/>
  <c r="I94" i="2" s="1"/>
  <c r="E93" i="5"/>
  <c r="H94" i="2" s="1"/>
  <c r="Q94" i="2" s="1"/>
  <c r="I93" i="5"/>
  <c r="F97" i="5"/>
  <c r="I98" i="2" s="1"/>
  <c r="E97" i="5"/>
  <c r="H98" i="2" s="1"/>
  <c r="Q98" i="2" s="1"/>
  <c r="I97" i="5"/>
  <c r="G98" i="2" s="1"/>
  <c r="S98" i="2" s="1"/>
  <c r="F101" i="5"/>
  <c r="I102" i="2" s="1"/>
  <c r="E101" i="5"/>
  <c r="H102" i="2" s="1"/>
  <c r="Q102" i="2" s="1"/>
  <c r="I101" i="5"/>
  <c r="F105" i="5"/>
  <c r="I106" i="2" s="1"/>
  <c r="E105" i="5"/>
  <c r="H106" i="2" s="1"/>
  <c r="Q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I153" i="5"/>
  <c r="I157" i="5"/>
  <c r="G158" i="2" s="1"/>
  <c r="I161" i="5"/>
  <c r="I165" i="5"/>
  <c r="G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8" i="2"/>
  <c r="G28" i="2"/>
  <c r="S28" i="2" s="1"/>
  <c r="F28" i="2"/>
  <c r="R28" i="2" s="1"/>
  <c r="E32" i="2"/>
  <c r="E36" i="2"/>
  <c r="G36" i="2"/>
  <c r="S36" i="2" s="1"/>
  <c r="F36" i="2"/>
  <c r="R36" i="2" s="1"/>
  <c r="E44" i="2"/>
  <c r="G44" i="2"/>
  <c r="S44" i="2" s="1"/>
  <c r="F44" i="2"/>
  <c r="R44" i="2" s="1"/>
  <c r="E52" i="2"/>
  <c r="G52" i="2"/>
  <c r="S52" i="2" s="1"/>
  <c r="F52" i="2"/>
  <c r="R52" i="2" s="1"/>
  <c r="F56" i="2"/>
  <c r="R56" i="2" s="1"/>
  <c r="E60" i="2"/>
  <c r="G60" i="2"/>
  <c r="S60" i="2" s="1"/>
  <c r="F60" i="2"/>
  <c r="R60" i="2" s="1"/>
  <c r="E64" i="2"/>
  <c r="F72" i="2"/>
  <c r="R72" i="2" s="1"/>
  <c r="E76" i="2"/>
  <c r="G76" i="2"/>
  <c r="S76" i="2" s="1"/>
  <c r="F76" i="2"/>
  <c r="R76" i="2" s="1"/>
  <c r="E80" i="2"/>
  <c r="E84" i="2"/>
  <c r="G84" i="2"/>
  <c r="S84" i="2" s="1"/>
  <c r="F84" i="2"/>
  <c r="R84" i="2" s="1"/>
  <c r="E88" i="2"/>
  <c r="E92" i="2"/>
  <c r="G92" i="2"/>
  <c r="S92" i="2" s="1"/>
  <c r="F92" i="2"/>
  <c r="R92" i="2" s="1"/>
  <c r="E96" i="2"/>
  <c r="F96" i="2"/>
  <c r="R96" i="2" s="1"/>
  <c r="E100" i="2"/>
  <c r="G100" i="2"/>
  <c r="S100" i="2" s="1"/>
  <c r="F100" i="2"/>
  <c r="R100" i="2" s="1"/>
  <c r="E102" i="2"/>
  <c r="G102" i="2"/>
  <c r="S102" i="2" s="1"/>
  <c r="F102" i="2"/>
  <c r="R102" i="2" s="1"/>
  <c r="G106" i="2"/>
  <c r="S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G22" i="2"/>
  <c r="S22" i="2" s="1"/>
  <c r="E30" i="2"/>
  <c r="F30" i="2"/>
  <c r="R30" i="2" s="1"/>
  <c r="G38" i="2"/>
  <c r="S38" i="2" s="1"/>
  <c r="G42" i="2"/>
  <c r="S42" i="2" s="1"/>
  <c r="G46" i="2"/>
  <c r="S46" i="2" s="1"/>
  <c r="F50" i="2"/>
  <c r="R50" i="2" s="1"/>
  <c r="E58" i="2"/>
  <c r="G62" i="2"/>
  <c r="S62" i="2" s="1"/>
  <c r="E66" i="2"/>
  <c r="E70" i="2"/>
  <c r="F70" i="2"/>
  <c r="R70" i="2" s="1"/>
  <c r="G78" i="2"/>
  <c r="S78" i="2" s="1"/>
  <c r="E82" i="2"/>
  <c r="F82" i="2"/>
  <c r="R82" i="2" s="1"/>
  <c r="E86" i="2"/>
  <c r="F86" i="2"/>
  <c r="R86" i="2" s="1"/>
  <c r="E90" i="2"/>
  <c r="F90" i="2"/>
  <c r="R90" i="2" s="1"/>
  <c r="G94" i="2"/>
  <c r="S94" i="2" s="1"/>
  <c r="E104" i="2"/>
  <c r="G104" i="2"/>
  <c r="S104" i="2" s="1"/>
  <c r="F104" i="2"/>
  <c r="R104" i="2" s="1"/>
  <c r="E108" i="2"/>
  <c r="G108" i="2"/>
  <c r="S108" i="2" s="1"/>
  <c r="F108" i="2"/>
  <c r="R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F21" i="2"/>
  <c r="R21" i="2" s="1"/>
  <c r="E21" i="2"/>
  <c r="G21" i="2"/>
  <c r="S21" i="2" s="1"/>
  <c r="E146" i="2"/>
  <c r="G146" i="2"/>
  <c r="F146" i="2"/>
  <c r="E148" i="2"/>
  <c r="G148" i="2"/>
  <c r="F148" i="2"/>
  <c r="E150" i="2"/>
  <c r="F150" i="2"/>
  <c r="E152" i="2"/>
  <c r="G152" i="2"/>
  <c r="F152" i="2"/>
  <c r="E154" i="2"/>
  <c r="G154" i="2"/>
  <c r="F154" i="2"/>
  <c r="E156" i="2"/>
  <c r="G156" i="2"/>
  <c r="F156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Q81" i="2" s="1"/>
  <c r="E82" i="5"/>
  <c r="H83" i="2" s="1"/>
  <c r="Q83" i="2" s="1"/>
  <c r="E84" i="5"/>
  <c r="H85" i="2" s="1"/>
  <c r="Q85" i="2" s="1"/>
  <c r="E86" i="5"/>
  <c r="H87" i="2" s="1"/>
  <c r="Q87" i="2" s="1"/>
  <c r="E88" i="5"/>
  <c r="H89" i="2" s="1"/>
  <c r="Q89" i="2" s="1"/>
  <c r="E90" i="5"/>
  <c r="H91" i="2" s="1"/>
  <c r="Q91" i="2" s="1"/>
  <c r="E92" i="5"/>
  <c r="H93" i="2" s="1"/>
  <c r="Q93" i="2" s="1"/>
  <c r="E94" i="5"/>
  <c r="H95" i="2" s="1"/>
  <c r="Q95" i="2" s="1"/>
  <c r="E96" i="5"/>
  <c r="H97" i="2" s="1"/>
  <c r="Q97" i="2" s="1"/>
  <c r="E98" i="5"/>
  <c r="H99" i="2" s="1"/>
  <c r="Q99" i="2" s="1"/>
  <c r="E100" i="5"/>
  <c r="H101" i="2" s="1"/>
  <c r="Q101" i="2" s="1"/>
  <c r="E102" i="5"/>
  <c r="H103" i="2" s="1"/>
  <c r="Q103" i="2" s="1"/>
  <c r="E104" i="5"/>
  <c r="H105" i="2" s="1"/>
  <c r="Q105" i="2" s="1"/>
  <c r="E106" i="5"/>
  <c r="H107" i="2" s="1"/>
  <c r="Q107" i="2" s="1"/>
  <c r="E108" i="5"/>
  <c r="H109" i="2" s="1"/>
  <c r="Q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S955" i="4" s="1"/>
  <c r="P963" i="4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S931" i="4" s="1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Q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V544" i="4" s="1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V62" i="4" s="1"/>
  <c r="S149" i="4"/>
  <c r="U149" i="4" s="1"/>
  <c r="S153" i="4"/>
  <c r="U153" i="4" s="1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V139" i="4" s="1"/>
  <c r="S143" i="4"/>
  <c r="S147" i="4"/>
  <c r="R119" i="4"/>
  <c r="R127" i="4"/>
  <c r="R135" i="4"/>
  <c r="R143" i="4"/>
  <c r="R161" i="4"/>
  <c r="R169" i="4"/>
  <c r="R177" i="4"/>
  <c r="R185" i="4"/>
  <c r="V185" i="4" s="1"/>
  <c r="R193" i="4"/>
  <c r="R201" i="4"/>
  <c r="V201" i="4" s="1"/>
  <c r="R209" i="4"/>
  <c r="R217" i="4"/>
  <c r="V217" i="4" s="1"/>
  <c r="R225" i="4"/>
  <c r="R233" i="4"/>
  <c r="V233" i="4" s="1"/>
  <c r="T237" i="4"/>
  <c r="T239" i="4"/>
  <c r="S237" i="4"/>
  <c r="V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S394" i="4"/>
  <c r="S398" i="4"/>
  <c r="V398" i="4" s="1"/>
  <c r="S402" i="4"/>
  <c r="S406" i="4"/>
  <c r="S410" i="4"/>
  <c r="T413" i="4"/>
  <c r="S414" i="4"/>
  <c r="T417" i="4"/>
  <c r="S418" i="4"/>
  <c r="T421" i="4"/>
  <c r="S422" i="4"/>
  <c r="S426" i="4"/>
  <c r="U426" i="4" s="1"/>
  <c r="S430" i="4"/>
  <c r="S434" i="4"/>
  <c r="S438" i="4"/>
  <c r="S442" i="4"/>
  <c r="T445" i="4"/>
  <c r="S446" i="4"/>
  <c r="T449" i="4"/>
  <c r="S450" i="4"/>
  <c r="T453" i="4"/>
  <c r="S454" i="4"/>
  <c r="S458" i="4"/>
  <c r="T461" i="4"/>
  <c r="S462" i="4"/>
  <c r="V462" i="4" s="1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U490" i="4" s="1"/>
  <c r="T493" i="4"/>
  <c r="S494" i="4"/>
  <c r="T497" i="4"/>
  <c r="S498" i="4"/>
  <c r="S502" i="4"/>
  <c r="S506" i="4"/>
  <c r="S510" i="4"/>
  <c r="R382" i="4"/>
  <c r="U382" i="4" s="1"/>
  <c r="R390" i="4"/>
  <c r="U390" i="4" s="1"/>
  <c r="R398" i="4"/>
  <c r="R406" i="4"/>
  <c r="R414" i="4"/>
  <c r="R422" i="4"/>
  <c r="V422" i="4" s="1"/>
  <c r="R430" i="4"/>
  <c r="R438" i="4"/>
  <c r="R446" i="4"/>
  <c r="R454" i="4"/>
  <c r="V454" i="4" s="1"/>
  <c r="R462" i="4"/>
  <c r="R470" i="4"/>
  <c r="R478" i="4"/>
  <c r="U478" i="4" s="1"/>
  <c r="R486" i="4"/>
  <c r="R494" i="4"/>
  <c r="U494" i="4" s="1"/>
  <c r="R502" i="4"/>
  <c r="R510" i="4"/>
  <c r="S522" i="4"/>
  <c r="V522" i="4" s="1"/>
  <c r="S530" i="4"/>
  <c r="U530" i="4" s="1"/>
  <c r="S538" i="4"/>
  <c r="V538" i="4" s="1"/>
  <c r="S546" i="4"/>
  <c r="S554" i="4"/>
  <c r="U554" i="4" s="1"/>
  <c r="S925" i="4"/>
  <c r="S929" i="4"/>
  <c r="U929" i="4" s="1"/>
  <c r="S933" i="4"/>
  <c r="S937" i="4"/>
  <c r="V937" i="4" s="1"/>
  <c r="S941" i="4"/>
  <c r="S945" i="4"/>
  <c r="U945" i="4" s="1"/>
  <c r="S949" i="4"/>
  <c r="V949" i="4" s="1"/>
  <c r="S953" i="4"/>
  <c r="U953" i="4" s="1"/>
  <c r="S957" i="4"/>
  <c r="S961" i="4"/>
  <c r="U961" i="4" s="1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S94" i="4" s="1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P220" i="4"/>
  <c r="P224" i="4"/>
  <c r="P228" i="4"/>
  <c r="P232" i="4"/>
  <c r="Q556" i="4"/>
  <c r="T556" i="4" s="1"/>
  <c r="P338" i="4"/>
  <c r="P342" i="4"/>
  <c r="P346" i="4"/>
  <c r="S346" i="4" s="1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93" i="4"/>
  <c r="U225" i="4"/>
  <c r="Q380" i="4"/>
  <c r="N380" i="4"/>
  <c r="R380" i="4" s="1"/>
  <c r="P380" i="4"/>
  <c r="T384" i="4"/>
  <c r="R384" i="4"/>
  <c r="T404" i="4"/>
  <c r="R404" i="4"/>
  <c r="T408" i="4"/>
  <c r="R408" i="4"/>
  <c r="U410" i="4"/>
  <c r="T416" i="4"/>
  <c r="R416" i="4"/>
  <c r="T420" i="4"/>
  <c r="R420" i="4"/>
  <c r="T428" i="4"/>
  <c r="R428" i="4"/>
  <c r="V430" i="4"/>
  <c r="T432" i="4"/>
  <c r="R432" i="4"/>
  <c r="T436" i="4"/>
  <c r="R436" i="4"/>
  <c r="T440" i="4"/>
  <c r="R440" i="4"/>
  <c r="U442" i="4"/>
  <c r="T444" i="4"/>
  <c r="R444" i="4"/>
  <c r="T448" i="4"/>
  <c r="R448" i="4"/>
  <c r="T452" i="4"/>
  <c r="R452" i="4"/>
  <c r="T456" i="4"/>
  <c r="R456" i="4"/>
  <c r="U458" i="4"/>
  <c r="T460" i="4"/>
  <c r="R460" i="4"/>
  <c r="T464" i="4"/>
  <c r="R464" i="4"/>
  <c r="T468" i="4"/>
  <c r="R468" i="4"/>
  <c r="T472" i="4"/>
  <c r="R472" i="4"/>
  <c r="U474" i="4"/>
  <c r="T480" i="4"/>
  <c r="R480" i="4"/>
  <c r="T488" i="4"/>
  <c r="R488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U119" i="4"/>
  <c r="U135" i="4"/>
  <c r="Q154" i="4"/>
  <c r="N154" i="4"/>
  <c r="R154" i="4" s="1"/>
  <c r="P154" i="4"/>
  <c r="U237" i="4"/>
  <c r="U245" i="4"/>
  <c r="Q240" i="4"/>
  <c r="N240" i="4"/>
  <c r="R240" i="4" s="1"/>
  <c r="P240" i="4"/>
  <c r="V365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33" i="4"/>
  <c r="U949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49" i="4"/>
  <c r="T657" i="4"/>
  <c r="T665" i="4"/>
  <c r="T673" i="4"/>
  <c r="T681" i="4"/>
  <c r="T689" i="4"/>
  <c r="T697" i="4"/>
  <c r="T705" i="4"/>
  <c r="T713" i="4"/>
  <c r="T721" i="4"/>
  <c r="T729" i="4"/>
  <c r="T737" i="4"/>
  <c r="T745" i="4"/>
  <c r="T753" i="4"/>
  <c r="T761" i="4"/>
  <c r="T769" i="4"/>
  <c r="T777" i="4"/>
  <c r="T785" i="4"/>
  <c r="T793" i="4"/>
  <c r="T801" i="4"/>
  <c r="T809" i="4"/>
  <c r="T817" i="4"/>
  <c r="T825" i="4"/>
  <c r="T833" i="4"/>
  <c r="T841" i="4"/>
  <c r="T849" i="4"/>
  <c r="T857" i="4"/>
  <c r="T865" i="4"/>
  <c r="T873" i="4"/>
  <c r="T881" i="4"/>
  <c r="T889" i="4"/>
  <c r="T897" i="4"/>
  <c r="T905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V2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U157" i="4"/>
  <c r="U177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V478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U23" i="4" s="1"/>
  <c r="R27" i="4"/>
  <c r="U27" i="4" s="1"/>
  <c r="R31" i="4"/>
  <c r="U31" i="4" s="1"/>
  <c r="R35" i="4"/>
  <c r="S44" i="4"/>
  <c r="S48" i="4"/>
  <c r="S52" i="4"/>
  <c r="S56" i="4"/>
  <c r="S60" i="4"/>
  <c r="S41" i="4"/>
  <c r="R46" i="4"/>
  <c r="U46" i="4" s="1"/>
  <c r="R50" i="4"/>
  <c r="R54" i="4"/>
  <c r="U54" i="4" s="1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V253" i="4" s="1"/>
  <c r="R257" i="4"/>
  <c r="R261" i="4"/>
  <c r="V261" i="4" s="1"/>
  <c r="R265" i="4"/>
  <c r="R269" i="4"/>
  <c r="V269" i="4" s="1"/>
  <c r="R273" i="4"/>
  <c r="R277" i="4"/>
  <c r="V277" i="4" s="1"/>
  <c r="R281" i="4"/>
  <c r="R285" i="4"/>
  <c r="V285" i="4" s="1"/>
  <c r="R289" i="4"/>
  <c r="R293" i="4"/>
  <c r="V293" i="4" s="1"/>
  <c r="R297" i="4"/>
  <c r="R301" i="4"/>
  <c r="V301" i="4" s="1"/>
  <c r="R305" i="4"/>
  <c r="R309" i="4"/>
  <c r="V309" i="4" s="1"/>
  <c r="R313" i="4"/>
  <c r="R317" i="4"/>
  <c r="V317" i="4" s="1"/>
  <c r="R321" i="4"/>
  <c r="R325" i="4"/>
  <c r="V325" i="4" s="1"/>
  <c r="R329" i="4"/>
  <c r="R333" i="4"/>
  <c r="V333" i="4" s="1"/>
  <c r="R337" i="4"/>
  <c r="R341" i="4"/>
  <c r="V341" i="4" s="1"/>
  <c r="R345" i="4"/>
  <c r="R349" i="4"/>
  <c r="V349" i="4" s="1"/>
  <c r="R353" i="4"/>
  <c r="R357" i="4"/>
  <c r="V357" i="4" s="1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S569" i="4" s="1"/>
  <c r="P573" i="4"/>
  <c r="P577" i="4"/>
  <c r="S577" i="4" s="1"/>
  <c r="P581" i="4"/>
  <c r="P585" i="4"/>
  <c r="S585" i="4" s="1"/>
  <c r="P589" i="4"/>
  <c r="P593" i="4"/>
  <c r="S593" i="4" s="1"/>
  <c r="P597" i="4"/>
  <c r="P601" i="4"/>
  <c r="S601" i="4" s="1"/>
  <c r="P605" i="4"/>
  <c r="P609" i="4"/>
  <c r="S609" i="4" s="1"/>
  <c r="P613" i="4"/>
  <c r="P617" i="4"/>
  <c r="S617" i="4" s="1"/>
  <c r="P621" i="4"/>
  <c r="P625" i="4"/>
  <c r="S625" i="4" s="1"/>
  <c r="P629" i="4"/>
  <c r="P633" i="4"/>
  <c r="S633" i="4" s="1"/>
  <c r="P637" i="4"/>
  <c r="P641" i="4"/>
  <c r="S641" i="4" s="1"/>
  <c r="P645" i="4"/>
  <c r="P649" i="4"/>
  <c r="S649" i="4" s="1"/>
  <c r="P653" i="4"/>
  <c r="P657" i="4"/>
  <c r="S657" i="4" s="1"/>
  <c r="P661" i="4"/>
  <c r="P665" i="4"/>
  <c r="S665" i="4" s="1"/>
  <c r="P669" i="4"/>
  <c r="P673" i="4"/>
  <c r="S673" i="4" s="1"/>
  <c r="P677" i="4"/>
  <c r="P681" i="4"/>
  <c r="S681" i="4" s="1"/>
  <c r="P685" i="4"/>
  <c r="P689" i="4"/>
  <c r="S689" i="4" s="1"/>
  <c r="P693" i="4"/>
  <c r="P697" i="4"/>
  <c r="S697" i="4" s="1"/>
  <c r="P701" i="4"/>
  <c r="P705" i="4"/>
  <c r="S705" i="4" s="1"/>
  <c r="P709" i="4"/>
  <c r="P713" i="4"/>
  <c r="S713" i="4" s="1"/>
  <c r="P717" i="4"/>
  <c r="P721" i="4"/>
  <c r="S721" i="4" s="1"/>
  <c r="P725" i="4"/>
  <c r="P729" i="4"/>
  <c r="S729" i="4" s="1"/>
  <c r="P733" i="4"/>
  <c r="P737" i="4"/>
  <c r="S737" i="4" s="1"/>
  <c r="P741" i="4"/>
  <c r="P745" i="4"/>
  <c r="S745" i="4" s="1"/>
  <c r="P749" i="4"/>
  <c r="P753" i="4"/>
  <c r="S753" i="4" s="1"/>
  <c r="P757" i="4"/>
  <c r="P761" i="4"/>
  <c r="S761" i="4" s="1"/>
  <c r="P765" i="4"/>
  <c r="P769" i="4"/>
  <c r="S769" i="4" s="1"/>
  <c r="P773" i="4"/>
  <c r="P777" i="4"/>
  <c r="S777" i="4" s="1"/>
  <c r="P781" i="4"/>
  <c r="P785" i="4"/>
  <c r="S785" i="4" s="1"/>
  <c r="P789" i="4"/>
  <c r="P793" i="4"/>
  <c r="S793" i="4" s="1"/>
  <c r="P797" i="4"/>
  <c r="P801" i="4"/>
  <c r="S801" i="4" s="1"/>
  <c r="P805" i="4"/>
  <c r="P809" i="4"/>
  <c r="S809" i="4" s="1"/>
  <c r="P813" i="4"/>
  <c r="P817" i="4"/>
  <c r="S817" i="4" s="1"/>
  <c r="P821" i="4"/>
  <c r="P825" i="4"/>
  <c r="S825" i="4" s="1"/>
  <c r="P829" i="4"/>
  <c r="P833" i="4"/>
  <c r="S833" i="4" s="1"/>
  <c r="P837" i="4"/>
  <c r="P841" i="4"/>
  <c r="S841" i="4" s="1"/>
  <c r="P845" i="4"/>
  <c r="P849" i="4"/>
  <c r="S849" i="4" s="1"/>
  <c r="P853" i="4"/>
  <c r="P857" i="4"/>
  <c r="S857" i="4" s="1"/>
  <c r="P861" i="4"/>
  <c r="P865" i="4"/>
  <c r="S865" i="4" s="1"/>
  <c r="P869" i="4"/>
  <c r="P873" i="4"/>
  <c r="S873" i="4" s="1"/>
  <c r="P877" i="4"/>
  <c r="P881" i="4"/>
  <c r="S881" i="4" s="1"/>
  <c r="P885" i="4"/>
  <c r="P889" i="4"/>
  <c r="S889" i="4" s="1"/>
  <c r="P893" i="4"/>
  <c r="P897" i="4"/>
  <c r="S897" i="4" s="1"/>
  <c r="P901" i="4"/>
  <c r="P905" i="4"/>
  <c r="S905" i="4" s="1"/>
  <c r="P909" i="4"/>
  <c r="P913" i="4"/>
  <c r="S913" i="4" s="1"/>
  <c r="P917" i="4"/>
  <c r="P921" i="4"/>
  <c r="S921" i="4" s="1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D13" i="8" l="1"/>
  <c r="E13" i="8"/>
  <c r="V502" i="4"/>
  <c r="U143" i="4"/>
  <c r="U131" i="4"/>
  <c r="V165" i="4"/>
  <c r="U181" i="4"/>
  <c r="U169" i="4"/>
  <c r="F88" i="2"/>
  <c r="R88" i="2" s="1"/>
  <c r="E72" i="2"/>
  <c r="E56" i="2"/>
  <c r="E68" i="2"/>
  <c r="G68" i="2"/>
  <c r="S68" i="2" s="1"/>
  <c r="E94" i="2"/>
  <c r="F94" i="2"/>
  <c r="R94" i="2" s="1"/>
  <c r="E78" i="2"/>
  <c r="F78" i="2"/>
  <c r="R78" i="2" s="1"/>
  <c r="F62" i="2"/>
  <c r="R62" i="2" s="1"/>
  <c r="E62" i="2"/>
  <c r="F54" i="2"/>
  <c r="R54" i="2" s="1"/>
  <c r="G54" i="2"/>
  <c r="S54" i="2" s="1"/>
  <c r="E46" i="2"/>
  <c r="F46" i="2"/>
  <c r="R46" i="2" s="1"/>
  <c r="E42" i="2"/>
  <c r="F42" i="2"/>
  <c r="R42" i="2" s="1"/>
  <c r="E34" i="2"/>
  <c r="F34" i="2"/>
  <c r="R34" i="2" s="1"/>
  <c r="E22" i="2"/>
  <c r="F22" i="2"/>
  <c r="R22" i="2" s="1"/>
  <c r="G40" i="2"/>
  <c r="S40" i="2" s="1"/>
  <c r="F40" i="2"/>
  <c r="R40" i="2" s="1"/>
  <c r="E24" i="2"/>
  <c r="F24" i="2"/>
  <c r="R24" i="2" s="1"/>
  <c r="Q393" i="4"/>
  <c r="T393" i="4" s="1"/>
  <c r="Q409" i="4"/>
  <c r="T409" i="4" s="1"/>
  <c r="Q425" i="4"/>
  <c r="T425" i="4" s="1"/>
  <c r="Q441" i="4"/>
  <c r="T441" i="4" s="1"/>
  <c r="Q457" i="4"/>
  <c r="T457" i="4" s="1"/>
  <c r="I1001" i="11"/>
  <c r="J999" i="11"/>
  <c r="I520" i="11"/>
  <c r="I504" i="11"/>
  <c r="F98" i="2"/>
  <c r="R98" i="2" s="1"/>
  <c r="E98" i="2"/>
  <c r="S90" i="4"/>
  <c r="I995" i="11"/>
  <c r="V953" i="4"/>
  <c r="U486" i="4"/>
  <c r="U217" i="4"/>
  <c r="T573" i="4"/>
  <c r="U937" i="4"/>
  <c r="U454" i="4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V442" i="4"/>
  <c r="W442" i="4" s="1"/>
  <c r="X442" i="4" s="1"/>
  <c r="Y442" i="4" s="1"/>
  <c r="U213" i="4"/>
  <c r="T208" i="4"/>
  <c r="S556" i="4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V123" i="4"/>
  <c r="U538" i="4"/>
  <c r="U470" i="4"/>
  <c r="V438" i="4"/>
  <c r="V390" i="4"/>
  <c r="V369" i="4"/>
  <c r="S232" i="4"/>
  <c r="U232" i="4" s="1"/>
  <c r="S216" i="4"/>
  <c r="U216" i="4" s="1"/>
  <c r="S226" i="4"/>
  <c r="U226" i="4" s="1"/>
  <c r="S210" i="4"/>
  <c r="T971" i="4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E6" i="8"/>
  <c r="D6" i="8"/>
  <c r="E5" i="8"/>
  <c r="D5" i="8"/>
  <c r="E10" i="8"/>
  <c r="D10" i="8"/>
  <c r="E9" i="8"/>
  <c r="D9" i="8"/>
  <c r="W554" i="4"/>
  <c r="R939" i="4"/>
  <c r="V939" i="4" s="1"/>
  <c r="U233" i="4"/>
  <c r="T621" i="4"/>
  <c r="T589" i="4"/>
  <c r="T557" i="4"/>
  <c r="U139" i="4"/>
  <c r="W139" i="4" s="1"/>
  <c r="X139" i="4" s="1"/>
  <c r="Y139" i="4" s="1"/>
  <c r="V510" i="4"/>
  <c r="W510" i="4" s="1"/>
  <c r="V377" i="4"/>
  <c r="V241" i="4"/>
  <c r="W241" i="4" s="1"/>
  <c r="X241" i="4" s="1"/>
  <c r="Y241" i="4" s="1"/>
  <c r="V43" i="4"/>
  <c r="W43" i="4" s="1"/>
  <c r="X43" i="4" s="1"/>
  <c r="Y43" i="4" s="1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W165" i="4" s="1"/>
  <c r="X165" i="4" s="1"/>
  <c r="Y165" i="4" s="1"/>
  <c r="V536" i="4"/>
  <c r="W536" i="4" s="1"/>
  <c r="X536" i="4" s="1"/>
  <c r="Y536" i="4" s="1"/>
  <c r="U205" i="4"/>
  <c r="S514" i="4"/>
  <c r="V373" i="4"/>
  <c r="U173" i="4"/>
  <c r="U209" i="4"/>
  <c r="U201" i="4"/>
  <c r="W201" i="4" s="1"/>
  <c r="X201" i="4" s="1"/>
  <c r="Y201" i="4" s="1"/>
  <c r="AG201" i="4" s="1"/>
  <c r="U185" i="4"/>
  <c r="V969" i="4"/>
  <c r="V929" i="4"/>
  <c r="V945" i="4"/>
  <c r="W945" i="4" s="1"/>
  <c r="X945" i="4" s="1"/>
  <c r="Y945" i="4" s="1"/>
  <c r="U229" i="4"/>
  <c r="V961" i="4"/>
  <c r="W961" i="4" s="1"/>
  <c r="X961" i="4" s="1"/>
  <c r="Y961" i="4" s="1"/>
  <c r="U502" i="4"/>
  <c r="W502" i="4" s="1"/>
  <c r="X502" i="4" s="1"/>
  <c r="Y502" i="4" s="1"/>
  <c r="U498" i="4"/>
  <c r="U482" i="4"/>
  <c r="U466" i="4"/>
  <c r="W466" i="4" s="1"/>
  <c r="X466" i="4" s="1"/>
  <c r="Y466" i="4" s="1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X494" i="4" s="1"/>
  <c r="Y494" i="4" s="1"/>
  <c r="W478" i="4"/>
  <c r="X478" i="4" s="1"/>
  <c r="Y478" i="4" s="1"/>
  <c r="S917" i="4"/>
  <c r="U917" i="4" s="1"/>
  <c r="S909" i="4"/>
  <c r="S901" i="4"/>
  <c r="U901" i="4" s="1"/>
  <c r="S893" i="4"/>
  <c r="U893" i="4" s="1"/>
  <c r="S885" i="4"/>
  <c r="U885" i="4" s="1"/>
  <c r="S877" i="4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S821" i="4"/>
  <c r="S813" i="4"/>
  <c r="U813" i="4" s="1"/>
  <c r="S805" i="4"/>
  <c r="U805" i="4" s="1"/>
  <c r="S797" i="4"/>
  <c r="S789" i="4"/>
  <c r="S781" i="4"/>
  <c r="U781" i="4" s="1"/>
  <c r="S773" i="4"/>
  <c r="U773" i="4" s="1"/>
  <c r="S765" i="4"/>
  <c r="S757" i="4"/>
  <c r="S749" i="4"/>
  <c r="U749" i="4" s="1"/>
  <c r="S741" i="4"/>
  <c r="U741" i="4" s="1"/>
  <c r="S733" i="4"/>
  <c r="S725" i="4"/>
  <c r="S717" i="4"/>
  <c r="U717" i="4" s="1"/>
  <c r="S709" i="4"/>
  <c r="U709" i="4" s="1"/>
  <c r="S701" i="4"/>
  <c r="S693" i="4"/>
  <c r="S685" i="4"/>
  <c r="U685" i="4" s="1"/>
  <c r="S677" i="4"/>
  <c r="U677" i="4" s="1"/>
  <c r="S669" i="4"/>
  <c r="S661" i="4"/>
  <c r="U661" i="4" s="1"/>
  <c r="S653" i="4"/>
  <c r="U653" i="4" s="1"/>
  <c r="S645" i="4"/>
  <c r="U645" i="4" s="1"/>
  <c r="S637" i="4"/>
  <c r="V637" i="4" s="1"/>
  <c r="S629" i="4"/>
  <c r="U629" i="4" s="1"/>
  <c r="S621" i="4"/>
  <c r="U621" i="4" s="1"/>
  <c r="S613" i="4"/>
  <c r="U613" i="4" s="1"/>
  <c r="S605" i="4"/>
  <c r="V605" i="4" s="1"/>
  <c r="S597" i="4"/>
  <c r="S589" i="4"/>
  <c r="V589" i="4" s="1"/>
  <c r="S581" i="4"/>
  <c r="U581" i="4" s="1"/>
  <c r="S573" i="4"/>
  <c r="V573" i="4" s="1"/>
  <c r="S565" i="4"/>
  <c r="U565" i="4" s="1"/>
  <c r="S557" i="4"/>
  <c r="U557" i="4" s="1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W157" i="4" s="1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W135" i="4" s="1"/>
  <c r="X135" i="4" s="1"/>
  <c r="Y135" i="4" s="1"/>
  <c r="AG135" i="4" s="1"/>
  <c r="V119" i="4"/>
  <c r="U462" i="4"/>
  <c r="W462" i="4" s="1"/>
  <c r="X462" i="4" s="1"/>
  <c r="Y462" i="4" s="1"/>
  <c r="AI462" i="4" s="1"/>
  <c r="U446" i="4"/>
  <c r="U430" i="4"/>
  <c r="W430" i="4" s="1"/>
  <c r="V414" i="4"/>
  <c r="U398" i="4"/>
  <c r="W398" i="4" s="1"/>
  <c r="X398" i="4" s="1"/>
  <c r="Y398" i="4" s="1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W169" i="4" s="1"/>
  <c r="X169" i="4" s="1"/>
  <c r="Y169" i="4" s="1"/>
  <c r="V161" i="4"/>
  <c r="W161" i="4" s="1"/>
  <c r="X161" i="4" s="1"/>
  <c r="Y161" i="4" s="1"/>
  <c r="AK161" i="4" s="1"/>
  <c r="U37" i="4"/>
  <c r="U33" i="4"/>
  <c r="W33" i="4" s="1"/>
  <c r="U29" i="4"/>
  <c r="U25" i="4"/>
  <c r="W25" i="4" s="1"/>
  <c r="U21" i="4"/>
  <c r="W21" i="4" s="1"/>
  <c r="V394" i="4"/>
  <c r="W394" i="4" s="1"/>
  <c r="X394" i="4" s="1"/>
  <c r="Y394" i="4" s="1"/>
  <c r="V221" i="4"/>
  <c r="W221" i="4" s="1"/>
  <c r="X221" i="4" s="1"/>
  <c r="Y221" i="4" s="1"/>
  <c r="V213" i="4"/>
  <c r="W213" i="4" s="1"/>
  <c r="X213" i="4" s="1"/>
  <c r="Y213" i="4" s="1"/>
  <c r="V205" i="4"/>
  <c r="V197" i="4"/>
  <c r="W197" i="4" s="1"/>
  <c r="X197" i="4" s="1"/>
  <c r="Y197" i="4" s="1"/>
  <c r="V189" i="4"/>
  <c r="W189" i="4" s="1"/>
  <c r="X189" i="4" s="1"/>
  <c r="Y189" i="4" s="1"/>
  <c r="T383" i="4"/>
  <c r="U373" i="4"/>
  <c r="U365" i="4"/>
  <c r="W365" i="4" s="1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R106" i="2" s="1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F144" i="2"/>
  <c r="E142" i="2"/>
  <c r="G142" i="2"/>
  <c r="F142" i="2"/>
  <c r="E140" i="2"/>
  <c r="G140" i="2"/>
  <c r="F140" i="2"/>
  <c r="E138" i="2"/>
  <c r="G138" i="2"/>
  <c r="F138" i="2"/>
  <c r="E136" i="2"/>
  <c r="G136" i="2"/>
  <c r="F136" i="2"/>
  <c r="E134" i="2"/>
  <c r="G134" i="2"/>
  <c r="F134" i="2"/>
  <c r="E132" i="2"/>
  <c r="G132" i="2"/>
  <c r="F132" i="2"/>
  <c r="E130" i="2"/>
  <c r="G130" i="2"/>
  <c r="F130" i="2"/>
  <c r="E128" i="2"/>
  <c r="G128" i="2"/>
  <c r="F128" i="2"/>
  <c r="E126" i="2"/>
  <c r="G126" i="2"/>
  <c r="F126" i="2"/>
  <c r="E124" i="2"/>
  <c r="G124" i="2"/>
  <c r="F124" i="2"/>
  <c r="E122" i="2"/>
  <c r="G122" i="2"/>
  <c r="F122" i="2"/>
  <c r="E120" i="2"/>
  <c r="G120" i="2"/>
  <c r="F120" i="2"/>
  <c r="E118" i="2"/>
  <c r="G118" i="2"/>
  <c r="F118" i="2"/>
  <c r="E116" i="2"/>
  <c r="G116" i="2"/>
  <c r="F116" i="2"/>
  <c r="E114" i="2"/>
  <c r="G114" i="2"/>
  <c r="F114" i="2"/>
  <c r="E112" i="2"/>
  <c r="G112" i="2"/>
  <c r="F112" i="2"/>
  <c r="E110" i="2"/>
  <c r="G110" i="2"/>
  <c r="S110" i="2" s="1"/>
  <c r="F110" i="2"/>
  <c r="R110" i="2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R107" i="2" s="1"/>
  <c r="E107" i="2"/>
  <c r="G107" i="2"/>
  <c r="S107" i="2" s="1"/>
  <c r="F103" i="2"/>
  <c r="R103" i="2" s="1"/>
  <c r="E103" i="2"/>
  <c r="G103" i="2"/>
  <c r="S103" i="2" s="1"/>
  <c r="F99" i="2"/>
  <c r="R99" i="2" s="1"/>
  <c r="E99" i="2"/>
  <c r="G99" i="2"/>
  <c r="S99" i="2" s="1"/>
  <c r="F95" i="2"/>
  <c r="R95" i="2" s="1"/>
  <c r="E95" i="2"/>
  <c r="G95" i="2"/>
  <c r="S95" i="2" s="1"/>
  <c r="F91" i="2"/>
  <c r="R91" i="2" s="1"/>
  <c r="E91" i="2"/>
  <c r="G91" i="2"/>
  <c r="S91" i="2" s="1"/>
  <c r="F87" i="2"/>
  <c r="R87" i="2" s="1"/>
  <c r="E87" i="2"/>
  <c r="G87" i="2"/>
  <c r="S87" i="2" s="1"/>
  <c r="F83" i="2"/>
  <c r="R83" i="2" s="1"/>
  <c r="E83" i="2"/>
  <c r="G83" i="2"/>
  <c r="S83" i="2" s="1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E137" i="2"/>
  <c r="G137" i="2"/>
  <c r="F135" i="2"/>
  <c r="E135" i="2"/>
  <c r="G135" i="2"/>
  <c r="F133" i="2"/>
  <c r="E133" i="2"/>
  <c r="G133" i="2"/>
  <c r="F131" i="2"/>
  <c r="E131" i="2"/>
  <c r="G131" i="2"/>
  <c r="F129" i="2"/>
  <c r="E129" i="2"/>
  <c r="G129" i="2"/>
  <c r="F127" i="2"/>
  <c r="E127" i="2"/>
  <c r="G127" i="2"/>
  <c r="F125" i="2"/>
  <c r="E125" i="2"/>
  <c r="G125" i="2"/>
  <c r="F123" i="2"/>
  <c r="E123" i="2"/>
  <c r="G123" i="2"/>
  <c r="F121" i="2"/>
  <c r="E121" i="2"/>
  <c r="G121" i="2"/>
  <c r="F119" i="2"/>
  <c r="E119" i="2"/>
  <c r="G119" i="2"/>
  <c r="F117" i="2"/>
  <c r="E117" i="2"/>
  <c r="G117" i="2"/>
  <c r="F115" i="2"/>
  <c r="E115" i="2"/>
  <c r="G115" i="2"/>
  <c r="F113" i="2"/>
  <c r="E113" i="2"/>
  <c r="G113" i="2"/>
  <c r="F111" i="2"/>
  <c r="E111" i="2"/>
  <c r="G111" i="2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R109" i="2" s="1"/>
  <c r="E109" i="2"/>
  <c r="G109" i="2"/>
  <c r="S109" i="2" s="1"/>
  <c r="F105" i="2"/>
  <c r="R105" i="2" s="1"/>
  <c r="E105" i="2"/>
  <c r="G105" i="2"/>
  <c r="S105" i="2" s="1"/>
  <c r="F101" i="2"/>
  <c r="R101" i="2" s="1"/>
  <c r="E101" i="2"/>
  <c r="G101" i="2"/>
  <c r="S101" i="2" s="1"/>
  <c r="F97" i="2"/>
  <c r="R97" i="2" s="1"/>
  <c r="E97" i="2"/>
  <c r="G97" i="2"/>
  <c r="S97" i="2" s="1"/>
  <c r="F93" i="2"/>
  <c r="R93" i="2" s="1"/>
  <c r="E93" i="2"/>
  <c r="G93" i="2"/>
  <c r="S93" i="2" s="1"/>
  <c r="F89" i="2"/>
  <c r="R89" i="2" s="1"/>
  <c r="E89" i="2"/>
  <c r="G89" i="2"/>
  <c r="S89" i="2" s="1"/>
  <c r="F85" i="2"/>
  <c r="R85" i="2" s="1"/>
  <c r="E85" i="2"/>
  <c r="G85" i="2"/>
  <c r="S85" i="2" s="1"/>
  <c r="F81" i="2"/>
  <c r="R81" i="2" s="1"/>
  <c r="E81" i="2"/>
  <c r="G81" i="2"/>
  <c r="S81" i="2" s="1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W482" i="4"/>
  <c r="X482" i="4" s="1"/>
  <c r="Y482" i="4" s="1"/>
  <c r="AI482" i="4" s="1"/>
  <c r="T407" i="4"/>
  <c r="T10" i="4"/>
  <c r="T514" i="4"/>
  <c r="R514" i="4"/>
  <c r="R941" i="4"/>
  <c r="T941" i="4"/>
  <c r="T439" i="4"/>
  <c r="T391" i="4"/>
  <c r="T16" i="4"/>
  <c r="T11" i="4"/>
  <c r="T9" i="4"/>
  <c r="W217" i="4"/>
  <c r="X217" i="4" s="1"/>
  <c r="Y217" i="4" s="1"/>
  <c r="T455" i="4"/>
  <c r="T423" i="4"/>
  <c r="W454" i="4"/>
  <c r="X454" i="4" s="1"/>
  <c r="Y454" i="4" s="1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20" i="4"/>
  <c r="X520" i="4" s="1"/>
  <c r="Y520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X544" i="4" s="1"/>
  <c r="Y544" i="4" s="1"/>
  <c r="W528" i="4"/>
  <c r="X528" i="4" s="1"/>
  <c r="Y528" i="4" s="1"/>
  <c r="T354" i="4"/>
  <c r="T338" i="4"/>
  <c r="S12" i="4"/>
  <c r="T222" i="4"/>
  <c r="T5" i="4"/>
  <c r="T509" i="4"/>
  <c r="V66" i="4"/>
  <c r="U66" i="4"/>
  <c r="S236" i="4"/>
  <c r="U236" i="4" s="1"/>
  <c r="W245" i="4"/>
  <c r="X245" i="4" s="1"/>
  <c r="Y245" i="4" s="1"/>
  <c r="W147" i="4"/>
  <c r="W123" i="4"/>
  <c r="X123" i="4" s="1"/>
  <c r="Y123" i="4" s="1"/>
  <c r="W109" i="4"/>
  <c r="X109" i="4" s="1"/>
  <c r="Y109" i="4" s="1"/>
  <c r="W969" i="4"/>
  <c r="X969" i="4" s="1"/>
  <c r="Y969" i="4" s="1"/>
  <c r="W937" i="4"/>
  <c r="X937" i="4" s="1"/>
  <c r="Y937" i="4" s="1"/>
  <c r="W929" i="4"/>
  <c r="X929" i="4" s="1"/>
  <c r="Y929" i="4" s="1"/>
  <c r="W538" i="4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T218" i="4"/>
  <c r="T210" i="4"/>
  <c r="V210" i="4" s="1"/>
  <c r="T98" i="4"/>
  <c r="V98" i="4" s="1"/>
  <c r="S501" i="4"/>
  <c r="U501" i="4" s="1"/>
  <c r="S16" i="4"/>
  <c r="S13" i="4"/>
  <c r="U13" i="4" s="1"/>
  <c r="R8" i="4"/>
  <c r="S8" i="4"/>
  <c r="U12" i="4"/>
  <c r="T346" i="4"/>
  <c r="V346" i="4" s="1"/>
  <c r="S6" i="4"/>
  <c r="T230" i="4"/>
  <c r="T214" i="4"/>
  <c r="T94" i="4"/>
  <c r="V94" i="4" s="1"/>
  <c r="U354" i="4"/>
  <c r="U346" i="4"/>
  <c r="U218" i="4"/>
  <c r="U210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498" i="4"/>
  <c r="X498" i="4" s="1"/>
  <c r="Y498" i="4" s="1"/>
  <c r="W414" i="4"/>
  <c r="X414" i="4" s="1"/>
  <c r="Y414" i="4" s="1"/>
  <c r="W233" i="4"/>
  <c r="X233" i="4" s="1"/>
  <c r="Y233" i="4" s="1"/>
  <c r="AG233" i="4" s="1"/>
  <c r="W143" i="4"/>
  <c r="X143" i="4" s="1"/>
  <c r="Y143" i="4" s="1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V324" i="4" s="1"/>
  <c r="W324" i="4" s="1"/>
  <c r="T320" i="4"/>
  <c r="T316" i="4"/>
  <c r="V316" i="4" s="1"/>
  <c r="W316" i="4" s="1"/>
  <c r="T312" i="4"/>
  <c r="T308" i="4"/>
  <c r="V308" i="4" s="1"/>
  <c r="W308" i="4" s="1"/>
  <c r="T304" i="4"/>
  <c r="T300" i="4"/>
  <c r="V300" i="4" s="1"/>
  <c r="W300" i="4" s="1"/>
  <c r="T296" i="4"/>
  <c r="T292" i="4"/>
  <c r="V292" i="4" s="1"/>
  <c r="W292" i="4" s="1"/>
  <c r="T288" i="4"/>
  <c r="T284" i="4"/>
  <c r="V284" i="4" s="1"/>
  <c r="W284" i="4" s="1"/>
  <c r="T280" i="4"/>
  <c r="T276" i="4"/>
  <c r="V276" i="4" s="1"/>
  <c r="W276" i="4" s="1"/>
  <c r="T272" i="4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V90" i="4" s="1"/>
  <c r="T86" i="4"/>
  <c r="T82" i="4"/>
  <c r="V82" i="4" s="1"/>
  <c r="T78" i="4"/>
  <c r="T74" i="4"/>
  <c r="V74" i="4" s="1"/>
  <c r="T70" i="4"/>
  <c r="T57" i="4"/>
  <c r="T49" i="4"/>
  <c r="T38" i="4"/>
  <c r="T32" i="4"/>
  <c r="T24" i="4"/>
  <c r="V350" i="4"/>
  <c r="U94" i="4"/>
  <c r="U90" i="4"/>
  <c r="U82" i="4"/>
  <c r="U78" i="4"/>
  <c r="U74" i="4"/>
  <c r="V15" i="4"/>
  <c r="U15" i="4"/>
  <c r="U395" i="4"/>
  <c r="U4" i="4"/>
  <c r="V4" i="4"/>
  <c r="W965" i="4"/>
  <c r="X965" i="4" s="1"/>
  <c r="Y965" i="4" s="1"/>
  <c r="W957" i="4"/>
  <c r="X957" i="4" s="1"/>
  <c r="Y957" i="4" s="1"/>
  <c r="W949" i="4"/>
  <c r="W925" i="4"/>
  <c r="X925" i="4" s="1"/>
  <c r="Y925" i="4" s="1"/>
  <c r="W530" i="4"/>
  <c r="X530" i="4" s="1"/>
  <c r="Y530" i="4" s="1"/>
  <c r="W490" i="4"/>
  <c r="X490" i="4" s="1"/>
  <c r="Y490" i="4" s="1"/>
  <c r="W458" i="4"/>
  <c r="X458" i="4" s="1"/>
  <c r="Y458" i="4" s="1"/>
  <c r="W450" i="4"/>
  <c r="X450" i="4" s="1"/>
  <c r="Y450" i="4" s="1"/>
  <c r="W434" i="4"/>
  <c r="X434" i="4" s="1"/>
  <c r="Y434" i="4" s="1"/>
  <c r="W390" i="4"/>
  <c r="X390" i="4" s="1"/>
  <c r="Y390" i="4" s="1"/>
  <c r="W377" i="4"/>
  <c r="X377" i="4" s="1"/>
  <c r="Y377" i="4" s="1"/>
  <c r="W369" i="4"/>
  <c r="X369" i="4" s="1"/>
  <c r="Y369" i="4" s="1"/>
  <c r="W185" i="4"/>
  <c r="X185" i="4" s="1"/>
  <c r="Y185" i="4" s="1"/>
  <c r="AK185" i="4" s="1"/>
  <c r="W105" i="4"/>
  <c r="X105" i="4" s="1"/>
  <c r="Y105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16" i="4"/>
  <c r="W216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28" i="4" s="1"/>
  <c r="W28" i="4" s="1"/>
  <c r="V917" i="4"/>
  <c r="V885" i="4"/>
  <c r="V853" i="4"/>
  <c r="U829" i="4"/>
  <c r="U797" i="4"/>
  <c r="U765" i="4"/>
  <c r="U733" i="4"/>
  <c r="U701" i="4"/>
  <c r="V661" i="4"/>
  <c r="V629" i="4"/>
  <c r="U597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529" i="4"/>
  <c r="V921" i="4"/>
  <c r="U921" i="4"/>
  <c r="V913" i="4"/>
  <c r="U913" i="4"/>
  <c r="V905" i="4"/>
  <c r="U905" i="4"/>
  <c r="V897" i="4"/>
  <c r="U897" i="4"/>
  <c r="V889" i="4"/>
  <c r="U889" i="4"/>
  <c r="V881" i="4"/>
  <c r="U881" i="4"/>
  <c r="V873" i="4"/>
  <c r="U873" i="4"/>
  <c r="V865" i="4"/>
  <c r="U865" i="4"/>
  <c r="V857" i="4"/>
  <c r="U857" i="4"/>
  <c r="V849" i="4"/>
  <c r="U849" i="4"/>
  <c r="V841" i="4"/>
  <c r="U841" i="4"/>
  <c r="V833" i="4"/>
  <c r="U833" i="4"/>
  <c r="V825" i="4"/>
  <c r="U825" i="4"/>
  <c r="V817" i="4"/>
  <c r="U817" i="4"/>
  <c r="V809" i="4"/>
  <c r="U809" i="4"/>
  <c r="V801" i="4"/>
  <c r="U801" i="4"/>
  <c r="V793" i="4"/>
  <c r="U793" i="4"/>
  <c r="V785" i="4"/>
  <c r="U785" i="4"/>
  <c r="V777" i="4"/>
  <c r="U777" i="4"/>
  <c r="V769" i="4"/>
  <c r="U769" i="4"/>
  <c r="V761" i="4"/>
  <c r="U761" i="4"/>
  <c r="V753" i="4"/>
  <c r="U753" i="4"/>
  <c r="V745" i="4"/>
  <c r="U745" i="4"/>
  <c r="V737" i="4"/>
  <c r="U737" i="4"/>
  <c r="V729" i="4"/>
  <c r="U729" i="4"/>
  <c r="V721" i="4"/>
  <c r="U721" i="4"/>
  <c r="V713" i="4"/>
  <c r="U713" i="4"/>
  <c r="V705" i="4"/>
  <c r="U705" i="4"/>
  <c r="V697" i="4"/>
  <c r="U697" i="4"/>
  <c r="V689" i="4"/>
  <c r="U689" i="4"/>
  <c r="V681" i="4"/>
  <c r="U681" i="4"/>
  <c r="V673" i="4"/>
  <c r="U673" i="4"/>
  <c r="V665" i="4"/>
  <c r="U665" i="4"/>
  <c r="V657" i="4"/>
  <c r="U657" i="4"/>
  <c r="V649" i="4"/>
  <c r="U649" i="4"/>
  <c r="V641" i="4"/>
  <c r="U641" i="4"/>
  <c r="V633" i="4"/>
  <c r="U633" i="4"/>
  <c r="V625" i="4"/>
  <c r="U625" i="4"/>
  <c r="V617" i="4"/>
  <c r="U617" i="4"/>
  <c r="V609" i="4"/>
  <c r="U609" i="4"/>
  <c r="V601" i="4"/>
  <c r="U601" i="4"/>
  <c r="V593" i="4"/>
  <c r="U593" i="4"/>
  <c r="V585" i="4"/>
  <c r="U585" i="4"/>
  <c r="V577" i="4"/>
  <c r="U577" i="4"/>
  <c r="V569" i="4"/>
  <c r="U569" i="4"/>
  <c r="V561" i="4"/>
  <c r="U561" i="4"/>
  <c r="U556" i="4"/>
  <c r="V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54" i="4"/>
  <c r="Y554" i="4" s="1"/>
  <c r="U997" i="4"/>
  <c r="V989" i="4"/>
  <c r="U989" i="4"/>
  <c r="U981" i="4"/>
  <c r="X949" i="4"/>
  <c r="Y949" i="4" s="1"/>
  <c r="X147" i="4"/>
  <c r="Y147" i="4" s="1"/>
  <c r="X538" i="4"/>
  <c r="Y538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W46" i="4" s="1"/>
  <c r="V35" i="4"/>
  <c r="W35" i="4" s="1"/>
  <c r="V31" i="4"/>
  <c r="W31" i="4" s="1"/>
  <c r="V27" i="4"/>
  <c r="W27" i="4" s="1"/>
  <c r="V23" i="4"/>
  <c r="W23" i="4" s="1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909" i="4"/>
  <c r="U877" i="4"/>
  <c r="U821" i="4"/>
  <c r="U789" i="4"/>
  <c r="U757" i="4"/>
  <c r="U725" i="4"/>
  <c r="U693" i="4"/>
  <c r="U669" i="4"/>
  <c r="U637" i="4"/>
  <c r="U605" i="4"/>
  <c r="U573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553" i="4"/>
  <c r="U555" i="4"/>
  <c r="U238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W237" i="4"/>
  <c r="S154" i="4"/>
  <c r="T154" i="4"/>
  <c r="W119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410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D5" i="10"/>
  <c r="D15" i="10"/>
  <c r="D31" i="10"/>
  <c r="D47" i="10"/>
  <c r="D63" i="10"/>
  <c r="D79" i="10"/>
  <c r="D95" i="10"/>
  <c r="D111" i="10"/>
  <c r="D127" i="10"/>
  <c r="D143" i="10"/>
  <c r="D159" i="10"/>
  <c r="D175" i="10"/>
  <c r="D191" i="10"/>
  <c r="D207" i="10"/>
  <c r="D223" i="10"/>
  <c r="D239" i="10"/>
  <c r="D255" i="10"/>
  <c r="D18" i="10"/>
  <c r="D34" i="10"/>
  <c r="D50" i="10"/>
  <c r="D66" i="10"/>
  <c r="D82" i="10"/>
  <c r="D98" i="10"/>
  <c r="D29" i="10"/>
  <c r="D61" i="10"/>
  <c r="D93" i="10"/>
  <c r="D125" i="10"/>
  <c r="D157" i="10"/>
  <c r="D189" i="10"/>
  <c r="D221" i="10"/>
  <c r="D253" i="10"/>
  <c r="D32" i="10"/>
  <c r="D64" i="10"/>
  <c r="D96" i="10"/>
  <c r="D116" i="10"/>
  <c r="D132" i="10"/>
  <c r="D148" i="10"/>
  <c r="D164" i="10"/>
  <c r="D180" i="10"/>
  <c r="D196" i="10"/>
  <c r="D212" i="10"/>
  <c r="D228" i="10"/>
  <c r="D244" i="10"/>
  <c r="D260" i="10"/>
  <c r="D272" i="10"/>
  <c r="D288" i="10"/>
  <c r="D304" i="10"/>
  <c r="D320" i="10"/>
  <c r="D336" i="10"/>
  <c r="D352" i="10"/>
  <c r="D368" i="10"/>
  <c r="D384" i="10"/>
  <c r="D400" i="10"/>
  <c r="D416" i="10"/>
  <c r="D432" i="10"/>
  <c r="D448" i="10"/>
  <c r="D464" i="10"/>
  <c r="D480" i="10"/>
  <c r="D496" i="10"/>
  <c r="D35" i="10"/>
  <c r="D67" i="10"/>
  <c r="D99" i="10"/>
  <c r="D131" i="10"/>
  <c r="D163" i="10"/>
  <c r="D195" i="10"/>
  <c r="D227" i="10"/>
  <c r="D6" i="10"/>
  <c r="D38" i="10"/>
  <c r="D70" i="10"/>
  <c r="D102" i="10"/>
  <c r="D69" i="10"/>
  <c r="D133" i="10"/>
  <c r="D197" i="10"/>
  <c r="D8" i="10"/>
  <c r="D72" i="10"/>
  <c r="D120" i="10"/>
  <c r="D152" i="10"/>
  <c r="D184" i="10"/>
  <c r="D216" i="10"/>
  <c r="D248" i="10"/>
  <c r="D276" i="10"/>
  <c r="D308" i="10"/>
  <c r="D340" i="10"/>
  <c r="D372" i="10"/>
  <c r="D404" i="10"/>
  <c r="D436" i="10"/>
  <c r="D468" i="10"/>
  <c r="D500" i="10"/>
  <c r="D516" i="10"/>
  <c r="D532" i="10"/>
  <c r="D548" i="10"/>
  <c r="D564" i="10"/>
  <c r="D580" i="10"/>
  <c r="D596" i="10"/>
  <c r="D612" i="10"/>
  <c r="D628" i="10"/>
  <c r="D644" i="10"/>
  <c r="D660" i="10"/>
  <c r="D676" i="10"/>
  <c r="D692" i="10"/>
  <c r="D708" i="10"/>
  <c r="D724" i="10"/>
  <c r="D740" i="10"/>
  <c r="D756" i="10"/>
  <c r="D265" i="10"/>
  <c r="D281" i="10"/>
  <c r="D3" i="10"/>
  <c r="D7" i="10"/>
  <c r="D23" i="10"/>
  <c r="D39" i="10"/>
  <c r="D55" i="10"/>
  <c r="D71" i="10"/>
  <c r="D87" i="10"/>
  <c r="D103" i="10"/>
  <c r="D119" i="10"/>
  <c r="D135" i="10"/>
  <c r="D151" i="10"/>
  <c r="D167" i="10"/>
  <c r="D183" i="10"/>
  <c r="D199" i="10"/>
  <c r="D215" i="10"/>
  <c r="D231" i="10"/>
  <c r="D247" i="10"/>
  <c r="D10" i="10"/>
  <c r="D26" i="10"/>
  <c r="D42" i="10"/>
  <c r="D58" i="10"/>
  <c r="D74" i="10"/>
  <c r="D90" i="10"/>
  <c r="D13" i="10"/>
  <c r="D45" i="10"/>
  <c r="D77" i="10"/>
  <c r="D109" i="10"/>
  <c r="D141" i="10"/>
  <c r="D173" i="10"/>
  <c r="D205" i="10"/>
  <c r="D237" i="10"/>
  <c r="D16" i="10"/>
  <c r="D48" i="10"/>
  <c r="D80" i="10"/>
  <c r="D108" i="10"/>
  <c r="D124" i="10"/>
  <c r="D140" i="10"/>
  <c r="D156" i="10"/>
  <c r="D172" i="10"/>
  <c r="D188" i="10"/>
  <c r="D204" i="10"/>
  <c r="D220" i="10"/>
  <c r="D236" i="10"/>
  <c r="D252" i="10"/>
  <c r="D264" i="10"/>
  <c r="D280" i="10"/>
  <c r="D296" i="10"/>
  <c r="D312" i="10"/>
  <c r="D328" i="10"/>
  <c r="D344" i="10"/>
  <c r="D360" i="10"/>
  <c r="D376" i="10"/>
  <c r="D392" i="10"/>
  <c r="D408" i="10"/>
  <c r="D424" i="10"/>
  <c r="D440" i="10"/>
  <c r="D456" i="10"/>
  <c r="D472" i="10"/>
  <c r="D488" i="10"/>
  <c r="D19" i="10"/>
  <c r="D51" i="10"/>
  <c r="D83" i="10"/>
  <c r="D115" i="10"/>
  <c r="D147" i="10"/>
  <c r="D179" i="10"/>
  <c r="D211" i="10"/>
  <c r="D243" i="10"/>
  <c r="D22" i="10"/>
  <c r="D54" i="10"/>
  <c r="D86" i="10"/>
  <c r="D37" i="10"/>
  <c r="D101" i="10"/>
  <c r="D165" i="10"/>
  <c r="D229" i="10"/>
  <c r="D40" i="10"/>
  <c r="D104" i="10"/>
  <c r="D136" i="10"/>
  <c r="D168" i="10"/>
  <c r="D200" i="10"/>
  <c r="D232" i="10"/>
  <c r="D257" i="10"/>
  <c r="D292" i="10"/>
  <c r="D324" i="10"/>
  <c r="D356" i="10"/>
  <c r="D388" i="10"/>
  <c r="D420" i="10"/>
  <c r="D452" i="10"/>
  <c r="D484" i="10"/>
  <c r="D508" i="10"/>
  <c r="D524" i="10"/>
  <c r="D540" i="10"/>
  <c r="D556" i="10"/>
  <c r="D572" i="10"/>
  <c r="D588" i="10"/>
  <c r="D604" i="10"/>
  <c r="D620" i="10"/>
  <c r="D636" i="10"/>
  <c r="D652" i="10"/>
  <c r="D668" i="10"/>
  <c r="D684" i="10"/>
  <c r="D700" i="10"/>
  <c r="D716" i="10"/>
  <c r="D732" i="10"/>
  <c r="D748" i="10"/>
  <c r="D764" i="10"/>
  <c r="D273" i="10"/>
  <c r="D289" i="10"/>
  <c r="D305" i="10"/>
  <c r="D321" i="10"/>
  <c r="D337" i="10"/>
  <c r="D353" i="10"/>
  <c r="D369" i="10"/>
  <c r="D385" i="10"/>
  <c r="D401" i="10"/>
  <c r="D417" i="10"/>
  <c r="D433" i="10"/>
  <c r="D449" i="10"/>
  <c r="D465" i="10"/>
  <c r="D481" i="10"/>
  <c r="D497" i="10"/>
  <c r="D513" i="10"/>
  <c r="D529" i="10"/>
  <c r="D545" i="10"/>
  <c r="D561" i="10"/>
  <c r="D577" i="10"/>
  <c r="D593" i="10"/>
  <c r="D609" i="10"/>
  <c r="D625" i="10"/>
  <c r="D641" i="10"/>
  <c r="D657" i="10"/>
  <c r="D673" i="10"/>
  <c r="D689" i="10"/>
  <c r="D705" i="10"/>
  <c r="D721" i="10"/>
  <c r="D737" i="10"/>
  <c r="D753" i="10"/>
  <c r="D769" i="10"/>
  <c r="D783" i="10"/>
  <c r="D799" i="10"/>
  <c r="D815" i="10"/>
  <c r="D831" i="10"/>
  <c r="D847" i="10"/>
  <c r="D863" i="10"/>
  <c r="D879" i="10"/>
  <c r="D895" i="10"/>
  <c r="D911" i="10"/>
  <c r="D927" i="10"/>
  <c r="D943" i="10"/>
  <c r="D959" i="10"/>
  <c r="D975" i="10"/>
  <c r="D991" i="10"/>
  <c r="D774" i="10"/>
  <c r="D790" i="10"/>
  <c r="D806" i="10"/>
  <c r="D822" i="10"/>
  <c r="D838" i="10"/>
  <c r="D854" i="10"/>
  <c r="D870" i="10"/>
  <c r="D886" i="10"/>
  <c r="D902" i="10"/>
  <c r="D918" i="10"/>
  <c r="D934" i="10"/>
  <c r="D950" i="10"/>
  <c r="D966" i="10"/>
  <c r="D982" i="10"/>
  <c r="D998" i="10"/>
  <c r="D17" i="10"/>
  <c r="D49" i="10"/>
  <c r="D81" i="10"/>
  <c r="D113" i="10"/>
  <c r="D145" i="10"/>
  <c r="D177" i="10"/>
  <c r="D209" i="10"/>
  <c r="D241" i="10"/>
  <c r="D20" i="10"/>
  <c r="D52" i="10"/>
  <c r="D84" i="10"/>
  <c r="D110" i="10"/>
  <c r="D126" i="10"/>
  <c r="D142" i="10"/>
  <c r="D166" i="10"/>
  <c r="D198" i="10"/>
  <c r="D230" i="10"/>
  <c r="D262" i="10"/>
  <c r="D290" i="10"/>
  <c r="D322" i="10"/>
  <c r="D354" i="10"/>
  <c r="D59" i="10"/>
  <c r="D123" i="10"/>
  <c r="D187" i="10"/>
  <c r="D251" i="10"/>
  <c r="D62" i="10"/>
  <c r="D53" i="10"/>
  <c r="D181" i="10"/>
  <c r="D56" i="10"/>
  <c r="D144" i="10"/>
  <c r="D208" i="10"/>
  <c r="D268" i="10"/>
  <c r="D332" i="10"/>
  <c r="D396" i="10"/>
  <c r="D460" i="10"/>
  <c r="D512" i="10"/>
  <c r="D544" i="10"/>
  <c r="D576" i="10"/>
  <c r="D608" i="10"/>
  <c r="D640" i="10"/>
  <c r="D672" i="10"/>
  <c r="D704" i="10"/>
  <c r="D736" i="10"/>
  <c r="D259" i="10"/>
  <c r="D293" i="10"/>
  <c r="D325" i="10"/>
  <c r="D357" i="10"/>
  <c r="D389" i="10"/>
  <c r="D421" i="10"/>
  <c r="D453" i="10"/>
  <c r="D485" i="10"/>
  <c r="D517" i="10"/>
  <c r="D549" i="10"/>
  <c r="D581" i="10"/>
  <c r="D613" i="10"/>
  <c r="D645" i="10"/>
  <c r="D677" i="10"/>
  <c r="D709" i="10"/>
  <c r="D741" i="10"/>
  <c r="D771" i="10"/>
  <c r="D803" i="10"/>
  <c r="D835" i="10"/>
  <c r="D867" i="10"/>
  <c r="D899" i="10"/>
  <c r="D931" i="10"/>
  <c r="D963" i="10"/>
  <c r="D995" i="10"/>
  <c r="D794" i="10"/>
  <c r="D297" i="10"/>
  <c r="D313" i="10"/>
  <c r="D329" i="10"/>
  <c r="D345" i="10"/>
  <c r="D361" i="10"/>
  <c r="D377" i="10"/>
  <c r="D393" i="10"/>
  <c r="D409" i="10"/>
  <c r="D425" i="10"/>
  <c r="D441" i="10"/>
  <c r="D457" i="10"/>
  <c r="D473" i="10"/>
  <c r="D489" i="10"/>
  <c r="D505" i="10"/>
  <c r="D521" i="10"/>
  <c r="D537" i="10"/>
  <c r="D553" i="10"/>
  <c r="D569" i="10"/>
  <c r="D585" i="10"/>
  <c r="D601" i="10"/>
  <c r="D617" i="10"/>
  <c r="D633" i="10"/>
  <c r="D649" i="10"/>
  <c r="D665" i="10"/>
  <c r="D681" i="10"/>
  <c r="D697" i="10"/>
  <c r="D713" i="10"/>
  <c r="D729" i="10"/>
  <c r="D745" i="10"/>
  <c r="D761" i="10"/>
  <c r="D775" i="10"/>
  <c r="D791" i="10"/>
  <c r="D807" i="10"/>
  <c r="D823" i="10"/>
  <c r="D839" i="10"/>
  <c r="D855" i="10"/>
  <c r="D871" i="10"/>
  <c r="D887" i="10"/>
  <c r="D903" i="10"/>
  <c r="D919" i="10"/>
  <c r="D935" i="10"/>
  <c r="D951" i="10"/>
  <c r="D967" i="10"/>
  <c r="D983" i="10"/>
  <c r="D999" i="10"/>
  <c r="D782" i="10"/>
  <c r="D798" i="10"/>
  <c r="D814" i="10"/>
  <c r="D830" i="10"/>
  <c r="D846" i="10"/>
  <c r="D862" i="10"/>
  <c r="D878" i="10"/>
  <c r="D894" i="10"/>
  <c r="D910" i="10"/>
  <c r="D926" i="10"/>
  <c r="D942" i="10"/>
  <c r="D958" i="10"/>
  <c r="D974" i="10"/>
  <c r="D990" i="10"/>
  <c r="D3" i="3"/>
  <c r="D33" i="10"/>
  <c r="D65" i="10"/>
  <c r="D97" i="10"/>
  <c r="D129" i="10"/>
  <c r="D161" i="10"/>
  <c r="D193" i="10"/>
  <c r="D225" i="10"/>
  <c r="D4" i="10"/>
  <c r="D36" i="10"/>
  <c r="D68" i="10"/>
  <c r="D100" i="10"/>
  <c r="D118" i="10"/>
  <c r="D134" i="10"/>
  <c r="D150" i="10"/>
  <c r="D182" i="10"/>
  <c r="D214" i="10"/>
  <c r="D246" i="10"/>
  <c r="D274" i="10"/>
  <c r="D306" i="10"/>
  <c r="D338" i="10"/>
  <c r="D27" i="10"/>
  <c r="D91" i="10"/>
  <c r="D155" i="10"/>
  <c r="D219" i="10"/>
  <c r="D30" i="10"/>
  <c r="D94" i="10"/>
  <c r="D117" i="10"/>
  <c r="D245" i="10"/>
  <c r="D112" i="10"/>
  <c r="D176" i="10"/>
  <c r="D240" i="10"/>
  <c r="D300" i="10"/>
  <c r="D364" i="10"/>
  <c r="D428" i="10"/>
  <c r="D492" i="10"/>
  <c r="D528" i="10"/>
  <c r="D560" i="10"/>
  <c r="D592" i="10"/>
  <c r="D624" i="10"/>
  <c r="D656" i="10"/>
  <c r="D688" i="10"/>
  <c r="D720" i="10"/>
  <c r="D752" i="10"/>
  <c r="D277" i="10"/>
  <c r="D309" i="10"/>
  <c r="D341" i="10"/>
  <c r="D373" i="10"/>
  <c r="D405" i="10"/>
  <c r="D437" i="10"/>
  <c r="D469" i="10"/>
  <c r="D501" i="10"/>
  <c r="D533" i="10"/>
  <c r="D565" i="10"/>
  <c r="D597" i="10"/>
  <c r="D629" i="10"/>
  <c r="D661" i="10"/>
  <c r="D693" i="10"/>
  <c r="D725" i="10"/>
  <c r="D757" i="10"/>
  <c r="D787" i="10"/>
  <c r="D819" i="10"/>
  <c r="D851" i="10"/>
  <c r="D883" i="10"/>
  <c r="D915" i="10"/>
  <c r="D947" i="10"/>
  <c r="D979" i="10"/>
  <c r="D778" i="10"/>
  <c r="D810" i="10"/>
  <c r="D842" i="10"/>
  <c r="D874" i="10"/>
  <c r="D906" i="10"/>
  <c r="D938" i="10"/>
  <c r="D970" i="10"/>
  <c r="D2" i="10"/>
  <c r="D57" i="10"/>
  <c r="D121" i="10"/>
  <c r="D185" i="10"/>
  <c r="D249" i="10"/>
  <c r="D60" i="10"/>
  <c r="D114" i="10"/>
  <c r="D146" i="10"/>
  <c r="D206" i="10"/>
  <c r="D266" i="10"/>
  <c r="D330" i="10"/>
  <c r="D378" i="10"/>
  <c r="D410" i="10"/>
  <c r="D442" i="10"/>
  <c r="D474" i="10"/>
  <c r="D506" i="10"/>
  <c r="D538" i="10"/>
  <c r="D570" i="10"/>
  <c r="D602" i="10"/>
  <c r="D634" i="10"/>
  <c r="D666" i="10"/>
  <c r="D698" i="10"/>
  <c r="D730" i="10"/>
  <c r="D762" i="10"/>
  <c r="D287" i="10"/>
  <c r="D319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7" i="10"/>
  <c r="D829" i="10"/>
  <c r="D861" i="10"/>
  <c r="D893" i="10"/>
  <c r="D925" i="10"/>
  <c r="D957" i="10"/>
  <c r="D989" i="10"/>
  <c r="D788" i="10"/>
  <c r="D820" i="10"/>
  <c r="D852" i="10"/>
  <c r="D884" i="10"/>
  <c r="D916" i="10"/>
  <c r="D948" i="10"/>
  <c r="D980" i="10"/>
  <c r="D154" i="10"/>
  <c r="D186" i="10"/>
  <c r="D218" i="10"/>
  <c r="D250" i="10"/>
  <c r="D278" i="10"/>
  <c r="D310" i="10"/>
  <c r="D342" i="10"/>
  <c r="D374" i="10"/>
  <c r="D406" i="10"/>
  <c r="D438" i="10"/>
  <c r="D470" i="10"/>
  <c r="D502" i="10"/>
  <c r="D534" i="10"/>
  <c r="D566" i="10"/>
  <c r="D598" i="10"/>
  <c r="D630" i="10"/>
  <c r="D662" i="10"/>
  <c r="D694" i="10"/>
  <c r="D726" i="10"/>
  <c r="D758" i="10"/>
  <c r="D283" i="10"/>
  <c r="D315" i="10"/>
  <c r="D347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3" i="10"/>
  <c r="D825" i="10"/>
  <c r="D857" i="10"/>
  <c r="D889" i="10"/>
  <c r="D921" i="10"/>
  <c r="D953" i="10"/>
  <c r="D985" i="10"/>
  <c r="D784" i="10"/>
  <c r="D816" i="10"/>
  <c r="D848" i="10"/>
  <c r="D880" i="10"/>
  <c r="D912" i="10"/>
  <c r="D944" i="10"/>
  <c r="D976" i="10"/>
  <c r="D4" i="3"/>
  <c r="D43" i="10"/>
  <c r="D107" i="10"/>
  <c r="D171" i="10"/>
  <c r="D235" i="10"/>
  <c r="D46" i="10"/>
  <c r="D21" i="10"/>
  <c r="D149" i="10"/>
  <c r="D24" i="10"/>
  <c r="D128" i="10"/>
  <c r="D192" i="10"/>
  <c r="D256" i="10"/>
  <c r="D316" i="10"/>
  <c r="D380" i="10"/>
  <c r="D444" i="10"/>
  <c r="D504" i="10"/>
  <c r="D536" i="10"/>
  <c r="D568" i="10"/>
  <c r="D600" i="10"/>
  <c r="D632" i="10"/>
  <c r="D664" i="10"/>
  <c r="D696" i="10"/>
  <c r="D728" i="10"/>
  <c r="D760" i="10"/>
  <c r="D285" i="10"/>
  <c r="D317" i="10"/>
  <c r="D349" i="10"/>
  <c r="D381" i="10"/>
  <c r="D413" i="10"/>
  <c r="D445" i="10"/>
  <c r="D477" i="10"/>
  <c r="D509" i="10"/>
  <c r="D541" i="10"/>
  <c r="D573" i="10"/>
  <c r="D605" i="10"/>
  <c r="D637" i="10"/>
  <c r="D669" i="10"/>
  <c r="D701" i="10"/>
  <c r="D733" i="10"/>
  <c r="D765" i="10"/>
  <c r="D795" i="10"/>
  <c r="D827" i="10"/>
  <c r="D859" i="10"/>
  <c r="D891" i="10"/>
  <c r="D923" i="10"/>
  <c r="D955" i="10"/>
  <c r="D987" i="10"/>
  <c r="D786" i="10"/>
  <c r="D818" i="10"/>
  <c r="D850" i="10"/>
  <c r="D882" i="10"/>
  <c r="D914" i="10"/>
  <c r="D946" i="10"/>
  <c r="D978" i="10"/>
  <c r="D9" i="10"/>
  <c r="D73" i="10"/>
  <c r="D137" i="10"/>
  <c r="D201" i="10"/>
  <c r="D76" i="10"/>
  <c r="D122" i="10"/>
  <c r="D158" i="10"/>
  <c r="D222" i="10"/>
  <c r="D282" i="10"/>
  <c r="D346" i="10"/>
  <c r="D386" i="10"/>
  <c r="D418" i="10"/>
  <c r="D450" i="10"/>
  <c r="D482" i="10"/>
  <c r="D514" i="10"/>
  <c r="D546" i="10"/>
  <c r="D578" i="10"/>
  <c r="D610" i="10"/>
  <c r="D642" i="10"/>
  <c r="D674" i="10"/>
  <c r="D706" i="10"/>
  <c r="D738" i="10"/>
  <c r="D263" i="10"/>
  <c r="D295" i="10"/>
  <c r="D327" i="10"/>
  <c r="D359" i="10"/>
  <c r="D391" i="10"/>
  <c r="D423" i="10"/>
  <c r="D455" i="10"/>
  <c r="D487" i="10"/>
  <c r="D519" i="10"/>
  <c r="D551" i="10"/>
  <c r="D583" i="10"/>
  <c r="D615" i="10"/>
  <c r="D647" i="10"/>
  <c r="D679" i="10"/>
  <c r="D711" i="10"/>
  <c r="D743" i="10"/>
  <c r="D773" i="10"/>
  <c r="D805" i="10"/>
  <c r="D837" i="10"/>
  <c r="D869" i="10"/>
  <c r="D901" i="10"/>
  <c r="D933" i="10"/>
  <c r="D997" i="10"/>
  <c r="D828" i="10"/>
  <c r="D892" i="10"/>
  <c r="D956" i="10"/>
  <c r="D162" i="10"/>
  <c r="D226" i="10"/>
  <c r="D286" i="10"/>
  <c r="D350" i="10"/>
  <c r="D414" i="10"/>
  <c r="D478" i="10"/>
  <c r="D542" i="10"/>
  <c r="D606" i="10"/>
  <c r="D670" i="10"/>
  <c r="D734" i="10"/>
  <c r="D291" i="10"/>
  <c r="D355" i="10"/>
  <c r="D419" i="10"/>
  <c r="D483" i="10"/>
  <c r="D547" i="10"/>
  <c r="D611" i="10"/>
  <c r="D675" i="10"/>
  <c r="D739" i="10"/>
  <c r="D801" i="10"/>
  <c r="D865" i="10"/>
  <c r="D929" i="10"/>
  <c r="D993" i="10"/>
  <c r="D824" i="10"/>
  <c r="D888" i="10"/>
  <c r="D952" i="10"/>
  <c r="D949" i="10"/>
  <c r="D780" i="10"/>
  <c r="D844" i="10"/>
  <c r="D908" i="10"/>
  <c r="D972" i="10"/>
  <c r="D178" i="10"/>
  <c r="D242" i="10"/>
  <c r="D302" i="10"/>
  <c r="D366" i="10"/>
  <c r="D430" i="10"/>
  <c r="D494" i="10"/>
  <c r="D558" i="10"/>
  <c r="D622" i="10"/>
  <c r="D686" i="10"/>
  <c r="D750" i="10"/>
  <c r="D307" i="10"/>
  <c r="D371" i="10"/>
  <c r="D826" i="10"/>
  <c r="D858" i="10"/>
  <c r="D890" i="10"/>
  <c r="D922" i="10"/>
  <c r="D954" i="10"/>
  <c r="D986" i="10"/>
  <c r="D25" i="10"/>
  <c r="D89" i="10"/>
  <c r="D153" i="10"/>
  <c r="D217" i="10"/>
  <c r="D28" i="10"/>
  <c r="D92" i="10"/>
  <c r="D130" i="10"/>
  <c r="D174" i="10"/>
  <c r="D238" i="10"/>
  <c r="D298" i="10"/>
  <c r="D362" i="10"/>
  <c r="D394" i="10"/>
  <c r="D426" i="10"/>
  <c r="D458" i="10"/>
  <c r="D490" i="10"/>
  <c r="D522" i="10"/>
  <c r="D554" i="10"/>
  <c r="D586" i="10"/>
  <c r="D618" i="10"/>
  <c r="D650" i="10"/>
  <c r="D682" i="10"/>
  <c r="D714" i="10"/>
  <c r="D746" i="10"/>
  <c r="D271" i="10"/>
  <c r="D303" i="10"/>
  <c r="D335" i="10"/>
  <c r="D367" i="10"/>
  <c r="D399" i="10"/>
  <c r="D431" i="10"/>
  <c r="D463" i="10"/>
  <c r="D495" i="10"/>
  <c r="D527" i="10"/>
  <c r="D559" i="10"/>
  <c r="D591" i="10"/>
  <c r="D623" i="10"/>
  <c r="D655" i="10"/>
  <c r="D687" i="10"/>
  <c r="D719" i="10"/>
  <c r="D751" i="10"/>
  <c r="D781" i="10"/>
  <c r="D813" i="10"/>
  <c r="D845" i="10"/>
  <c r="D877" i="10"/>
  <c r="D909" i="10"/>
  <c r="D941" i="10"/>
  <c r="D973" i="10"/>
  <c r="D772" i="10"/>
  <c r="D804" i="10"/>
  <c r="D836" i="10"/>
  <c r="D868" i="10"/>
  <c r="D900" i="10"/>
  <c r="D932" i="10"/>
  <c r="D964" i="10"/>
  <c r="D996" i="10"/>
  <c r="D170" i="10"/>
  <c r="D202" i="10"/>
  <c r="D234" i="10"/>
  <c r="D261" i="10"/>
  <c r="D294" i="10"/>
  <c r="D326" i="10"/>
  <c r="D358" i="10"/>
  <c r="D390" i="10"/>
  <c r="D422" i="10"/>
  <c r="D454" i="10"/>
  <c r="D486" i="10"/>
  <c r="D518" i="10"/>
  <c r="D550" i="10"/>
  <c r="D582" i="10"/>
  <c r="D614" i="10"/>
  <c r="D646" i="10"/>
  <c r="D678" i="10"/>
  <c r="D710" i="10"/>
  <c r="D742" i="10"/>
  <c r="D267" i="10"/>
  <c r="D299" i="10"/>
  <c r="D331" i="10"/>
  <c r="D363" i="10"/>
  <c r="D395" i="10"/>
  <c r="D427" i="10"/>
  <c r="D459" i="10"/>
  <c r="D491" i="10"/>
  <c r="D523" i="10"/>
  <c r="D555" i="10"/>
  <c r="D587" i="10"/>
  <c r="D619" i="10"/>
  <c r="D651" i="10"/>
  <c r="D683" i="10"/>
  <c r="D715" i="10"/>
  <c r="D747" i="10"/>
  <c r="D777" i="10"/>
  <c r="D809" i="10"/>
  <c r="D841" i="10"/>
  <c r="D873" i="10"/>
  <c r="D905" i="10"/>
  <c r="D937" i="10"/>
  <c r="D969" i="10"/>
  <c r="D1001" i="10"/>
  <c r="D800" i="10"/>
  <c r="D832" i="10"/>
  <c r="D864" i="10"/>
  <c r="D896" i="10"/>
  <c r="D928" i="10"/>
  <c r="D960" i="10"/>
  <c r="D992" i="10"/>
  <c r="D11" i="10"/>
  <c r="D75" i="10"/>
  <c r="D139" i="10"/>
  <c r="D203" i="10"/>
  <c r="D14" i="10"/>
  <c r="D78" i="10"/>
  <c r="D85" i="10"/>
  <c r="D213" i="10"/>
  <c r="D88" i="10"/>
  <c r="D160" i="10"/>
  <c r="D224" i="10"/>
  <c r="D284" i="10"/>
  <c r="D348" i="10"/>
  <c r="D412" i="10"/>
  <c r="D476" i="10"/>
  <c r="D520" i="10"/>
  <c r="D552" i="10"/>
  <c r="D584" i="10"/>
  <c r="D616" i="10"/>
  <c r="D648" i="10"/>
  <c r="D680" i="10"/>
  <c r="D712" i="10"/>
  <c r="D744" i="10"/>
  <c r="D269" i="10"/>
  <c r="D301" i="10"/>
  <c r="D333" i="10"/>
  <c r="D365" i="10"/>
  <c r="D397" i="10"/>
  <c r="D429" i="10"/>
  <c r="D461" i="10"/>
  <c r="D493" i="10"/>
  <c r="D525" i="10"/>
  <c r="D557" i="10"/>
  <c r="D589" i="10"/>
  <c r="D621" i="10"/>
  <c r="D653" i="10"/>
  <c r="D685" i="10"/>
  <c r="D717" i="10"/>
  <c r="D749" i="10"/>
  <c r="D779" i="10"/>
  <c r="D811" i="10"/>
  <c r="D843" i="10"/>
  <c r="D875" i="10"/>
  <c r="D907" i="10"/>
  <c r="D939" i="10"/>
  <c r="D971" i="10"/>
  <c r="D770" i="10"/>
  <c r="D802" i="10"/>
  <c r="D834" i="10"/>
  <c r="D866" i="10"/>
  <c r="D898" i="10"/>
  <c r="D930" i="10"/>
  <c r="D962" i="10"/>
  <c r="D994" i="10"/>
  <c r="D41" i="10"/>
  <c r="D105" i="10"/>
  <c r="D169" i="10"/>
  <c r="D233" i="10"/>
  <c r="D44" i="10"/>
  <c r="D106" i="10"/>
  <c r="D138" i="10"/>
  <c r="D190" i="10"/>
  <c r="D254" i="10"/>
  <c r="D314" i="10"/>
  <c r="D370" i="10"/>
  <c r="D402" i="10"/>
  <c r="D434" i="10"/>
  <c r="D466" i="10"/>
  <c r="D498" i="10"/>
  <c r="D530" i="10"/>
  <c r="D562" i="10"/>
  <c r="D594" i="10"/>
  <c r="D626" i="10"/>
  <c r="D658" i="10"/>
  <c r="D690" i="10"/>
  <c r="D722" i="10"/>
  <c r="D754" i="10"/>
  <c r="D279" i="10"/>
  <c r="D311" i="10"/>
  <c r="D343" i="10"/>
  <c r="D375" i="10"/>
  <c r="D407" i="10"/>
  <c r="D439" i="10"/>
  <c r="D471" i="10"/>
  <c r="D503" i="10"/>
  <c r="D535" i="10"/>
  <c r="D567" i="10"/>
  <c r="D599" i="10"/>
  <c r="D631" i="10"/>
  <c r="D663" i="10"/>
  <c r="D695" i="10"/>
  <c r="D727" i="10"/>
  <c r="D759" i="10"/>
  <c r="D789" i="10"/>
  <c r="D821" i="10"/>
  <c r="D853" i="10"/>
  <c r="D885" i="10"/>
  <c r="D917" i="10"/>
  <c r="D965" i="10"/>
  <c r="D796" i="10"/>
  <c r="D860" i="10"/>
  <c r="D924" i="10"/>
  <c r="D988" i="10"/>
  <c r="D194" i="10"/>
  <c r="D258" i="10"/>
  <c r="D318" i="10"/>
  <c r="D382" i="10"/>
  <c r="D446" i="10"/>
  <c r="D510" i="10"/>
  <c r="D574" i="10"/>
  <c r="D638" i="10"/>
  <c r="D702" i="10"/>
  <c r="D766" i="10"/>
  <c r="D323" i="10"/>
  <c r="D387" i="10"/>
  <c r="D451" i="10"/>
  <c r="D515" i="10"/>
  <c r="D579" i="10"/>
  <c r="D643" i="10"/>
  <c r="D707" i="10"/>
  <c r="D768" i="10"/>
  <c r="D833" i="10"/>
  <c r="D897" i="10"/>
  <c r="D961" i="10"/>
  <c r="D792" i="10"/>
  <c r="D856" i="10"/>
  <c r="D920" i="10"/>
  <c r="D984" i="10"/>
  <c r="D981" i="10"/>
  <c r="D812" i="10"/>
  <c r="D876" i="10"/>
  <c r="D940" i="10"/>
  <c r="D2" i="3"/>
  <c r="D210" i="10"/>
  <c r="D270" i="10"/>
  <c r="D334" i="10"/>
  <c r="D398" i="10"/>
  <c r="D526" i="10"/>
  <c r="D654" i="10"/>
  <c r="D275" i="10"/>
  <c r="D403" i="10"/>
  <c r="D467" i="10"/>
  <c r="D531" i="10"/>
  <c r="D595" i="10"/>
  <c r="D659" i="10"/>
  <c r="D723" i="10"/>
  <c r="D785" i="10"/>
  <c r="D849" i="10"/>
  <c r="D913" i="10"/>
  <c r="D977" i="10"/>
  <c r="D808" i="10"/>
  <c r="D872" i="10"/>
  <c r="D936" i="10"/>
  <c r="D1000" i="10"/>
  <c r="D5" i="3"/>
  <c r="D462" i="10"/>
  <c r="D590" i="10"/>
  <c r="D718" i="10"/>
  <c r="D339" i="10"/>
  <c r="D435" i="10"/>
  <c r="D499" i="10"/>
  <c r="D563" i="10"/>
  <c r="D627" i="10"/>
  <c r="D691" i="10"/>
  <c r="D755" i="10"/>
  <c r="D817" i="10"/>
  <c r="D881" i="10"/>
  <c r="D945" i="10"/>
  <c r="D776" i="10"/>
  <c r="D840" i="10"/>
  <c r="D904" i="10"/>
  <c r="D968" i="10"/>
  <c r="D6" i="3"/>
  <c r="D12" i="10"/>
  <c r="J969" i="8" l="1"/>
  <c r="K969" i="8"/>
  <c r="J905" i="8"/>
  <c r="K905" i="8"/>
  <c r="J841" i="8"/>
  <c r="K841" i="8"/>
  <c r="J777" i="8"/>
  <c r="K777" i="8"/>
  <c r="J946" i="8"/>
  <c r="K946" i="8"/>
  <c r="J882" i="8"/>
  <c r="K882" i="8"/>
  <c r="J818" i="8"/>
  <c r="K818" i="8"/>
  <c r="J756" i="8"/>
  <c r="K756" i="8"/>
  <c r="J692" i="8"/>
  <c r="K692" i="8"/>
  <c r="J628" i="8"/>
  <c r="K628" i="8"/>
  <c r="J564" i="8"/>
  <c r="K564" i="8"/>
  <c r="J500" i="8"/>
  <c r="K500" i="8"/>
  <c r="J436" i="8"/>
  <c r="K436" i="8"/>
  <c r="J340" i="8"/>
  <c r="K340" i="8"/>
  <c r="J719" i="8"/>
  <c r="K719" i="8"/>
  <c r="J591" i="8"/>
  <c r="K591" i="8"/>
  <c r="K463" i="8"/>
  <c r="J463" i="8"/>
  <c r="N6" i="2"/>
  <c r="O6" i="2"/>
  <c r="K5" i="3"/>
  <c r="P6" i="2"/>
  <c r="H5" i="3"/>
  <c r="J1001" i="8"/>
  <c r="K1001" i="8"/>
  <c r="J937" i="8"/>
  <c r="K937" i="8"/>
  <c r="J873" i="8"/>
  <c r="K873" i="8"/>
  <c r="J809" i="8"/>
  <c r="K809" i="8"/>
  <c r="J978" i="8"/>
  <c r="K978" i="8"/>
  <c r="J914" i="8"/>
  <c r="K914" i="8"/>
  <c r="J850" i="8"/>
  <c r="K850" i="8"/>
  <c r="J786" i="8"/>
  <c r="K786" i="8"/>
  <c r="J724" i="8"/>
  <c r="K724" i="8"/>
  <c r="J660" i="8"/>
  <c r="K660" i="8"/>
  <c r="J596" i="8"/>
  <c r="K596" i="8"/>
  <c r="J532" i="8"/>
  <c r="K532" i="8"/>
  <c r="J468" i="8"/>
  <c r="K468" i="8"/>
  <c r="J404" i="8"/>
  <c r="K404" i="8"/>
  <c r="J276" i="8"/>
  <c r="K276" i="8"/>
  <c r="J655" i="8"/>
  <c r="K655" i="8"/>
  <c r="K527" i="8"/>
  <c r="J527" i="8"/>
  <c r="K399" i="8"/>
  <c r="J399" i="8"/>
  <c r="K335" i="8"/>
  <c r="J335" i="8"/>
  <c r="K271" i="8"/>
  <c r="J271" i="8"/>
  <c r="K211" i="8"/>
  <c r="J211" i="8"/>
  <c r="N3" i="2"/>
  <c r="P3" i="2"/>
  <c r="O3" i="2"/>
  <c r="J941" i="8"/>
  <c r="K941" i="8"/>
  <c r="J877" i="8"/>
  <c r="K877" i="8"/>
  <c r="J813" i="8"/>
  <c r="K813" i="8"/>
  <c r="J982" i="8"/>
  <c r="K982" i="8"/>
  <c r="K985" i="8"/>
  <c r="J985" i="8"/>
  <c r="K921" i="8"/>
  <c r="J921" i="8"/>
  <c r="K857" i="8"/>
  <c r="J857" i="8"/>
  <c r="K793" i="8"/>
  <c r="J793" i="8"/>
  <c r="K962" i="8"/>
  <c r="J962" i="8"/>
  <c r="K898" i="8"/>
  <c r="J898" i="8"/>
  <c r="K834" i="8"/>
  <c r="J834" i="8"/>
  <c r="K769" i="8"/>
  <c r="J769" i="8"/>
  <c r="K708" i="8"/>
  <c r="J708" i="8"/>
  <c r="K644" i="8"/>
  <c r="J644" i="8"/>
  <c r="K580" i="8"/>
  <c r="J580" i="8"/>
  <c r="K516" i="8"/>
  <c r="J516" i="8"/>
  <c r="K452" i="8"/>
  <c r="J452" i="8"/>
  <c r="K388" i="8"/>
  <c r="J388" i="8"/>
  <c r="K324" i="8"/>
  <c r="J324" i="8"/>
  <c r="K767" i="8"/>
  <c r="J767" i="8"/>
  <c r="K703" i="8"/>
  <c r="J703" i="8"/>
  <c r="K639" i="8"/>
  <c r="J639" i="8"/>
  <c r="K575" i="8"/>
  <c r="J575" i="8"/>
  <c r="J511" i="8"/>
  <c r="K511" i="8"/>
  <c r="J447" i="8"/>
  <c r="K447" i="8"/>
  <c r="J383" i="8"/>
  <c r="K383" i="8"/>
  <c r="J319" i="8"/>
  <c r="K319" i="8"/>
  <c r="J259" i="8"/>
  <c r="K259" i="8"/>
  <c r="J195" i="8"/>
  <c r="K195" i="8"/>
  <c r="J989" i="8"/>
  <c r="K989" i="8"/>
  <c r="J925" i="8"/>
  <c r="K925" i="8"/>
  <c r="J861" i="8"/>
  <c r="K861" i="8"/>
  <c r="J797" i="8"/>
  <c r="K797" i="8"/>
  <c r="J966" i="8"/>
  <c r="K966" i="8"/>
  <c r="J918" i="8"/>
  <c r="K918" i="8"/>
  <c r="J886" i="8"/>
  <c r="K886" i="8"/>
  <c r="J854" i="8"/>
  <c r="K854" i="8"/>
  <c r="J822" i="8"/>
  <c r="K822" i="8"/>
  <c r="J790" i="8"/>
  <c r="K790" i="8"/>
  <c r="J760" i="8"/>
  <c r="K760" i="8"/>
  <c r="J728" i="8"/>
  <c r="K728" i="8"/>
  <c r="J696" i="8"/>
  <c r="K696" i="8"/>
  <c r="J664" i="8"/>
  <c r="K664" i="8"/>
  <c r="J632" i="8"/>
  <c r="K632" i="8"/>
  <c r="J600" i="8"/>
  <c r="K600" i="8"/>
  <c r="J568" i="8"/>
  <c r="K568" i="8"/>
  <c r="J536" i="8"/>
  <c r="K536" i="8"/>
  <c r="J504" i="8"/>
  <c r="K504" i="8"/>
  <c r="J472" i="8"/>
  <c r="K472" i="8"/>
  <c r="J440" i="8"/>
  <c r="K440" i="8"/>
  <c r="J408" i="8"/>
  <c r="K408" i="8"/>
  <c r="J376" i="8"/>
  <c r="K376" i="8"/>
  <c r="J344" i="8"/>
  <c r="K344" i="8"/>
  <c r="J312" i="8"/>
  <c r="K312" i="8"/>
  <c r="J280" i="8"/>
  <c r="K280" i="8"/>
  <c r="J755" i="8"/>
  <c r="K755" i="8"/>
  <c r="J723" i="8"/>
  <c r="K723" i="8"/>
  <c r="J691" i="8"/>
  <c r="K691" i="8"/>
  <c r="J659" i="8"/>
  <c r="K659" i="8"/>
  <c r="K627" i="8"/>
  <c r="J627" i="8"/>
  <c r="K595" i="8"/>
  <c r="J595" i="8"/>
  <c r="K563" i="8"/>
  <c r="J563" i="8"/>
  <c r="J531" i="8"/>
  <c r="K531" i="8"/>
  <c r="J499" i="8"/>
  <c r="K499" i="8"/>
  <c r="J467" i="8"/>
  <c r="K467" i="8"/>
  <c r="J435" i="8"/>
  <c r="K435" i="8"/>
  <c r="J403" i="8"/>
  <c r="K403" i="8"/>
  <c r="J371" i="8"/>
  <c r="K371" i="8"/>
  <c r="J315" i="8"/>
  <c r="K315" i="8"/>
  <c r="J255" i="8"/>
  <c r="K255" i="8"/>
  <c r="J191" i="8"/>
  <c r="K191" i="8"/>
  <c r="J139" i="8"/>
  <c r="K139" i="8"/>
  <c r="J107" i="8"/>
  <c r="K107" i="8"/>
  <c r="J45" i="8"/>
  <c r="K45" i="8"/>
  <c r="J234" i="8"/>
  <c r="K234" i="8"/>
  <c r="J170" i="8"/>
  <c r="K170" i="8"/>
  <c r="J106" i="8"/>
  <c r="K106" i="8"/>
  <c r="J42" i="8"/>
  <c r="K42" i="8"/>
  <c r="K995" i="8"/>
  <c r="J995" i="8"/>
  <c r="K963" i="8"/>
  <c r="J963" i="8"/>
  <c r="K931" i="8"/>
  <c r="J931" i="8"/>
  <c r="K899" i="8"/>
  <c r="J899" i="8"/>
  <c r="K867" i="8"/>
  <c r="J867" i="8"/>
  <c r="K835" i="8"/>
  <c r="J835" i="8"/>
  <c r="K803" i="8"/>
  <c r="J803" i="8"/>
  <c r="K771" i="8"/>
  <c r="J771" i="8"/>
  <c r="K972" i="8"/>
  <c r="J972" i="8"/>
  <c r="K940" i="8"/>
  <c r="J940" i="8"/>
  <c r="K908" i="8"/>
  <c r="J908" i="8"/>
  <c r="K876" i="8"/>
  <c r="J876" i="8"/>
  <c r="K844" i="8"/>
  <c r="J844" i="8"/>
  <c r="K812" i="8"/>
  <c r="J812" i="8"/>
  <c r="K780" i="8"/>
  <c r="J780" i="8"/>
  <c r="K750" i="8"/>
  <c r="J750" i="8"/>
  <c r="K718" i="8"/>
  <c r="J718" i="8"/>
  <c r="K686" i="8"/>
  <c r="J686" i="8"/>
  <c r="K654" i="8"/>
  <c r="J654" i="8"/>
  <c r="K622" i="8"/>
  <c r="J622" i="8"/>
  <c r="K590" i="8"/>
  <c r="J590" i="8"/>
  <c r="K558" i="8"/>
  <c r="J558" i="8"/>
  <c r="K526" i="8"/>
  <c r="J526" i="8"/>
  <c r="K494" i="8"/>
  <c r="J494" i="8"/>
  <c r="K462" i="8"/>
  <c r="J462" i="8"/>
  <c r="K430" i="8"/>
  <c r="J430" i="8"/>
  <c r="K398" i="8"/>
  <c r="J398" i="8"/>
  <c r="K366" i="8"/>
  <c r="J366" i="8"/>
  <c r="K334" i="8"/>
  <c r="J334" i="8"/>
  <c r="K302" i="8"/>
  <c r="J302" i="8"/>
  <c r="K270" i="8"/>
  <c r="J270" i="8"/>
  <c r="K745" i="8"/>
  <c r="J745" i="8"/>
  <c r="K713" i="8"/>
  <c r="J713" i="8"/>
  <c r="K681" i="8"/>
  <c r="J681" i="8"/>
  <c r="K649" i="8"/>
  <c r="J649" i="8"/>
  <c r="K617" i="8"/>
  <c r="J617" i="8"/>
  <c r="K585" i="8"/>
  <c r="J585" i="8"/>
  <c r="J553" i="8"/>
  <c r="K553" i="8"/>
  <c r="J521" i="8"/>
  <c r="K521" i="8"/>
  <c r="J477" i="8"/>
  <c r="K477" i="8"/>
  <c r="J413" i="8"/>
  <c r="K413" i="8"/>
  <c r="J349" i="8"/>
  <c r="K349" i="8"/>
  <c r="J285" i="8"/>
  <c r="K285" i="8"/>
  <c r="J225" i="8"/>
  <c r="K225" i="8"/>
  <c r="J161" i="8"/>
  <c r="K161" i="8"/>
  <c r="J89" i="8"/>
  <c r="K89" i="8"/>
  <c r="J214" i="8"/>
  <c r="K214" i="8"/>
  <c r="J86" i="8"/>
  <c r="K86" i="8"/>
  <c r="J79" i="8"/>
  <c r="K79" i="8"/>
  <c r="J15" i="8"/>
  <c r="K15" i="8"/>
  <c r="J204" i="8"/>
  <c r="K204" i="8"/>
  <c r="J140" i="8"/>
  <c r="K140" i="8"/>
  <c r="J76" i="8"/>
  <c r="K76" i="8"/>
  <c r="J12" i="8"/>
  <c r="K12" i="8"/>
  <c r="K993" i="8"/>
  <c r="J993" i="8"/>
  <c r="K961" i="8"/>
  <c r="J961" i="8"/>
  <c r="K929" i="8"/>
  <c r="J929" i="8"/>
  <c r="K897" i="8"/>
  <c r="J897" i="8"/>
  <c r="K865" i="8"/>
  <c r="J865" i="8"/>
  <c r="K833" i="8"/>
  <c r="J833" i="8"/>
  <c r="K801" i="8"/>
  <c r="J801" i="8"/>
  <c r="K1002" i="8"/>
  <c r="J1002" i="8"/>
  <c r="K970" i="8"/>
  <c r="J970" i="8"/>
  <c r="K938" i="8"/>
  <c r="J938" i="8"/>
  <c r="K906" i="8"/>
  <c r="J906" i="8"/>
  <c r="K874" i="8"/>
  <c r="J874" i="8"/>
  <c r="K842" i="8"/>
  <c r="J842" i="8"/>
  <c r="K810" i="8"/>
  <c r="J810" i="8"/>
  <c r="K778" i="8"/>
  <c r="J778" i="8"/>
  <c r="K748" i="8"/>
  <c r="J748" i="8"/>
  <c r="K716" i="8"/>
  <c r="J716" i="8"/>
  <c r="K684" i="8"/>
  <c r="J684" i="8"/>
  <c r="K652" i="8"/>
  <c r="J652" i="8"/>
  <c r="K620" i="8"/>
  <c r="J620" i="8"/>
  <c r="K588" i="8"/>
  <c r="J588" i="8"/>
  <c r="K556" i="8"/>
  <c r="J556" i="8"/>
  <c r="K524" i="8"/>
  <c r="J524" i="8"/>
  <c r="K492" i="8"/>
  <c r="J492" i="8"/>
  <c r="K460" i="8"/>
  <c r="J460" i="8"/>
  <c r="K428" i="8"/>
  <c r="J428" i="8"/>
  <c r="K396" i="8"/>
  <c r="J396" i="8"/>
  <c r="K364" i="8"/>
  <c r="J364" i="8"/>
  <c r="K332" i="8"/>
  <c r="J332" i="8"/>
  <c r="K300" i="8"/>
  <c r="J300" i="8"/>
  <c r="K268" i="8"/>
  <c r="J268" i="8"/>
  <c r="K743" i="8"/>
  <c r="J743" i="8"/>
  <c r="K711" i="8"/>
  <c r="J711" i="8"/>
  <c r="K679" i="8"/>
  <c r="J679" i="8"/>
  <c r="K647" i="8"/>
  <c r="J647" i="8"/>
  <c r="K615" i="8"/>
  <c r="J615" i="8"/>
  <c r="K583" i="8"/>
  <c r="J583" i="8"/>
  <c r="J551" i="8"/>
  <c r="K551" i="8"/>
  <c r="J519" i="8"/>
  <c r="K519" i="8"/>
  <c r="J487" i="8"/>
  <c r="K487" i="8"/>
  <c r="J455" i="8"/>
  <c r="K455" i="8"/>
  <c r="J423" i="8"/>
  <c r="K423" i="8"/>
  <c r="J391" i="8"/>
  <c r="K391" i="8"/>
  <c r="J359" i="8"/>
  <c r="K359" i="8"/>
  <c r="J327" i="8"/>
  <c r="K327" i="8"/>
  <c r="J295" i="8"/>
  <c r="K295" i="8"/>
  <c r="J262" i="8"/>
  <c r="K262" i="8"/>
  <c r="J235" i="8"/>
  <c r="K235" i="8"/>
  <c r="J203" i="8"/>
  <c r="K203" i="8"/>
  <c r="J171" i="8"/>
  <c r="K171" i="8"/>
  <c r="J997" i="8"/>
  <c r="K997" i="8"/>
  <c r="J965" i="8"/>
  <c r="K965" i="8"/>
  <c r="J933" i="8"/>
  <c r="K933" i="8"/>
  <c r="J901" i="8"/>
  <c r="K901" i="8"/>
  <c r="J869" i="8"/>
  <c r="K869" i="8"/>
  <c r="J837" i="8"/>
  <c r="K837" i="8"/>
  <c r="J805" i="8"/>
  <c r="K805" i="8"/>
  <c r="J773" i="8"/>
  <c r="K773" i="8"/>
  <c r="J974" i="8"/>
  <c r="K974" i="8"/>
  <c r="J942" i="8"/>
  <c r="K942" i="8"/>
  <c r="J910" i="8"/>
  <c r="K910" i="8"/>
  <c r="J878" i="8"/>
  <c r="K878" i="8"/>
  <c r="J846" i="8"/>
  <c r="K846" i="8"/>
  <c r="J814" i="8"/>
  <c r="K814" i="8"/>
  <c r="J782" i="8"/>
  <c r="K782" i="8"/>
  <c r="J752" i="8"/>
  <c r="K752" i="8"/>
  <c r="J720" i="8"/>
  <c r="K720" i="8"/>
  <c r="J688" i="8"/>
  <c r="K688" i="8"/>
  <c r="J656" i="8"/>
  <c r="K656" i="8"/>
  <c r="J624" i="8"/>
  <c r="K624" i="8"/>
  <c r="J592" i="8"/>
  <c r="K592" i="8"/>
  <c r="J560" i="8"/>
  <c r="K560" i="8"/>
  <c r="J528" i="8"/>
  <c r="K528" i="8"/>
  <c r="J496" i="8"/>
  <c r="K496" i="8"/>
  <c r="J464" i="8"/>
  <c r="K464" i="8"/>
  <c r="J432" i="8"/>
  <c r="K432" i="8"/>
  <c r="J400" i="8"/>
  <c r="K400" i="8"/>
  <c r="J368" i="8"/>
  <c r="K368" i="8"/>
  <c r="J336" i="8"/>
  <c r="K336" i="8"/>
  <c r="J304" i="8"/>
  <c r="K304" i="8"/>
  <c r="J272" i="8"/>
  <c r="K272" i="8"/>
  <c r="J747" i="8"/>
  <c r="K747" i="8"/>
  <c r="J715" i="8"/>
  <c r="K715" i="8"/>
  <c r="J683" i="8"/>
  <c r="K683" i="8"/>
  <c r="J651" i="8"/>
  <c r="K651" i="8"/>
  <c r="J619" i="8"/>
  <c r="K619" i="8"/>
  <c r="J587" i="8"/>
  <c r="K587" i="8"/>
  <c r="K555" i="8"/>
  <c r="J555" i="8"/>
  <c r="K523" i="8"/>
  <c r="J523" i="8"/>
  <c r="K491" i="8"/>
  <c r="J491" i="8"/>
  <c r="K459" i="8"/>
  <c r="J459" i="8"/>
  <c r="K427" i="8"/>
  <c r="J427" i="8"/>
  <c r="K395" i="8"/>
  <c r="J395" i="8"/>
  <c r="K363" i="8"/>
  <c r="J363" i="8"/>
  <c r="K299" i="8"/>
  <c r="J299" i="8"/>
  <c r="K239" i="8"/>
  <c r="J239" i="8"/>
  <c r="K175" i="8"/>
  <c r="J175" i="8"/>
  <c r="K131" i="8"/>
  <c r="J131" i="8"/>
  <c r="K93" i="8"/>
  <c r="J93" i="8"/>
  <c r="K29" i="8"/>
  <c r="J29" i="8"/>
  <c r="K218" i="8"/>
  <c r="J218" i="8"/>
  <c r="K154" i="8"/>
  <c r="J154" i="8"/>
  <c r="K90" i="8"/>
  <c r="J90" i="8"/>
  <c r="K26" i="8"/>
  <c r="J26" i="8"/>
  <c r="J987" i="8"/>
  <c r="K987" i="8"/>
  <c r="J955" i="8"/>
  <c r="K955" i="8"/>
  <c r="J923" i="8"/>
  <c r="K923" i="8"/>
  <c r="J891" i="8"/>
  <c r="K891" i="8"/>
  <c r="J859" i="8"/>
  <c r="K859" i="8"/>
  <c r="J827" i="8"/>
  <c r="K827" i="8"/>
  <c r="J372" i="8"/>
  <c r="K372" i="8"/>
  <c r="J308" i="8"/>
  <c r="K308" i="8"/>
  <c r="J751" i="8"/>
  <c r="K751" i="8"/>
  <c r="J687" i="8"/>
  <c r="K687" i="8"/>
  <c r="J623" i="8"/>
  <c r="K623" i="8"/>
  <c r="K559" i="8"/>
  <c r="J559" i="8"/>
  <c r="K495" i="8"/>
  <c r="J495" i="8"/>
  <c r="K431" i="8"/>
  <c r="J431" i="8"/>
  <c r="K367" i="8"/>
  <c r="J367" i="8"/>
  <c r="K303" i="8"/>
  <c r="J303" i="8"/>
  <c r="K243" i="8"/>
  <c r="J243" i="8"/>
  <c r="K179" i="8"/>
  <c r="J179" i="8"/>
  <c r="J973" i="8"/>
  <c r="K973" i="8"/>
  <c r="J909" i="8"/>
  <c r="K909" i="8"/>
  <c r="J845" i="8"/>
  <c r="K845" i="8"/>
  <c r="J781" i="8"/>
  <c r="K781" i="8"/>
  <c r="J950" i="8"/>
  <c r="K950" i="8"/>
  <c r="K953" i="8"/>
  <c r="J953" i="8"/>
  <c r="K889" i="8"/>
  <c r="J889" i="8"/>
  <c r="K825" i="8"/>
  <c r="J825" i="8"/>
  <c r="K994" i="8"/>
  <c r="J994" i="8"/>
  <c r="K930" i="8"/>
  <c r="J930" i="8"/>
  <c r="K866" i="8"/>
  <c r="J866" i="8"/>
  <c r="K802" i="8"/>
  <c r="J802" i="8"/>
  <c r="K740" i="8"/>
  <c r="J740" i="8"/>
  <c r="K676" i="8"/>
  <c r="J676" i="8"/>
  <c r="K612" i="8"/>
  <c r="J612" i="8"/>
  <c r="K548" i="8"/>
  <c r="J548" i="8"/>
  <c r="K484" i="8"/>
  <c r="J484" i="8"/>
  <c r="K420" i="8"/>
  <c r="J420" i="8"/>
  <c r="K356" i="8"/>
  <c r="J356" i="8"/>
  <c r="K292" i="8"/>
  <c r="J292" i="8"/>
  <c r="K735" i="8"/>
  <c r="J735" i="8"/>
  <c r="K671" i="8"/>
  <c r="J671" i="8"/>
  <c r="K607" i="8"/>
  <c r="J607" i="8"/>
  <c r="J543" i="8"/>
  <c r="K543" i="8"/>
  <c r="J479" i="8"/>
  <c r="K479" i="8"/>
  <c r="J415" i="8"/>
  <c r="K415" i="8"/>
  <c r="J351" i="8"/>
  <c r="K351" i="8"/>
  <c r="J287" i="8"/>
  <c r="K287" i="8"/>
  <c r="J227" i="8"/>
  <c r="K227" i="8"/>
  <c r="J163" i="8"/>
  <c r="K163" i="8"/>
  <c r="J957" i="8"/>
  <c r="K957" i="8"/>
  <c r="J893" i="8"/>
  <c r="K893" i="8"/>
  <c r="J829" i="8"/>
  <c r="K829" i="8"/>
  <c r="J998" i="8"/>
  <c r="K998" i="8"/>
  <c r="J934" i="8"/>
  <c r="K934" i="8"/>
  <c r="J902" i="8"/>
  <c r="K902" i="8"/>
  <c r="J870" i="8"/>
  <c r="K870" i="8"/>
  <c r="J838" i="8"/>
  <c r="K838" i="8"/>
  <c r="J806" i="8"/>
  <c r="K806" i="8"/>
  <c r="J774" i="8"/>
  <c r="K774" i="8"/>
  <c r="J744" i="8"/>
  <c r="K744" i="8"/>
  <c r="J712" i="8"/>
  <c r="K712" i="8"/>
  <c r="J680" i="8"/>
  <c r="K680" i="8"/>
  <c r="J648" i="8"/>
  <c r="K648" i="8"/>
  <c r="J616" i="8"/>
  <c r="K616" i="8"/>
  <c r="J584" i="8"/>
  <c r="K584" i="8"/>
  <c r="J552" i="8"/>
  <c r="K552" i="8"/>
  <c r="J520" i="8"/>
  <c r="K520" i="8"/>
  <c r="J488" i="8"/>
  <c r="K488" i="8"/>
  <c r="J456" i="8"/>
  <c r="K456" i="8"/>
  <c r="J424" i="8"/>
  <c r="K424" i="8"/>
  <c r="J392" i="8"/>
  <c r="K392" i="8"/>
  <c r="J360" i="8"/>
  <c r="K360" i="8"/>
  <c r="J328" i="8"/>
  <c r="K328" i="8"/>
  <c r="J296" i="8"/>
  <c r="K296" i="8"/>
  <c r="J264" i="8"/>
  <c r="K264" i="8"/>
  <c r="J739" i="8"/>
  <c r="K739" i="8"/>
  <c r="J707" i="8"/>
  <c r="K707" i="8"/>
  <c r="J675" i="8"/>
  <c r="K675" i="8"/>
  <c r="J643" i="8"/>
  <c r="K643" i="8"/>
  <c r="K611" i="8"/>
  <c r="J611" i="8"/>
  <c r="K579" i="8"/>
  <c r="J579" i="8"/>
  <c r="J547" i="8"/>
  <c r="K547" i="8"/>
  <c r="J515" i="8"/>
  <c r="K515" i="8"/>
  <c r="J483" i="8"/>
  <c r="K483" i="8"/>
  <c r="J451" i="8"/>
  <c r="K451" i="8"/>
  <c r="J419" i="8"/>
  <c r="K419" i="8"/>
  <c r="J387" i="8"/>
  <c r="K387" i="8"/>
  <c r="J347" i="8"/>
  <c r="K347" i="8"/>
  <c r="J283" i="8"/>
  <c r="K283" i="8"/>
  <c r="J223" i="8"/>
  <c r="K223" i="8"/>
  <c r="J159" i="8"/>
  <c r="K159" i="8"/>
  <c r="J123" i="8"/>
  <c r="K123" i="8"/>
  <c r="J77" i="8"/>
  <c r="K77" i="8"/>
  <c r="J13" i="8"/>
  <c r="K13" i="8"/>
  <c r="J202" i="8"/>
  <c r="K202" i="8"/>
  <c r="J138" i="8"/>
  <c r="K138" i="8"/>
  <c r="J74" i="8"/>
  <c r="K74" i="8"/>
  <c r="J10" i="8"/>
  <c r="K10" i="8"/>
  <c r="K979" i="8"/>
  <c r="J979" i="8"/>
  <c r="K947" i="8"/>
  <c r="J947" i="8"/>
  <c r="K915" i="8"/>
  <c r="J915" i="8"/>
  <c r="K883" i="8"/>
  <c r="J883" i="8"/>
  <c r="K851" i="8"/>
  <c r="J851" i="8"/>
  <c r="K819" i="8"/>
  <c r="J819" i="8"/>
  <c r="K787" i="8"/>
  <c r="J787" i="8"/>
  <c r="K988" i="8"/>
  <c r="J988" i="8"/>
  <c r="K956" i="8"/>
  <c r="J956" i="8"/>
  <c r="K924" i="8"/>
  <c r="J924" i="8"/>
  <c r="K892" i="8"/>
  <c r="J892" i="8"/>
  <c r="K860" i="8"/>
  <c r="J860" i="8"/>
  <c r="K828" i="8"/>
  <c r="J828" i="8"/>
  <c r="K796" i="8"/>
  <c r="J796" i="8"/>
  <c r="K766" i="8"/>
  <c r="J766" i="8"/>
  <c r="K734" i="8"/>
  <c r="J734" i="8"/>
  <c r="K702" i="8"/>
  <c r="J702" i="8"/>
  <c r="K670" i="8"/>
  <c r="J670" i="8"/>
  <c r="K638" i="8"/>
  <c r="J638" i="8"/>
  <c r="K606" i="8"/>
  <c r="J606" i="8"/>
  <c r="K574" i="8"/>
  <c r="J574" i="8"/>
  <c r="K542" i="8"/>
  <c r="J542" i="8"/>
  <c r="K510" i="8"/>
  <c r="J510" i="8"/>
  <c r="K478" i="8"/>
  <c r="J478" i="8"/>
  <c r="K446" i="8"/>
  <c r="J446" i="8"/>
  <c r="K414" i="8"/>
  <c r="J414" i="8"/>
  <c r="K382" i="8"/>
  <c r="J382" i="8"/>
  <c r="K350" i="8"/>
  <c r="J350" i="8"/>
  <c r="K318" i="8"/>
  <c r="J318" i="8"/>
  <c r="K286" i="8"/>
  <c r="J286" i="8"/>
  <c r="K761" i="8"/>
  <c r="J761" i="8"/>
  <c r="K729" i="8"/>
  <c r="J729" i="8"/>
  <c r="K697" i="8"/>
  <c r="J697" i="8"/>
  <c r="K665" i="8"/>
  <c r="J665" i="8"/>
  <c r="K633" i="8"/>
  <c r="J633" i="8"/>
  <c r="K601" i="8"/>
  <c r="J601" i="8"/>
  <c r="K569" i="8"/>
  <c r="J569" i="8"/>
  <c r="J537" i="8"/>
  <c r="K537" i="8"/>
  <c r="J505" i="8"/>
  <c r="K505" i="8"/>
  <c r="J445" i="8"/>
  <c r="K445" i="8"/>
  <c r="J381" i="8"/>
  <c r="K381" i="8"/>
  <c r="J317" i="8"/>
  <c r="K317" i="8"/>
  <c r="J257" i="8"/>
  <c r="K257" i="8"/>
  <c r="J193" i="8"/>
  <c r="K193" i="8"/>
  <c r="J129" i="8"/>
  <c r="K129" i="8"/>
  <c r="J25" i="8"/>
  <c r="K25" i="8"/>
  <c r="J150" i="8"/>
  <c r="K150" i="8"/>
  <c r="J22" i="8"/>
  <c r="K22" i="8"/>
  <c r="J47" i="8"/>
  <c r="K47" i="8"/>
  <c r="J236" i="8"/>
  <c r="K236" i="8"/>
  <c r="J172" i="8"/>
  <c r="K172" i="8"/>
  <c r="J108" i="8"/>
  <c r="K108" i="8"/>
  <c r="J44" i="8"/>
  <c r="K44" i="8"/>
  <c r="P5" i="2"/>
  <c r="K4" i="3"/>
  <c r="O5" i="2"/>
  <c r="I4" i="3" s="1"/>
  <c r="N5" i="2"/>
  <c r="H4" i="3" s="1"/>
  <c r="J4" i="3"/>
  <c r="F4" i="3"/>
  <c r="K977" i="8"/>
  <c r="J977" i="8"/>
  <c r="K945" i="8"/>
  <c r="J945" i="8"/>
  <c r="K913" i="8"/>
  <c r="J913" i="8"/>
  <c r="K881" i="8"/>
  <c r="J881" i="8"/>
  <c r="K849" i="8"/>
  <c r="J849" i="8"/>
  <c r="K817" i="8"/>
  <c r="J817" i="8"/>
  <c r="K785" i="8"/>
  <c r="J785" i="8"/>
  <c r="K986" i="8"/>
  <c r="J986" i="8"/>
  <c r="K954" i="8"/>
  <c r="J954" i="8"/>
  <c r="K922" i="8"/>
  <c r="J922" i="8"/>
  <c r="K890" i="8"/>
  <c r="J890" i="8"/>
  <c r="K858" i="8"/>
  <c r="J858" i="8"/>
  <c r="K826" i="8"/>
  <c r="J826" i="8"/>
  <c r="K794" i="8"/>
  <c r="J794" i="8"/>
  <c r="K764" i="8"/>
  <c r="J764" i="8"/>
  <c r="K732" i="8"/>
  <c r="J732" i="8"/>
  <c r="K700" i="8"/>
  <c r="J700" i="8"/>
  <c r="K668" i="8"/>
  <c r="J668" i="8"/>
  <c r="K636" i="8"/>
  <c r="J636" i="8"/>
  <c r="K604" i="8"/>
  <c r="J604" i="8"/>
  <c r="K572" i="8"/>
  <c r="J572" i="8"/>
  <c r="K540" i="8"/>
  <c r="J540" i="8"/>
  <c r="K508" i="8"/>
  <c r="J508" i="8"/>
  <c r="K476" i="8"/>
  <c r="J476" i="8"/>
  <c r="K444" i="8"/>
  <c r="J444" i="8"/>
  <c r="K412" i="8"/>
  <c r="J412" i="8"/>
  <c r="K380" i="8"/>
  <c r="J380" i="8"/>
  <c r="K348" i="8"/>
  <c r="J348" i="8"/>
  <c r="K316" i="8"/>
  <c r="J316" i="8"/>
  <c r="K284" i="8"/>
  <c r="J284" i="8"/>
  <c r="K759" i="8"/>
  <c r="J759" i="8"/>
  <c r="K727" i="8"/>
  <c r="J727" i="8"/>
  <c r="K695" i="8"/>
  <c r="J695" i="8"/>
  <c r="K663" i="8"/>
  <c r="J663" i="8"/>
  <c r="K631" i="8"/>
  <c r="J631" i="8"/>
  <c r="K599" i="8"/>
  <c r="J599" i="8"/>
  <c r="K567" i="8"/>
  <c r="J567" i="8"/>
  <c r="J535" i="8"/>
  <c r="K535" i="8"/>
  <c r="J503" i="8"/>
  <c r="K503" i="8"/>
  <c r="J471" i="8"/>
  <c r="K471" i="8"/>
  <c r="J439" i="8"/>
  <c r="K439" i="8"/>
  <c r="J407" i="8"/>
  <c r="K407" i="8"/>
  <c r="J375" i="8"/>
  <c r="K375" i="8"/>
  <c r="J343" i="8"/>
  <c r="K343" i="8"/>
  <c r="J311" i="8"/>
  <c r="K311" i="8"/>
  <c r="J279" i="8"/>
  <c r="K279" i="8"/>
  <c r="J251" i="8"/>
  <c r="K251" i="8"/>
  <c r="J219" i="8"/>
  <c r="K219" i="8"/>
  <c r="J187" i="8"/>
  <c r="K187" i="8"/>
  <c r="J155" i="8"/>
  <c r="K155" i="8"/>
  <c r="J981" i="8"/>
  <c r="K981" i="8"/>
  <c r="J949" i="8"/>
  <c r="K949" i="8"/>
  <c r="J917" i="8"/>
  <c r="K917" i="8"/>
  <c r="J885" i="8"/>
  <c r="K885" i="8"/>
  <c r="J853" i="8"/>
  <c r="K853" i="8"/>
  <c r="J821" i="8"/>
  <c r="K821" i="8"/>
  <c r="J789" i="8"/>
  <c r="K789" i="8"/>
  <c r="J990" i="8"/>
  <c r="K990" i="8"/>
  <c r="J958" i="8"/>
  <c r="K958" i="8"/>
  <c r="J926" i="8"/>
  <c r="K926" i="8"/>
  <c r="J894" i="8"/>
  <c r="K894" i="8"/>
  <c r="J862" i="8"/>
  <c r="K862" i="8"/>
  <c r="J830" i="8"/>
  <c r="K830" i="8"/>
  <c r="J798" i="8"/>
  <c r="K798" i="8"/>
  <c r="J768" i="8"/>
  <c r="K768" i="8"/>
  <c r="J736" i="8"/>
  <c r="K736" i="8"/>
  <c r="J704" i="8"/>
  <c r="K704" i="8"/>
  <c r="J672" i="8"/>
  <c r="K672" i="8"/>
  <c r="J640" i="8"/>
  <c r="K640" i="8"/>
  <c r="J608" i="8"/>
  <c r="K608" i="8"/>
  <c r="J576" i="8"/>
  <c r="K576" i="8"/>
  <c r="J544" i="8"/>
  <c r="K544" i="8"/>
  <c r="J512" i="8"/>
  <c r="K512" i="8"/>
  <c r="J480" i="8"/>
  <c r="K480" i="8"/>
  <c r="J448" i="8"/>
  <c r="K448" i="8"/>
  <c r="J416" i="8"/>
  <c r="K416" i="8"/>
  <c r="J384" i="8"/>
  <c r="K384" i="8"/>
  <c r="J352" i="8"/>
  <c r="K352" i="8"/>
  <c r="J320" i="8"/>
  <c r="K320" i="8"/>
  <c r="J288" i="8"/>
  <c r="K288" i="8"/>
  <c r="J763" i="8"/>
  <c r="K763" i="8"/>
  <c r="J731" i="8"/>
  <c r="K731" i="8"/>
  <c r="J699" i="8"/>
  <c r="K699" i="8"/>
  <c r="J667" i="8"/>
  <c r="K667" i="8"/>
  <c r="J635" i="8"/>
  <c r="K635" i="8"/>
  <c r="J603" i="8"/>
  <c r="K603" i="8"/>
  <c r="J571" i="8"/>
  <c r="K571" i="8"/>
  <c r="K539" i="8"/>
  <c r="J539" i="8"/>
  <c r="K507" i="8"/>
  <c r="J507" i="8"/>
  <c r="K475" i="8"/>
  <c r="J475" i="8"/>
  <c r="K443" i="8"/>
  <c r="J443" i="8"/>
  <c r="K411" i="8"/>
  <c r="J411" i="8"/>
  <c r="K379" i="8"/>
  <c r="J379" i="8"/>
  <c r="K331" i="8"/>
  <c r="J331" i="8"/>
  <c r="K267" i="8"/>
  <c r="J267" i="8"/>
  <c r="K207" i="8"/>
  <c r="J207" i="8"/>
  <c r="J147" i="8"/>
  <c r="K147" i="8"/>
  <c r="K115" i="8"/>
  <c r="J115" i="8"/>
  <c r="K61" i="8"/>
  <c r="J61" i="8"/>
  <c r="K250" i="8"/>
  <c r="J250" i="8"/>
  <c r="K186" i="8"/>
  <c r="J186" i="8"/>
  <c r="K122" i="8"/>
  <c r="J122" i="8"/>
  <c r="K58" i="8"/>
  <c r="J58" i="8"/>
  <c r="J3" i="8"/>
  <c r="K3" i="8"/>
  <c r="J971" i="8"/>
  <c r="K971" i="8"/>
  <c r="J939" i="8"/>
  <c r="K939" i="8"/>
  <c r="J907" i="8"/>
  <c r="K907" i="8"/>
  <c r="J875" i="8"/>
  <c r="K875" i="8"/>
  <c r="J843" i="8"/>
  <c r="K843" i="8"/>
  <c r="J811" i="8"/>
  <c r="K811" i="8"/>
  <c r="J779" i="8"/>
  <c r="K779" i="8"/>
  <c r="J980" i="8"/>
  <c r="K980" i="8"/>
  <c r="J948" i="8"/>
  <c r="K948" i="8"/>
  <c r="J916" i="8"/>
  <c r="K916" i="8"/>
  <c r="J884" i="8"/>
  <c r="K884" i="8"/>
  <c r="J852" i="8"/>
  <c r="K852" i="8"/>
  <c r="J820" i="8"/>
  <c r="K820" i="8"/>
  <c r="J788" i="8"/>
  <c r="K788" i="8"/>
  <c r="J758" i="8"/>
  <c r="K758" i="8"/>
  <c r="J726" i="8"/>
  <c r="K726" i="8"/>
  <c r="J694" i="8"/>
  <c r="K694" i="8"/>
  <c r="J662" i="8"/>
  <c r="K662" i="8"/>
  <c r="J630" i="8"/>
  <c r="K630" i="8"/>
  <c r="J598" i="8"/>
  <c r="K598" i="8"/>
  <c r="J566" i="8"/>
  <c r="K566" i="8"/>
  <c r="J534" i="8"/>
  <c r="K534" i="8"/>
  <c r="J502" i="8"/>
  <c r="K502" i="8"/>
  <c r="J470" i="8"/>
  <c r="K470" i="8"/>
  <c r="J438" i="8"/>
  <c r="K438" i="8"/>
  <c r="J406" i="8"/>
  <c r="K406" i="8"/>
  <c r="J374" i="8"/>
  <c r="K374" i="8"/>
  <c r="J342" i="8"/>
  <c r="K342" i="8"/>
  <c r="J310" i="8"/>
  <c r="K310" i="8"/>
  <c r="J278" i="8"/>
  <c r="K278" i="8"/>
  <c r="J753" i="8"/>
  <c r="K753" i="8"/>
  <c r="J721" i="8"/>
  <c r="K721" i="8"/>
  <c r="J689" i="8"/>
  <c r="K689" i="8"/>
  <c r="J657" i="8"/>
  <c r="K657" i="8"/>
  <c r="J625" i="8"/>
  <c r="K625" i="8"/>
  <c r="J593" i="8"/>
  <c r="K593" i="8"/>
  <c r="K561" i="8"/>
  <c r="J561" i="8"/>
  <c r="K529" i="8"/>
  <c r="J529" i="8"/>
  <c r="K493" i="8"/>
  <c r="J493" i="8"/>
  <c r="K429" i="8"/>
  <c r="J429" i="8"/>
  <c r="K365" i="8"/>
  <c r="J365" i="8"/>
  <c r="K301" i="8"/>
  <c r="J301" i="8"/>
  <c r="K241" i="8"/>
  <c r="J241" i="8"/>
  <c r="K177" i="8"/>
  <c r="J177" i="8"/>
  <c r="K113" i="8"/>
  <c r="J113" i="8"/>
  <c r="K246" i="8"/>
  <c r="J246" i="8"/>
  <c r="K118" i="8"/>
  <c r="J118" i="8"/>
  <c r="K95" i="8"/>
  <c r="J95" i="8"/>
  <c r="K31" i="8"/>
  <c r="J31" i="8"/>
  <c r="K220" i="8"/>
  <c r="J220" i="8"/>
  <c r="K156" i="8"/>
  <c r="J156" i="8"/>
  <c r="K92" i="8"/>
  <c r="J92" i="8"/>
  <c r="K28" i="8"/>
  <c r="J28" i="8"/>
  <c r="K339" i="8"/>
  <c r="J339" i="8"/>
  <c r="K307" i="8"/>
  <c r="J307" i="8"/>
  <c r="K275" i="8"/>
  <c r="J275" i="8"/>
  <c r="K247" i="8"/>
  <c r="J247" i="8"/>
  <c r="K215" i="8"/>
  <c r="J215" i="8"/>
  <c r="K183" i="8"/>
  <c r="J183" i="8"/>
  <c r="K151" i="8"/>
  <c r="J151" i="8"/>
  <c r="K135" i="8"/>
  <c r="J135" i="8"/>
  <c r="K119" i="8"/>
  <c r="J119" i="8"/>
  <c r="K101" i="8"/>
  <c r="J101" i="8"/>
  <c r="K69" i="8"/>
  <c r="J69" i="8"/>
  <c r="K37" i="8"/>
  <c r="J37" i="8"/>
  <c r="K5" i="8"/>
  <c r="J5" i="8"/>
  <c r="K226" i="8"/>
  <c r="J226" i="8"/>
  <c r="K194" i="8"/>
  <c r="J194" i="8"/>
  <c r="K162" i="8"/>
  <c r="J162" i="8"/>
  <c r="K130" i="8"/>
  <c r="J130" i="8"/>
  <c r="K98" i="8"/>
  <c r="J98" i="8"/>
  <c r="K66" i="8"/>
  <c r="J66" i="8"/>
  <c r="K34" i="8"/>
  <c r="J34" i="8"/>
  <c r="P4" i="2"/>
  <c r="J3" i="3" s="1"/>
  <c r="K3" i="3"/>
  <c r="N4" i="2"/>
  <c r="H3" i="3" s="1"/>
  <c r="O4" i="2"/>
  <c r="I3" i="3"/>
  <c r="J991" i="8"/>
  <c r="K991" i="8"/>
  <c r="J975" i="8"/>
  <c r="K975" i="8"/>
  <c r="J959" i="8"/>
  <c r="K959" i="8"/>
  <c r="J943" i="8"/>
  <c r="K943" i="8"/>
  <c r="J927" i="8"/>
  <c r="K927" i="8"/>
  <c r="J911" i="8"/>
  <c r="K911" i="8"/>
  <c r="J895" i="8"/>
  <c r="K895" i="8"/>
  <c r="J879" i="8"/>
  <c r="K879" i="8"/>
  <c r="J863" i="8"/>
  <c r="K863" i="8"/>
  <c r="J847" i="8"/>
  <c r="K847" i="8"/>
  <c r="J831" i="8"/>
  <c r="K831" i="8"/>
  <c r="J815" i="8"/>
  <c r="K815" i="8"/>
  <c r="J799" i="8"/>
  <c r="K799" i="8"/>
  <c r="J783" i="8"/>
  <c r="K783" i="8"/>
  <c r="J1000" i="8"/>
  <c r="K1000" i="8"/>
  <c r="J984" i="8"/>
  <c r="K984" i="8"/>
  <c r="J968" i="8"/>
  <c r="K968" i="8"/>
  <c r="J952" i="8"/>
  <c r="K952" i="8"/>
  <c r="J936" i="8"/>
  <c r="K936" i="8"/>
  <c r="J920" i="8"/>
  <c r="K920" i="8"/>
  <c r="J904" i="8"/>
  <c r="K904" i="8"/>
  <c r="J888" i="8"/>
  <c r="K888" i="8"/>
  <c r="J872" i="8"/>
  <c r="K872" i="8"/>
  <c r="J856" i="8"/>
  <c r="K856" i="8"/>
  <c r="J840" i="8"/>
  <c r="K840" i="8"/>
  <c r="J824" i="8"/>
  <c r="K824" i="8"/>
  <c r="J808" i="8"/>
  <c r="K808" i="8"/>
  <c r="J792" i="8"/>
  <c r="K792" i="8"/>
  <c r="J776" i="8"/>
  <c r="K776" i="8"/>
  <c r="J762" i="8"/>
  <c r="K762" i="8"/>
  <c r="J746" i="8"/>
  <c r="K746" i="8"/>
  <c r="J730" i="8"/>
  <c r="K730" i="8"/>
  <c r="J714" i="8"/>
  <c r="K714" i="8"/>
  <c r="J698" i="8"/>
  <c r="K698" i="8"/>
  <c r="J682" i="8"/>
  <c r="K682" i="8"/>
  <c r="J666" i="8"/>
  <c r="K666" i="8"/>
  <c r="J650" i="8"/>
  <c r="K650" i="8"/>
  <c r="J634" i="8"/>
  <c r="K634" i="8"/>
  <c r="J618" i="8"/>
  <c r="K618" i="8"/>
  <c r="J602" i="8"/>
  <c r="K602" i="8"/>
  <c r="J586" i="8"/>
  <c r="K586" i="8"/>
  <c r="J570" i="8"/>
  <c r="K570" i="8"/>
  <c r="J554" i="8"/>
  <c r="K554" i="8"/>
  <c r="J538" i="8"/>
  <c r="K538" i="8"/>
  <c r="J522" i="8"/>
  <c r="K522" i="8"/>
  <c r="J506" i="8"/>
  <c r="K506" i="8"/>
  <c r="J490" i="8"/>
  <c r="K490" i="8"/>
  <c r="J474" i="8"/>
  <c r="K474" i="8"/>
  <c r="J458" i="8"/>
  <c r="K458" i="8"/>
  <c r="J442" i="8"/>
  <c r="K442" i="8"/>
  <c r="J426" i="8"/>
  <c r="K426" i="8"/>
  <c r="J410" i="8"/>
  <c r="K410" i="8"/>
  <c r="J394" i="8"/>
  <c r="K394" i="8"/>
  <c r="J378" i="8"/>
  <c r="K378" i="8"/>
  <c r="J362" i="8"/>
  <c r="K362" i="8"/>
  <c r="J346" i="8"/>
  <c r="K346" i="8"/>
  <c r="J330" i="8"/>
  <c r="K330" i="8"/>
  <c r="J314" i="8"/>
  <c r="K314" i="8"/>
  <c r="J298" i="8"/>
  <c r="K298" i="8"/>
  <c r="J795" i="8"/>
  <c r="K795" i="8"/>
  <c r="J996" i="8"/>
  <c r="K996" i="8"/>
  <c r="J964" i="8"/>
  <c r="K964" i="8"/>
  <c r="J932" i="8"/>
  <c r="K932" i="8"/>
  <c r="J900" i="8"/>
  <c r="K900" i="8"/>
  <c r="J868" i="8"/>
  <c r="K868" i="8"/>
  <c r="J836" i="8"/>
  <c r="K836" i="8"/>
  <c r="J804" i="8"/>
  <c r="K804" i="8"/>
  <c r="J772" i="8"/>
  <c r="K772" i="8"/>
  <c r="J742" i="8"/>
  <c r="K742" i="8"/>
  <c r="J710" i="8"/>
  <c r="K710" i="8"/>
  <c r="J678" i="8"/>
  <c r="K678" i="8"/>
  <c r="J646" i="8"/>
  <c r="K646" i="8"/>
  <c r="J614" i="8"/>
  <c r="K614" i="8"/>
  <c r="J582" i="8"/>
  <c r="K582" i="8"/>
  <c r="J550" i="8"/>
  <c r="K550" i="8"/>
  <c r="J518" i="8"/>
  <c r="K518" i="8"/>
  <c r="J486" i="8"/>
  <c r="K486" i="8"/>
  <c r="J454" i="8"/>
  <c r="K454" i="8"/>
  <c r="J422" i="8"/>
  <c r="K422" i="8"/>
  <c r="J390" i="8"/>
  <c r="K390" i="8"/>
  <c r="J358" i="8"/>
  <c r="K358" i="8"/>
  <c r="J326" i="8"/>
  <c r="K326" i="8"/>
  <c r="J294" i="8"/>
  <c r="K294" i="8"/>
  <c r="J260" i="8"/>
  <c r="K260" i="8"/>
  <c r="J737" i="8"/>
  <c r="K737" i="8"/>
  <c r="J705" i="8"/>
  <c r="K705" i="8"/>
  <c r="J673" i="8"/>
  <c r="K673" i="8"/>
  <c r="J641" i="8"/>
  <c r="K641" i="8"/>
  <c r="J609" i="8"/>
  <c r="K609" i="8"/>
  <c r="J577" i="8"/>
  <c r="K577" i="8"/>
  <c r="K545" i="8"/>
  <c r="J545" i="8"/>
  <c r="K513" i="8"/>
  <c r="J513" i="8"/>
  <c r="K461" i="8"/>
  <c r="J461" i="8"/>
  <c r="K397" i="8"/>
  <c r="J397" i="8"/>
  <c r="K333" i="8"/>
  <c r="J333" i="8"/>
  <c r="K269" i="8"/>
  <c r="J269" i="8"/>
  <c r="K209" i="8"/>
  <c r="J209" i="8"/>
  <c r="K145" i="8"/>
  <c r="J145" i="8"/>
  <c r="K57" i="8"/>
  <c r="J57" i="8"/>
  <c r="K182" i="8"/>
  <c r="J182" i="8"/>
  <c r="K54" i="8"/>
  <c r="J54" i="8"/>
  <c r="K63" i="8"/>
  <c r="J63" i="8"/>
  <c r="K252" i="8"/>
  <c r="J252" i="8"/>
  <c r="K188" i="8"/>
  <c r="J188" i="8"/>
  <c r="K124" i="8"/>
  <c r="J124" i="8"/>
  <c r="K60" i="8"/>
  <c r="J60" i="8"/>
  <c r="K355" i="8"/>
  <c r="J355" i="8"/>
  <c r="K323" i="8"/>
  <c r="J323" i="8"/>
  <c r="K291" i="8"/>
  <c r="J291" i="8"/>
  <c r="K263" i="8"/>
  <c r="J263" i="8"/>
  <c r="K231" i="8"/>
  <c r="J231" i="8"/>
  <c r="K199" i="8"/>
  <c r="J199" i="8"/>
  <c r="K167" i="8"/>
  <c r="J167" i="8"/>
  <c r="K143" i="8"/>
  <c r="J143" i="8"/>
  <c r="K127" i="8"/>
  <c r="J127" i="8"/>
  <c r="K111" i="8"/>
  <c r="J111" i="8"/>
  <c r="K85" i="8"/>
  <c r="J85" i="8"/>
  <c r="K53" i="8"/>
  <c r="J53" i="8"/>
  <c r="K21" i="8"/>
  <c r="J21" i="8"/>
  <c r="K242" i="8"/>
  <c r="J242" i="8"/>
  <c r="K210" i="8"/>
  <c r="J210" i="8"/>
  <c r="K178" i="8"/>
  <c r="J178" i="8"/>
  <c r="K146" i="8"/>
  <c r="J146" i="8"/>
  <c r="K114" i="8"/>
  <c r="J114" i="8"/>
  <c r="K82" i="8"/>
  <c r="J82" i="8"/>
  <c r="K50" i="8"/>
  <c r="J50" i="8"/>
  <c r="K18" i="8"/>
  <c r="J18" i="8"/>
  <c r="J999" i="8"/>
  <c r="K999" i="8"/>
  <c r="J983" i="8"/>
  <c r="K983" i="8"/>
  <c r="J967" i="8"/>
  <c r="K967" i="8"/>
  <c r="J951" i="8"/>
  <c r="K951" i="8"/>
  <c r="J935" i="8"/>
  <c r="K935" i="8"/>
  <c r="J919" i="8"/>
  <c r="K919" i="8"/>
  <c r="J903" i="8"/>
  <c r="K903" i="8"/>
  <c r="J887" i="8"/>
  <c r="K887" i="8"/>
  <c r="J871" i="8"/>
  <c r="K871" i="8"/>
  <c r="J855" i="8"/>
  <c r="K855" i="8"/>
  <c r="J839" i="8"/>
  <c r="K839" i="8"/>
  <c r="J823" i="8"/>
  <c r="K823" i="8"/>
  <c r="J807" i="8"/>
  <c r="K807" i="8"/>
  <c r="J791" i="8"/>
  <c r="K791" i="8"/>
  <c r="J775" i="8"/>
  <c r="K775" i="8"/>
  <c r="J992" i="8"/>
  <c r="K992" i="8"/>
  <c r="J976" i="8"/>
  <c r="K976" i="8"/>
  <c r="J960" i="8"/>
  <c r="K960" i="8"/>
  <c r="J944" i="8"/>
  <c r="K944" i="8"/>
  <c r="J928" i="8"/>
  <c r="K928" i="8"/>
  <c r="J912" i="8"/>
  <c r="K912" i="8"/>
  <c r="J896" i="8"/>
  <c r="K896" i="8"/>
  <c r="J880" i="8"/>
  <c r="K880" i="8"/>
  <c r="J864" i="8"/>
  <c r="K864" i="8"/>
  <c r="J848" i="8"/>
  <c r="K848" i="8"/>
  <c r="J832" i="8"/>
  <c r="K832" i="8"/>
  <c r="J816" i="8"/>
  <c r="K816" i="8"/>
  <c r="J800" i="8"/>
  <c r="K800" i="8"/>
  <c r="J784" i="8"/>
  <c r="K784" i="8"/>
  <c r="J770" i="8"/>
  <c r="K770" i="8"/>
  <c r="J754" i="8"/>
  <c r="K754" i="8"/>
  <c r="J738" i="8"/>
  <c r="K738" i="8"/>
  <c r="J722" i="8"/>
  <c r="K722" i="8"/>
  <c r="J706" i="8"/>
  <c r="K706" i="8"/>
  <c r="J690" i="8"/>
  <c r="K690" i="8"/>
  <c r="J674" i="8"/>
  <c r="K674" i="8"/>
  <c r="J658" i="8"/>
  <c r="K658" i="8"/>
  <c r="J642" i="8"/>
  <c r="K642" i="8"/>
  <c r="J626" i="8"/>
  <c r="K626" i="8"/>
  <c r="J610" i="8"/>
  <c r="K610" i="8"/>
  <c r="J594" i="8"/>
  <c r="K594" i="8"/>
  <c r="J578" i="8"/>
  <c r="K578" i="8"/>
  <c r="J562" i="8"/>
  <c r="K562" i="8"/>
  <c r="J546" i="8"/>
  <c r="K546" i="8"/>
  <c r="J530" i="8"/>
  <c r="K530" i="8"/>
  <c r="J514" i="8"/>
  <c r="K514" i="8"/>
  <c r="J498" i="8"/>
  <c r="K498" i="8"/>
  <c r="J482" i="8"/>
  <c r="K482" i="8"/>
  <c r="J466" i="8"/>
  <c r="K466" i="8"/>
  <c r="J450" i="8"/>
  <c r="K450" i="8"/>
  <c r="J434" i="8"/>
  <c r="K434" i="8"/>
  <c r="J418" i="8"/>
  <c r="K418" i="8"/>
  <c r="J402" i="8"/>
  <c r="K402" i="8"/>
  <c r="J386" i="8"/>
  <c r="K386" i="8"/>
  <c r="J370" i="8"/>
  <c r="K370" i="8"/>
  <c r="J354" i="8"/>
  <c r="K354" i="8"/>
  <c r="J338" i="8"/>
  <c r="K338" i="8"/>
  <c r="J322" i="8"/>
  <c r="K322" i="8"/>
  <c r="J306" i="8"/>
  <c r="K306" i="8"/>
  <c r="J290" i="8"/>
  <c r="K290" i="8"/>
  <c r="J274" i="8"/>
  <c r="K274" i="8"/>
  <c r="J765" i="8"/>
  <c r="K765" i="8"/>
  <c r="J749" i="8"/>
  <c r="K749" i="8"/>
  <c r="J733" i="8"/>
  <c r="K733" i="8"/>
  <c r="J717" i="8"/>
  <c r="K717" i="8"/>
  <c r="J701" i="8"/>
  <c r="K701" i="8"/>
  <c r="J685" i="8"/>
  <c r="K685" i="8"/>
  <c r="J669" i="8"/>
  <c r="K669" i="8"/>
  <c r="J653" i="8"/>
  <c r="K653" i="8"/>
  <c r="J637" i="8"/>
  <c r="K637" i="8"/>
  <c r="J621" i="8"/>
  <c r="K621" i="8"/>
  <c r="J605" i="8"/>
  <c r="K605" i="8"/>
  <c r="J589" i="8"/>
  <c r="K589" i="8"/>
  <c r="J573" i="8"/>
  <c r="K573" i="8"/>
  <c r="K557" i="8"/>
  <c r="J557" i="8"/>
  <c r="K541" i="8"/>
  <c r="J541" i="8"/>
  <c r="K525" i="8"/>
  <c r="J525" i="8"/>
  <c r="K509" i="8"/>
  <c r="J509" i="8"/>
  <c r="K485" i="8"/>
  <c r="J485" i="8"/>
  <c r="K453" i="8"/>
  <c r="J453" i="8"/>
  <c r="K421" i="8"/>
  <c r="J421" i="8"/>
  <c r="K389" i="8"/>
  <c r="J389" i="8"/>
  <c r="K357" i="8"/>
  <c r="J357" i="8"/>
  <c r="K325" i="8"/>
  <c r="J325" i="8"/>
  <c r="K293" i="8"/>
  <c r="J293" i="8"/>
  <c r="K258" i="8"/>
  <c r="J258" i="8"/>
  <c r="K233" i="8"/>
  <c r="J233" i="8"/>
  <c r="J201" i="8"/>
  <c r="K201" i="8"/>
  <c r="J169" i="8"/>
  <c r="K169" i="8"/>
  <c r="J137" i="8"/>
  <c r="K137" i="8"/>
  <c r="J105" i="8"/>
  <c r="K105" i="8"/>
  <c r="J41" i="8"/>
  <c r="K41" i="8"/>
  <c r="J230" i="8"/>
  <c r="K230" i="8"/>
  <c r="J166" i="8"/>
  <c r="K166" i="8"/>
  <c r="J102" i="8"/>
  <c r="K102" i="8"/>
  <c r="J38" i="8"/>
  <c r="K38" i="8"/>
  <c r="J87" i="8"/>
  <c r="K87" i="8"/>
  <c r="J55" i="8"/>
  <c r="K55" i="8"/>
  <c r="J23" i="8"/>
  <c r="K23" i="8"/>
  <c r="J244" i="8"/>
  <c r="K244" i="8"/>
  <c r="J212" i="8"/>
  <c r="K212" i="8"/>
  <c r="J180" i="8"/>
  <c r="K180" i="8"/>
  <c r="J148" i="8"/>
  <c r="K148" i="8"/>
  <c r="J116" i="8"/>
  <c r="K116" i="8"/>
  <c r="J84" i="8"/>
  <c r="K84" i="8"/>
  <c r="J52" i="8"/>
  <c r="K52" i="8"/>
  <c r="J20" i="8"/>
  <c r="K20" i="8"/>
  <c r="J489" i="8"/>
  <c r="K489" i="8"/>
  <c r="J473" i="8"/>
  <c r="K473" i="8"/>
  <c r="J457" i="8"/>
  <c r="K457" i="8"/>
  <c r="J441" i="8"/>
  <c r="K441" i="8"/>
  <c r="J425" i="8"/>
  <c r="K425" i="8"/>
  <c r="J409" i="8"/>
  <c r="K409" i="8"/>
  <c r="J393" i="8"/>
  <c r="K393" i="8"/>
  <c r="J377" i="8"/>
  <c r="K377" i="8"/>
  <c r="J361" i="8"/>
  <c r="K361" i="8"/>
  <c r="J345" i="8"/>
  <c r="K345" i="8"/>
  <c r="J329" i="8"/>
  <c r="K329" i="8"/>
  <c r="J313" i="8"/>
  <c r="K313" i="8"/>
  <c r="J297" i="8"/>
  <c r="K297" i="8"/>
  <c r="J281" i="8"/>
  <c r="K281" i="8"/>
  <c r="J265" i="8"/>
  <c r="K265" i="8"/>
  <c r="J253" i="8"/>
  <c r="K253" i="8"/>
  <c r="J237" i="8"/>
  <c r="K237" i="8"/>
  <c r="J221" i="8"/>
  <c r="K221" i="8"/>
  <c r="J205" i="8"/>
  <c r="K205" i="8"/>
  <c r="J189" i="8"/>
  <c r="K189" i="8"/>
  <c r="J173" i="8"/>
  <c r="K173" i="8"/>
  <c r="J157" i="8"/>
  <c r="K157" i="8"/>
  <c r="J141" i="8"/>
  <c r="K141" i="8"/>
  <c r="J125" i="8"/>
  <c r="K125" i="8"/>
  <c r="J109" i="8"/>
  <c r="K109" i="8"/>
  <c r="J81" i="8"/>
  <c r="K81" i="8"/>
  <c r="J49" i="8"/>
  <c r="K49" i="8"/>
  <c r="J17" i="8"/>
  <c r="K17" i="8"/>
  <c r="J238" i="8"/>
  <c r="K238" i="8"/>
  <c r="J206" i="8"/>
  <c r="K206" i="8"/>
  <c r="J174" i="8"/>
  <c r="K174" i="8"/>
  <c r="J142" i="8"/>
  <c r="K142" i="8"/>
  <c r="J110" i="8"/>
  <c r="K110" i="8"/>
  <c r="J78" i="8"/>
  <c r="K78" i="8"/>
  <c r="J46" i="8"/>
  <c r="K46" i="8"/>
  <c r="J14" i="8"/>
  <c r="K14" i="8"/>
  <c r="J91" i="8"/>
  <c r="K91" i="8"/>
  <c r="J75" i="8"/>
  <c r="K75" i="8"/>
  <c r="J59" i="8"/>
  <c r="K59" i="8"/>
  <c r="J43" i="8"/>
  <c r="K43" i="8"/>
  <c r="J27" i="8"/>
  <c r="K27" i="8"/>
  <c r="J11" i="8"/>
  <c r="K11" i="8"/>
  <c r="J248" i="8"/>
  <c r="K248" i="8"/>
  <c r="J232" i="8"/>
  <c r="K232" i="8"/>
  <c r="J216" i="8"/>
  <c r="K216" i="8"/>
  <c r="J200" i="8"/>
  <c r="K200" i="8"/>
  <c r="J184" i="8"/>
  <c r="K184" i="8"/>
  <c r="J168" i="8"/>
  <c r="K168" i="8"/>
  <c r="J152" i="8"/>
  <c r="K152" i="8"/>
  <c r="J136" i="8"/>
  <c r="K136" i="8"/>
  <c r="J120" i="8"/>
  <c r="K120" i="8"/>
  <c r="J104" i="8"/>
  <c r="K104" i="8"/>
  <c r="J88" i="8"/>
  <c r="K88" i="8"/>
  <c r="J72" i="8"/>
  <c r="K72" i="8"/>
  <c r="J56" i="8"/>
  <c r="K56" i="8"/>
  <c r="J40" i="8"/>
  <c r="K40" i="8"/>
  <c r="J24" i="8"/>
  <c r="K24" i="8"/>
  <c r="J8" i="8"/>
  <c r="K8" i="8"/>
  <c r="J4" i="8"/>
  <c r="K4" i="8"/>
  <c r="J282" i="8"/>
  <c r="K282" i="8"/>
  <c r="J266" i="8"/>
  <c r="K266" i="8"/>
  <c r="J757" i="8"/>
  <c r="K757" i="8"/>
  <c r="J741" i="8"/>
  <c r="K741" i="8"/>
  <c r="J725" i="8"/>
  <c r="K725" i="8"/>
  <c r="J709" i="8"/>
  <c r="K709" i="8"/>
  <c r="J693" i="8"/>
  <c r="K693" i="8"/>
  <c r="J677" i="8"/>
  <c r="K677" i="8"/>
  <c r="J661" i="8"/>
  <c r="K661" i="8"/>
  <c r="J645" i="8"/>
  <c r="K645" i="8"/>
  <c r="J629" i="8"/>
  <c r="K629" i="8"/>
  <c r="J613" i="8"/>
  <c r="K613" i="8"/>
  <c r="J597" i="8"/>
  <c r="K597" i="8"/>
  <c r="J581" i="8"/>
  <c r="K581" i="8"/>
  <c r="J565" i="8"/>
  <c r="K565" i="8"/>
  <c r="K549" i="8"/>
  <c r="J549" i="8"/>
  <c r="K533" i="8"/>
  <c r="J533" i="8"/>
  <c r="K517" i="8"/>
  <c r="J517" i="8"/>
  <c r="K501" i="8"/>
  <c r="J501" i="8"/>
  <c r="K469" i="8"/>
  <c r="J469" i="8"/>
  <c r="K437" i="8"/>
  <c r="J437" i="8"/>
  <c r="K405" i="8"/>
  <c r="J405" i="8"/>
  <c r="K373" i="8"/>
  <c r="J373" i="8"/>
  <c r="K341" i="8"/>
  <c r="J341" i="8"/>
  <c r="K309" i="8"/>
  <c r="J309" i="8"/>
  <c r="K277" i="8"/>
  <c r="J277" i="8"/>
  <c r="K249" i="8"/>
  <c r="J249" i="8"/>
  <c r="K217" i="8"/>
  <c r="J217" i="8"/>
  <c r="J185" i="8"/>
  <c r="K185" i="8"/>
  <c r="J153" i="8"/>
  <c r="K153" i="8"/>
  <c r="J121" i="8"/>
  <c r="K121" i="8"/>
  <c r="J73" i="8"/>
  <c r="K73" i="8"/>
  <c r="J9" i="8"/>
  <c r="K9" i="8"/>
  <c r="J198" i="8"/>
  <c r="K198" i="8"/>
  <c r="J134" i="8"/>
  <c r="K134" i="8"/>
  <c r="J70" i="8"/>
  <c r="K70" i="8"/>
  <c r="J103" i="8"/>
  <c r="K103" i="8"/>
  <c r="J71" i="8"/>
  <c r="K71" i="8"/>
  <c r="J39" i="8"/>
  <c r="K39" i="8"/>
  <c r="J7" i="8"/>
  <c r="K7" i="8"/>
  <c r="J228" i="8"/>
  <c r="K228" i="8"/>
  <c r="J196" i="8"/>
  <c r="K196" i="8"/>
  <c r="J164" i="8"/>
  <c r="K164" i="8"/>
  <c r="J132" i="8"/>
  <c r="K132" i="8"/>
  <c r="J100" i="8"/>
  <c r="K100" i="8"/>
  <c r="J68" i="8"/>
  <c r="K68" i="8"/>
  <c r="J36" i="8"/>
  <c r="K36" i="8"/>
  <c r="J497" i="8"/>
  <c r="K497" i="8"/>
  <c r="J481" i="8"/>
  <c r="K481" i="8"/>
  <c r="J465" i="8"/>
  <c r="K465" i="8"/>
  <c r="J449" i="8"/>
  <c r="K449" i="8"/>
  <c r="J433" i="8"/>
  <c r="K433" i="8"/>
  <c r="J417" i="8"/>
  <c r="K417" i="8"/>
  <c r="J401" i="8"/>
  <c r="K401" i="8"/>
  <c r="J385" i="8"/>
  <c r="K385" i="8"/>
  <c r="J369" i="8"/>
  <c r="K369" i="8"/>
  <c r="J353" i="8"/>
  <c r="K353" i="8"/>
  <c r="J337" i="8"/>
  <c r="K337" i="8"/>
  <c r="J321" i="8"/>
  <c r="K321" i="8"/>
  <c r="J305" i="8"/>
  <c r="K305" i="8"/>
  <c r="J289" i="8"/>
  <c r="K289" i="8"/>
  <c r="J273" i="8"/>
  <c r="K273" i="8"/>
  <c r="J261" i="8"/>
  <c r="K261" i="8"/>
  <c r="J245" i="8"/>
  <c r="K245" i="8"/>
  <c r="J229" i="8"/>
  <c r="K229" i="8"/>
  <c r="J213" i="8"/>
  <c r="K213" i="8"/>
  <c r="J197" i="8"/>
  <c r="K197" i="8"/>
  <c r="J181" i="8"/>
  <c r="K181" i="8"/>
  <c r="J165" i="8"/>
  <c r="K165" i="8"/>
  <c r="J149" i="8"/>
  <c r="K149" i="8"/>
  <c r="J133" i="8"/>
  <c r="K133" i="8"/>
  <c r="J117" i="8"/>
  <c r="K117" i="8"/>
  <c r="J97" i="8"/>
  <c r="K97" i="8"/>
  <c r="J65" i="8"/>
  <c r="K65" i="8"/>
  <c r="J33" i="8"/>
  <c r="K33" i="8"/>
  <c r="J254" i="8"/>
  <c r="K254" i="8"/>
  <c r="J222" i="8"/>
  <c r="K222" i="8"/>
  <c r="J190" i="8"/>
  <c r="K190" i="8"/>
  <c r="J158" i="8"/>
  <c r="K158" i="8"/>
  <c r="J126" i="8"/>
  <c r="K126" i="8"/>
  <c r="J94" i="8"/>
  <c r="K94" i="8"/>
  <c r="J62" i="8"/>
  <c r="K62" i="8"/>
  <c r="J30" i="8"/>
  <c r="K30" i="8"/>
  <c r="J99" i="8"/>
  <c r="K99" i="8"/>
  <c r="J83" i="8"/>
  <c r="K83" i="8"/>
  <c r="J67" i="8"/>
  <c r="K67" i="8"/>
  <c r="J51" i="8"/>
  <c r="K51" i="8"/>
  <c r="J35" i="8"/>
  <c r="K35" i="8"/>
  <c r="J19" i="8"/>
  <c r="K19" i="8"/>
  <c r="J256" i="8"/>
  <c r="K256" i="8"/>
  <c r="J240" i="8"/>
  <c r="K240" i="8"/>
  <c r="J224" i="8"/>
  <c r="K224" i="8"/>
  <c r="J208" i="8"/>
  <c r="K208" i="8"/>
  <c r="J192" i="8"/>
  <c r="K192" i="8"/>
  <c r="J176" i="8"/>
  <c r="K176" i="8"/>
  <c r="J160" i="8"/>
  <c r="K160" i="8"/>
  <c r="J144" i="8"/>
  <c r="K144" i="8"/>
  <c r="J128" i="8"/>
  <c r="K128" i="8"/>
  <c r="J112" i="8"/>
  <c r="K112" i="8"/>
  <c r="J96" i="8"/>
  <c r="K96" i="8"/>
  <c r="J80" i="8"/>
  <c r="K80" i="8"/>
  <c r="J64" i="8"/>
  <c r="K64" i="8"/>
  <c r="J48" i="8"/>
  <c r="K48" i="8"/>
  <c r="J32" i="8"/>
  <c r="K32" i="8"/>
  <c r="J16" i="8"/>
  <c r="K16" i="8"/>
  <c r="J6" i="8"/>
  <c r="K6" i="8"/>
  <c r="V547" i="4"/>
  <c r="V998" i="4"/>
  <c r="U387" i="4"/>
  <c r="V338" i="4"/>
  <c r="V383" i="4"/>
  <c r="V391" i="4"/>
  <c r="V486" i="4"/>
  <c r="W486" i="4" s="1"/>
  <c r="X486" i="4" s="1"/>
  <c r="Y486" i="4" s="1"/>
  <c r="AG486" i="4" s="1"/>
  <c r="V470" i="4"/>
  <c r="W470" i="4" s="1"/>
  <c r="X470" i="4" s="1"/>
  <c r="U438" i="4"/>
  <c r="W438" i="4" s="1"/>
  <c r="X438" i="4" s="1"/>
  <c r="Y438" i="4" s="1"/>
  <c r="V406" i="4"/>
  <c r="W406" i="4" s="1"/>
  <c r="X406" i="4" s="1"/>
  <c r="Y406" i="4" s="1"/>
  <c r="T437" i="4"/>
  <c r="T433" i="4"/>
  <c r="T429" i="4"/>
  <c r="T405" i="4"/>
  <c r="T401" i="4"/>
  <c r="T397" i="4"/>
  <c r="V977" i="4"/>
  <c r="W977" i="4" s="1"/>
  <c r="V993" i="4"/>
  <c r="U589" i="4"/>
  <c r="V374" i="4"/>
  <c r="V946" i="4"/>
  <c r="V982" i="4"/>
  <c r="V116" i="4"/>
  <c r="W116" i="4" s="1"/>
  <c r="V132" i="4"/>
  <c r="W132" i="4" s="1"/>
  <c r="V156" i="4"/>
  <c r="W156" i="4" s="1"/>
  <c r="V172" i="4"/>
  <c r="W172" i="4" s="1"/>
  <c r="V188" i="4"/>
  <c r="W188" i="4" s="1"/>
  <c r="V204" i="4"/>
  <c r="W204" i="4" s="1"/>
  <c r="V256" i="4"/>
  <c r="W256" i="4" s="1"/>
  <c r="V272" i="4"/>
  <c r="W272" i="4" s="1"/>
  <c r="V288" i="4"/>
  <c r="W288" i="4" s="1"/>
  <c r="V304" i="4"/>
  <c r="W304" i="4" s="1"/>
  <c r="V320" i="4"/>
  <c r="W320" i="4" s="1"/>
  <c r="V218" i="4"/>
  <c r="V342" i="4"/>
  <c r="W373" i="4"/>
  <c r="W205" i="4"/>
  <c r="X205" i="4" s="1"/>
  <c r="Y205" i="4" s="1"/>
  <c r="W418" i="4"/>
  <c r="X418" i="4" s="1"/>
  <c r="Y418" i="4" s="1"/>
  <c r="W546" i="4"/>
  <c r="X546" i="4" s="1"/>
  <c r="Y546" i="4" s="1"/>
  <c r="W446" i="4"/>
  <c r="X446" i="4" s="1"/>
  <c r="Y446" i="4" s="1"/>
  <c r="AI446" i="4" s="1"/>
  <c r="V208" i="4"/>
  <c r="W208" i="4" s="1"/>
  <c r="V51" i="4"/>
  <c r="W51" i="4" s="1"/>
  <c r="X51" i="4" s="1"/>
  <c r="Y51" i="4" s="1"/>
  <c r="V38" i="4"/>
  <c r="W38" i="4" s="1"/>
  <c r="W29" i="4"/>
  <c r="N7" i="2"/>
  <c r="P7" i="2"/>
  <c r="O7" i="2"/>
  <c r="Y506" i="4"/>
  <c r="X506" i="4"/>
  <c r="V985" i="4"/>
  <c r="V1001" i="4"/>
  <c r="V523" i="4"/>
  <c r="V934" i="4"/>
  <c r="W934" i="4" s="1"/>
  <c r="V962" i="4"/>
  <c r="V974" i="4"/>
  <c r="W974" i="4" s="1"/>
  <c r="V990" i="4"/>
  <c r="V565" i="4"/>
  <c r="W565" i="4" s="1"/>
  <c r="X565" i="4" s="1"/>
  <c r="Y565" i="4" s="1"/>
  <c r="V645" i="4"/>
  <c r="V677" i="4"/>
  <c r="W677" i="4" s="1"/>
  <c r="X677" i="4" s="1"/>
  <c r="V869" i="4"/>
  <c r="V901" i="4"/>
  <c r="W901" i="4" s="1"/>
  <c r="X901" i="4" s="1"/>
  <c r="V80" i="4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V228" i="4"/>
  <c r="W228" i="4" s="1"/>
  <c r="X228" i="4" s="1"/>
  <c r="V248" i="4"/>
  <c r="W248" i="4" s="1"/>
  <c r="V264" i="4"/>
  <c r="W264" i="4" s="1"/>
  <c r="V280" i="4"/>
  <c r="W280" i="4" s="1"/>
  <c r="V296" i="4"/>
  <c r="W296" i="4" s="1"/>
  <c r="V312" i="4"/>
  <c r="W312" i="4" s="1"/>
  <c r="V328" i="4"/>
  <c r="W328" i="4" s="1"/>
  <c r="V366" i="4"/>
  <c r="V515" i="4"/>
  <c r="W515" i="4" s="1"/>
  <c r="V539" i="4"/>
  <c r="V926" i="4"/>
  <c r="W926" i="4" s="1"/>
  <c r="V942" i="4"/>
  <c r="V954" i="4"/>
  <c r="V970" i="4"/>
  <c r="V545" i="4"/>
  <c r="V978" i="4"/>
  <c r="V986" i="4"/>
  <c r="W986" i="4" s="1"/>
  <c r="V994" i="4"/>
  <c r="V509" i="4"/>
  <c r="W509" i="4" s="1"/>
  <c r="Y509" i="4" s="1"/>
  <c r="V597" i="4"/>
  <c r="V693" i="4"/>
  <c r="W693" i="4" s="1"/>
  <c r="X693" i="4" s="1"/>
  <c r="V709" i="4"/>
  <c r="V725" i="4"/>
  <c r="W725" i="4" s="1"/>
  <c r="V741" i="4"/>
  <c r="V757" i="4"/>
  <c r="W757" i="4" s="1"/>
  <c r="X757" i="4" s="1"/>
  <c r="V773" i="4"/>
  <c r="V789" i="4"/>
  <c r="W789" i="4" s="1"/>
  <c r="X789" i="4" s="1"/>
  <c r="V805" i="4"/>
  <c r="V821" i="4"/>
  <c r="W821" i="4" s="1"/>
  <c r="X821" i="4" s="1"/>
  <c r="V837" i="4"/>
  <c r="W386" i="4"/>
  <c r="X386" i="4" s="1"/>
  <c r="W37" i="4"/>
  <c r="X37" i="4" s="1"/>
  <c r="Y37" i="4" s="1"/>
  <c r="W1001" i="4"/>
  <c r="X1001" i="4" s="1"/>
  <c r="V72" i="4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V669" i="4"/>
  <c r="W669" i="4" s="1"/>
  <c r="X669" i="4" s="1"/>
  <c r="V685" i="4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V893" i="4"/>
  <c r="W893" i="4" s="1"/>
  <c r="X893" i="4" s="1"/>
  <c r="V909" i="4"/>
  <c r="W115" i="4"/>
  <c r="X115" i="4" s="1"/>
  <c r="W173" i="4"/>
  <c r="X173" i="4" s="1"/>
  <c r="J5" i="3"/>
  <c r="Y510" i="4"/>
  <c r="X510" i="4"/>
  <c r="AU510" i="4" s="1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W993" i="4"/>
  <c r="X993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V110" i="4"/>
  <c r="W110" i="4" s="1"/>
  <c r="X110" i="4" s="1"/>
  <c r="V148" i="4"/>
  <c r="W148" i="4" s="1"/>
  <c r="X148" i="4" s="1"/>
  <c r="V152" i="4"/>
  <c r="W152" i="4" s="1"/>
  <c r="X152" i="4" s="1"/>
  <c r="V234" i="4"/>
  <c r="V238" i="4"/>
  <c r="W238" i="4" s="1"/>
  <c r="X238" i="4" s="1"/>
  <c r="V242" i="4"/>
  <c r="W242" i="4" s="1"/>
  <c r="X242" i="4" s="1"/>
  <c r="V246" i="4"/>
  <c r="W246" i="4" s="1"/>
  <c r="V358" i="4"/>
  <c r="V362" i="4"/>
  <c r="W362" i="4" s="1"/>
  <c r="X362" i="4" s="1"/>
  <c r="V370" i="4"/>
  <c r="W370" i="4" s="1"/>
  <c r="X370" i="4" s="1"/>
  <c r="V378" i="4"/>
  <c r="W378" i="4" s="1"/>
  <c r="X378" i="4" s="1"/>
  <c r="U383" i="4"/>
  <c r="W383" i="4" s="1"/>
  <c r="V70" i="4"/>
  <c r="W70" i="4" s="1"/>
  <c r="X70" i="4" s="1"/>
  <c r="V86" i="4"/>
  <c r="W86" i="4" s="1"/>
  <c r="X86" i="4" s="1"/>
  <c r="V214" i="4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25" i="4"/>
  <c r="X625" i="4" s="1"/>
  <c r="W633" i="4"/>
  <c r="X633" i="4" s="1"/>
  <c r="W641" i="4"/>
  <c r="X641" i="4" s="1"/>
  <c r="W649" i="4"/>
  <c r="Y649" i="4" s="1"/>
  <c r="W657" i="4"/>
  <c r="X657" i="4" s="1"/>
  <c r="W665" i="4"/>
  <c r="W673" i="4"/>
  <c r="X673" i="4" s="1"/>
  <c r="W681" i="4"/>
  <c r="W689" i="4"/>
  <c r="X689" i="4" s="1"/>
  <c r="W697" i="4"/>
  <c r="W705" i="4"/>
  <c r="X705" i="4" s="1"/>
  <c r="W713" i="4"/>
  <c r="W721" i="4"/>
  <c r="X721" i="4" s="1"/>
  <c r="W729" i="4"/>
  <c r="W737" i="4"/>
  <c r="X737" i="4" s="1"/>
  <c r="W745" i="4"/>
  <c r="W753" i="4"/>
  <c r="X753" i="4" s="1"/>
  <c r="W761" i="4"/>
  <c r="W769" i="4"/>
  <c r="W777" i="4"/>
  <c r="W785" i="4"/>
  <c r="V36" i="4"/>
  <c r="W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V26" i="4"/>
  <c r="W26" i="4" s="1"/>
  <c r="X26" i="4" s="1"/>
  <c r="Y26" i="4" s="1"/>
  <c r="V55" i="4"/>
  <c r="W55" i="4" s="1"/>
  <c r="X55" i="4" s="1"/>
  <c r="W793" i="4"/>
  <c r="X793" i="4" s="1"/>
  <c r="Y793" i="4" s="1"/>
  <c r="W801" i="4"/>
  <c r="W809" i="4"/>
  <c r="X809" i="4" s="1"/>
  <c r="Y809" i="4" s="1"/>
  <c r="W817" i="4"/>
  <c r="W825" i="4"/>
  <c r="X825" i="4" s="1"/>
  <c r="Y825" i="4" s="1"/>
  <c r="W833" i="4"/>
  <c r="W841" i="4"/>
  <c r="X841" i="4" s="1"/>
  <c r="Y841" i="4" s="1"/>
  <c r="W849" i="4"/>
  <c r="W857" i="4"/>
  <c r="X857" i="4" s="1"/>
  <c r="Y857" i="4" s="1"/>
  <c r="W865" i="4"/>
  <c r="W873" i="4"/>
  <c r="X873" i="4" s="1"/>
  <c r="Y873" i="4" s="1"/>
  <c r="W881" i="4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897" i="4"/>
  <c r="W905" i="4"/>
  <c r="W913" i="4"/>
  <c r="W921" i="4"/>
  <c r="W95" i="4"/>
  <c r="X95" i="4" s="1"/>
  <c r="Y95" i="4" s="1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597" i="4"/>
  <c r="W629" i="4"/>
  <c r="W645" i="4"/>
  <c r="W661" i="4"/>
  <c r="V501" i="4"/>
  <c r="W501" i="4" s="1"/>
  <c r="V5" i="4"/>
  <c r="W5" i="4" s="1"/>
  <c r="X5" i="4" s="1"/>
  <c r="Y5" i="4" s="1"/>
  <c r="AG390" i="4"/>
  <c r="AH390" i="4"/>
  <c r="AK390" i="4"/>
  <c r="AG418" i="4"/>
  <c r="AH418" i="4"/>
  <c r="AK418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733" i="4"/>
  <c r="X733" i="4" s="1"/>
  <c r="W853" i="4"/>
  <c r="X853" i="4" s="1"/>
  <c r="W869" i="4"/>
  <c r="X869" i="4" s="1"/>
  <c r="W885" i="4"/>
  <c r="W917" i="4"/>
  <c r="W74" i="4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06" i="4"/>
  <c r="X106" i="4" s="1"/>
  <c r="W234" i="4"/>
  <c r="X234" i="4" s="1"/>
  <c r="W358" i="4"/>
  <c r="X358" i="4" s="1"/>
  <c r="W950" i="4"/>
  <c r="X950" i="4" s="1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K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W80" i="4"/>
  <c r="X80" i="4" s="1"/>
  <c r="W346" i="4"/>
  <c r="X346" i="4" s="1"/>
  <c r="W210" i="4"/>
  <c r="W226" i="4"/>
  <c r="X226" i="4" s="1"/>
  <c r="W82" i="4"/>
  <c r="X82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W78" i="4"/>
  <c r="X78" i="4" s="1"/>
  <c r="W94" i="4"/>
  <c r="X94" i="4" s="1"/>
  <c r="W214" i="4"/>
  <c r="X214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38" i="4"/>
  <c r="X338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G143" i="4"/>
  <c r="AG205" i="4"/>
  <c r="AG414" i="4"/>
  <c r="AG498" i="4"/>
  <c r="W19" i="4"/>
  <c r="X19" i="4" s="1"/>
  <c r="W65" i="4"/>
  <c r="W75" i="4"/>
  <c r="X75" i="4" s="1"/>
  <c r="W83" i="4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Y542" i="4" s="1"/>
  <c r="W927" i="4"/>
  <c r="Y927" i="4" s="1"/>
  <c r="W931" i="4"/>
  <c r="W939" i="4"/>
  <c r="X939" i="4" s="1"/>
  <c r="W947" i="4"/>
  <c r="X947" i="4" s="1"/>
  <c r="W959" i="4"/>
  <c r="X959" i="4" s="1"/>
  <c r="W967" i="4"/>
  <c r="W557" i="4"/>
  <c r="X557" i="4" s="1"/>
  <c r="W573" i="4"/>
  <c r="X573" i="4" s="1"/>
  <c r="W589" i="4"/>
  <c r="X589" i="4" s="1"/>
  <c r="W605" i="4"/>
  <c r="W621" i="4"/>
  <c r="X621" i="4" s="1"/>
  <c r="W637" i="4"/>
  <c r="X637" i="4" s="1"/>
  <c r="W653" i="4"/>
  <c r="X653" i="4" s="1"/>
  <c r="W685" i="4"/>
  <c r="X685" i="4" s="1"/>
  <c r="W709" i="4"/>
  <c r="X709" i="4" s="1"/>
  <c r="W741" i="4"/>
  <c r="X741" i="4" s="1"/>
  <c r="W773" i="4"/>
  <c r="X773" i="4" s="1"/>
  <c r="W805" i="4"/>
  <c r="X805" i="4" s="1"/>
  <c r="W837" i="4"/>
  <c r="X837" i="4" s="1"/>
  <c r="W877" i="4"/>
  <c r="X877" i="4" s="1"/>
  <c r="W909" i="4"/>
  <c r="X9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36" i="4"/>
  <c r="Y36" i="4" s="1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74" i="4"/>
  <c r="X124" i="4"/>
  <c r="X196" i="4"/>
  <c r="X248" i="4"/>
  <c r="X256" i="4"/>
  <c r="X264" i="4"/>
  <c r="X272" i="4"/>
  <c r="X280" i="4"/>
  <c r="X288" i="4"/>
  <c r="X296" i="4"/>
  <c r="X304" i="4"/>
  <c r="X312" i="4"/>
  <c r="X320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X210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1" i="4"/>
  <c r="AH969" i="4"/>
  <c r="AI123" i="4"/>
  <c r="AI131" i="4"/>
  <c r="AI139" i="4"/>
  <c r="AI147" i="4"/>
  <c r="W981" i="4"/>
  <c r="AI165" i="4"/>
  <c r="AI197" i="4"/>
  <c r="AI217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W375" i="4"/>
  <c r="X375" i="4" s="1"/>
  <c r="Y375" i="4" s="1"/>
  <c r="W379" i="4"/>
  <c r="X379" i="4" s="1"/>
  <c r="Y379" i="4" s="1"/>
  <c r="W518" i="4"/>
  <c r="X518" i="4" s="1"/>
  <c r="W534" i="4"/>
  <c r="X534" i="4" s="1"/>
  <c r="W550" i="4"/>
  <c r="W524" i="4"/>
  <c r="X524" i="4" s="1"/>
  <c r="W540" i="4"/>
  <c r="X540" i="4" s="1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X29" i="4"/>
  <c r="Y29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65" i="4"/>
  <c r="Y65" i="4" s="1"/>
  <c r="AJ65" i="4" s="1"/>
  <c r="X83" i="4"/>
  <c r="Y83" i="4" s="1"/>
  <c r="AJ83" i="4" s="1"/>
  <c r="X151" i="4"/>
  <c r="Y151" i="4" s="1"/>
  <c r="AJ151" i="4" s="1"/>
  <c r="X542" i="4"/>
  <c r="X931" i="4"/>
  <c r="X967" i="4"/>
  <c r="X605" i="4"/>
  <c r="X725" i="4"/>
  <c r="X27" i="4"/>
  <c r="Y27" i="4" s="1"/>
  <c r="X35" i="4"/>
  <c r="Y35" i="4" s="1"/>
  <c r="X373" i="4"/>
  <c r="Y373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A418" i="4"/>
  <c r="AC418" i="4"/>
  <c r="AE418" i="4"/>
  <c r="AW418" i="4"/>
  <c r="Z418" i="4"/>
  <c r="AB418" i="4"/>
  <c r="AN418" i="4" s="1"/>
  <c r="AD41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C450" i="4"/>
  <c r="AE450" i="4"/>
  <c r="AW450" i="4"/>
  <c r="Z450" i="4"/>
  <c r="AB450" i="4"/>
  <c r="AD450" i="4"/>
  <c r="AT450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L109" i="4" s="1"/>
  <c r="AR109" i="4" s="1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L245" i="4" s="1"/>
  <c r="AR245" i="4" s="1"/>
  <c r="AB245" i="4"/>
  <c r="AD245" i="4"/>
  <c r="AC245" i="4"/>
  <c r="AA245" i="4"/>
  <c r="AE245" i="4"/>
  <c r="Z530" i="4"/>
  <c r="AB530" i="4"/>
  <c r="AD530" i="4"/>
  <c r="AP530" i="4" s="1"/>
  <c r="AV530" i="4"/>
  <c r="AA530" i="4"/>
  <c r="AE530" i="4"/>
  <c r="AC530" i="4"/>
  <c r="AW530" i="4"/>
  <c r="Z546" i="4"/>
  <c r="AB546" i="4"/>
  <c r="AD546" i="4"/>
  <c r="AV546" i="4"/>
  <c r="AA546" i="4"/>
  <c r="AE546" i="4"/>
  <c r="AC546" i="4"/>
  <c r="AW546" i="4"/>
  <c r="Z925" i="4"/>
  <c r="AL925" i="4" s="1"/>
  <c r="AR925" i="4" s="1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AQ949" i="4" s="1"/>
  <c r="AW949" i="4" s="1"/>
  <c r="Z957" i="4"/>
  <c r="AB957" i="4"/>
  <c r="AD957" i="4"/>
  <c r="AV957" i="4"/>
  <c r="AC957" i="4"/>
  <c r="AA957" i="4"/>
  <c r="AE957" i="4"/>
  <c r="Z965" i="4"/>
  <c r="AL965" i="4" s="1"/>
  <c r="AR965" i="4" s="1"/>
  <c r="AB965" i="4"/>
  <c r="AD965" i="4"/>
  <c r="AP965" i="4" s="1"/>
  <c r="AV965" i="4" s="1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X981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1" i="4"/>
  <c r="AK181" i="4"/>
  <c r="AH189" i="4"/>
  <c r="AK189" i="4"/>
  <c r="AH201" i="4"/>
  <c r="AK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82" i="4"/>
  <c r="AF482" i="4"/>
  <c r="AJ506" i="4"/>
  <c r="AH135" i="4"/>
  <c r="AK135" i="4"/>
  <c r="AH143" i="4"/>
  <c r="AK143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66" i="4"/>
  <c r="W374" i="4"/>
  <c r="W523" i="4"/>
  <c r="W539" i="4"/>
  <c r="W547" i="4"/>
  <c r="W942" i="4"/>
  <c r="W946" i="4"/>
  <c r="W954" i="4"/>
  <c r="W962" i="4"/>
  <c r="W970" i="4"/>
  <c r="W529" i="4"/>
  <c r="W545" i="4"/>
  <c r="W978" i="4"/>
  <c r="W982" i="4"/>
  <c r="W990" i="4"/>
  <c r="W994" i="4"/>
  <c r="W998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82" i="4"/>
  <c r="AC482" i="4"/>
  <c r="AO482" i="4" s="1"/>
  <c r="AE482" i="4"/>
  <c r="AU482" i="4"/>
  <c r="Z482" i="4"/>
  <c r="AB482" i="4"/>
  <c r="AD482" i="4"/>
  <c r="AC506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N486" i="4" s="1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 s="1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A43" i="4"/>
  <c r="AE43" i="4"/>
  <c r="AV43" i="4"/>
  <c r="AC43" i="4"/>
  <c r="Z105" i="4"/>
  <c r="AB105" i="4"/>
  <c r="AD105" i="4"/>
  <c r="AP105" i="4" s="1"/>
  <c r="AV105" i="4" s="1"/>
  <c r="AC105" i="4"/>
  <c r="AA105" i="4"/>
  <c r="AE105" i="4"/>
  <c r="AA161" i="4"/>
  <c r="AM161" i="4" s="1"/>
  <c r="AC161" i="4"/>
  <c r="AE161" i="4"/>
  <c r="AQ161" i="4" s="1"/>
  <c r="AS161" i="4"/>
  <c r="AW161" i="4"/>
  <c r="Z161" i="4"/>
  <c r="AB161" i="4"/>
  <c r="AN161" i="4" s="1"/>
  <c r="AD161" i="4"/>
  <c r="AT161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AQ193" i="4" s="1"/>
  <c r="AW193" i="4" s="1"/>
  <c r="Z193" i="4"/>
  <c r="AB193" i="4"/>
  <c r="AN193" i="4" s="1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N221" i="4" s="1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D937" i="4"/>
  <c r="AT937" i="4"/>
  <c r="AV937" i="4"/>
  <c r="AC937" i="4"/>
  <c r="AA937" i="4"/>
  <c r="AE937" i="4"/>
  <c r="Z945" i="4"/>
  <c r="AB945" i="4"/>
  <c r="AD945" i="4"/>
  <c r="AT945" i="4"/>
  <c r="AV945" i="4"/>
  <c r="AC945" i="4"/>
  <c r="AA945" i="4"/>
  <c r="AE945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T115" i="4"/>
  <c r="AA123" i="4"/>
  <c r="AC123" i="4"/>
  <c r="AE123" i="4"/>
  <c r="Z123" i="4"/>
  <c r="AB123" i="4"/>
  <c r="AD123" i="4"/>
  <c r="AT123" i="4"/>
  <c r="AA131" i="4"/>
  <c r="AM131" i="4" s="1"/>
  <c r="AS131" i="4" s="1"/>
  <c r="AC131" i="4"/>
  <c r="AE131" i="4"/>
  <c r="AQ131" i="4" s="1"/>
  <c r="AW131" i="4" s="1"/>
  <c r="Z131" i="4"/>
  <c r="AB131" i="4"/>
  <c r="AD131" i="4"/>
  <c r="AT131" i="4"/>
  <c r="AA139" i="4"/>
  <c r="AC139" i="4"/>
  <c r="AO139" i="4" s="1"/>
  <c r="AE139" i="4"/>
  <c r="AU139" i="4"/>
  <c r="Z139" i="4"/>
  <c r="AB139" i="4"/>
  <c r="AN139" i="4" s="1"/>
  <c r="AD139" i="4"/>
  <c r="AT139" i="4"/>
  <c r="AA147" i="4"/>
  <c r="AC147" i="4"/>
  <c r="AE147" i="4"/>
  <c r="Z147" i="4"/>
  <c r="AB147" i="4"/>
  <c r="AD147" i="4"/>
  <c r="AT147" i="4"/>
  <c r="AS147" i="4"/>
  <c r="AW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M165" i="4" s="1"/>
  <c r="AS165" i="4" s="1"/>
  <c r="AC165" i="4"/>
  <c r="AE165" i="4"/>
  <c r="AQ165" i="4" s="1"/>
  <c r="AW165" i="4"/>
  <c r="Z165" i="4"/>
  <c r="AB165" i="4"/>
  <c r="AD165" i="4"/>
  <c r="AT165" i="4"/>
  <c r="AA197" i="4"/>
  <c r="AM197" i="4" s="1"/>
  <c r="AS197" i="4" s="1"/>
  <c r="AC197" i="4"/>
  <c r="AE197" i="4"/>
  <c r="AQ197" i="4" s="1"/>
  <c r="AW197" i="4" s="1"/>
  <c r="AU197" i="4"/>
  <c r="Z197" i="4"/>
  <c r="AB197" i="4"/>
  <c r="AD197" i="4"/>
  <c r="AT197" i="4"/>
  <c r="AA217" i="4"/>
  <c r="AM217" i="4" s="1"/>
  <c r="AS217" i="4" s="1"/>
  <c r="AC217" i="4"/>
  <c r="AE217" i="4"/>
  <c r="AQ217" i="4" s="1"/>
  <c r="AW217" i="4" s="1"/>
  <c r="Z217" i="4"/>
  <c r="AB217" i="4"/>
  <c r="AN217" i="4" s="1"/>
  <c r="AD217" i="4"/>
  <c r="AT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M494" i="4" s="1"/>
  <c r="AS494" i="4" s="1"/>
  <c r="AC494" i="4"/>
  <c r="AE494" i="4"/>
  <c r="AQ494" i="4" s="1"/>
  <c r="AW494" i="4" s="1"/>
  <c r="AU494" i="4"/>
  <c r="Z494" i="4"/>
  <c r="AB494" i="4"/>
  <c r="AD494" i="4"/>
  <c r="AT494" i="4"/>
  <c r="AA502" i="4"/>
  <c r="AM502" i="4" s="1"/>
  <c r="AS502" i="4" s="1"/>
  <c r="AC502" i="4"/>
  <c r="AE502" i="4"/>
  <c r="AQ502" i="4" s="1"/>
  <c r="AW502" i="4"/>
  <c r="Z502" i="4"/>
  <c r="AB502" i="4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101" i="4"/>
  <c r="Y101" i="4" s="1"/>
  <c r="X243" i="4"/>
  <c r="Y243" i="4" s="1"/>
  <c r="X371" i="4"/>
  <c r="Y371" i="4" s="1"/>
  <c r="Y518" i="4"/>
  <c r="Y534" i="4"/>
  <c r="Y524" i="4"/>
  <c r="Y561" i="4"/>
  <c r="Y569" i="4"/>
  <c r="Y577" i="4"/>
  <c r="X585" i="4"/>
  <c r="X601" i="4"/>
  <c r="Y609" i="4"/>
  <c r="Y617" i="4"/>
  <c r="Y633" i="4"/>
  <c r="Y641" i="4"/>
  <c r="X649" i="4"/>
  <c r="X665" i="4"/>
  <c r="Y665" i="4"/>
  <c r="Y673" i="4"/>
  <c r="X681" i="4"/>
  <c r="Y681" i="4"/>
  <c r="Y689" i="4"/>
  <c r="X697" i="4"/>
  <c r="Y697" i="4"/>
  <c r="Y705" i="4"/>
  <c r="X713" i="4"/>
  <c r="Y713" i="4"/>
  <c r="Y721" i="4"/>
  <c r="X729" i="4"/>
  <c r="Y729" i="4"/>
  <c r="Y737" i="4"/>
  <c r="X745" i="4"/>
  <c r="Y745" i="4"/>
  <c r="Y753" i="4"/>
  <c r="X761" i="4"/>
  <c r="Y761" i="4" s="1"/>
  <c r="X769" i="4"/>
  <c r="Y769" i="4" s="1"/>
  <c r="X777" i="4"/>
  <c r="Y777" i="4" s="1"/>
  <c r="X785" i="4"/>
  <c r="Y785" i="4" s="1"/>
  <c r="X801" i="4"/>
  <c r="Y801" i="4" s="1"/>
  <c r="X817" i="4"/>
  <c r="Y817" i="4" s="1"/>
  <c r="X833" i="4"/>
  <c r="Y833" i="4" s="1"/>
  <c r="X849" i="4"/>
  <c r="Y849" i="4" s="1"/>
  <c r="X865" i="4"/>
  <c r="Y865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79" i="4"/>
  <c r="Y79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597" i="4"/>
  <c r="Y597" i="4" s="1"/>
  <c r="X629" i="4"/>
  <c r="Y629" i="4" s="1"/>
  <c r="X645" i="4"/>
  <c r="X661" i="4"/>
  <c r="X701" i="4"/>
  <c r="X765" i="4"/>
  <c r="X829" i="4"/>
  <c r="X885" i="4"/>
  <c r="X917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F418" i="4"/>
  <c r="AI41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82" i="4"/>
  <c r="AK482" i="4"/>
  <c r="AG482" i="4"/>
  <c r="AK506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F3" i="3" l="1"/>
  <c r="Y470" i="4"/>
  <c r="AF470" i="4"/>
  <c r="AA470" i="4"/>
  <c r="AE470" i="4"/>
  <c r="AB470" i="4"/>
  <c r="AH470" i="4"/>
  <c r="AG470" i="4"/>
  <c r="AI470" i="4"/>
  <c r="AJ470" i="4"/>
  <c r="AC470" i="4"/>
  <c r="Z470" i="4"/>
  <c r="AD470" i="4"/>
  <c r="AK470" i="4"/>
  <c r="AP109" i="4"/>
  <c r="AV109" i="4" s="1"/>
  <c r="AL43" i="4"/>
  <c r="AR43" i="4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N8" i="2"/>
  <c r="P8" i="2"/>
  <c r="O8" i="2"/>
  <c r="Y115" i="4"/>
  <c r="AG115" i="4" s="1"/>
  <c r="AC115" i="4"/>
  <c r="AI506" i="4"/>
  <c r="AO506" i="4" s="1"/>
  <c r="AU506" i="4" s="1"/>
  <c r="AF506" i="4"/>
  <c r="AA506" i="4"/>
  <c r="AE506" i="4"/>
  <c r="AB506" i="4"/>
  <c r="AG506" i="4"/>
  <c r="AH506" i="4"/>
  <c r="AJ115" i="4"/>
  <c r="AA115" i="4"/>
  <c r="AM115" i="4" s="1"/>
  <c r="AS115" i="4" s="1"/>
  <c r="AN377" i="4"/>
  <c r="AN241" i="4"/>
  <c r="AO221" i="4"/>
  <c r="AL105" i="4"/>
  <c r="AR105" i="4" s="1"/>
  <c r="F105" i="4" s="1"/>
  <c r="J105" i="4" s="1"/>
  <c r="M106" i="2" s="1"/>
  <c r="AM143" i="4"/>
  <c r="AS143" i="4" s="1"/>
  <c r="Z506" i="4"/>
  <c r="AP482" i="4"/>
  <c r="AV482" i="4" s="1"/>
  <c r="AP446" i="4"/>
  <c r="AV446" i="4" s="1"/>
  <c r="AQ520" i="4"/>
  <c r="AQ965" i="4"/>
  <c r="AW965" i="4" s="1"/>
  <c r="AL957" i="4"/>
  <c r="AR957" i="4" s="1"/>
  <c r="G957" i="4" s="1"/>
  <c r="AP949" i="4"/>
  <c r="AV949" i="4" s="1"/>
  <c r="AL949" i="4"/>
  <c r="AR949" i="4" s="1"/>
  <c r="G949" i="4" s="1"/>
  <c r="AQ149" i="4"/>
  <c r="AW149" i="4" s="1"/>
  <c r="AQ109" i="4"/>
  <c r="AW109" i="4" s="1"/>
  <c r="AM39" i="4"/>
  <c r="AS39" i="4" s="1"/>
  <c r="Y985" i="4"/>
  <c r="AK985" i="4" s="1"/>
  <c r="AO197" i="4"/>
  <c r="AN165" i="4"/>
  <c r="AM147" i="4"/>
  <c r="AN123" i="4"/>
  <c r="AQ123" i="4"/>
  <c r="AW123" i="4" s="1"/>
  <c r="AQ945" i="4"/>
  <c r="AW945" i="4" s="1"/>
  <c r="AQ937" i="4"/>
  <c r="AW937" i="4" s="1"/>
  <c r="AL538" i="4"/>
  <c r="AR538" i="4" s="1"/>
  <c r="F538" i="4" s="1"/>
  <c r="J538" i="4" s="1"/>
  <c r="AL377" i="4"/>
  <c r="AR377" i="4" s="1"/>
  <c r="F377" i="4" s="1"/>
  <c r="J377" i="4" s="1"/>
  <c r="M378" i="2" s="1"/>
  <c r="AP369" i="4"/>
  <c r="AL369" i="4"/>
  <c r="AR369" i="4" s="1"/>
  <c r="D369" i="4" s="1"/>
  <c r="H369" i="4" s="1"/>
  <c r="K370" i="2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M450" i="4"/>
  <c r="AS450" i="4" s="1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Y593" i="4"/>
  <c r="Y540" i="4"/>
  <c r="AN147" i="4"/>
  <c r="AQ147" i="4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N937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T105" i="4" s="1"/>
  <c r="AM402" i="4"/>
  <c r="AS402" i="4" s="1"/>
  <c r="AB510" i="4"/>
  <c r="AC510" i="4"/>
  <c r="AL462" i="4"/>
  <c r="AR462" i="4" s="1"/>
  <c r="E462" i="4" s="1"/>
  <c r="I462" i="4" s="1"/>
  <c r="L463" i="2" s="1"/>
  <c r="X526" i="4"/>
  <c r="AK526" i="4" s="1"/>
  <c r="AF510" i="4"/>
  <c r="AA510" i="4"/>
  <c r="AE510" i="4"/>
  <c r="Z510" i="4"/>
  <c r="AD510" i="4"/>
  <c r="Y173" i="4"/>
  <c r="AE173" i="4" s="1"/>
  <c r="AT173" i="4"/>
  <c r="AF1001" i="4"/>
  <c r="AJ1001" i="4"/>
  <c r="X550" i="4"/>
  <c r="Y550" i="4"/>
  <c r="Y63" i="4"/>
  <c r="AC63" i="4" s="1"/>
  <c r="AN502" i="4"/>
  <c r="AN494" i="4"/>
  <c r="AO494" i="4"/>
  <c r="AQ478" i="4"/>
  <c r="AM478" i="4"/>
  <c r="AM406" i="4"/>
  <c r="AS406" i="4" s="1"/>
  <c r="AP969" i="4"/>
  <c r="AL969" i="4"/>
  <c r="AR969" i="4" s="1"/>
  <c r="AL961" i="4"/>
  <c r="AR961" i="4" s="1"/>
  <c r="E961" i="4" s="1"/>
  <c r="I961" i="4" s="1"/>
  <c r="AP937" i="4"/>
  <c r="AP929" i="4"/>
  <c r="AL929" i="4"/>
  <c r="AR929" i="4" s="1"/>
  <c r="AQ241" i="4"/>
  <c r="AW241" i="4" s="1"/>
  <c r="AN229" i="4"/>
  <c r="AN209" i="4"/>
  <c r="AM193" i="4"/>
  <c r="AS193" i="4" s="1"/>
  <c r="AM43" i="4"/>
  <c r="AS43" i="4" s="1"/>
  <c r="AM414" i="4"/>
  <c r="AS414" i="4" s="1"/>
  <c r="AM394" i="4"/>
  <c r="AS394" i="4" s="1"/>
  <c r="AO470" i="4"/>
  <c r="AU470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Q450" i="4"/>
  <c r="AN434" i="4"/>
  <c r="AQ418" i="4"/>
  <c r="AM418" i="4"/>
  <c r="AS418" i="4" s="1"/>
  <c r="AN390" i="4"/>
  <c r="X973" i="4"/>
  <c r="Y973" i="4"/>
  <c r="AJ542" i="4"/>
  <c r="AO502" i="4"/>
  <c r="AU502" i="4" s="1"/>
  <c r="AN478" i="4"/>
  <c r="AQ406" i="4"/>
  <c r="AW406" i="4" s="1"/>
  <c r="AO217" i="4"/>
  <c r="AU217" i="4" s="1"/>
  <c r="AN197" i="4"/>
  <c r="AO165" i="4"/>
  <c r="AU165" i="4" s="1"/>
  <c r="AK1001" i="4"/>
  <c r="AO147" i="4"/>
  <c r="AU147" i="4" s="1"/>
  <c r="AN131" i="4"/>
  <c r="AP961" i="4"/>
  <c r="AP945" i="4"/>
  <c r="AL945" i="4"/>
  <c r="AR945" i="4" s="1"/>
  <c r="D945" i="4" s="1"/>
  <c r="H945" i="4" s="1"/>
  <c r="AL937" i="4"/>
  <c r="AR937" i="4" s="1"/>
  <c r="E937" i="4" s="1"/>
  <c r="I937" i="4" s="1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O161" i="4"/>
  <c r="AU161" i="4" s="1"/>
  <c r="AQ105" i="4"/>
  <c r="AW105" i="4" s="1"/>
  <c r="AN43" i="4"/>
  <c r="AT43" i="4" s="1"/>
  <c r="AM498" i="4"/>
  <c r="AS498" i="4" s="1"/>
  <c r="AM205" i="4"/>
  <c r="AS205" i="4" s="1"/>
  <c r="AO454" i="4"/>
  <c r="AU454" i="4" s="1"/>
  <c r="AM213" i="4"/>
  <c r="AS213" i="4" s="1"/>
  <c r="AP528" i="4"/>
  <c r="AI510" i="4"/>
  <c r="I6" i="3"/>
  <c r="J6" i="3"/>
  <c r="H6" i="3"/>
  <c r="F6" i="3"/>
  <c r="AF985" i="4"/>
  <c r="AJ985" i="4"/>
  <c r="AQ135" i="4"/>
  <c r="AW135" i="4" s="1"/>
  <c r="AL482" i="4"/>
  <c r="AR482" i="4" s="1"/>
  <c r="G482" i="4" s="1"/>
  <c r="AL446" i="4"/>
  <c r="AR446" i="4" s="1"/>
  <c r="D446" i="4" s="1"/>
  <c r="H446" i="4" s="1"/>
  <c r="K447" i="2" s="1"/>
  <c r="AQ225" i="4"/>
  <c r="AW225" i="4" s="1"/>
  <c r="AQ189" i="4"/>
  <c r="AW189" i="4" s="1"/>
  <c r="AQ181" i="4"/>
  <c r="AW181" i="4" s="1"/>
  <c r="AP544" i="4"/>
  <c r="AL544" i="4"/>
  <c r="AR544" i="4" s="1"/>
  <c r="AL153" i="4"/>
  <c r="AR153" i="4" s="1"/>
  <c r="G153" i="4" s="1"/>
  <c r="AP62" i="4"/>
  <c r="AV62" i="4" s="1"/>
  <c r="AL62" i="4"/>
  <c r="AR62" i="4" s="1"/>
  <c r="G62" i="4" s="1"/>
  <c r="AQ552" i="4"/>
  <c r="AQ536" i="4"/>
  <c r="AQ957" i="4"/>
  <c r="AW957" i="4" s="1"/>
  <c r="AP957" i="4"/>
  <c r="AP933" i="4"/>
  <c r="AV933" i="4" s="1"/>
  <c r="AL933" i="4"/>
  <c r="AR933" i="4" s="1"/>
  <c r="G933" i="4" s="1"/>
  <c r="AQ546" i="4"/>
  <c r="AQ530" i="4"/>
  <c r="AN490" i="4"/>
  <c r="AQ490" i="4"/>
  <c r="AN466" i="4"/>
  <c r="AN450" i="4"/>
  <c r="X927" i="4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G1001" i="4"/>
  <c r="AI1001" i="4"/>
  <c r="AG985" i="4"/>
  <c r="AO123" i="4"/>
  <c r="AU123" i="4" s="1"/>
  <c r="AN969" i="4"/>
  <c r="AN945" i="4"/>
  <c r="AN929" i="4"/>
  <c r="AO193" i="4"/>
  <c r="AU19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AH893" i="4" s="1"/>
  <c r="Y877" i="4"/>
  <c r="Y861" i="4"/>
  <c r="AH861" i="4" s="1"/>
  <c r="Y837" i="4"/>
  <c r="Y821" i="4"/>
  <c r="AH821" i="4" s="1"/>
  <c r="Y805" i="4"/>
  <c r="AH805" i="4" s="1"/>
  <c r="Y789" i="4"/>
  <c r="AH789" i="4" s="1"/>
  <c r="Y773" i="4"/>
  <c r="Y757" i="4"/>
  <c r="AH757" i="4" s="1"/>
  <c r="Y741" i="4"/>
  <c r="AH741" i="4" s="1"/>
  <c r="Y725" i="4"/>
  <c r="AH725" i="4" s="1"/>
  <c r="Y709" i="4"/>
  <c r="AI709" i="4" s="1"/>
  <c r="Y693" i="4"/>
  <c r="AH693" i="4" s="1"/>
  <c r="Y685" i="4"/>
  <c r="AG685" i="4" s="1"/>
  <c r="Y669" i="4"/>
  <c r="AH669" i="4" s="1"/>
  <c r="Y653" i="4"/>
  <c r="Y637" i="4"/>
  <c r="AH637" i="4" s="1"/>
  <c r="Y621" i="4"/>
  <c r="Y605" i="4"/>
  <c r="AH605" i="4" s="1"/>
  <c r="Y589" i="4"/>
  <c r="AI589" i="4" s="1"/>
  <c r="Y573" i="4"/>
  <c r="AH573" i="4" s="1"/>
  <c r="Y557" i="4"/>
  <c r="AG557" i="4" s="1"/>
  <c r="Y967" i="4"/>
  <c r="AH967" i="4" s="1"/>
  <c r="Y959" i="4"/>
  <c r="Y947" i="4"/>
  <c r="AH947" i="4" s="1"/>
  <c r="Y939" i="4"/>
  <c r="Y931" i="4"/>
  <c r="AH931" i="4" s="1"/>
  <c r="AH501" i="4"/>
  <c r="Z513" i="4"/>
  <c r="AD513" i="4"/>
  <c r="AC513" i="4"/>
  <c r="AS513" i="4"/>
  <c r="AB513" i="4"/>
  <c r="AA513" i="4"/>
  <c r="AM513" i="4" s="1"/>
  <c r="AE513" i="4"/>
  <c r="AC485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573" i="4"/>
  <c r="AG542" i="4"/>
  <c r="AI542" i="4"/>
  <c r="AI151" i="4"/>
  <c r="AG151" i="4"/>
  <c r="AK99" i="4"/>
  <c r="AG99" i="4"/>
  <c r="AK83" i="4"/>
  <c r="AG83" i="4"/>
  <c r="AG75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W820" i="4"/>
  <c r="X820" i="4" s="1"/>
  <c r="W818" i="4"/>
  <c r="W816" i="4"/>
  <c r="X816" i="4" s="1"/>
  <c r="W814" i="4"/>
  <c r="W812" i="4"/>
  <c r="X812" i="4" s="1"/>
  <c r="W810" i="4"/>
  <c r="W808" i="4"/>
  <c r="X808" i="4" s="1"/>
  <c r="W806" i="4"/>
  <c r="W804" i="4"/>
  <c r="X804" i="4" s="1"/>
  <c r="W802" i="4"/>
  <c r="W800" i="4"/>
  <c r="X800" i="4" s="1"/>
  <c r="W798" i="4"/>
  <c r="W796" i="4"/>
  <c r="X796" i="4" s="1"/>
  <c r="W794" i="4"/>
  <c r="W792" i="4"/>
  <c r="X792" i="4" s="1"/>
  <c r="W790" i="4"/>
  <c r="W788" i="4"/>
  <c r="X788" i="4" s="1"/>
  <c r="W786" i="4"/>
  <c r="W784" i="4"/>
  <c r="X784" i="4" s="1"/>
  <c r="W782" i="4"/>
  <c r="W780" i="4"/>
  <c r="X780" i="4" s="1"/>
  <c r="W778" i="4"/>
  <c r="W776" i="4"/>
  <c r="X776" i="4" s="1"/>
  <c r="W774" i="4"/>
  <c r="W772" i="4"/>
  <c r="X772" i="4" s="1"/>
  <c r="W770" i="4"/>
  <c r="W768" i="4"/>
  <c r="X768" i="4" s="1"/>
  <c r="W766" i="4"/>
  <c r="W764" i="4"/>
  <c r="X764" i="4" s="1"/>
  <c r="W762" i="4"/>
  <c r="W760" i="4"/>
  <c r="X760" i="4" s="1"/>
  <c r="W758" i="4"/>
  <c r="W756" i="4"/>
  <c r="X756" i="4" s="1"/>
  <c r="W754" i="4"/>
  <c r="W752" i="4"/>
  <c r="X752" i="4" s="1"/>
  <c r="W750" i="4"/>
  <c r="W748" i="4"/>
  <c r="X748" i="4" s="1"/>
  <c r="W746" i="4"/>
  <c r="W744" i="4"/>
  <c r="X744" i="4" s="1"/>
  <c r="W742" i="4"/>
  <c r="W740" i="4"/>
  <c r="X740" i="4" s="1"/>
  <c r="W738" i="4"/>
  <c r="W736" i="4"/>
  <c r="X736" i="4" s="1"/>
  <c r="W734" i="4"/>
  <c r="W732" i="4"/>
  <c r="X732" i="4" s="1"/>
  <c r="W730" i="4"/>
  <c r="W728" i="4"/>
  <c r="X728" i="4" s="1"/>
  <c r="W726" i="4"/>
  <c r="W724" i="4"/>
  <c r="X724" i="4" s="1"/>
  <c r="W722" i="4"/>
  <c r="W720" i="4"/>
  <c r="X720" i="4" s="1"/>
  <c r="W718" i="4"/>
  <c r="W716" i="4"/>
  <c r="X716" i="4" s="1"/>
  <c r="W714" i="4"/>
  <c r="W712" i="4"/>
  <c r="X712" i="4" s="1"/>
  <c r="W710" i="4"/>
  <c r="W708" i="4"/>
  <c r="X708" i="4" s="1"/>
  <c r="W706" i="4"/>
  <c r="W704" i="4"/>
  <c r="X704" i="4" s="1"/>
  <c r="W702" i="4"/>
  <c r="W700" i="4"/>
  <c r="X700" i="4" s="1"/>
  <c r="W698" i="4"/>
  <c r="W696" i="4"/>
  <c r="X696" i="4" s="1"/>
  <c r="W694" i="4"/>
  <c r="W692" i="4"/>
  <c r="X692" i="4" s="1"/>
  <c r="W690" i="4"/>
  <c r="W688" i="4"/>
  <c r="X688" i="4" s="1"/>
  <c r="W686" i="4"/>
  <c r="W684" i="4"/>
  <c r="X684" i="4" s="1"/>
  <c r="W682" i="4"/>
  <c r="W680" i="4"/>
  <c r="X680" i="4" s="1"/>
  <c r="W678" i="4"/>
  <c r="W676" i="4"/>
  <c r="X676" i="4" s="1"/>
  <c r="W674" i="4"/>
  <c r="W672" i="4"/>
  <c r="X672" i="4" s="1"/>
  <c r="W670" i="4"/>
  <c r="W668" i="4"/>
  <c r="X668" i="4" s="1"/>
  <c r="W666" i="4"/>
  <c r="W664" i="4"/>
  <c r="X664" i="4" s="1"/>
  <c r="W662" i="4"/>
  <c r="W660" i="4"/>
  <c r="X660" i="4" s="1"/>
  <c r="W658" i="4"/>
  <c r="W656" i="4"/>
  <c r="X656" i="4" s="1"/>
  <c r="W654" i="4"/>
  <c r="W652" i="4"/>
  <c r="X652" i="4" s="1"/>
  <c r="W650" i="4"/>
  <c r="W648" i="4"/>
  <c r="X648" i="4" s="1"/>
  <c r="W646" i="4"/>
  <c r="W644" i="4"/>
  <c r="X644" i="4" s="1"/>
  <c r="W642" i="4"/>
  <c r="W640" i="4"/>
  <c r="X640" i="4" s="1"/>
  <c r="W638" i="4"/>
  <c r="W636" i="4"/>
  <c r="X636" i="4" s="1"/>
  <c r="W634" i="4"/>
  <c r="W632" i="4"/>
  <c r="X632" i="4" s="1"/>
  <c r="W630" i="4"/>
  <c r="W628" i="4"/>
  <c r="X628" i="4" s="1"/>
  <c r="W626" i="4"/>
  <c r="W624" i="4"/>
  <c r="X624" i="4" s="1"/>
  <c r="W622" i="4"/>
  <c r="W620" i="4"/>
  <c r="X620" i="4" s="1"/>
  <c r="W618" i="4"/>
  <c r="W616" i="4"/>
  <c r="X616" i="4" s="1"/>
  <c r="W614" i="4"/>
  <c r="W612" i="4"/>
  <c r="X612" i="4" s="1"/>
  <c r="W610" i="4"/>
  <c r="W608" i="4"/>
  <c r="X608" i="4" s="1"/>
  <c r="W606" i="4"/>
  <c r="W604" i="4"/>
  <c r="X604" i="4" s="1"/>
  <c r="W602" i="4"/>
  <c r="W600" i="4"/>
  <c r="X600" i="4" s="1"/>
  <c r="W598" i="4"/>
  <c r="W596" i="4"/>
  <c r="X596" i="4" s="1"/>
  <c r="W594" i="4"/>
  <c r="W592" i="4"/>
  <c r="X592" i="4" s="1"/>
  <c r="W590" i="4"/>
  <c r="W588" i="4"/>
  <c r="X588" i="4" s="1"/>
  <c r="W586" i="4"/>
  <c r="W584" i="4"/>
  <c r="X584" i="4" s="1"/>
  <c r="W582" i="4"/>
  <c r="W580" i="4"/>
  <c r="X580" i="4" s="1"/>
  <c r="W578" i="4"/>
  <c r="W576" i="4"/>
  <c r="X576" i="4" s="1"/>
  <c r="W574" i="4"/>
  <c r="W572" i="4"/>
  <c r="X572" i="4" s="1"/>
  <c r="W570" i="4"/>
  <c r="W568" i="4"/>
  <c r="X568" i="4" s="1"/>
  <c r="W566" i="4"/>
  <c r="W564" i="4"/>
  <c r="X564" i="4" s="1"/>
  <c r="W562" i="4"/>
  <c r="W560" i="4"/>
  <c r="X560" i="4" s="1"/>
  <c r="W558" i="4"/>
  <c r="W549" i="4"/>
  <c r="X549" i="4" s="1"/>
  <c r="W533" i="4"/>
  <c r="W517" i="4"/>
  <c r="X517" i="4" s="1"/>
  <c r="W968" i="4"/>
  <c r="W960" i="4"/>
  <c r="X960" i="4" s="1"/>
  <c r="W952" i="4"/>
  <c r="W944" i="4"/>
  <c r="X944" i="4" s="1"/>
  <c r="W936" i="4"/>
  <c r="W928" i="4"/>
  <c r="X928" i="4" s="1"/>
  <c r="W543" i="4"/>
  <c r="W527" i="4"/>
  <c r="X527" i="4" s="1"/>
  <c r="W376" i="4"/>
  <c r="W368" i="4"/>
  <c r="X368" i="4" s="1"/>
  <c r="W360" i="4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H7" i="3"/>
  <c r="E538" i="4"/>
  <c r="I538" i="4" s="1"/>
  <c r="G538" i="4"/>
  <c r="E377" i="4"/>
  <c r="I377" i="4" s="1"/>
  <c r="L378" i="2" s="1"/>
  <c r="D377" i="4"/>
  <c r="H377" i="4" s="1"/>
  <c r="K378" i="2" s="1"/>
  <c r="F369" i="4"/>
  <c r="J369" i="4" s="1"/>
  <c r="M370" i="2" s="1"/>
  <c r="G369" i="4"/>
  <c r="G105" i="4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62" i="4"/>
  <c r="H462" i="4" s="1"/>
  <c r="K463" i="2" s="1"/>
  <c r="F462" i="4"/>
  <c r="J462" i="4" s="1"/>
  <c r="M463" i="2" s="1"/>
  <c r="E446" i="4"/>
  <c r="I446" i="4" s="1"/>
  <c r="L447" i="2" s="1"/>
  <c r="G446" i="4"/>
  <c r="F153" i="4"/>
  <c r="J153" i="4" s="1"/>
  <c r="M154" i="2" s="1"/>
  <c r="E153" i="4"/>
  <c r="I153" i="4" s="1"/>
  <c r="L154" i="2" s="1"/>
  <c r="F62" i="4"/>
  <c r="J62" i="4" s="1"/>
  <c r="M63" i="2" s="1"/>
  <c r="F965" i="4"/>
  <c r="J965" i="4" s="1"/>
  <c r="G965" i="4"/>
  <c r="D965" i="4"/>
  <c r="H965" i="4" s="1"/>
  <c r="E965" i="4"/>
  <c r="I965" i="4" s="1"/>
  <c r="F949" i="4"/>
  <c r="J949" i="4" s="1"/>
  <c r="D949" i="4"/>
  <c r="H949" i="4" s="1"/>
  <c r="F933" i="4"/>
  <c r="J933" i="4" s="1"/>
  <c r="D933" i="4"/>
  <c r="H933" i="4" s="1"/>
  <c r="E245" i="4"/>
  <c r="I245" i="4" s="1"/>
  <c r="L246" i="2" s="1"/>
  <c r="G245" i="4"/>
  <c r="F245" i="4"/>
  <c r="J245" i="4" s="1"/>
  <c r="M246" i="2" s="1"/>
  <c r="D245" i="4"/>
  <c r="H245" i="4" s="1"/>
  <c r="K246" i="2" s="1"/>
  <c r="F109" i="4"/>
  <c r="J109" i="4" s="1"/>
  <c r="M110" i="2" s="1"/>
  <c r="G109" i="4"/>
  <c r="D109" i="4"/>
  <c r="H109" i="4" s="1"/>
  <c r="K110" i="2" s="1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G961" i="4"/>
  <c r="F945" i="4"/>
  <c r="J945" i="4" s="1"/>
  <c r="E945" i="4"/>
  <c r="I945" i="4" s="1"/>
  <c r="D929" i="4"/>
  <c r="H929" i="4" s="1"/>
  <c r="F929" i="4"/>
  <c r="J929" i="4" s="1"/>
  <c r="G929" i="4"/>
  <c r="E929" i="4"/>
  <c r="I929" i="4" s="1"/>
  <c r="D470" i="4"/>
  <c r="H470" i="4" s="1"/>
  <c r="G544" i="4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D536" i="4"/>
  <c r="H536" i="4" s="1"/>
  <c r="F957" i="4"/>
  <c r="J957" i="4" s="1"/>
  <c r="E957" i="4"/>
  <c r="I957" i="4" s="1"/>
  <c r="F925" i="4"/>
  <c r="J925" i="4" s="1"/>
  <c r="G925" i="4"/>
  <c r="E925" i="4"/>
  <c r="I925" i="4" s="1"/>
  <c r="D925" i="4"/>
  <c r="H925" i="4" s="1"/>
  <c r="G546" i="4"/>
  <c r="G530" i="4"/>
  <c r="D530" i="4"/>
  <c r="H530" i="4" s="1"/>
  <c r="E530" i="4"/>
  <c r="I530" i="4" s="1"/>
  <c r="F530" i="4"/>
  <c r="J530" i="4" s="1"/>
  <c r="D149" i="4"/>
  <c r="H149" i="4" s="1"/>
  <c r="K150" i="2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Y885" i="4"/>
  <c r="AB885" i="4" s="1"/>
  <c r="Y869" i="4"/>
  <c r="Y853" i="4"/>
  <c r="Z853" i="4" s="1"/>
  <c r="Y845" i="4"/>
  <c r="Y829" i="4"/>
  <c r="Z829" i="4" s="1"/>
  <c r="Y813" i="4"/>
  <c r="Y797" i="4"/>
  <c r="Z797" i="4" s="1"/>
  <c r="Y781" i="4"/>
  <c r="Y765" i="4"/>
  <c r="AB765" i="4" s="1"/>
  <c r="Y749" i="4"/>
  <c r="Y733" i="4"/>
  <c r="AB733" i="4" s="1"/>
  <c r="Y717" i="4"/>
  <c r="Y701" i="4"/>
  <c r="AB701" i="4" s="1"/>
  <c r="Y677" i="4"/>
  <c r="Y661" i="4"/>
  <c r="Z661" i="4" s="1"/>
  <c r="Y645" i="4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Y148" i="4"/>
  <c r="Y110" i="4"/>
  <c r="AA110" i="4" s="1"/>
  <c r="Y106" i="4"/>
  <c r="AA106" i="4" s="1"/>
  <c r="Y157" i="4"/>
  <c r="Y127" i="4"/>
  <c r="Y422" i="4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B338" i="4"/>
  <c r="AD338" i="4"/>
  <c r="AE218" i="4"/>
  <c r="AA352" i="4"/>
  <c r="AU352" i="4"/>
  <c r="AD352" i="4"/>
  <c r="AE336" i="4"/>
  <c r="AH320" i="4"/>
  <c r="AA320" i="4"/>
  <c r="AC320" i="4"/>
  <c r="AI304" i="4"/>
  <c r="AB304" i="4"/>
  <c r="AD304" i="4"/>
  <c r="AH288" i="4"/>
  <c r="AA288" i="4"/>
  <c r="AC288" i="4"/>
  <c r="AH272" i="4"/>
  <c r="AA272" i="4"/>
  <c r="AC272" i="4"/>
  <c r="AI256" i="4"/>
  <c r="AB256" i="4"/>
  <c r="AD256" i="4"/>
  <c r="AJ228" i="4"/>
  <c r="AK228" i="4"/>
  <c r="Z228" i="4"/>
  <c r="AF196" i="4"/>
  <c r="AG196" i="4"/>
  <c r="AE196" i="4"/>
  <c r="AF164" i="4"/>
  <c r="AG164" i="4"/>
  <c r="AE164" i="4"/>
  <c r="AD124" i="4"/>
  <c r="AJ124" i="4"/>
  <c r="AH124" i="4"/>
  <c r="Z342" i="4"/>
  <c r="AB342" i="4"/>
  <c r="AC222" i="4"/>
  <c r="AD74" i="4"/>
  <c r="AB387" i="4"/>
  <c r="AC387" i="4"/>
  <c r="AC55" i="4"/>
  <c r="X302" i="4"/>
  <c r="Y302" i="4" s="1"/>
  <c r="AH302" i="4" s="1"/>
  <c r="AI232" i="4"/>
  <c r="Z232" i="4"/>
  <c r="AB232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L184" i="4" s="1"/>
  <c r="AR184" i="4" s="1"/>
  <c r="AD184" i="4"/>
  <c r="AC184" i="4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C144" i="4"/>
  <c r="AB144" i="4"/>
  <c r="AN144" i="4" s="1"/>
  <c r="AA144" i="4"/>
  <c r="AT144" i="4"/>
  <c r="AE144" i="4"/>
  <c r="AQ144" i="4" s="1"/>
  <c r="AW144" i="4" s="1"/>
  <c r="Z128" i="4"/>
  <c r="AD128" i="4"/>
  <c r="AC128" i="4"/>
  <c r="AE128" i="4"/>
  <c r="AQ128" i="4" s="1"/>
  <c r="AW128" i="4" s="1"/>
  <c r="AB128" i="4"/>
  <c r="AN128" i="4" s="1"/>
  <c r="AT128" i="4" s="1"/>
  <c r="AA128" i="4"/>
  <c r="Z112" i="4"/>
  <c r="AD112" i="4"/>
  <c r="AC112" i="4"/>
  <c r="AB112" i="4"/>
  <c r="AN112" i="4" s="1"/>
  <c r="AT112" i="4" s="1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M51" i="4" s="1"/>
  <c r="AS51" i="4" s="1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338" i="4"/>
  <c r="AF218" i="4"/>
  <c r="AG210" i="4"/>
  <c r="W84" i="4"/>
  <c r="AF344" i="4"/>
  <c r="W92" i="4"/>
  <c r="AG350" i="4"/>
  <c r="AG342" i="4"/>
  <c r="AG22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M192" i="4" s="1"/>
  <c r="AS192" i="4" s="1"/>
  <c r="AE192" i="4"/>
  <c r="AU192" i="4"/>
  <c r="Z176" i="4"/>
  <c r="AL176" i="4" s="1"/>
  <c r="AR176" i="4" s="1"/>
  <c r="AD176" i="4"/>
  <c r="AC176" i="4"/>
  <c r="AO176" i="4" s="1"/>
  <c r="AU176" i="4" s="1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AQ120" i="4" s="1"/>
  <c r="Z120" i="4"/>
  <c r="AL120" i="4" s="1"/>
  <c r="AR120" i="4" s="1"/>
  <c r="AD120" i="4"/>
  <c r="AC120" i="4"/>
  <c r="AW120" i="4"/>
  <c r="AB59" i="4"/>
  <c r="AA59" i="4"/>
  <c r="AE59" i="4"/>
  <c r="AD59" i="4"/>
  <c r="AC59" i="4"/>
  <c r="Z59" i="4"/>
  <c r="AC88" i="4"/>
  <c r="AB88" i="4"/>
  <c r="AN88" i="4" s="1"/>
  <c r="AT88" i="4" s="1"/>
  <c r="AE88" i="4"/>
  <c r="Z88" i="4"/>
  <c r="AA88" i="4"/>
  <c r="AD88" i="4"/>
  <c r="AP88" i="4" s="1"/>
  <c r="AV88" i="4" s="1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H338" i="4"/>
  <c r="AJ342" i="4"/>
  <c r="AJ222" i="4"/>
  <c r="AK90" i="4"/>
  <c r="AJ74" i="4"/>
  <c r="AK74" i="4"/>
  <c r="AG387" i="4"/>
  <c r="AF387" i="4"/>
  <c r="AI55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E869" i="4"/>
  <c r="AB853" i="4"/>
  <c r="AA853" i="4"/>
  <c r="AC853" i="4"/>
  <c r="AB829" i="4"/>
  <c r="AA829" i="4"/>
  <c r="AC829" i="4"/>
  <c r="AB797" i="4"/>
  <c r="AA797" i="4"/>
  <c r="AC797" i="4"/>
  <c r="AD781" i="4"/>
  <c r="Z765" i="4"/>
  <c r="AD765" i="4"/>
  <c r="AE765" i="4"/>
  <c r="Z733" i="4"/>
  <c r="AD733" i="4"/>
  <c r="AE733" i="4"/>
  <c r="Z701" i="4"/>
  <c r="AD701" i="4"/>
  <c r="AE701" i="4"/>
  <c r="Z677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AB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AA540" i="4"/>
  <c r="Z524" i="4"/>
  <c r="AB524" i="4"/>
  <c r="AD524" i="4"/>
  <c r="AA524" i="4"/>
  <c r="AE524" i="4"/>
  <c r="AC524" i="4"/>
  <c r="AB550" i="4"/>
  <c r="AA550" i="4"/>
  <c r="AC550" i="4"/>
  <c r="Z534" i="4"/>
  <c r="AB534" i="4"/>
  <c r="AD534" i="4"/>
  <c r="AA534" i="4"/>
  <c r="AE534" i="4"/>
  <c r="AC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08" i="4"/>
  <c r="X876" i="4"/>
  <c r="X844" i="4"/>
  <c r="X826" i="4"/>
  <c r="X822" i="4"/>
  <c r="X818" i="4"/>
  <c r="X814" i="4"/>
  <c r="X810" i="4"/>
  <c r="X806" i="4"/>
  <c r="X802" i="4"/>
  <c r="X798" i="4"/>
  <c r="X794" i="4"/>
  <c r="X790" i="4"/>
  <c r="X786" i="4"/>
  <c r="X782" i="4"/>
  <c r="X778" i="4"/>
  <c r="X774" i="4"/>
  <c r="X770" i="4"/>
  <c r="X766" i="4"/>
  <c r="X762" i="4"/>
  <c r="X758" i="4"/>
  <c r="X754" i="4"/>
  <c r="X750" i="4"/>
  <c r="X746" i="4"/>
  <c r="X742" i="4"/>
  <c r="X738" i="4"/>
  <c r="X734" i="4"/>
  <c r="X730" i="4"/>
  <c r="X726" i="4"/>
  <c r="X722" i="4"/>
  <c r="X718" i="4"/>
  <c r="X714" i="4"/>
  <c r="X710" i="4"/>
  <c r="X706" i="4"/>
  <c r="X702" i="4"/>
  <c r="X698" i="4"/>
  <c r="X694" i="4"/>
  <c r="X690" i="4"/>
  <c r="X686" i="4"/>
  <c r="X682" i="4"/>
  <c r="X678" i="4"/>
  <c r="X674" i="4"/>
  <c r="X670" i="4"/>
  <c r="X666" i="4"/>
  <c r="X662" i="4"/>
  <c r="X658" i="4"/>
  <c r="X654" i="4"/>
  <c r="X650" i="4"/>
  <c r="X646" i="4"/>
  <c r="X642" i="4"/>
  <c r="X638" i="4"/>
  <c r="X634" i="4"/>
  <c r="X630" i="4"/>
  <c r="X626" i="4"/>
  <c r="X622" i="4"/>
  <c r="X618" i="4"/>
  <c r="X614" i="4"/>
  <c r="X610" i="4"/>
  <c r="X606" i="4"/>
  <c r="X602" i="4"/>
  <c r="X598" i="4"/>
  <c r="X594" i="4"/>
  <c r="X590" i="4"/>
  <c r="X586" i="4"/>
  <c r="X582" i="4"/>
  <c r="X578" i="4"/>
  <c r="X574" i="4"/>
  <c r="X570" i="4"/>
  <c r="X566" i="4"/>
  <c r="X562" i="4"/>
  <c r="X558" i="4"/>
  <c r="X533" i="4"/>
  <c r="X968" i="4"/>
  <c r="X952" i="4"/>
  <c r="X936" i="4"/>
  <c r="X543" i="4"/>
  <c r="X376" i="4"/>
  <c r="X360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Z893" i="4"/>
  <c r="AB893" i="4"/>
  <c r="AD893" i="4"/>
  <c r="AA893" i="4"/>
  <c r="AE893" i="4"/>
  <c r="AC893" i="4"/>
  <c r="AB877" i="4"/>
  <c r="AD877" i="4"/>
  <c r="AT877" i="4"/>
  <c r="AA877" i="4"/>
  <c r="AE877" i="4"/>
  <c r="AU877" i="4"/>
  <c r="AC877" i="4"/>
  <c r="AS877" i="4"/>
  <c r="Z861" i="4"/>
  <c r="AB861" i="4"/>
  <c r="AD861" i="4"/>
  <c r="AA861" i="4"/>
  <c r="AE861" i="4"/>
  <c r="AC861" i="4"/>
  <c r="AS861" i="4"/>
  <c r="Z837" i="4"/>
  <c r="AB837" i="4"/>
  <c r="AD837" i="4"/>
  <c r="AT837" i="4"/>
  <c r="AA837" i="4"/>
  <c r="AE837" i="4"/>
  <c r="AC837" i="4"/>
  <c r="AS837" i="4"/>
  <c r="Z821" i="4"/>
  <c r="AB821" i="4"/>
  <c r="AD821" i="4"/>
  <c r="AA821" i="4"/>
  <c r="AE821" i="4"/>
  <c r="AC821" i="4"/>
  <c r="AS821" i="4"/>
  <c r="Z805" i="4"/>
  <c r="AB805" i="4"/>
  <c r="AD805" i="4"/>
  <c r="AT805" i="4"/>
  <c r="AA805" i="4"/>
  <c r="AE805" i="4"/>
  <c r="AC805" i="4"/>
  <c r="AS805" i="4"/>
  <c r="Z789" i="4"/>
  <c r="AB789" i="4"/>
  <c r="AD789" i="4"/>
  <c r="AA789" i="4"/>
  <c r="AE789" i="4"/>
  <c r="AC789" i="4"/>
  <c r="AS789" i="4"/>
  <c r="Z773" i="4"/>
  <c r="AB773" i="4"/>
  <c r="AD773" i="4"/>
  <c r="AT773" i="4"/>
  <c r="AA773" i="4"/>
  <c r="AE773" i="4"/>
  <c r="AC773" i="4"/>
  <c r="AS773" i="4"/>
  <c r="Z757" i="4"/>
  <c r="AB757" i="4"/>
  <c r="AD757" i="4"/>
  <c r="AA757" i="4"/>
  <c r="AE757" i="4"/>
  <c r="AC757" i="4"/>
  <c r="AS757" i="4"/>
  <c r="Z741" i="4"/>
  <c r="AB741" i="4"/>
  <c r="AD741" i="4"/>
  <c r="AT741" i="4"/>
  <c r="AA741" i="4"/>
  <c r="AE741" i="4"/>
  <c r="AC741" i="4"/>
  <c r="AS741" i="4"/>
  <c r="Z725" i="4"/>
  <c r="AB725" i="4"/>
  <c r="AD725" i="4"/>
  <c r="AA725" i="4"/>
  <c r="AE725" i="4"/>
  <c r="AC725" i="4"/>
  <c r="Z709" i="4"/>
  <c r="AB709" i="4"/>
  <c r="AD709" i="4"/>
  <c r="AT709" i="4"/>
  <c r="AA709" i="4"/>
  <c r="AE709" i="4"/>
  <c r="AU709" i="4"/>
  <c r="AC709" i="4"/>
  <c r="AS709" i="4"/>
  <c r="Z693" i="4"/>
  <c r="AB693" i="4"/>
  <c r="AD693" i="4"/>
  <c r="AA693" i="4"/>
  <c r="AE693" i="4"/>
  <c r="AC693" i="4"/>
  <c r="AS693" i="4"/>
  <c r="Z685" i="4"/>
  <c r="AB685" i="4"/>
  <c r="AD685" i="4"/>
  <c r="AT685" i="4"/>
  <c r="AA685" i="4"/>
  <c r="AE685" i="4"/>
  <c r="AC685" i="4"/>
  <c r="AS685" i="4"/>
  <c r="Z669" i="4"/>
  <c r="AB669" i="4"/>
  <c r="AD669" i="4"/>
  <c r="AA669" i="4"/>
  <c r="AE669" i="4"/>
  <c r="AC669" i="4"/>
  <c r="Z653" i="4"/>
  <c r="AB653" i="4"/>
  <c r="AD653" i="4"/>
  <c r="AT653" i="4"/>
  <c r="AA653" i="4"/>
  <c r="AE653" i="4"/>
  <c r="AU653" i="4"/>
  <c r="AC653" i="4"/>
  <c r="AS653" i="4"/>
  <c r="Z637" i="4"/>
  <c r="AB637" i="4"/>
  <c r="AD637" i="4"/>
  <c r="AA637" i="4"/>
  <c r="AE637" i="4"/>
  <c r="AC637" i="4"/>
  <c r="AS637" i="4"/>
  <c r="Z621" i="4"/>
  <c r="AB621" i="4"/>
  <c r="AD621" i="4"/>
  <c r="AT621" i="4"/>
  <c r="AA621" i="4"/>
  <c r="AE621" i="4"/>
  <c r="AC621" i="4"/>
  <c r="AS621" i="4"/>
  <c r="Z605" i="4"/>
  <c r="AB605" i="4"/>
  <c r="AD605" i="4"/>
  <c r="AA605" i="4"/>
  <c r="AE605" i="4"/>
  <c r="AC605" i="4"/>
  <c r="Z589" i="4"/>
  <c r="AB589" i="4"/>
  <c r="AD589" i="4"/>
  <c r="AT589" i="4"/>
  <c r="AA589" i="4"/>
  <c r="AE589" i="4"/>
  <c r="AU589" i="4"/>
  <c r="AC589" i="4"/>
  <c r="AS589" i="4"/>
  <c r="Z573" i="4"/>
  <c r="AB573" i="4"/>
  <c r="AD573" i="4"/>
  <c r="AA573" i="4"/>
  <c r="AE573" i="4"/>
  <c r="AC573" i="4"/>
  <c r="AO573" i="4" s="1"/>
  <c r="AU573" i="4" s="1"/>
  <c r="AS573" i="4"/>
  <c r="Z557" i="4"/>
  <c r="AB557" i="4"/>
  <c r="AD557" i="4"/>
  <c r="AT557" i="4"/>
  <c r="AA557" i="4"/>
  <c r="AE557" i="4"/>
  <c r="AC557" i="4"/>
  <c r="AS557" i="4"/>
  <c r="Z967" i="4"/>
  <c r="AB967" i="4"/>
  <c r="AD967" i="4"/>
  <c r="AC967" i="4"/>
  <c r="AA967" i="4"/>
  <c r="AE967" i="4"/>
  <c r="Z959" i="4"/>
  <c r="AB959" i="4"/>
  <c r="AD959" i="4"/>
  <c r="AT959" i="4"/>
  <c r="AC959" i="4"/>
  <c r="AA959" i="4"/>
  <c r="AE959" i="4"/>
  <c r="Z947" i="4"/>
  <c r="AB947" i="4"/>
  <c r="AD947" i="4"/>
  <c r="AC947" i="4"/>
  <c r="AA947" i="4"/>
  <c r="AE947" i="4"/>
  <c r="AU947" i="4"/>
  <c r="Z939" i="4"/>
  <c r="AB939" i="4"/>
  <c r="AD939" i="4"/>
  <c r="AT939" i="4"/>
  <c r="AC939" i="4"/>
  <c r="AA939" i="4"/>
  <c r="AE939" i="4"/>
  <c r="Z931" i="4"/>
  <c r="AB931" i="4"/>
  <c r="AD931" i="4"/>
  <c r="AC931" i="4"/>
  <c r="AA931" i="4"/>
  <c r="AE931" i="4"/>
  <c r="Z927" i="4"/>
  <c r="AL927" i="4" s="1"/>
  <c r="AR927" i="4" s="1"/>
  <c r="AB927" i="4"/>
  <c r="AD927" i="4"/>
  <c r="AT927" i="4"/>
  <c r="AV927" i="4"/>
  <c r="AC927" i="4"/>
  <c r="AA927" i="4"/>
  <c r="AE927" i="4"/>
  <c r="Z542" i="4"/>
  <c r="AL542" i="4" s="1"/>
  <c r="AR542" i="4" s="1"/>
  <c r="AB542" i="4"/>
  <c r="AN542" i="4" s="1"/>
  <c r="AD542" i="4"/>
  <c r="AP542" i="4" s="1"/>
  <c r="AT542" i="4"/>
  <c r="AV542" i="4"/>
  <c r="AA542" i="4"/>
  <c r="AM542" i="4" s="1"/>
  <c r="AE542" i="4"/>
  <c r="AC542" i="4"/>
  <c r="AO542" i="4" s="1"/>
  <c r="AU542" i="4" s="1"/>
  <c r="AS542" i="4"/>
  <c r="AB526" i="4"/>
  <c r="AN526" i="4" s="1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O151" i="4" s="1"/>
  <c r="AU151" i="4" s="1"/>
  <c r="AA151" i="4"/>
  <c r="AE151" i="4"/>
  <c r="AQ151" i="4" s="1"/>
  <c r="AW151" i="4" s="1"/>
  <c r="Z107" i="4"/>
  <c r="AB107" i="4"/>
  <c r="AD107" i="4"/>
  <c r="AC107" i="4"/>
  <c r="AA107" i="4"/>
  <c r="AE107" i="4"/>
  <c r="Z99" i="4"/>
  <c r="AL99" i="4" s="1"/>
  <c r="AR99" i="4" s="1"/>
  <c r="AB99" i="4"/>
  <c r="AD99" i="4"/>
  <c r="AP99" i="4" s="1"/>
  <c r="AV99" i="4" s="1"/>
  <c r="AA99" i="4"/>
  <c r="AC99" i="4"/>
  <c r="AE99" i="4"/>
  <c r="AQ99" i="4" s="1"/>
  <c r="AW99" i="4" s="1"/>
  <c r="Z83" i="4"/>
  <c r="AL83" i="4" s="1"/>
  <c r="AR83" i="4" s="1"/>
  <c r="AB83" i="4"/>
  <c r="AN83" i="4" s="1"/>
  <c r="AD83" i="4"/>
  <c r="AP83" i="4" s="1"/>
  <c r="AT83" i="4"/>
  <c r="AV83" i="4"/>
  <c r="AA83" i="4"/>
  <c r="AC83" i="4"/>
  <c r="AO83" i="4" s="1"/>
  <c r="AU83" i="4" s="1"/>
  <c r="AE83" i="4"/>
  <c r="AQ83" i="4" s="1"/>
  <c r="AW83" i="4" s="1"/>
  <c r="Z65" i="4"/>
  <c r="AB65" i="4"/>
  <c r="AN65" i="4" s="1"/>
  <c r="AD65" i="4"/>
  <c r="AP65" i="4" s="1"/>
  <c r="AT65" i="4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M1001" i="4" s="1"/>
  <c r="AE1001" i="4"/>
  <c r="AQ1001" i="4" s="1"/>
  <c r="AW1001" i="4" s="1"/>
  <c r="AC1001" i="4"/>
  <c r="AS1001" i="4"/>
  <c r="Z985" i="4"/>
  <c r="AL985" i="4" s="1"/>
  <c r="AR985" i="4" s="1"/>
  <c r="AB985" i="4"/>
  <c r="AD985" i="4"/>
  <c r="AP985" i="4" s="1"/>
  <c r="AT985" i="4"/>
  <c r="AV985" i="4"/>
  <c r="AA985" i="4"/>
  <c r="AM985" i="4" s="1"/>
  <c r="AE985" i="4"/>
  <c r="AC985" i="4"/>
  <c r="AS985" i="4"/>
  <c r="AW985" i="4"/>
  <c r="Z973" i="4"/>
  <c r="AB973" i="4"/>
  <c r="AD973" i="4"/>
  <c r="AT973" i="4"/>
  <c r="AV973" i="4"/>
  <c r="AA973" i="4"/>
  <c r="AE973" i="4"/>
  <c r="AC973" i="4"/>
  <c r="AW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M961" i="4"/>
  <c r="AS961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N506" i="4"/>
  <c r="AT506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I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N546" i="4"/>
  <c r="AT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AI380" i="4"/>
  <c r="AH380" i="4"/>
  <c r="AJ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D993" i="4"/>
  <c r="AE993" i="4"/>
  <c r="Z989" i="4"/>
  <c r="AB989" i="4"/>
  <c r="AD989" i="4"/>
  <c r="AA989" i="4"/>
  <c r="AE989" i="4"/>
  <c r="AC989" i="4"/>
  <c r="Z981" i="4"/>
  <c r="AD981" i="4"/>
  <c r="AE981" i="4"/>
  <c r="Z977" i="4"/>
  <c r="AB977" i="4"/>
  <c r="AD977" i="4"/>
  <c r="AA977" i="4"/>
  <c r="AE977" i="4"/>
  <c r="AC977" i="4"/>
  <c r="AA382" i="4"/>
  <c r="AE382" i="4"/>
  <c r="AB382" i="4"/>
  <c r="AI382" i="4"/>
  <c r="AJ382" i="4"/>
  <c r="AK382" i="4"/>
  <c r="AA1000" i="4"/>
  <c r="AC1000" i="4"/>
  <c r="AE1000" i="4"/>
  <c r="AB1000" i="4"/>
  <c r="AD1000" i="4"/>
  <c r="Z1000" i="4"/>
  <c r="AA996" i="4"/>
  <c r="AE996" i="4"/>
  <c r="AD996" i="4"/>
  <c r="AA992" i="4"/>
  <c r="AC992" i="4"/>
  <c r="AE992" i="4"/>
  <c r="AB992" i="4"/>
  <c r="AD992" i="4"/>
  <c r="Z992" i="4"/>
  <c r="AA988" i="4"/>
  <c r="AE988" i="4"/>
  <c r="AD988" i="4"/>
  <c r="AA984" i="4"/>
  <c r="AC984" i="4"/>
  <c r="AE984" i="4"/>
  <c r="AB984" i="4"/>
  <c r="AD984" i="4"/>
  <c r="Z984" i="4"/>
  <c r="AA980" i="4"/>
  <c r="AE980" i="4"/>
  <c r="AD980" i="4"/>
  <c r="AA976" i="4"/>
  <c r="AC976" i="4"/>
  <c r="AE976" i="4"/>
  <c r="AB976" i="4"/>
  <c r="AD976" i="4"/>
  <c r="Z976" i="4"/>
  <c r="AA553" i="4"/>
  <c r="AE553" i="4"/>
  <c r="AD553" i="4"/>
  <c r="AA537" i="4"/>
  <c r="AC537" i="4"/>
  <c r="AE537" i="4"/>
  <c r="AB537" i="4"/>
  <c r="AD537" i="4"/>
  <c r="Z537" i="4"/>
  <c r="AA521" i="4"/>
  <c r="AE521" i="4"/>
  <c r="AD521" i="4"/>
  <c r="AA966" i="4"/>
  <c r="AC966" i="4"/>
  <c r="AE966" i="4"/>
  <c r="Z966" i="4"/>
  <c r="AD966" i="4"/>
  <c r="AB966" i="4"/>
  <c r="AA958" i="4"/>
  <c r="AE958" i="4"/>
  <c r="AD958" i="4"/>
  <c r="AA950" i="4"/>
  <c r="AC950" i="4"/>
  <c r="AE950" i="4"/>
  <c r="Z950" i="4"/>
  <c r="AD950" i="4"/>
  <c r="AB950" i="4"/>
  <c r="AA938" i="4"/>
  <c r="AE938" i="4"/>
  <c r="AD938" i="4"/>
  <c r="AA930" i="4"/>
  <c r="AC930" i="4"/>
  <c r="AE930" i="4"/>
  <c r="Z930" i="4"/>
  <c r="AD930" i="4"/>
  <c r="AB930" i="4"/>
  <c r="AA555" i="4"/>
  <c r="AE555" i="4"/>
  <c r="AD555" i="4"/>
  <c r="AA531" i="4"/>
  <c r="AC531" i="4"/>
  <c r="AE531" i="4"/>
  <c r="AB531" i="4"/>
  <c r="AD531" i="4"/>
  <c r="Z531" i="4"/>
  <c r="AA378" i="4"/>
  <c r="AE378" i="4"/>
  <c r="AD378" i="4"/>
  <c r="AA370" i="4"/>
  <c r="AC370" i="4"/>
  <c r="AE370" i="4"/>
  <c r="Z370" i="4"/>
  <c r="AD370" i="4"/>
  <c r="AB370" i="4"/>
  <c r="AA362" i="4"/>
  <c r="AE362" i="4"/>
  <c r="AD362" i="4"/>
  <c r="AA358" i="4"/>
  <c r="AC358" i="4"/>
  <c r="AE358" i="4"/>
  <c r="Z358" i="4"/>
  <c r="AD358" i="4"/>
  <c r="AB358" i="4"/>
  <c r="AA246" i="4"/>
  <c r="AE246" i="4"/>
  <c r="AD246" i="4"/>
  <c r="AA242" i="4"/>
  <c r="AC242" i="4"/>
  <c r="AE242" i="4"/>
  <c r="Z242" i="4"/>
  <c r="AD242" i="4"/>
  <c r="AB242" i="4"/>
  <c r="AA238" i="4"/>
  <c r="AE238" i="4"/>
  <c r="AD238" i="4"/>
  <c r="AA234" i="4"/>
  <c r="AC234" i="4"/>
  <c r="AE234" i="4"/>
  <c r="Z234" i="4"/>
  <c r="AD234" i="4"/>
  <c r="AB234" i="4"/>
  <c r="AA152" i="4"/>
  <c r="AE152" i="4"/>
  <c r="AD152" i="4"/>
  <c r="AA148" i="4"/>
  <c r="AC148" i="4"/>
  <c r="AE148" i="4"/>
  <c r="Z148" i="4"/>
  <c r="AD148" i="4"/>
  <c r="AB148" i="4"/>
  <c r="Z106" i="4"/>
  <c r="AH891" i="4"/>
  <c r="AI875" i="4"/>
  <c r="AG859" i="4"/>
  <c r="AH771" i="4"/>
  <c r="AH747" i="4"/>
  <c r="AI731" i="4"/>
  <c r="AG715" i="4"/>
  <c r="AI623" i="4"/>
  <c r="AG591" i="4"/>
  <c r="AA157" i="4"/>
  <c r="AE157" i="4"/>
  <c r="AB157" i="4"/>
  <c r="AI157" i="4"/>
  <c r="AJ157" i="4"/>
  <c r="AK157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C422" i="4"/>
  <c r="Z422" i="4"/>
  <c r="AD422" i="4"/>
  <c r="AK422" i="4"/>
  <c r="AI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O143" i="4"/>
  <c r="AU143" i="4" s="1"/>
  <c r="AP135" i="4"/>
  <c r="AV135" i="4" s="1"/>
  <c r="AL135" i="4"/>
  <c r="AR135" i="4" s="1"/>
  <c r="AQ506" i="4"/>
  <c r="AW506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J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D110" i="4" l="1"/>
  <c r="AE110" i="4"/>
  <c r="AD115" i="4"/>
  <c r="AP115" i="4" s="1"/>
  <c r="AV115" i="4" s="1"/>
  <c r="AK115" i="4"/>
  <c r="AB106" i="4"/>
  <c r="AC106" i="4"/>
  <c r="AD106" i="4"/>
  <c r="AE106" i="4"/>
  <c r="AA102" i="4"/>
  <c r="AK102" i="4"/>
  <c r="AF102" i="4"/>
  <c r="AB102" i="4"/>
  <c r="AP510" i="4"/>
  <c r="AV510" i="4" s="1"/>
  <c r="AM99" i="4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Y178" i="4"/>
  <c r="AF86" i="4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M75" i="4" s="1"/>
  <c r="AS75" i="4" s="1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AP34" i="4"/>
  <c r="AV34" i="4" s="1"/>
  <c r="N9" i="2"/>
  <c r="P9" i="2"/>
  <c r="F8" i="3" s="1"/>
  <c r="O9" i="2"/>
  <c r="AQ985" i="4"/>
  <c r="AE661" i="4"/>
  <c r="AD661" i="4"/>
  <c r="AC701" i="4"/>
  <c r="AA701" i="4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P90" i="4" s="1"/>
  <c r="AV90" i="4" s="1"/>
  <c r="AJ102" i="4"/>
  <c r="AK222" i="4"/>
  <c r="AK342" i="4"/>
  <c r="AH218" i="4"/>
  <c r="AH354" i="4"/>
  <c r="AH387" i="4"/>
  <c r="AF74" i="4"/>
  <c r="AF82" i="4"/>
  <c r="AG90" i="4"/>
  <c r="AG102" i="4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F937" i="4"/>
  <c r="J937" i="4" s="1"/>
  <c r="E949" i="4"/>
  <c r="I949" i="4" s="1"/>
  <c r="G462" i="4"/>
  <c r="D538" i="4"/>
  <c r="H538" i="4" s="1"/>
  <c r="AI985" i="4"/>
  <c r="AO985" i="4" s="1"/>
  <c r="AU985" i="4" s="1"/>
  <c r="AH985" i="4"/>
  <c r="AN985" i="4" s="1"/>
  <c r="AM510" i="4"/>
  <c r="AS510" i="4" s="1"/>
  <c r="AH115" i="4"/>
  <c r="AN115" i="4" s="1"/>
  <c r="AE115" i="4"/>
  <c r="AQ115" i="4" s="1"/>
  <c r="AW115" i="4" s="1"/>
  <c r="AF115" i="4"/>
  <c r="AG639" i="4"/>
  <c r="AI707" i="4"/>
  <c r="AG899" i="4"/>
  <c r="AL510" i="4"/>
  <c r="AR510" i="4" s="1"/>
  <c r="E510" i="4" s="1"/>
  <c r="I510" i="4" s="1"/>
  <c r="AN510" i="4"/>
  <c r="AT510" i="4" s="1"/>
  <c r="D438" i="4"/>
  <c r="H438" i="4" s="1"/>
  <c r="K439" i="2" s="1"/>
  <c r="F438" i="4"/>
  <c r="J438" i="4" s="1"/>
  <c r="M439" i="2" s="1"/>
  <c r="E470" i="4"/>
  <c r="I470" i="4" s="1"/>
  <c r="G470" i="4"/>
  <c r="F470" i="4"/>
  <c r="J470" i="4" s="1"/>
  <c r="G520" i="4"/>
  <c r="E520" i="4"/>
  <c r="I520" i="4" s="1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C526" i="4"/>
  <c r="AO526" i="4" s="1"/>
  <c r="AU526" i="4" s="1"/>
  <c r="AT526" i="4"/>
  <c r="AQ542" i="4"/>
  <c r="AW542" i="4" s="1"/>
  <c r="AC625" i="4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K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J210" i="4"/>
  <c r="AA226" i="4"/>
  <c r="AF226" i="4"/>
  <c r="AK226" i="4"/>
  <c r="AD346" i="4"/>
  <c r="AJ346" i="4"/>
  <c r="AA346" i="4"/>
  <c r="AG346" i="4"/>
  <c r="AA422" i="4"/>
  <c r="AE422" i="4"/>
  <c r="AB422" i="4"/>
  <c r="AG422" i="4"/>
  <c r="AH422" i="4"/>
  <c r="AF422" i="4"/>
  <c r="AC157" i="4"/>
  <c r="Z157" i="4"/>
  <c r="AD157" i="4"/>
  <c r="AF157" i="4"/>
  <c r="AG157" i="4"/>
  <c r="AM157" i="4" s="1"/>
  <c r="AS157" i="4" s="1"/>
  <c r="AH157" i="4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D677" i="4"/>
  <c r="AP677" i="4" s="1"/>
  <c r="AV677" i="4" s="1"/>
  <c r="AE677" i="4"/>
  <c r="AK677" i="4"/>
  <c r="AF677" i="4"/>
  <c r="Z717" i="4"/>
  <c r="AD717" i="4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Z869" i="4"/>
  <c r="AK869" i="4"/>
  <c r="AF869" i="4"/>
  <c r="Z901" i="4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O91" i="4" s="1"/>
  <c r="AU91" i="4" s="1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G173" i="4"/>
  <c r="AM173" i="4" s="1"/>
  <c r="AS173" i="4" s="1"/>
  <c r="D510" i="4"/>
  <c r="H510" i="4" s="1"/>
  <c r="F510" i="4"/>
  <c r="J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D55" i="4"/>
  <c r="AE55" i="4"/>
  <c r="AA55" i="4"/>
  <c r="AM55" i="4" s="1"/>
  <c r="AS55" i="4" s="1"/>
  <c r="AK55" i="4"/>
  <c r="AJ55" i="4"/>
  <c r="AA387" i="4"/>
  <c r="AD387" i="4"/>
  <c r="Z387" i="4"/>
  <c r="AK387" i="4"/>
  <c r="AQ387" i="4" s="1"/>
  <c r="AW387" i="4" s="1"/>
  <c r="AJ387" i="4"/>
  <c r="AA74" i="4"/>
  <c r="Z74" i="4"/>
  <c r="AL74" i="4" s="1"/>
  <c r="AR74" i="4" s="1"/>
  <c r="AC74" i="4"/>
  <c r="AH74" i="4"/>
  <c r="AA82" i="4"/>
  <c r="Z82" i="4"/>
  <c r="AC82" i="4"/>
  <c r="AH82" i="4"/>
  <c r="AA90" i="4"/>
  <c r="AM90" i="4" s="1"/>
  <c r="AS90" i="4" s="1"/>
  <c r="Z90" i="4"/>
  <c r="AC90" i="4"/>
  <c r="AH90" i="4"/>
  <c r="AI90" i="4"/>
  <c r="AE102" i="4"/>
  <c r="AD102" i="4"/>
  <c r="AC102" i="4"/>
  <c r="AH102" i="4"/>
  <c r="AI102" i="4"/>
  <c r="AD222" i="4"/>
  <c r="AP222" i="4" s="1"/>
  <c r="AV222" i="4" s="1"/>
  <c r="AB222" i="4"/>
  <c r="AE222" i="4"/>
  <c r="AI222" i="4"/>
  <c r="AH222" i="4"/>
  <c r="AD342" i="4"/>
  <c r="AE342" i="4"/>
  <c r="AQ342" i="4" s="1"/>
  <c r="AW342" i="4" s="1"/>
  <c r="AA342" i="4"/>
  <c r="AI342" i="4"/>
  <c r="AH342" i="4"/>
  <c r="Z124" i="4"/>
  <c r="AC124" i="4"/>
  <c r="AG124" i="4"/>
  <c r="AM124" i="4" s="1"/>
  <c r="AS124" i="4" s="1"/>
  <c r="AB124" i="4"/>
  <c r="AK124" i="4"/>
  <c r="AI124" i="4"/>
  <c r="AJ164" i="4"/>
  <c r="AH164" i="4"/>
  <c r="AK164" i="4"/>
  <c r="AA164" i="4"/>
  <c r="Z164" i="4"/>
  <c r="AL164" i="4" s="1"/>
  <c r="AR164" i="4" s="1"/>
  <c r="AC164" i="4"/>
  <c r="AJ196" i="4"/>
  <c r="AP196" i="4" s="1"/>
  <c r="AV196" i="4" s="1"/>
  <c r="AH196" i="4"/>
  <c r="AK196" i="4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Q228" i="4" s="1"/>
  <c r="AW228" i="4" s="1"/>
  <c r="AD228" i="4"/>
  <c r="AJ256" i="4"/>
  <c r="AH256" i="4"/>
  <c r="AK256" i="4"/>
  <c r="AA256" i="4"/>
  <c r="Z256" i="4"/>
  <c r="AC256" i="4"/>
  <c r="AF272" i="4"/>
  <c r="AI272" i="4"/>
  <c r="AG272" i="4"/>
  <c r="AM272" i="4" s="1"/>
  <c r="AS272" i="4" s="1"/>
  <c r="AB272" i="4"/>
  <c r="AE272" i="4"/>
  <c r="AQ272" i="4" s="1"/>
  <c r="AW272" i="4" s="1"/>
  <c r="AD272" i="4"/>
  <c r="AF288" i="4"/>
  <c r="AL288" i="4" s="1"/>
  <c r="AR288" i="4" s="1"/>
  <c r="AI288" i="4"/>
  <c r="AG288" i="4"/>
  <c r="AB288" i="4"/>
  <c r="AE288" i="4"/>
  <c r="AD288" i="4"/>
  <c r="AJ304" i="4"/>
  <c r="AH304" i="4"/>
  <c r="AK304" i="4"/>
  <c r="AA304" i="4"/>
  <c r="Z304" i="4"/>
  <c r="AL304" i="4" s="1"/>
  <c r="AR304" i="4" s="1"/>
  <c r="AC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Z218" i="4"/>
  <c r="AL218" i="4" s="1"/>
  <c r="AR218" i="4" s="1"/>
  <c r="AC218" i="4"/>
  <c r="AI218" i="4"/>
  <c r="AK218" i="4"/>
  <c r="AJ218" i="4"/>
  <c r="AP218" i="4" s="1"/>
  <c r="AV218" i="4" s="1"/>
  <c r="AA338" i="4"/>
  <c r="Z338" i="4"/>
  <c r="AL338" i="4" s="1"/>
  <c r="AR338" i="4" s="1"/>
  <c r="AC338" i="4"/>
  <c r="AI338" i="4"/>
  <c r="AK338" i="4"/>
  <c r="AJ338" i="4"/>
  <c r="AP338" i="4" s="1"/>
  <c r="AV338" i="4" s="1"/>
  <c r="AA354" i="4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937" i="4"/>
  <c r="H937" i="4" s="1"/>
  <c r="G937" i="4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L63" i="4" s="1"/>
  <c r="AR63" i="4" s="1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E717" i="4"/>
  <c r="AQ717" i="4" s="1"/>
  <c r="AW717" i="4" s="1"/>
  <c r="AE781" i="4"/>
  <c r="AE845" i="4"/>
  <c r="AQ845" i="4" s="1"/>
  <c r="AW845" i="4" s="1"/>
  <c r="AE901" i="4"/>
  <c r="AG47" i="4"/>
  <c r="AF507" i="4"/>
  <c r="AG395" i="4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J647" i="4"/>
  <c r="AI979" i="4"/>
  <c r="AH639" i="4"/>
  <c r="AK667" i="4"/>
  <c r="AJ683" i="4"/>
  <c r="AF699" i="4"/>
  <c r="AG771" i="4"/>
  <c r="AK779" i="4"/>
  <c r="AJ795" i="4"/>
  <c r="AF81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Z354" i="4"/>
  <c r="AL354" i="4" s="1"/>
  <c r="AR354" i="4" s="1"/>
  <c r="AK336" i="4"/>
  <c r="AI19" i="4"/>
  <c r="AO19" i="4" s="1"/>
  <c r="AU19" i="4" s="1"/>
  <c r="AK91" i="4"/>
  <c r="AH19" i="4"/>
  <c r="AN19" i="4" s="1"/>
  <c r="AT19" i="4" s="1"/>
  <c r="AF19" i="4"/>
  <c r="AF91" i="4"/>
  <c r="AL91" i="4" s="1"/>
  <c r="AR91" i="4" s="1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O107" i="4" s="1"/>
  <c r="AU107" i="4" s="1"/>
  <c r="AK80" i="4"/>
  <c r="AH75" i="4"/>
  <c r="AH107" i="4"/>
  <c r="AN107" i="4" s="1"/>
  <c r="AT107" i="4" s="1"/>
  <c r="AF75" i="4"/>
  <c r="AK107" i="4"/>
  <c r="AQ107" i="4" s="1"/>
  <c r="AW107" i="4" s="1"/>
  <c r="AG19" i="4"/>
  <c r="AM19" i="4" s="1"/>
  <c r="AS19" i="4" s="1"/>
  <c r="AP107" i="4"/>
  <c r="AV107" i="4" s="1"/>
  <c r="Y415" i="4"/>
  <c r="AK415" i="4" s="1"/>
  <c r="AM557" i="4"/>
  <c r="AM685" i="4"/>
  <c r="AI611" i="4"/>
  <c r="AI647" i="4"/>
  <c r="AG979" i="4"/>
  <c r="AG651" i="4"/>
  <c r="AG667" i="4"/>
  <c r="AG683" i="4"/>
  <c r="AG699" i="4"/>
  <c r="AG707" i="4"/>
  <c r="AI779" i="4"/>
  <c r="AI795" i="4"/>
  <c r="AI811" i="4"/>
  <c r="AI827" i="4"/>
  <c r="AG835" i="4"/>
  <c r="AG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N507" i="4" s="1"/>
  <c r="AT507" i="4" s="1"/>
  <c r="AE507" i="4"/>
  <c r="AD507" i="4"/>
  <c r="AK507" i="4"/>
  <c r="AJ507" i="4"/>
  <c r="AI507" i="4"/>
  <c r="AB395" i="4"/>
  <c r="AN395" i="4" s="1"/>
  <c r="AT395" i="4" s="1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L78" i="4" s="1"/>
  <c r="AR78" i="4" s="1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N212" i="4" s="1"/>
  <c r="AT212" i="4" s="1"/>
  <c r="AE212" i="4"/>
  <c r="AD212" i="4"/>
  <c r="AJ248" i="4"/>
  <c r="AH248" i="4"/>
  <c r="AK248" i="4"/>
  <c r="AA248" i="4"/>
  <c r="AM248" i="4" s="1"/>
  <c r="AS248" i="4" s="1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G264" i="4" s="1"/>
  <c r="AJ280" i="4"/>
  <c r="AH280" i="4"/>
  <c r="AN280" i="4" s="1"/>
  <c r="AT280" i="4" s="1"/>
  <c r="AK280" i="4"/>
  <c r="AA280" i="4"/>
  <c r="AD280" i="4"/>
  <c r="AP280" i="4" s="1"/>
  <c r="AV280" i="4" s="1"/>
  <c r="Z280" i="4"/>
  <c r="AL280" i="4" s="1"/>
  <c r="AR280" i="4" s="1"/>
  <c r="AF296" i="4"/>
  <c r="AL296" i="4" s="1"/>
  <c r="AR296" i="4" s="1"/>
  <c r="AI296" i="4"/>
  <c r="AG296" i="4"/>
  <c r="AB296" i="4"/>
  <c r="AE296" i="4"/>
  <c r="AC296" i="4"/>
  <c r="AO296" i="4" s="1"/>
  <c r="AU296" i="4" s="1"/>
  <c r="AJ312" i="4"/>
  <c r="AH312" i="4"/>
  <c r="AN312" i="4" s="1"/>
  <c r="AT312" i="4" s="1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C749" i="4"/>
  <c r="AB781" i="4"/>
  <c r="AN781" i="4" s="1"/>
  <c r="AT781" i="4" s="1"/>
  <c r="AA781" i="4"/>
  <c r="AC781" i="4"/>
  <c r="AO781" i="4" s="1"/>
  <c r="AU781" i="4" s="1"/>
  <c r="AB813" i="4"/>
  <c r="AA813" i="4"/>
  <c r="AC813" i="4"/>
  <c r="AB845" i="4"/>
  <c r="AN845" i="4" s="1"/>
  <c r="AT845" i="4" s="1"/>
  <c r="AA845" i="4"/>
  <c r="AC845" i="4"/>
  <c r="AO845" i="4" s="1"/>
  <c r="AU845" i="4" s="1"/>
  <c r="AB869" i="4"/>
  <c r="AA869" i="4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N17" i="4"/>
  <c r="AT17" i="4" s="1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288" i="4"/>
  <c r="AW288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Q164" i="4"/>
  <c r="AW164" i="4" s="1"/>
  <c r="AQ304" i="4"/>
  <c r="AW304" i="4" s="1"/>
  <c r="AP12" i="4"/>
  <c r="AV12" i="4" s="1"/>
  <c r="AM461" i="4"/>
  <c r="AS461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L877" i="4" s="1"/>
  <c r="AR877" i="4" s="1"/>
  <c r="AK877" i="4"/>
  <c r="AQ877" i="4" s="1"/>
  <c r="AW877" i="4" s="1"/>
  <c r="AJ909" i="4"/>
  <c r="AP909" i="4" s="1"/>
  <c r="AV909" i="4" s="1"/>
  <c r="AF909" i="4"/>
  <c r="AK909" i="4"/>
  <c r="AQ909" i="4" s="1"/>
  <c r="AW909" i="4" s="1"/>
  <c r="AP939" i="4"/>
  <c r="AV939" i="4" s="1"/>
  <c r="AL939" i="4"/>
  <c r="AR939" i="4" s="1"/>
  <c r="AN947" i="4"/>
  <c r="AT947" i="4" s="1"/>
  <c r="AN573" i="4"/>
  <c r="AT573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N893" i="4"/>
  <c r="AT893" i="4" s="1"/>
  <c r="AQ196" i="4"/>
  <c r="AW196" i="4" s="1"/>
  <c r="AQ256" i="4"/>
  <c r="AW256" i="4" s="1"/>
  <c r="AO336" i="4"/>
  <c r="AU336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P573" i="4" s="1"/>
  <c r="AV573" i="4" s="1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D693" i="4" s="1"/>
  <c r="H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L893" i="4" s="1"/>
  <c r="AR893" i="4" s="1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967" i="4"/>
  <c r="AT967" i="4" s="1"/>
  <c r="AN605" i="4"/>
  <c r="AT605" i="4" s="1"/>
  <c r="AQ621" i="4"/>
  <c r="AW621" i="4" s="1"/>
  <c r="AN669" i="4"/>
  <c r="AT669" i="4" s="1"/>
  <c r="AN725" i="4"/>
  <c r="AT725" i="4" s="1"/>
  <c r="AN789" i="4"/>
  <c r="AT789" i="4" s="1"/>
  <c r="AN861" i="4"/>
  <c r="AT861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O485" i="4"/>
  <c r="AU485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56" i="4"/>
  <c r="AS256" i="4" s="1"/>
  <c r="AM288" i="4"/>
  <c r="AS288" i="4" s="1"/>
  <c r="AM304" i="4"/>
  <c r="AS304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D232" i="4"/>
  <c r="H232" i="4" s="1"/>
  <c r="K233" i="2" s="1"/>
  <c r="G232" i="4"/>
  <c r="F232" i="4"/>
  <c r="J232" i="4" s="1"/>
  <c r="M233" i="2" s="1"/>
  <c r="E232" i="4"/>
  <c r="I232" i="4" s="1"/>
  <c r="L233" i="2" s="1"/>
  <c r="D264" i="4"/>
  <c r="H264" i="4" s="1"/>
  <c r="K26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E19" i="4"/>
  <c r="I19" i="4" s="1"/>
  <c r="L20" i="2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E573" i="4"/>
  <c r="I573" i="4" s="1"/>
  <c r="E821" i="4"/>
  <c r="I821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80" i="4"/>
  <c r="I80" i="4" s="1"/>
  <c r="L81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28" i="4"/>
  <c r="E128" i="4"/>
  <c r="I128" i="4" s="1"/>
  <c r="L129" i="2" s="1"/>
  <c r="G144" i="4"/>
  <c r="E144" i="4"/>
  <c r="I144" i="4" s="1"/>
  <c r="L145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F63" i="4"/>
  <c r="J63" i="4" s="1"/>
  <c r="M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L336" i="4" s="1"/>
  <c r="AR336" i="4" s="1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AP966" i="4"/>
  <c r="AV966" i="4" s="1"/>
  <c r="Y587" i="4"/>
  <c r="Y603" i="4"/>
  <c r="AA603" i="4" s="1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AI44" i="4" s="1"/>
  <c r="Y60" i="4"/>
  <c r="AI60" i="4" s="1"/>
  <c r="Y121" i="4"/>
  <c r="AD121" i="4" s="1"/>
  <c r="Y137" i="4"/>
  <c r="AI137" i="4" s="1"/>
  <c r="Y163" i="4"/>
  <c r="Y179" i="4"/>
  <c r="Y195" i="4"/>
  <c r="Y211" i="4"/>
  <c r="AI211" i="4" s="1"/>
  <c r="Y227" i="4"/>
  <c r="AI227" i="4" s="1"/>
  <c r="Y255" i="4"/>
  <c r="Y271" i="4"/>
  <c r="AD271" i="4" s="1"/>
  <c r="Y287" i="4"/>
  <c r="AI287" i="4" s="1"/>
  <c r="Y303" i="4"/>
  <c r="Y319" i="4"/>
  <c r="Y335" i="4"/>
  <c r="Y351" i="4"/>
  <c r="AI351" i="4" s="1"/>
  <c r="Y392" i="4"/>
  <c r="AI392" i="4" s="1"/>
  <c r="Y408" i="4"/>
  <c r="Y424" i="4"/>
  <c r="AD424" i="4" s="1"/>
  <c r="Y440" i="4"/>
  <c r="AI440" i="4" s="1"/>
  <c r="Y456" i="4"/>
  <c r="Y472" i="4"/>
  <c r="Y488" i="4"/>
  <c r="Y504" i="4"/>
  <c r="AI504" i="4" s="1"/>
  <c r="Y556" i="4"/>
  <c r="AI556" i="4" s="1"/>
  <c r="Y366" i="4"/>
  <c r="Y515" i="4"/>
  <c r="Y539" i="4"/>
  <c r="Y926" i="4"/>
  <c r="Y942" i="4"/>
  <c r="Y954" i="4"/>
  <c r="Y970" i="4"/>
  <c r="Y545" i="4"/>
  <c r="Y978" i="4"/>
  <c r="Y986" i="4"/>
  <c r="Y994" i="4"/>
  <c r="Y125" i="4"/>
  <c r="Y159" i="4"/>
  <c r="Y191" i="4"/>
  <c r="Y223" i="4"/>
  <c r="Y275" i="4"/>
  <c r="Y307" i="4"/>
  <c r="Y339" i="4"/>
  <c r="Y388" i="4"/>
  <c r="Y420" i="4"/>
  <c r="Y452" i="4"/>
  <c r="Y484" i="4"/>
  <c r="Y58" i="4"/>
  <c r="Y277" i="4"/>
  <c r="Y309" i="4"/>
  <c r="Y341" i="4"/>
  <c r="Y20" i="4"/>
  <c r="Y360" i="4"/>
  <c r="Y368" i="4"/>
  <c r="Y376" i="4"/>
  <c r="Y527" i="4"/>
  <c r="AB527" i="4" s="1"/>
  <c r="Y543" i="4"/>
  <c r="AB543" i="4" s="1"/>
  <c r="Y928" i="4"/>
  <c r="Y936" i="4"/>
  <c r="AE936" i="4" s="1"/>
  <c r="Y944" i="4"/>
  <c r="Z944" i="4" s="1"/>
  <c r="Y952" i="4"/>
  <c r="Y960" i="4"/>
  <c r="Y968" i="4"/>
  <c r="Y517" i="4"/>
  <c r="AB517" i="4" s="1"/>
  <c r="Y533" i="4"/>
  <c r="AB533" i="4" s="1"/>
  <c r="Y549" i="4"/>
  <c r="Y558" i="4"/>
  <c r="AE558" i="4" s="1"/>
  <c r="Y560" i="4"/>
  <c r="AB560" i="4" s="1"/>
  <c r="Y562" i="4"/>
  <c r="Y564" i="4"/>
  <c r="Y566" i="4"/>
  <c r="Y568" i="4"/>
  <c r="AB568" i="4" s="1"/>
  <c r="Y570" i="4"/>
  <c r="AB570" i="4" s="1"/>
  <c r="Y572" i="4"/>
  <c r="Y574" i="4"/>
  <c r="AE574" i="4" s="1"/>
  <c r="Y576" i="4"/>
  <c r="AB576" i="4" s="1"/>
  <c r="Y578" i="4"/>
  <c r="Y580" i="4"/>
  <c r="Y582" i="4"/>
  <c r="Y584" i="4"/>
  <c r="AB584" i="4" s="1"/>
  <c r="Y586" i="4"/>
  <c r="Y588" i="4"/>
  <c r="Y590" i="4"/>
  <c r="Y592" i="4"/>
  <c r="AB592" i="4" s="1"/>
  <c r="Y594" i="4"/>
  <c r="Y596" i="4"/>
  <c r="Y598" i="4"/>
  <c r="Y600" i="4"/>
  <c r="AB600" i="4" s="1"/>
  <c r="Y602" i="4"/>
  <c r="Y604" i="4"/>
  <c r="Y606" i="4"/>
  <c r="Y608" i="4"/>
  <c r="AB608" i="4" s="1"/>
  <c r="Y610" i="4"/>
  <c r="Y612" i="4"/>
  <c r="Y614" i="4"/>
  <c r="Y616" i="4"/>
  <c r="Y618" i="4"/>
  <c r="Y620" i="4"/>
  <c r="Y622" i="4"/>
  <c r="Y624" i="4"/>
  <c r="Y626" i="4"/>
  <c r="Y628" i="4"/>
  <c r="Y630" i="4"/>
  <c r="Y632" i="4"/>
  <c r="Y634" i="4"/>
  <c r="Y636" i="4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O232" i="4"/>
  <c r="AU232" i="4" s="1"/>
  <c r="AQ140" i="4"/>
  <c r="AW140" i="4" s="1"/>
  <c r="AP212" i="4"/>
  <c r="AV212" i="4" s="1"/>
  <c r="AO228" i="4"/>
  <c r="AU228" i="4" s="1"/>
  <c r="AL228" i="4"/>
  <c r="AR228" i="4" s="1"/>
  <c r="AO256" i="4"/>
  <c r="AU256" i="4" s="1"/>
  <c r="AL256" i="4"/>
  <c r="AR256" i="4" s="1"/>
  <c r="AO272" i="4"/>
  <c r="AU272" i="4" s="1"/>
  <c r="AL272" i="4"/>
  <c r="AR272" i="4" s="1"/>
  <c r="AO288" i="4"/>
  <c r="AU288" i="4" s="1"/>
  <c r="AO304" i="4"/>
  <c r="AU304" i="4" s="1"/>
  <c r="AO320" i="4"/>
  <c r="AU320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AD423" i="4"/>
  <c r="Z431" i="4"/>
  <c r="AD431" i="4"/>
  <c r="AC431" i="4"/>
  <c r="AE431" i="4"/>
  <c r="AB431" i="4"/>
  <c r="AA431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N427" i="4" s="1"/>
  <c r="AT427" i="4" s="1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N158" i="4" s="1"/>
  <c r="AT158" i="4" s="1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AO174" i="4" s="1"/>
  <c r="AU174" i="4" s="1"/>
  <c r="Z174" i="4"/>
  <c r="AS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D334" i="4"/>
  <c r="AP334" i="4" s="1"/>
  <c r="AV334" i="4" s="1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I250" i="4"/>
  <c r="AG266" i="4"/>
  <c r="AI266" i="4"/>
  <c r="AI282" i="4"/>
  <c r="AI298" i="4"/>
  <c r="AI314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L507" i="4"/>
  <c r="AR507" i="4" s="1"/>
  <c r="AQ507" i="4"/>
  <c r="AW507" i="4" s="1"/>
  <c r="AL387" i="4"/>
  <c r="AR387" i="4" s="1"/>
  <c r="AO387" i="4"/>
  <c r="AU387" i="4" s="1"/>
  <c r="AM387" i="4"/>
  <c r="AS387" i="4" s="1"/>
  <c r="AN387" i="4"/>
  <c r="AT387" i="4" s="1"/>
  <c r="AO395" i="4"/>
  <c r="AU395" i="4" s="1"/>
  <c r="AQ395" i="4"/>
  <c r="AW395" i="4" s="1"/>
  <c r="AL15" i="4"/>
  <c r="AR15" i="4" s="1"/>
  <c r="AL70" i="4"/>
  <c r="AR70" i="4" s="1"/>
  <c r="AQ70" i="4"/>
  <c r="AW70" i="4" s="1"/>
  <c r="AN74" i="4"/>
  <c r="AT74" i="4" s="1"/>
  <c r="AO74" i="4"/>
  <c r="AU74" i="4" s="1"/>
  <c r="AP74" i="4"/>
  <c r="AV74" i="4" s="1"/>
  <c r="AM74" i="4"/>
  <c r="AS74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O102" i="4"/>
  <c r="AU102" i="4" s="1"/>
  <c r="AP102" i="4"/>
  <c r="AV102" i="4" s="1"/>
  <c r="AM102" i="4"/>
  <c r="AS102" i="4" s="1"/>
  <c r="AP214" i="4"/>
  <c r="AV214" i="4" s="1"/>
  <c r="AQ222" i="4"/>
  <c r="AW222" i="4" s="1"/>
  <c r="AL222" i="4"/>
  <c r="AR222" i="4" s="1"/>
  <c r="AP230" i="4"/>
  <c r="AV230" i="4" s="1"/>
  <c r="AN342" i="4"/>
  <c r="AT342" i="4" s="1"/>
  <c r="AL342" i="4"/>
  <c r="AR342" i="4" s="1"/>
  <c r="AO350" i="4"/>
  <c r="AU350" i="4" s="1"/>
  <c r="AP350" i="4"/>
  <c r="AV350" i="4" s="1"/>
  <c r="AN124" i="4"/>
  <c r="AT124" i="4" s="1"/>
  <c r="AL124" i="4"/>
  <c r="AR124" i="4" s="1"/>
  <c r="AM140" i="4"/>
  <c r="AS140" i="4" s="1"/>
  <c r="AP164" i="4"/>
  <c r="AV164" i="4" s="1"/>
  <c r="AN164" i="4"/>
  <c r="AT164" i="4" s="1"/>
  <c r="AL180" i="4"/>
  <c r="AR180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P272" i="4"/>
  <c r="AV272" i="4" s="1"/>
  <c r="AN272" i="4"/>
  <c r="AT272" i="4" s="1"/>
  <c r="AP288" i="4"/>
  <c r="AV288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Q344" i="4"/>
  <c r="AW344" i="4" s="1"/>
  <c r="AM210" i="4"/>
  <c r="AS210" i="4" s="1"/>
  <c r="AQ210" i="4"/>
  <c r="AW210" i="4" s="1"/>
  <c r="AM218" i="4"/>
  <c r="AS218" i="4" s="1"/>
  <c r="AN218" i="4"/>
  <c r="AT218" i="4" s="1"/>
  <c r="AO226" i="4"/>
  <c r="AU226" i="4" s="1"/>
  <c r="AQ226" i="4"/>
  <c r="AW226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B250" i="4"/>
  <c r="AE250" i="4"/>
  <c r="AC250" i="4"/>
  <c r="AB266" i="4"/>
  <c r="AA266" i="4"/>
  <c r="AE266" i="4"/>
  <c r="AD266" i="4"/>
  <c r="AC266" i="4"/>
  <c r="Z266" i="4"/>
  <c r="AB282" i="4"/>
  <c r="AE282" i="4"/>
  <c r="AC282" i="4"/>
  <c r="AB298" i="4"/>
  <c r="AE298" i="4"/>
  <c r="AC298" i="4"/>
  <c r="AB314" i="4"/>
  <c r="AE314" i="4"/>
  <c r="AC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J250" i="4"/>
  <c r="AK266" i="4"/>
  <c r="AH266" i="4"/>
  <c r="AJ266" i="4"/>
  <c r="AK282" i="4"/>
  <c r="AJ282" i="4"/>
  <c r="AH298" i="4"/>
  <c r="AK314" i="4"/>
  <c r="AJ314" i="4"/>
  <c r="AK330" i="4"/>
  <c r="AH330" i="4"/>
  <c r="AJ330" i="4"/>
  <c r="AQ55" i="4"/>
  <c r="AW55" i="4" s="1"/>
  <c r="AO55" i="4"/>
  <c r="AU55" i="4" s="1"/>
  <c r="AP387" i="4"/>
  <c r="AV387" i="4" s="1"/>
  <c r="AM395" i="4"/>
  <c r="AS395" i="4" s="1"/>
  <c r="AM15" i="4"/>
  <c r="AS15" i="4" s="1"/>
  <c r="AP70" i="4"/>
  <c r="AV70" i="4" s="1"/>
  <c r="AQ74" i="4"/>
  <c r="AW74" i="4" s="1"/>
  <c r="AO78" i="4"/>
  <c r="AU78" i="4" s="1"/>
  <c r="AL82" i="4"/>
  <c r="AR82" i="4" s="1"/>
  <c r="AQ82" i="4"/>
  <c r="AW82" i="4" s="1"/>
  <c r="AP86" i="4"/>
  <c r="AV86" i="4" s="1"/>
  <c r="AQ90" i="4"/>
  <c r="AW90" i="4" s="1"/>
  <c r="AN102" i="4"/>
  <c r="AT102" i="4" s="1"/>
  <c r="AL102" i="4"/>
  <c r="AR102" i="4" s="1"/>
  <c r="AQ102" i="4"/>
  <c r="AW102" i="4" s="1"/>
  <c r="AM214" i="4"/>
  <c r="AS214" i="4" s="1"/>
  <c r="AM222" i="4"/>
  <c r="AS222" i="4" s="1"/>
  <c r="AO222" i="4"/>
  <c r="AU222" i="4" s="1"/>
  <c r="AN230" i="4"/>
  <c r="AT230" i="4" s="1"/>
  <c r="AM342" i="4"/>
  <c r="AS342" i="4" s="1"/>
  <c r="AO342" i="4"/>
  <c r="AU342" i="4" s="1"/>
  <c r="AP342" i="4"/>
  <c r="AV342" i="4" s="1"/>
  <c r="AQ350" i="4"/>
  <c r="AW350" i="4" s="1"/>
  <c r="AQ124" i="4"/>
  <c r="AW124" i="4" s="1"/>
  <c r="AO124" i="4"/>
  <c r="AU124" i="4" s="1"/>
  <c r="AP124" i="4"/>
  <c r="AV124" i="4" s="1"/>
  <c r="AL140" i="4"/>
  <c r="AR140" i="4" s="1"/>
  <c r="AL344" i="4"/>
  <c r="AR344" i="4" s="1"/>
  <c r="AM344" i="4"/>
  <c r="AS344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M346" i="4"/>
  <c r="AS346" i="4" s="1"/>
  <c r="AN346" i="4"/>
  <c r="AT346" i="4" s="1"/>
  <c r="AO354" i="4"/>
  <c r="AU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A244" i="4"/>
  <c r="AB364" i="4"/>
  <c r="Z133" i="4"/>
  <c r="AH133" i="4"/>
  <c r="Z183" i="4"/>
  <c r="Z251" i="4"/>
  <c r="AH251" i="4"/>
  <c r="AB315" i="4"/>
  <c r="Z412" i="4"/>
  <c r="AH412" i="4"/>
  <c r="AH476" i="4"/>
  <c r="Z285" i="4"/>
  <c r="AH285" i="4"/>
  <c r="X240" i="4"/>
  <c r="AE563" i="4"/>
  <c r="AT579" i="4"/>
  <c r="AV579" i="4"/>
  <c r="AC579" i="4"/>
  <c r="AS579" i="4"/>
  <c r="Z595" i="4"/>
  <c r="AL595" i="4" s="1"/>
  <c r="AR595" i="4" s="1"/>
  <c r="AB595" i="4"/>
  <c r="AD595" i="4"/>
  <c r="AP595" i="4" s="1"/>
  <c r="AT595" i="4"/>
  <c r="AV595" i="4"/>
  <c r="AA595" i="4"/>
  <c r="AE595" i="4"/>
  <c r="AQ595" i="4" s="1"/>
  <c r="AW595" i="4" s="1"/>
  <c r="AC595" i="4"/>
  <c r="AS595" i="4"/>
  <c r="AB611" i="4"/>
  <c r="AT611" i="4"/>
  <c r="AA611" i="4"/>
  <c r="AC611" i="4"/>
  <c r="AO611" i="4" s="1"/>
  <c r="AU611" i="4" s="1"/>
  <c r="Z627" i="4"/>
  <c r="AB647" i="4"/>
  <c r="AT647" i="4"/>
  <c r="AA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Q559" i="4" s="1"/>
  <c r="AW559" i="4" s="1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O575" i="4" s="1"/>
  <c r="AU575" i="4" s="1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Q591" i="4" s="1"/>
  <c r="AW591" i="4" s="1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D651" i="4"/>
  <c r="AT651" i="4"/>
  <c r="AV651" i="4"/>
  <c r="AE651" i="4"/>
  <c r="AS651" i="4"/>
  <c r="Z659" i="4"/>
  <c r="Z667" i="4"/>
  <c r="AD667" i="4"/>
  <c r="AT667" i="4"/>
  <c r="AV667" i="4"/>
  <c r="AE667" i="4"/>
  <c r="AQ667" i="4" s="1"/>
  <c r="AW667" i="4" s="1"/>
  <c r="AS667" i="4"/>
  <c r="Z675" i="4"/>
  <c r="AB675" i="4"/>
  <c r="AN675" i="4" s="1"/>
  <c r="AD675" i="4"/>
  <c r="AT675" i="4"/>
  <c r="AV675" i="4"/>
  <c r="AA675" i="4"/>
  <c r="AM675" i="4" s="1"/>
  <c r="AE675" i="4"/>
  <c r="AC675" i="4"/>
  <c r="AO675" i="4" s="1"/>
  <c r="AU675" i="4" s="1"/>
  <c r="AS675" i="4"/>
  <c r="Z683" i="4"/>
  <c r="AD683" i="4"/>
  <c r="AP683" i="4" s="1"/>
  <c r="AT683" i="4"/>
  <c r="AV683" i="4"/>
  <c r="AE683" i="4"/>
  <c r="AS683" i="4"/>
  <c r="AB699" i="4"/>
  <c r="AT699" i="4"/>
  <c r="AV699" i="4"/>
  <c r="AA699" i="4"/>
  <c r="AC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O739" i="4" s="1"/>
  <c r="AU739" i="4" s="1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M763" i="4" s="1"/>
  <c r="AE763" i="4"/>
  <c r="AQ763" i="4" s="1"/>
  <c r="AW763" i="4" s="1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D779" i="4"/>
  <c r="AV779" i="4"/>
  <c r="AE779" i="4"/>
  <c r="AS779" i="4"/>
  <c r="AE787" i="4"/>
  <c r="Z795" i="4"/>
  <c r="AD795" i="4"/>
  <c r="AV795" i="4"/>
  <c r="AE795" i="4"/>
  <c r="AS795" i="4"/>
  <c r="Z803" i="4"/>
  <c r="AL803" i="4" s="1"/>
  <c r="AR803" i="4" s="1"/>
  <c r="AB803" i="4"/>
  <c r="AN803" i="4" s="1"/>
  <c r="AD803" i="4"/>
  <c r="AT803" i="4"/>
  <c r="AV803" i="4"/>
  <c r="AA803" i="4"/>
  <c r="AM803" i="4" s="1"/>
  <c r="AE803" i="4"/>
  <c r="AQ803" i="4" s="1"/>
  <c r="AW803" i="4" s="1"/>
  <c r="AC803" i="4"/>
  <c r="AS803" i="4"/>
  <c r="Z811" i="4"/>
  <c r="AD811" i="4"/>
  <c r="AV811" i="4"/>
  <c r="AE811" i="4"/>
  <c r="AS811" i="4"/>
  <c r="Z827" i="4"/>
  <c r="AD827" i="4"/>
  <c r="AV827" i="4"/>
  <c r="AE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Q891" i="4" s="1"/>
  <c r="AW891" i="4" s="1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Z907" i="4"/>
  <c r="AD907" i="4"/>
  <c r="AT907" i="4"/>
  <c r="AV907" i="4"/>
  <c r="AE907" i="4"/>
  <c r="AS907" i="4"/>
  <c r="AE915" i="4"/>
  <c r="AE44" i="4"/>
  <c r="AK44" i="4"/>
  <c r="AC121" i="4"/>
  <c r="AG121" i="4"/>
  <c r="AE137" i="4"/>
  <c r="AK137" i="4"/>
  <c r="AB163" i="4"/>
  <c r="AI179" i="4"/>
  <c r="AF195" i="4"/>
  <c r="AE211" i="4"/>
  <c r="AK211" i="4"/>
  <c r="AE227" i="4"/>
  <c r="AK227" i="4"/>
  <c r="AI255" i="4"/>
  <c r="AC271" i="4"/>
  <c r="AG271" i="4"/>
  <c r="AE287" i="4"/>
  <c r="AK287" i="4"/>
  <c r="AB303" i="4"/>
  <c r="AI319" i="4"/>
  <c r="AF335" i="4"/>
  <c r="AE351" i="4"/>
  <c r="AK351" i="4"/>
  <c r="AE392" i="4"/>
  <c r="AK392" i="4"/>
  <c r="AI408" i="4"/>
  <c r="AC424" i="4"/>
  <c r="AG424" i="4"/>
  <c r="AE440" i="4"/>
  <c r="AK440" i="4"/>
  <c r="AB456" i="4"/>
  <c r="AI472" i="4"/>
  <c r="AF488" i="4"/>
  <c r="AE504" i="4"/>
  <c r="AK504" i="4"/>
  <c r="AE556" i="4"/>
  <c r="AK556" i="4"/>
  <c r="AB366" i="4"/>
  <c r="AG366" i="4"/>
  <c r="AF515" i="4"/>
  <c r="AC539" i="4"/>
  <c r="Z539" i="4"/>
  <c r="AG539" i="4"/>
  <c r="AB926" i="4"/>
  <c r="AC942" i="4"/>
  <c r="AB942" i="4"/>
  <c r="AG942" i="4"/>
  <c r="AH954" i="4"/>
  <c r="AC970" i="4"/>
  <c r="AB970" i="4"/>
  <c r="AG970" i="4"/>
  <c r="Z545" i="4"/>
  <c r="AC978" i="4"/>
  <c r="Z978" i="4"/>
  <c r="AG978" i="4"/>
  <c r="AI986" i="4"/>
  <c r="AK986" i="4"/>
  <c r="AB994" i="4"/>
  <c r="AF994" i="4"/>
  <c r="AJ994" i="4"/>
  <c r="AC125" i="4"/>
  <c r="AD125" i="4"/>
  <c r="AI125" i="4"/>
  <c r="Z159" i="4"/>
  <c r="AK159" i="4"/>
  <c r="AJ159" i="4"/>
  <c r="AE191" i="4"/>
  <c r="AG191" i="4"/>
  <c r="AF191" i="4"/>
  <c r="Z223" i="4"/>
  <c r="AK223" i="4"/>
  <c r="AJ223" i="4"/>
  <c r="AC275" i="4"/>
  <c r="AD275" i="4"/>
  <c r="AI275" i="4"/>
  <c r="Z307" i="4"/>
  <c r="AK307" i="4"/>
  <c r="AJ307" i="4"/>
  <c r="AE339" i="4"/>
  <c r="AG339" i="4"/>
  <c r="AF339" i="4"/>
  <c r="Z388" i="4"/>
  <c r="AK388" i="4"/>
  <c r="AJ388" i="4"/>
  <c r="AC420" i="4"/>
  <c r="AD420" i="4"/>
  <c r="AI420" i="4"/>
  <c r="Z452" i="4"/>
  <c r="AK452" i="4"/>
  <c r="AJ452" i="4"/>
  <c r="AE484" i="4"/>
  <c r="AG484" i="4"/>
  <c r="AF484" i="4"/>
  <c r="Z58" i="4"/>
  <c r="AF58" i="4"/>
  <c r="AH58" i="4"/>
  <c r="AC277" i="4"/>
  <c r="AD277" i="4"/>
  <c r="AG277" i="4"/>
  <c r="Z309" i="4"/>
  <c r="AF309" i="4"/>
  <c r="AH309" i="4"/>
  <c r="AE341" i="4"/>
  <c r="AI341" i="4"/>
  <c r="AK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U519" i="4"/>
  <c r="AB519" i="4"/>
  <c r="AD519" i="4"/>
  <c r="Z519" i="4"/>
  <c r="AA551" i="4"/>
  <c r="AM551" i="4" s="1"/>
  <c r="AS551" i="4" s="1"/>
  <c r="AC551" i="4"/>
  <c r="AE551" i="4"/>
  <c r="AU551" i="4"/>
  <c r="AB551" i="4"/>
  <c r="AD551" i="4"/>
  <c r="Z551" i="4"/>
  <c r="AL551" i="4" s="1"/>
  <c r="AR551" i="4" s="1"/>
  <c r="AA535" i="4"/>
  <c r="AC535" i="4"/>
  <c r="AO535" i="4" s="1"/>
  <c r="AE535" i="4"/>
  <c r="AQ535" i="4" s="1"/>
  <c r="AW535" i="4" s="1"/>
  <c r="AU535" i="4"/>
  <c r="AB535" i="4"/>
  <c r="AD535" i="4"/>
  <c r="Z535" i="4"/>
  <c r="AA924" i="4"/>
  <c r="AC924" i="4"/>
  <c r="AE924" i="4"/>
  <c r="AU924" i="4"/>
  <c r="Z924" i="4"/>
  <c r="AD924" i="4"/>
  <c r="AB924" i="4"/>
  <c r="AN924" i="4" s="1"/>
  <c r="AT924" i="4" s="1"/>
  <c r="AV924" i="4"/>
  <c r="AA932" i="4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V932" i="4"/>
  <c r="AA940" i="4"/>
  <c r="AM940" i="4" s="1"/>
  <c r="AC940" i="4"/>
  <c r="AE940" i="4"/>
  <c r="AQ940" i="4" s="1"/>
  <c r="AS940" i="4"/>
  <c r="AW940" i="4"/>
  <c r="Z940" i="4"/>
  <c r="AD940" i="4"/>
  <c r="AB940" i="4"/>
  <c r="AN940" i="4" s="1"/>
  <c r="AT940" i="4" s="1"/>
  <c r="AV940" i="4"/>
  <c r="AA948" i="4"/>
  <c r="AM948" i="4" s="1"/>
  <c r="AS948" i="4" s="1"/>
  <c r="AC948" i="4"/>
  <c r="AE948" i="4"/>
  <c r="AU948" i="4"/>
  <c r="Z948" i="4"/>
  <c r="AD948" i="4"/>
  <c r="AB948" i="4"/>
  <c r="AA956" i="4"/>
  <c r="AC956" i="4"/>
  <c r="AE956" i="4"/>
  <c r="AU956" i="4"/>
  <c r="Z956" i="4"/>
  <c r="AL956" i="4" s="1"/>
  <c r="AR956" i="4" s="1"/>
  <c r="AD956" i="4"/>
  <c r="AB956" i="4"/>
  <c r="AV956" i="4"/>
  <c r="AA964" i="4"/>
  <c r="AM964" i="4" s="1"/>
  <c r="AS964" i="4" s="1"/>
  <c r="AC964" i="4"/>
  <c r="AO964" i="4" s="1"/>
  <c r="AE964" i="4"/>
  <c r="AU964" i="4"/>
  <c r="Z964" i="4"/>
  <c r="AD964" i="4"/>
  <c r="AP964" i="4" s="1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O525" i="4" s="1"/>
  <c r="AE525" i="4"/>
  <c r="AQ525" i="4" s="1"/>
  <c r="AW525" i="4" s="1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AP541" i="4" s="1"/>
  <c r="AV541" i="4" s="1"/>
  <c r="Z541" i="4"/>
  <c r="AL541" i="4" s="1"/>
  <c r="AR541" i="4" s="1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P382" i="4"/>
  <c r="AV382" i="4" s="1"/>
  <c r="AL382" i="4"/>
  <c r="AR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I603" i="4"/>
  <c r="AG619" i="4"/>
  <c r="AI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244" i="4"/>
  <c r="AG364" i="4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P625" i="4"/>
  <c r="AV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L677" i="4"/>
  <c r="AR677" i="4" s="1"/>
  <c r="AM701" i="4"/>
  <c r="AS701" i="4" s="1"/>
  <c r="AN701" i="4"/>
  <c r="AT701" i="4" s="1"/>
  <c r="AP717" i="4"/>
  <c r="AV717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P869" i="4"/>
  <c r="AV869" i="4" s="1"/>
  <c r="AM885" i="4"/>
  <c r="AS885" i="4" s="1"/>
  <c r="AN885" i="4"/>
  <c r="AT885" i="4" s="1"/>
  <c r="AQ901" i="4"/>
  <c r="AW901" i="4" s="1"/>
  <c r="AL901" i="4"/>
  <c r="AR901" i="4" s="1"/>
  <c r="AM917" i="4"/>
  <c r="AS917" i="4" s="1"/>
  <c r="AN917" i="4"/>
  <c r="AT917" i="4" s="1"/>
  <c r="AE360" i="4"/>
  <c r="Z368" i="4"/>
  <c r="Z376" i="4"/>
  <c r="AC527" i="4"/>
  <c r="Z527" i="4"/>
  <c r="AC543" i="4"/>
  <c r="Z543" i="4"/>
  <c r="Z928" i="4"/>
  <c r="AA936" i="4"/>
  <c r="AD936" i="4"/>
  <c r="AC944" i="4"/>
  <c r="AB944" i="4"/>
  <c r="AE952" i="4"/>
  <c r="Z960" i="4"/>
  <c r="Z968" i="4"/>
  <c r="AC517" i="4"/>
  <c r="Z517" i="4"/>
  <c r="AC533" i="4"/>
  <c r="Z533" i="4"/>
  <c r="AB549" i="4"/>
  <c r="AA558" i="4"/>
  <c r="AD558" i="4"/>
  <c r="AC560" i="4"/>
  <c r="Z560" i="4"/>
  <c r="AE562" i="4"/>
  <c r="AB564" i="4"/>
  <c r="AB566" i="4"/>
  <c r="AC568" i="4"/>
  <c r="Z568" i="4"/>
  <c r="AC570" i="4"/>
  <c r="Z570" i="4"/>
  <c r="AB572" i="4"/>
  <c r="AA574" i="4"/>
  <c r="AD574" i="4"/>
  <c r="AC576" i="4"/>
  <c r="Z576" i="4"/>
  <c r="AE578" i="4"/>
  <c r="AB580" i="4"/>
  <c r="AC582" i="4"/>
  <c r="AB582" i="4"/>
  <c r="Z582" i="4"/>
  <c r="AC584" i="4"/>
  <c r="Z584" i="4"/>
  <c r="AC586" i="4"/>
  <c r="AB586" i="4"/>
  <c r="Z586" i="4"/>
  <c r="AB588" i="4"/>
  <c r="AA590" i="4"/>
  <c r="AE590" i="4"/>
  <c r="AD590" i="4"/>
  <c r="AC592" i="4"/>
  <c r="Z592" i="4"/>
  <c r="AA594" i="4"/>
  <c r="AE594" i="4"/>
  <c r="AD594" i="4"/>
  <c r="AB596" i="4"/>
  <c r="AC598" i="4"/>
  <c r="AB598" i="4"/>
  <c r="Z598" i="4"/>
  <c r="AC600" i="4"/>
  <c r="Z600" i="4"/>
  <c r="AC602" i="4"/>
  <c r="AB602" i="4"/>
  <c r="Z602" i="4"/>
  <c r="AB604" i="4"/>
  <c r="AA606" i="4"/>
  <c r="AE606" i="4"/>
  <c r="AD606" i="4"/>
  <c r="AC608" i="4"/>
  <c r="Z608" i="4"/>
  <c r="AA610" i="4"/>
  <c r="AE610" i="4"/>
  <c r="AD610" i="4"/>
  <c r="AC612" i="4"/>
  <c r="AB612" i="4"/>
  <c r="Z612" i="4"/>
  <c r="AC614" i="4"/>
  <c r="AB614" i="4"/>
  <c r="Z614" i="4"/>
  <c r="AC616" i="4"/>
  <c r="AB616" i="4"/>
  <c r="Z616" i="4"/>
  <c r="AA618" i="4"/>
  <c r="AE618" i="4"/>
  <c r="AD618" i="4"/>
  <c r="AC620" i="4"/>
  <c r="AB620" i="4"/>
  <c r="Z620" i="4"/>
  <c r="AC622" i="4"/>
  <c r="AB622" i="4"/>
  <c r="Z622" i="4"/>
  <c r="AC624" i="4"/>
  <c r="AB624" i="4"/>
  <c r="Z624" i="4"/>
  <c r="AA626" i="4"/>
  <c r="AC626" i="4"/>
  <c r="AE626" i="4"/>
  <c r="AB626" i="4"/>
  <c r="AD626" i="4"/>
  <c r="Z626" i="4"/>
  <c r="AC628" i="4"/>
  <c r="AB628" i="4"/>
  <c r="Z628" i="4"/>
  <c r="AA630" i="4"/>
  <c r="AC630" i="4"/>
  <c r="AE630" i="4"/>
  <c r="AB630" i="4"/>
  <c r="AD630" i="4"/>
  <c r="Z630" i="4"/>
  <c r="AC632" i="4"/>
  <c r="AB632" i="4"/>
  <c r="Z632" i="4"/>
  <c r="AA634" i="4"/>
  <c r="AC634" i="4"/>
  <c r="AE634" i="4"/>
  <c r="AB634" i="4"/>
  <c r="AD634" i="4"/>
  <c r="Z634" i="4"/>
  <c r="AC636" i="4"/>
  <c r="AB636" i="4"/>
  <c r="Z636" i="4"/>
  <c r="AA638" i="4"/>
  <c r="AC638" i="4"/>
  <c r="AE638" i="4"/>
  <c r="AB638" i="4"/>
  <c r="AD638" i="4"/>
  <c r="Z638" i="4"/>
  <c r="AA640" i="4"/>
  <c r="AC640" i="4"/>
  <c r="AE640" i="4"/>
  <c r="AB640" i="4"/>
  <c r="AD640" i="4"/>
  <c r="Z640" i="4"/>
  <c r="AA642" i="4"/>
  <c r="AC642" i="4"/>
  <c r="AE642" i="4"/>
  <c r="AB642" i="4"/>
  <c r="AD642" i="4"/>
  <c r="Z642" i="4"/>
  <c r="AA644" i="4"/>
  <c r="AC644" i="4"/>
  <c r="AE644" i="4"/>
  <c r="AB644" i="4"/>
  <c r="AD644" i="4"/>
  <c r="Z644" i="4"/>
  <c r="AA646" i="4"/>
  <c r="AC646" i="4"/>
  <c r="AE646" i="4"/>
  <c r="AB646" i="4"/>
  <c r="AD646" i="4"/>
  <c r="Z646" i="4"/>
  <c r="AA648" i="4"/>
  <c r="AC648" i="4"/>
  <c r="AE648" i="4"/>
  <c r="AB648" i="4"/>
  <c r="AD648" i="4"/>
  <c r="Z648" i="4"/>
  <c r="AA650" i="4"/>
  <c r="AC650" i="4"/>
  <c r="AE650" i="4"/>
  <c r="AB650" i="4"/>
  <c r="AD650" i="4"/>
  <c r="Z650" i="4"/>
  <c r="AA652" i="4"/>
  <c r="AC652" i="4"/>
  <c r="AE652" i="4"/>
  <c r="AB652" i="4"/>
  <c r="AD652" i="4"/>
  <c r="Z652" i="4"/>
  <c r="AA654" i="4"/>
  <c r="AC654" i="4"/>
  <c r="AE654" i="4"/>
  <c r="AB654" i="4"/>
  <c r="AD654" i="4"/>
  <c r="Z654" i="4"/>
  <c r="AA656" i="4"/>
  <c r="AC656" i="4"/>
  <c r="AE656" i="4"/>
  <c r="AB656" i="4"/>
  <c r="AD656" i="4"/>
  <c r="Z656" i="4"/>
  <c r="AA658" i="4"/>
  <c r="AC658" i="4"/>
  <c r="AE658" i="4"/>
  <c r="AB658" i="4"/>
  <c r="AD658" i="4"/>
  <c r="Z658" i="4"/>
  <c r="AA660" i="4"/>
  <c r="AC660" i="4"/>
  <c r="AE660" i="4"/>
  <c r="AB660" i="4"/>
  <c r="AD660" i="4"/>
  <c r="Z660" i="4"/>
  <c r="AA662" i="4"/>
  <c r="AC662" i="4"/>
  <c r="AE662" i="4"/>
  <c r="AB662" i="4"/>
  <c r="AD662" i="4"/>
  <c r="Z662" i="4"/>
  <c r="AA664" i="4"/>
  <c r="AC664" i="4"/>
  <c r="AE664" i="4"/>
  <c r="AB664" i="4"/>
  <c r="AD664" i="4"/>
  <c r="Z664" i="4"/>
  <c r="AA666" i="4"/>
  <c r="AC666" i="4"/>
  <c r="AE666" i="4"/>
  <c r="AB666" i="4"/>
  <c r="AD666" i="4"/>
  <c r="Z666" i="4"/>
  <c r="AA668" i="4"/>
  <c r="AC668" i="4"/>
  <c r="AE668" i="4"/>
  <c r="AB668" i="4"/>
  <c r="AD668" i="4"/>
  <c r="Z668" i="4"/>
  <c r="AA670" i="4"/>
  <c r="AC670" i="4"/>
  <c r="AE670" i="4"/>
  <c r="AB670" i="4"/>
  <c r="AD670" i="4"/>
  <c r="Z670" i="4"/>
  <c r="AA672" i="4"/>
  <c r="AC672" i="4"/>
  <c r="AE672" i="4"/>
  <c r="AB672" i="4"/>
  <c r="AD672" i="4"/>
  <c r="Z672" i="4"/>
  <c r="AA674" i="4"/>
  <c r="AC674" i="4"/>
  <c r="AE674" i="4"/>
  <c r="AB674" i="4"/>
  <c r="AD674" i="4"/>
  <c r="Z674" i="4"/>
  <c r="AA676" i="4"/>
  <c r="AC676" i="4"/>
  <c r="AE676" i="4"/>
  <c r="AB676" i="4"/>
  <c r="AD676" i="4"/>
  <c r="Z676" i="4"/>
  <c r="AA678" i="4"/>
  <c r="AC678" i="4"/>
  <c r="AE678" i="4"/>
  <c r="AB678" i="4"/>
  <c r="AD678" i="4"/>
  <c r="Z678" i="4"/>
  <c r="AA680" i="4"/>
  <c r="AC680" i="4"/>
  <c r="AE680" i="4"/>
  <c r="AB680" i="4"/>
  <c r="AD680" i="4"/>
  <c r="Z680" i="4"/>
  <c r="AA682" i="4"/>
  <c r="AC682" i="4"/>
  <c r="AE682" i="4"/>
  <c r="AB682" i="4"/>
  <c r="AD682" i="4"/>
  <c r="Z682" i="4"/>
  <c r="AA684" i="4"/>
  <c r="AC684" i="4"/>
  <c r="AE684" i="4"/>
  <c r="AB684" i="4"/>
  <c r="AD684" i="4"/>
  <c r="Z684" i="4"/>
  <c r="AA686" i="4"/>
  <c r="AC686" i="4"/>
  <c r="AE686" i="4"/>
  <c r="AB686" i="4"/>
  <c r="AD686" i="4"/>
  <c r="Z686" i="4"/>
  <c r="AA688" i="4"/>
  <c r="AC688" i="4"/>
  <c r="AE688" i="4"/>
  <c r="AB688" i="4"/>
  <c r="AD688" i="4"/>
  <c r="Z688" i="4"/>
  <c r="AA690" i="4"/>
  <c r="AC690" i="4"/>
  <c r="AE690" i="4"/>
  <c r="AB690" i="4"/>
  <c r="AD690" i="4"/>
  <c r="Z690" i="4"/>
  <c r="AA692" i="4"/>
  <c r="AC692" i="4"/>
  <c r="AE692" i="4"/>
  <c r="AB692" i="4"/>
  <c r="AD692" i="4"/>
  <c r="Z692" i="4"/>
  <c r="AA694" i="4"/>
  <c r="AC694" i="4"/>
  <c r="AE694" i="4"/>
  <c r="AB694" i="4"/>
  <c r="AD694" i="4"/>
  <c r="Z694" i="4"/>
  <c r="AA696" i="4"/>
  <c r="AC696" i="4"/>
  <c r="AE696" i="4"/>
  <c r="AB696" i="4"/>
  <c r="AD696" i="4"/>
  <c r="Z696" i="4"/>
  <c r="AA698" i="4"/>
  <c r="AC698" i="4"/>
  <c r="AE698" i="4"/>
  <c r="AB698" i="4"/>
  <c r="AD698" i="4"/>
  <c r="Z698" i="4"/>
  <c r="AA700" i="4"/>
  <c r="AC700" i="4"/>
  <c r="AE700" i="4"/>
  <c r="AB700" i="4"/>
  <c r="AD700" i="4"/>
  <c r="Z700" i="4"/>
  <c r="AA702" i="4"/>
  <c r="AC702" i="4"/>
  <c r="AE702" i="4"/>
  <c r="AB702" i="4"/>
  <c r="AD702" i="4"/>
  <c r="Z702" i="4"/>
  <c r="AA704" i="4"/>
  <c r="AC704" i="4"/>
  <c r="AE704" i="4"/>
  <c r="AB704" i="4"/>
  <c r="AD704" i="4"/>
  <c r="Z704" i="4"/>
  <c r="AA706" i="4"/>
  <c r="AC706" i="4"/>
  <c r="AE706" i="4"/>
  <c r="AB706" i="4"/>
  <c r="AD706" i="4"/>
  <c r="Z706" i="4"/>
  <c r="AA708" i="4"/>
  <c r="AC708" i="4"/>
  <c r="AE708" i="4"/>
  <c r="AB708" i="4"/>
  <c r="AD708" i="4"/>
  <c r="Z708" i="4"/>
  <c r="AA710" i="4"/>
  <c r="AC710" i="4"/>
  <c r="AE710" i="4"/>
  <c r="AB710" i="4"/>
  <c r="AD710" i="4"/>
  <c r="Z710" i="4"/>
  <c r="AA712" i="4"/>
  <c r="AC712" i="4"/>
  <c r="AE712" i="4"/>
  <c r="AB712" i="4"/>
  <c r="AD712" i="4"/>
  <c r="Z712" i="4"/>
  <c r="AA714" i="4"/>
  <c r="AC714" i="4"/>
  <c r="AE714" i="4"/>
  <c r="AB714" i="4"/>
  <c r="AD714" i="4"/>
  <c r="Z714" i="4"/>
  <c r="AA716" i="4"/>
  <c r="AC716" i="4"/>
  <c r="AE716" i="4"/>
  <c r="AB716" i="4"/>
  <c r="AD716" i="4"/>
  <c r="Z716" i="4"/>
  <c r="AA718" i="4"/>
  <c r="AC718" i="4"/>
  <c r="AE718" i="4"/>
  <c r="AB718" i="4"/>
  <c r="AD718" i="4"/>
  <c r="Z718" i="4"/>
  <c r="AA720" i="4"/>
  <c r="AC720" i="4"/>
  <c r="AE720" i="4"/>
  <c r="AB720" i="4"/>
  <c r="AD720" i="4"/>
  <c r="Z720" i="4"/>
  <c r="AA722" i="4"/>
  <c r="AC722" i="4"/>
  <c r="AE722" i="4"/>
  <c r="AB722" i="4"/>
  <c r="AD722" i="4"/>
  <c r="Z722" i="4"/>
  <c r="AA724" i="4"/>
  <c r="AC724" i="4"/>
  <c r="AE724" i="4"/>
  <c r="AB724" i="4"/>
  <c r="AD724" i="4"/>
  <c r="Z724" i="4"/>
  <c r="AA726" i="4"/>
  <c r="AC726" i="4"/>
  <c r="AE726" i="4"/>
  <c r="AB726" i="4"/>
  <c r="AD726" i="4"/>
  <c r="Z726" i="4"/>
  <c r="AA728" i="4"/>
  <c r="AC728" i="4"/>
  <c r="AE728" i="4"/>
  <c r="AB728" i="4"/>
  <c r="AD728" i="4"/>
  <c r="Z728" i="4"/>
  <c r="AA730" i="4"/>
  <c r="AC730" i="4"/>
  <c r="AE730" i="4"/>
  <c r="AB730" i="4"/>
  <c r="AD730" i="4"/>
  <c r="Z730" i="4"/>
  <c r="AA732" i="4"/>
  <c r="AC732" i="4"/>
  <c r="AE732" i="4"/>
  <c r="AB732" i="4"/>
  <c r="AD732" i="4"/>
  <c r="Z732" i="4"/>
  <c r="AA734" i="4"/>
  <c r="AC734" i="4"/>
  <c r="AE734" i="4"/>
  <c r="AB734" i="4"/>
  <c r="AD734" i="4"/>
  <c r="Z734" i="4"/>
  <c r="AA736" i="4"/>
  <c r="AC736" i="4"/>
  <c r="AE736" i="4"/>
  <c r="AB736" i="4"/>
  <c r="AD736" i="4"/>
  <c r="Z736" i="4"/>
  <c r="AA738" i="4"/>
  <c r="AC738" i="4"/>
  <c r="AE738" i="4"/>
  <c r="AB738" i="4"/>
  <c r="AD738" i="4"/>
  <c r="Z738" i="4"/>
  <c r="AA740" i="4"/>
  <c r="AC740" i="4"/>
  <c r="AE740" i="4"/>
  <c r="AB740" i="4"/>
  <c r="AD740" i="4"/>
  <c r="Z740" i="4"/>
  <c r="AA742" i="4"/>
  <c r="AC742" i="4"/>
  <c r="AE742" i="4"/>
  <c r="AB742" i="4"/>
  <c r="AD742" i="4"/>
  <c r="Z742" i="4"/>
  <c r="AA744" i="4"/>
  <c r="AC744" i="4"/>
  <c r="AE744" i="4"/>
  <c r="AB744" i="4"/>
  <c r="AD744" i="4"/>
  <c r="Z744" i="4"/>
  <c r="AA746" i="4"/>
  <c r="AC746" i="4"/>
  <c r="AE746" i="4"/>
  <c r="AB746" i="4"/>
  <c r="AD746" i="4"/>
  <c r="Z746" i="4"/>
  <c r="AA748" i="4"/>
  <c r="AC748" i="4"/>
  <c r="AE748" i="4"/>
  <c r="AB748" i="4"/>
  <c r="AD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E108" i="4"/>
  <c r="AQ108" i="4" s="1"/>
  <c r="AW108" i="4" s="1"/>
  <c r="AU108" i="4"/>
  <c r="Z108" i="4"/>
  <c r="AL108" i="4" s="1"/>
  <c r="AR108" i="4" s="1"/>
  <c r="AD108" i="4"/>
  <c r="AP108" i="4" s="1"/>
  <c r="AB108" i="4"/>
  <c r="AN108" i="4" s="1"/>
  <c r="AT108" i="4" s="1"/>
  <c r="AV108" i="4"/>
  <c r="AA150" i="4"/>
  <c r="AM150" i="4" s="1"/>
  <c r="AS150" i="4" s="1"/>
  <c r="AC150" i="4"/>
  <c r="AO150" i="4" s="1"/>
  <c r="AE150" i="4"/>
  <c r="AQ150" i="4" s="1"/>
  <c r="AW150" i="4" s="1"/>
  <c r="AU150" i="4"/>
  <c r="Z150" i="4"/>
  <c r="AL150" i="4" s="1"/>
  <c r="AR150" i="4" s="1"/>
  <c r="AD150" i="4"/>
  <c r="AP150" i="4" s="1"/>
  <c r="AT150" i="4"/>
  <c r="AB150" i="4"/>
  <c r="AN150" i="4" s="1"/>
  <c r="AV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K8" i="3"/>
  <c r="D9" i="3"/>
  <c r="AL110" i="4" l="1"/>
  <c r="AR110" i="4" s="1"/>
  <c r="AO110" i="4"/>
  <c r="AU110" i="4" s="1"/>
  <c r="AL346" i="4"/>
  <c r="AR346" i="4" s="1"/>
  <c r="AL115" i="4"/>
  <c r="AR115" i="4" s="1"/>
  <c r="AP106" i="4"/>
  <c r="AV106" i="4" s="1"/>
  <c r="AL214" i="4"/>
  <c r="AR214" i="4" s="1"/>
  <c r="AQ94" i="4"/>
  <c r="AW94" i="4" s="1"/>
  <c r="G510" i="4"/>
  <c r="AL100" i="4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AQ749" i="4"/>
  <c r="AW749" i="4" s="1"/>
  <c r="AL717" i="4"/>
  <c r="AR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AO206" i="4"/>
  <c r="AL190" i="4"/>
  <c r="AR190" i="4" s="1"/>
  <c r="AL158" i="4"/>
  <c r="AR158" i="4" s="1"/>
  <c r="AM158" i="4"/>
  <c r="AS158" i="4" s="1"/>
  <c r="AB455" i="4"/>
  <c r="AC423" i="4"/>
  <c r="F128" i="4"/>
  <c r="J128" i="4" s="1"/>
  <c r="M129" i="2" s="1"/>
  <c r="D136" i="4"/>
  <c r="H136" i="4" s="1"/>
  <c r="K137" i="2" s="1"/>
  <c r="F693" i="4"/>
  <c r="J693" i="4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H339" i="4"/>
  <c r="Z275" i="4"/>
  <c r="AK275" i="4"/>
  <c r="AJ275" i="4"/>
  <c r="AP275" i="4" s="1"/>
  <c r="AV275" i="4" s="1"/>
  <c r="AA191" i="4"/>
  <c r="AB191" i="4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J163" i="4"/>
  <c r="AA883" i="4"/>
  <c r="AC883" i="4"/>
  <c r="AE819" i="4"/>
  <c r="Z819" i="4"/>
  <c r="AC607" i="4"/>
  <c r="AB607" i="4"/>
  <c r="AF476" i="4"/>
  <c r="Z476" i="4"/>
  <c r="AF183" i="4"/>
  <c r="AH183" i="4"/>
  <c r="E192" i="4"/>
  <c r="I192" i="4" s="1"/>
  <c r="L193" i="2" s="1"/>
  <c r="G328" i="4"/>
  <c r="G939" i="4"/>
  <c r="E939" i="4"/>
  <c r="I939" i="4" s="1"/>
  <c r="D877" i="4"/>
  <c r="H877" i="4" s="1"/>
  <c r="F877" i="4"/>
  <c r="J877" i="4" s="1"/>
  <c r="F685" i="4"/>
  <c r="J685" i="4" s="1"/>
  <c r="D685" i="4"/>
  <c r="H685" i="4" s="1"/>
  <c r="AI415" i="4"/>
  <c r="AC415" i="4"/>
  <c r="D220" i="4"/>
  <c r="H220" i="4" s="1"/>
  <c r="K221" i="2" s="1"/>
  <c r="G220" i="4"/>
  <c r="F19" i="4"/>
  <c r="J19" i="4" s="1"/>
  <c r="M20" i="2" s="1"/>
  <c r="G19" i="4"/>
  <c r="E63" i="4"/>
  <c r="I63" i="4" s="1"/>
  <c r="L64" i="2" s="1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A907" i="4"/>
  <c r="AM907" i="4" s="1"/>
  <c r="AC907" i="4"/>
  <c r="AK827" i="4"/>
  <c r="AQ827" i="4" s="1"/>
  <c r="AW827" i="4" s="1"/>
  <c r="AF827" i="4"/>
  <c r="AL827" i="4" s="1"/>
  <c r="AR827" i="4" s="1"/>
  <c r="AJ827" i="4"/>
  <c r="AP827" i="4" s="1"/>
  <c r="AG827" i="4"/>
  <c r="AB827" i="4"/>
  <c r="AT827" i="4"/>
  <c r="AA827" i="4"/>
  <c r="AC827" i="4"/>
  <c r="AJ811" i="4"/>
  <c r="AP811" i="4" s="1"/>
  <c r="AK811" i="4"/>
  <c r="AQ811" i="4" s="1"/>
  <c r="AW811" i="4" s="1"/>
  <c r="AG811" i="4"/>
  <c r="AB811" i="4"/>
  <c r="AT811" i="4"/>
  <c r="AA811" i="4"/>
  <c r="AC811" i="4"/>
  <c r="AO811" i="4" s="1"/>
  <c r="AU811" i="4" s="1"/>
  <c r="AF795" i="4"/>
  <c r="AL795" i="4" s="1"/>
  <c r="AR795" i="4" s="1"/>
  <c r="AK795" i="4"/>
  <c r="AQ795" i="4" s="1"/>
  <c r="AW795" i="4" s="1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O779" i="4" s="1"/>
  <c r="AU779" i="4" s="1"/>
  <c r="AH699" i="4"/>
  <c r="AN699" i="4" s="1"/>
  <c r="AK699" i="4"/>
  <c r="AI699" i="4"/>
  <c r="AO699" i="4" s="1"/>
  <c r="AU699" i="4" s="1"/>
  <c r="Z699" i="4"/>
  <c r="AL699" i="4" s="1"/>
  <c r="AR699" i="4" s="1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C651" i="4"/>
  <c r="AK647" i="4"/>
  <c r="AF647" i="4"/>
  <c r="AG647" i="4"/>
  <c r="AM647" i="4" s="1"/>
  <c r="Z647" i="4"/>
  <c r="AL647" i="4" s="1"/>
  <c r="AR647" i="4" s="1"/>
  <c r="F647" i="4" s="1"/>
  <c r="J647" i="4" s="1"/>
  <c r="AD647" i="4"/>
  <c r="AP647" i="4" s="1"/>
  <c r="AV647" i="4"/>
  <c r="AE647" i="4"/>
  <c r="AQ647" i="4" s="1"/>
  <c r="AW647" i="4" s="1"/>
  <c r="AS647" i="4"/>
  <c r="AJ611" i="4"/>
  <c r="AF611" i="4"/>
  <c r="AG611" i="4"/>
  <c r="AM611" i="4" s="1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D314" i="4"/>
  <c r="Z314" i="4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G296" i="4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N277" i="4" s="1"/>
  <c r="AT277" i="4" s="1"/>
  <c r="AI277" i="4"/>
  <c r="AJ277" i="4"/>
  <c r="AP277" i="4" s="1"/>
  <c r="AV277" i="4" s="1"/>
  <c r="AK277" i="4"/>
  <c r="AC484" i="4"/>
  <c r="Z484" i="4"/>
  <c r="AD484" i="4"/>
  <c r="AK484" i="4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I339" i="4"/>
  <c r="AJ339" i="4"/>
  <c r="AA275" i="4"/>
  <c r="AE275" i="4"/>
  <c r="AB275" i="4"/>
  <c r="AG275" i="4"/>
  <c r="AH275" i="4"/>
  <c r="AF275" i="4"/>
  <c r="AC191" i="4"/>
  <c r="Z191" i="4"/>
  <c r="AD191" i="4"/>
  <c r="AK191" i="4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F244" i="4"/>
  <c r="AG244" i="4"/>
  <c r="AD635" i="4"/>
  <c r="AG635" i="4"/>
  <c r="AH635" i="4"/>
  <c r="AG603" i="4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AO140" i="4"/>
  <c r="AU140" i="4" s="1"/>
  <c r="AO230" i="4"/>
  <c r="AU230" i="4" s="1"/>
  <c r="AN214" i="4"/>
  <c r="AT214" i="4" s="1"/>
  <c r="AP395" i="4"/>
  <c r="AV395" i="4" s="1"/>
  <c r="AJ415" i="4"/>
  <c r="AF415" i="4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G948" i="4" s="1"/>
  <c r="AQ948" i="4"/>
  <c r="AW948" i="4" s="1"/>
  <c r="AO940" i="4"/>
  <c r="AU940" i="4" s="1"/>
  <c r="AM932" i="4"/>
  <c r="AS932" i="4" s="1"/>
  <c r="AL924" i="4"/>
  <c r="AR924" i="4" s="1"/>
  <c r="G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O827" i="4"/>
  <c r="AU827" i="4" s="1"/>
  <c r="AL811" i="4"/>
  <c r="AR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M699" i="4"/>
  <c r="AM683" i="4"/>
  <c r="AM667" i="4"/>
  <c r="AM651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G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D334" i="4" s="1"/>
  <c r="H334" i="4" s="1"/>
  <c r="K335" i="2" s="1"/>
  <c r="AM302" i="4"/>
  <c r="AS302" i="4" s="1"/>
  <c r="AL302" i="4"/>
  <c r="AR302" i="4" s="1"/>
  <c r="D302" i="4" s="1"/>
  <c r="H302" i="4" s="1"/>
  <c r="K303" i="2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G75" i="4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D298" i="4" s="1"/>
  <c r="H298" i="4" s="1"/>
  <c r="K299" i="2" s="1"/>
  <c r="AO282" i="4"/>
  <c r="AU282" i="4" s="1"/>
  <c r="AO250" i="4"/>
  <c r="AU250" i="4" s="1"/>
  <c r="AO194" i="4"/>
  <c r="AU194" i="4" s="1"/>
  <c r="AL194" i="4"/>
  <c r="AR194" i="4" s="1"/>
  <c r="G194" i="4" s="1"/>
  <c r="AO162" i="4"/>
  <c r="AU162" i="4" s="1"/>
  <c r="AL499" i="4"/>
  <c r="AR499" i="4" s="1"/>
  <c r="F499" i="4" s="1"/>
  <c r="J499" i="4" s="1"/>
  <c r="AO491" i="4"/>
  <c r="AU491" i="4" s="1"/>
  <c r="AL483" i="4"/>
  <c r="AR483" i="4" s="1"/>
  <c r="F483" i="4" s="1"/>
  <c r="J483" i="4" s="1"/>
  <c r="AO475" i="4"/>
  <c r="AU475" i="4" s="1"/>
  <c r="AL467" i="4"/>
  <c r="AR467" i="4" s="1"/>
  <c r="F467" i="4" s="1"/>
  <c r="J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F399" i="4" s="1"/>
  <c r="J399" i="4" s="1"/>
  <c r="M400" i="2" s="1"/>
  <c r="AK455" i="4"/>
  <c r="AJ423" i="4"/>
  <c r="D653" i="4"/>
  <c r="H653" i="4" s="1"/>
  <c r="AP461" i="4"/>
  <c r="AV461" i="4" s="1"/>
  <c r="AQ461" i="4"/>
  <c r="AW461" i="4" s="1"/>
  <c r="AH455" i="4"/>
  <c r="AF455" i="4"/>
  <c r="AL455" i="4" s="1"/>
  <c r="AR455" i="4" s="1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I159" i="4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455" i="4"/>
  <c r="AT455" i="4" s="1"/>
  <c r="AO423" i="4"/>
  <c r="AU423" i="4" s="1"/>
  <c r="AP423" i="4"/>
  <c r="AV423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G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D314" i="4" s="1"/>
  <c r="H314" i="4" s="1"/>
  <c r="K315" i="2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E49" i="4" s="1"/>
  <c r="I49" i="4" s="1"/>
  <c r="L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F443" i="4" s="1"/>
  <c r="J443" i="4" s="1"/>
  <c r="M444" i="2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L415" i="4"/>
  <c r="AR415" i="4" s="1"/>
  <c r="F415" i="4" s="1"/>
  <c r="J415" i="4" s="1"/>
  <c r="M416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M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P986" i="4" s="1"/>
  <c r="AV986" i="4" s="1"/>
  <c r="AA545" i="4"/>
  <c r="AE545" i="4"/>
  <c r="AD545" i="4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AN556" i="4" s="1"/>
  <c r="AT556" i="4" s="1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O424" i="4" s="1"/>
  <c r="AU424" i="4" s="1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Z227" i="4"/>
  <c r="AD227" i="4"/>
  <c r="AF227" i="4"/>
  <c r="AG227" i="4"/>
  <c r="AH227" i="4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Z244" i="4"/>
  <c r="AB244" i="4"/>
  <c r="AB635" i="4"/>
  <c r="AA635" i="4"/>
  <c r="AM635" i="4" s="1"/>
  <c r="AS635" i="4" s="1"/>
  <c r="AC635" i="4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O349" i="4" s="1"/>
  <c r="AU349" i="4" s="1"/>
  <c r="AE349" i="4"/>
  <c r="AG476" i="4"/>
  <c r="AM476" i="4" s="1"/>
  <c r="AS476" i="4" s="1"/>
  <c r="AD476" i="4"/>
  <c r="AC476" i="4"/>
  <c r="AO476" i="4" s="1"/>
  <c r="AU476" i="4" s="1"/>
  <c r="AK315" i="4"/>
  <c r="AI315" i="4"/>
  <c r="AO315" i="4" s="1"/>
  <c r="AU315" i="4" s="1"/>
  <c r="AE315" i="4"/>
  <c r="AG183" i="4"/>
  <c r="AM183" i="4" s="1"/>
  <c r="AS183" i="4" s="1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Q223" i="4" s="1"/>
  <c r="AW223" i="4" s="1"/>
  <c r="AB223" i="4"/>
  <c r="AG223" i="4"/>
  <c r="AH223" i="4"/>
  <c r="AF223" i="4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O942" i="4" s="1"/>
  <c r="AU942" i="4" s="1"/>
  <c r="AJ942" i="4"/>
  <c r="AK942" i="4"/>
  <c r="AA539" i="4"/>
  <c r="AE539" i="4"/>
  <c r="AD539" i="4"/>
  <c r="AI539" i="4"/>
  <c r="AH539" i="4"/>
  <c r="AK539" i="4"/>
  <c r="AC366" i="4"/>
  <c r="Z366" i="4"/>
  <c r="AL366" i="4" s="1"/>
  <c r="AR366" i="4" s="1"/>
  <c r="AA366" i="4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Z319" i="4"/>
  <c r="AD319" i="4"/>
  <c r="AF319" i="4"/>
  <c r="AG319" i="4"/>
  <c r="AH319" i="4"/>
  <c r="AA319" i="4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O412" i="4" s="1"/>
  <c r="AU412" i="4" s="1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O133" i="4" s="1"/>
  <c r="AU133" i="4" s="1"/>
  <c r="AD133" i="4"/>
  <c r="AG133" i="4"/>
  <c r="AA364" i="4"/>
  <c r="AE364" i="4"/>
  <c r="AD364" i="4"/>
  <c r="Z364" i="4"/>
  <c r="AL364" i="4" s="1"/>
  <c r="AR364" i="4" s="1"/>
  <c r="AK364" i="4"/>
  <c r="Z619" i="4"/>
  <c r="AD619" i="4"/>
  <c r="AE619" i="4"/>
  <c r="AB619" i="4"/>
  <c r="AC619" i="4"/>
  <c r="AO619" i="4" s="1"/>
  <c r="AU619" i="4" s="1"/>
  <c r="AI619" i="4"/>
  <c r="Z587" i="4"/>
  <c r="AD587" i="4"/>
  <c r="AE587" i="4"/>
  <c r="AA587" i="4"/>
  <c r="AI587" i="4"/>
  <c r="AO587" i="4" s="1"/>
  <c r="AU587" i="4" s="1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D266" i="4" s="1"/>
  <c r="H266" i="4" s="1"/>
  <c r="K267" i="2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L447" i="4"/>
  <c r="AR447" i="4" s="1"/>
  <c r="F447" i="4" s="1"/>
  <c r="J447" i="4" s="1"/>
  <c r="M448" i="2" s="1"/>
  <c r="AQ431" i="4"/>
  <c r="AW431" i="4" s="1"/>
  <c r="AQ423" i="4"/>
  <c r="AW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P447" i="4" s="1"/>
  <c r="AV447" i="4" s="1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AN409" i="4"/>
  <c r="AT409" i="4" s="1"/>
  <c r="AL409" i="4"/>
  <c r="AR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D972" i="4"/>
  <c r="H972" i="4" s="1"/>
  <c r="E972" i="4"/>
  <c r="I972" i="4" s="1"/>
  <c r="D948" i="4"/>
  <c r="H948" i="4" s="1"/>
  <c r="E948" i="4"/>
  <c r="I948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98" i="4"/>
  <c r="E298" i="4"/>
  <c r="I298" i="4" s="1"/>
  <c r="L299" i="2" s="1"/>
  <c r="E266" i="4"/>
  <c r="I266" i="4" s="1"/>
  <c r="L267" i="2" s="1"/>
  <c r="F194" i="4"/>
  <c r="J194" i="4" s="1"/>
  <c r="M195" i="2" s="1"/>
  <c r="D194" i="4"/>
  <c r="H194" i="4" s="1"/>
  <c r="K195" i="2" s="1"/>
  <c r="F178" i="4"/>
  <c r="J178" i="4" s="1"/>
  <c r="M179" i="2" s="1"/>
  <c r="E178" i="4"/>
  <c r="I178" i="4" s="1"/>
  <c r="L179" i="2" s="1"/>
  <c r="E162" i="4"/>
  <c r="I162" i="4" s="1"/>
  <c r="L163" i="2" s="1"/>
  <c r="E491" i="4"/>
  <c r="I491" i="4" s="1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D49" i="4"/>
  <c r="H49" i="4" s="1"/>
  <c r="K50" i="2" s="1"/>
  <c r="G302" i="4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206" i="4"/>
  <c r="D206" i="4"/>
  <c r="H206" i="4" s="1"/>
  <c r="K20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E443" i="4"/>
  <c r="I443" i="4" s="1"/>
  <c r="L444" i="2" s="1"/>
  <c r="D443" i="4"/>
  <c r="H443" i="4" s="1"/>
  <c r="K444" i="2" s="1"/>
  <c r="G415" i="4"/>
  <c r="D415" i="4"/>
  <c r="H415" i="4" s="1"/>
  <c r="K416" i="2" s="1"/>
  <c r="E407" i="4"/>
  <c r="I407" i="4" s="1"/>
  <c r="L408" i="2" s="1"/>
  <c r="G399" i="4"/>
  <c r="D399" i="4"/>
  <c r="H399" i="4" s="1"/>
  <c r="K400" i="2" s="1"/>
  <c r="D352" i="4"/>
  <c r="H352" i="4" s="1"/>
  <c r="K353" i="2" s="1"/>
  <c r="G352" i="4"/>
  <c r="F352" i="4"/>
  <c r="J352" i="4" s="1"/>
  <c r="M353" i="2" s="1"/>
  <c r="E352" i="4"/>
  <c r="I352" i="4" s="1"/>
  <c r="L353" i="2" s="1"/>
  <c r="G541" i="4"/>
  <c r="D541" i="4"/>
  <c r="H541" i="4" s="1"/>
  <c r="F541" i="4"/>
  <c r="J541" i="4" s="1"/>
  <c r="E541" i="4"/>
  <c r="I541" i="4" s="1"/>
  <c r="D964" i="4"/>
  <c r="H964" i="4" s="1"/>
  <c r="E964" i="4"/>
  <c r="I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D924" i="4"/>
  <c r="H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519" i="4"/>
  <c r="J519" i="4" s="1"/>
  <c r="D519" i="4"/>
  <c r="H519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E771" i="4"/>
  <c r="I771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F699" i="4"/>
  <c r="J699" i="4" s="1"/>
  <c r="E699" i="4"/>
  <c r="I699" i="4" s="1"/>
  <c r="G699" i="4"/>
  <c r="D699" i="4"/>
  <c r="H699" i="4" s="1"/>
  <c r="E675" i="4"/>
  <c r="I675" i="4" s="1"/>
  <c r="D675" i="4"/>
  <c r="H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G647" i="4"/>
  <c r="E611" i="4"/>
  <c r="I611" i="4" s="1"/>
  <c r="D611" i="4"/>
  <c r="H611" i="4" s="1"/>
  <c r="F595" i="4"/>
  <c r="J595" i="4" s="1"/>
  <c r="E595" i="4"/>
  <c r="I595" i="4" s="1"/>
  <c r="G595" i="4"/>
  <c r="D595" i="4"/>
  <c r="H595" i="4" s="1"/>
  <c r="G314" i="4"/>
  <c r="E314" i="4"/>
  <c r="I314" i="4" s="1"/>
  <c r="L315" i="2" s="1"/>
  <c r="G282" i="4"/>
  <c r="E282" i="4"/>
  <c r="I282" i="4" s="1"/>
  <c r="L283" i="2" s="1"/>
  <c r="G250" i="4"/>
  <c r="E250" i="4"/>
  <c r="I250" i="4" s="1"/>
  <c r="L251" i="2" s="1"/>
  <c r="E499" i="4"/>
  <c r="I499" i="4" s="1"/>
  <c r="D499" i="4"/>
  <c r="H499" i="4" s="1"/>
  <c r="E483" i="4"/>
  <c r="I483" i="4" s="1"/>
  <c r="D483" i="4"/>
  <c r="H483" i="4" s="1"/>
  <c r="E467" i="4"/>
  <c r="I467" i="4" s="1"/>
  <c r="D467" i="4"/>
  <c r="H467" i="4" s="1"/>
  <c r="F326" i="4"/>
  <c r="J326" i="4" s="1"/>
  <c r="M327" i="2" s="1"/>
  <c r="E326" i="4"/>
  <c r="I326" i="4" s="1"/>
  <c r="L327" i="2" s="1"/>
  <c r="D441" i="4"/>
  <c r="H441" i="4" s="1"/>
  <c r="K442" i="2" s="1"/>
  <c r="G441" i="4"/>
  <c r="F441" i="4"/>
  <c r="J441" i="4" s="1"/>
  <c r="M442" i="2" s="1"/>
  <c r="E441" i="4"/>
  <c r="I441" i="4" s="1"/>
  <c r="L442" i="2" s="1"/>
  <c r="D409" i="4"/>
  <c r="H409" i="4" s="1"/>
  <c r="K410" i="2" s="1"/>
  <c r="G409" i="4"/>
  <c r="F409" i="4"/>
  <c r="J409" i="4" s="1"/>
  <c r="M410" i="2" s="1"/>
  <c r="E409" i="4"/>
  <c r="I409" i="4" s="1"/>
  <c r="L410" i="2" s="1"/>
  <c r="D76" i="4"/>
  <c r="H76" i="4" s="1"/>
  <c r="K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G334" i="4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D270" i="4"/>
  <c r="H270" i="4" s="1"/>
  <c r="K271" i="2" s="1"/>
  <c r="F270" i="4"/>
  <c r="J270" i="4" s="1"/>
  <c r="M271" i="2" s="1"/>
  <c r="G254" i="4"/>
  <c r="E254" i="4"/>
  <c r="I254" i="4" s="1"/>
  <c r="L255" i="2" s="1"/>
  <c r="F174" i="4"/>
  <c r="J174" i="4" s="1"/>
  <c r="M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E427" i="4"/>
  <c r="I427" i="4" s="1"/>
  <c r="L428" i="2" s="1"/>
  <c r="D427" i="4"/>
  <c r="H427" i="4" s="1"/>
  <c r="K428" i="2" s="1"/>
  <c r="D142" i="4"/>
  <c r="H142" i="4" s="1"/>
  <c r="K143" i="2" s="1"/>
  <c r="F142" i="4"/>
  <c r="J142" i="4" s="1"/>
  <c r="M143" i="2" s="1"/>
  <c r="G142" i="4"/>
  <c r="E142" i="4"/>
  <c r="I142" i="4" s="1"/>
  <c r="L143" i="2" s="1"/>
  <c r="D447" i="4"/>
  <c r="H447" i="4" s="1"/>
  <c r="K448" i="2" s="1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D988" i="4"/>
  <c r="H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F246" i="4"/>
  <c r="J246" i="4" s="1"/>
  <c r="M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G210" i="4"/>
  <c r="F210" i="4"/>
  <c r="J210" i="4" s="1"/>
  <c r="M211" i="2" s="1"/>
  <c r="D210" i="4"/>
  <c r="H210" i="4" s="1"/>
  <c r="K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226" i="4"/>
  <c r="F226" i="4"/>
  <c r="J226" i="4" s="1"/>
  <c r="M227" i="2" s="1"/>
  <c r="D226" i="4"/>
  <c r="H226" i="4" s="1"/>
  <c r="K227" i="2" s="1"/>
  <c r="E226" i="4"/>
  <c r="I226" i="4" s="1"/>
  <c r="L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K908" i="4"/>
  <c r="AQ908" i="4" s="1"/>
  <c r="AW908" i="4" s="1"/>
  <c r="AJ908" i="4"/>
  <c r="AI908" i="4"/>
  <c r="AF908" i="4"/>
  <c r="AH908" i="4"/>
  <c r="AG904" i="4"/>
  <c r="AK904" i="4"/>
  <c r="AQ904" i="4" s="1"/>
  <c r="AW904" i="4" s="1"/>
  <c r="AJ904" i="4"/>
  <c r="AI904" i="4"/>
  <c r="AF904" i="4"/>
  <c r="AH904" i="4"/>
  <c r="AG900" i="4"/>
  <c r="AK900" i="4"/>
  <c r="AQ900" i="4" s="1"/>
  <c r="AW900" i="4" s="1"/>
  <c r="AJ900" i="4"/>
  <c r="AI900" i="4"/>
  <c r="AF900" i="4"/>
  <c r="AH900" i="4"/>
  <c r="AG896" i="4"/>
  <c r="AK896" i="4"/>
  <c r="AQ896" i="4" s="1"/>
  <c r="AW896" i="4" s="1"/>
  <c r="AJ896" i="4"/>
  <c r="AI896" i="4"/>
  <c r="AF896" i="4"/>
  <c r="AH896" i="4"/>
  <c r="AG892" i="4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G884" i="4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K876" i="4"/>
  <c r="AQ876" i="4" s="1"/>
  <c r="AW876" i="4" s="1"/>
  <c r="AJ876" i="4"/>
  <c r="AI876" i="4"/>
  <c r="AF876" i="4"/>
  <c r="AH876" i="4"/>
  <c r="AG872" i="4"/>
  <c r="AK872" i="4"/>
  <c r="AQ872" i="4" s="1"/>
  <c r="AW872" i="4" s="1"/>
  <c r="AJ872" i="4"/>
  <c r="AI872" i="4"/>
  <c r="AF872" i="4"/>
  <c r="AH872" i="4"/>
  <c r="AG868" i="4"/>
  <c r="AK868" i="4"/>
  <c r="AQ868" i="4" s="1"/>
  <c r="AW868" i="4" s="1"/>
  <c r="AJ868" i="4"/>
  <c r="AI868" i="4"/>
  <c r="AF868" i="4"/>
  <c r="AH868" i="4"/>
  <c r="AG864" i="4"/>
  <c r="AK864" i="4"/>
  <c r="AQ864" i="4" s="1"/>
  <c r="AW864" i="4" s="1"/>
  <c r="AJ864" i="4"/>
  <c r="AI864" i="4"/>
  <c r="AF864" i="4"/>
  <c r="AH864" i="4"/>
  <c r="AG860" i="4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G852" i="4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K844" i="4"/>
  <c r="AQ844" i="4" s="1"/>
  <c r="AW844" i="4" s="1"/>
  <c r="AJ844" i="4"/>
  <c r="AI844" i="4"/>
  <c r="AF844" i="4"/>
  <c r="AH844" i="4"/>
  <c r="AG840" i="4"/>
  <c r="AK840" i="4"/>
  <c r="AQ840" i="4" s="1"/>
  <c r="AW840" i="4" s="1"/>
  <c r="AJ840" i="4"/>
  <c r="AI840" i="4"/>
  <c r="AF840" i="4"/>
  <c r="AH840" i="4"/>
  <c r="AG836" i="4"/>
  <c r="AK836" i="4"/>
  <c r="AQ836" i="4" s="1"/>
  <c r="AW836" i="4" s="1"/>
  <c r="AJ836" i="4"/>
  <c r="AI836" i="4"/>
  <c r="AF836" i="4"/>
  <c r="AH836" i="4"/>
  <c r="AG832" i="4"/>
  <c r="AK832" i="4"/>
  <c r="AQ832" i="4" s="1"/>
  <c r="AW832" i="4" s="1"/>
  <c r="AJ832" i="4"/>
  <c r="AI832" i="4"/>
  <c r="AF832" i="4"/>
  <c r="AH832" i="4"/>
  <c r="AG828" i="4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G820" i="4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K812" i="4"/>
  <c r="AQ812" i="4" s="1"/>
  <c r="AW812" i="4" s="1"/>
  <c r="AJ812" i="4"/>
  <c r="AI812" i="4"/>
  <c r="AF812" i="4"/>
  <c r="AH812" i="4"/>
  <c r="AG808" i="4"/>
  <c r="AK808" i="4"/>
  <c r="AQ808" i="4" s="1"/>
  <c r="AW808" i="4" s="1"/>
  <c r="AJ808" i="4"/>
  <c r="AI808" i="4"/>
  <c r="AF808" i="4"/>
  <c r="AH808" i="4"/>
  <c r="AG804" i="4"/>
  <c r="AK804" i="4"/>
  <c r="AQ804" i="4" s="1"/>
  <c r="AW804" i="4" s="1"/>
  <c r="AJ804" i="4"/>
  <c r="AI804" i="4"/>
  <c r="AF804" i="4"/>
  <c r="AH804" i="4"/>
  <c r="AG800" i="4"/>
  <c r="AK800" i="4"/>
  <c r="AQ800" i="4" s="1"/>
  <c r="AW800" i="4" s="1"/>
  <c r="AJ800" i="4"/>
  <c r="AI800" i="4"/>
  <c r="AF800" i="4"/>
  <c r="AH800" i="4"/>
  <c r="AG796" i="4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G788" i="4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K780" i="4"/>
  <c r="AQ780" i="4" s="1"/>
  <c r="AW780" i="4" s="1"/>
  <c r="AJ780" i="4"/>
  <c r="AI780" i="4"/>
  <c r="AF780" i="4"/>
  <c r="AH780" i="4"/>
  <c r="AG776" i="4"/>
  <c r="AK776" i="4"/>
  <c r="AQ776" i="4" s="1"/>
  <c r="AW776" i="4" s="1"/>
  <c r="AJ776" i="4"/>
  <c r="AI776" i="4"/>
  <c r="AF776" i="4"/>
  <c r="AH776" i="4"/>
  <c r="AG772" i="4"/>
  <c r="AK772" i="4"/>
  <c r="AQ772" i="4" s="1"/>
  <c r="AW772" i="4" s="1"/>
  <c r="AJ772" i="4"/>
  <c r="AI772" i="4"/>
  <c r="AF772" i="4"/>
  <c r="AH772" i="4"/>
  <c r="AG768" i="4"/>
  <c r="AK768" i="4"/>
  <c r="AQ768" i="4" s="1"/>
  <c r="AW768" i="4" s="1"/>
  <c r="AJ768" i="4"/>
  <c r="AI768" i="4"/>
  <c r="AF768" i="4"/>
  <c r="AH768" i="4"/>
  <c r="AG764" i="4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G756" i="4"/>
  <c r="AK756" i="4"/>
  <c r="AQ756" i="4" s="1"/>
  <c r="AW756" i="4" s="1"/>
  <c r="AJ756" i="4"/>
  <c r="AI756" i="4"/>
  <c r="AF756" i="4"/>
  <c r="AH756" i="4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G740" i="4"/>
  <c r="AK740" i="4"/>
  <c r="AQ740" i="4" s="1"/>
  <c r="AW740" i="4" s="1"/>
  <c r="AJ740" i="4"/>
  <c r="AI740" i="4"/>
  <c r="AF740" i="4"/>
  <c r="AH740" i="4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G724" i="4"/>
  <c r="AK724" i="4"/>
  <c r="AQ724" i="4" s="1"/>
  <c r="AW724" i="4" s="1"/>
  <c r="AJ724" i="4"/>
  <c r="AI724" i="4"/>
  <c r="AF724" i="4"/>
  <c r="AH724" i="4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G708" i="4"/>
  <c r="AK708" i="4"/>
  <c r="AQ708" i="4" s="1"/>
  <c r="AW708" i="4" s="1"/>
  <c r="AJ708" i="4"/>
  <c r="AI708" i="4"/>
  <c r="AF708" i="4"/>
  <c r="AH708" i="4"/>
  <c r="AG704" i="4"/>
  <c r="AK704" i="4"/>
  <c r="AQ704" i="4" s="1"/>
  <c r="AW704" i="4" s="1"/>
  <c r="AJ704" i="4"/>
  <c r="AI704" i="4"/>
  <c r="AF704" i="4"/>
  <c r="AH704" i="4"/>
  <c r="AG700" i="4"/>
  <c r="AK700" i="4"/>
  <c r="AJ700" i="4"/>
  <c r="AP700" i="4" s="1"/>
  <c r="AV700" i="4" s="1"/>
  <c r="AI700" i="4"/>
  <c r="AF700" i="4"/>
  <c r="AH700" i="4"/>
  <c r="AN700" i="4" s="1"/>
  <c r="AT700" i="4" s="1"/>
  <c r="AG696" i="4"/>
  <c r="AK696" i="4"/>
  <c r="AQ696" i="4" s="1"/>
  <c r="AW696" i="4" s="1"/>
  <c r="AJ696" i="4"/>
  <c r="AP696" i="4" s="1"/>
  <c r="AV696" i="4" s="1"/>
  <c r="AI696" i="4"/>
  <c r="AF696" i="4"/>
  <c r="AH696" i="4"/>
  <c r="AG692" i="4"/>
  <c r="AK692" i="4"/>
  <c r="AJ692" i="4"/>
  <c r="AP692" i="4" s="1"/>
  <c r="AV692" i="4" s="1"/>
  <c r="AI692" i="4"/>
  <c r="AF692" i="4"/>
  <c r="AH692" i="4"/>
  <c r="AN692" i="4" s="1"/>
  <c r="AT692" i="4" s="1"/>
  <c r="AG688" i="4"/>
  <c r="AK688" i="4"/>
  <c r="AQ688" i="4" s="1"/>
  <c r="AW688" i="4" s="1"/>
  <c r="AJ688" i="4"/>
  <c r="AP688" i="4" s="1"/>
  <c r="AV688" i="4" s="1"/>
  <c r="AI688" i="4"/>
  <c r="AF688" i="4"/>
  <c r="AH688" i="4"/>
  <c r="AG684" i="4"/>
  <c r="AK684" i="4"/>
  <c r="AJ684" i="4"/>
  <c r="AP684" i="4" s="1"/>
  <c r="AV684" i="4" s="1"/>
  <c r="AI684" i="4"/>
  <c r="AF684" i="4"/>
  <c r="AH684" i="4"/>
  <c r="AN684" i="4" s="1"/>
  <c r="AT684" i="4" s="1"/>
  <c r="AG680" i="4"/>
  <c r="AK680" i="4"/>
  <c r="AQ680" i="4" s="1"/>
  <c r="AW680" i="4" s="1"/>
  <c r="AJ680" i="4"/>
  <c r="AP680" i="4" s="1"/>
  <c r="AV680" i="4" s="1"/>
  <c r="AI680" i="4"/>
  <c r="AF680" i="4"/>
  <c r="AH680" i="4"/>
  <c r="AG676" i="4"/>
  <c r="AK676" i="4"/>
  <c r="AJ676" i="4"/>
  <c r="AP676" i="4" s="1"/>
  <c r="AV676" i="4" s="1"/>
  <c r="AI676" i="4"/>
  <c r="AF676" i="4"/>
  <c r="AH676" i="4"/>
  <c r="AN676" i="4" s="1"/>
  <c r="AT676" i="4" s="1"/>
  <c r="AG672" i="4"/>
  <c r="AK672" i="4"/>
  <c r="AQ672" i="4" s="1"/>
  <c r="AW672" i="4" s="1"/>
  <c r="AJ672" i="4"/>
  <c r="AP672" i="4" s="1"/>
  <c r="AV672" i="4" s="1"/>
  <c r="AI672" i="4"/>
  <c r="AF672" i="4"/>
  <c r="AH672" i="4"/>
  <c r="AG668" i="4"/>
  <c r="AK668" i="4"/>
  <c r="AJ668" i="4"/>
  <c r="AP668" i="4" s="1"/>
  <c r="AV668" i="4" s="1"/>
  <c r="AI668" i="4"/>
  <c r="AF668" i="4"/>
  <c r="AH668" i="4"/>
  <c r="AN668" i="4" s="1"/>
  <c r="AT668" i="4" s="1"/>
  <c r="AG664" i="4"/>
  <c r="AK664" i="4"/>
  <c r="AQ664" i="4" s="1"/>
  <c r="AW664" i="4" s="1"/>
  <c r="AJ664" i="4"/>
  <c r="AP664" i="4" s="1"/>
  <c r="AV664" i="4" s="1"/>
  <c r="AI664" i="4"/>
  <c r="AF664" i="4"/>
  <c r="AH664" i="4"/>
  <c r="AG660" i="4"/>
  <c r="AK660" i="4"/>
  <c r="AJ660" i="4"/>
  <c r="AP660" i="4" s="1"/>
  <c r="AV660" i="4" s="1"/>
  <c r="AI660" i="4"/>
  <c r="AF660" i="4"/>
  <c r="AH660" i="4"/>
  <c r="AN660" i="4" s="1"/>
  <c r="AT660" i="4" s="1"/>
  <c r="AG656" i="4"/>
  <c r="AK656" i="4"/>
  <c r="AQ656" i="4" s="1"/>
  <c r="AW656" i="4" s="1"/>
  <c r="AJ656" i="4"/>
  <c r="AP656" i="4" s="1"/>
  <c r="AV656" i="4" s="1"/>
  <c r="AI656" i="4"/>
  <c r="AF656" i="4"/>
  <c r="AH656" i="4"/>
  <c r="AG652" i="4"/>
  <c r="AK652" i="4"/>
  <c r="AJ652" i="4"/>
  <c r="AP652" i="4" s="1"/>
  <c r="AV652" i="4" s="1"/>
  <c r="AI652" i="4"/>
  <c r="AF652" i="4"/>
  <c r="AH652" i="4"/>
  <c r="AN652" i="4" s="1"/>
  <c r="AT652" i="4" s="1"/>
  <c r="AG648" i="4"/>
  <c r="AK648" i="4"/>
  <c r="AQ648" i="4" s="1"/>
  <c r="AW648" i="4" s="1"/>
  <c r="AJ648" i="4"/>
  <c r="AP648" i="4" s="1"/>
  <c r="AV648" i="4" s="1"/>
  <c r="AI648" i="4"/>
  <c r="AF648" i="4"/>
  <c r="AH648" i="4"/>
  <c r="AG644" i="4"/>
  <c r="AK644" i="4"/>
  <c r="AJ644" i="4"/>
  <c r="AP644" i="4" s="1"/>
  <c r="AV644" i="4" s="1"/>
  <c r="AI644" i="4"/>
  <c r="AF644" i="4"/>
  <c r="AH644" i="4"/>
  <c r="AN644" i="4" s="1"/>
  <c r="AT644" i="4" s="1"/>
  <c r="AG640" i="4"/>
  <c r="AK640" i="4"/>
  <c r="AQ640" i="4" s="1"/>
  <c r="AW640" i="4" s="1"/>
  <c r="AJ640" i="4"/>
  <c r="AP640" i="4" s="1"/>
  <c r="AV640" i="4" s="1"/>
  <c r="AI640" i="4"/>
  <c r="AF640" i="4"/>
  <c r="AH640" i="4"/>
  <c r="AG636" i="4"/>
  <c r="AM636" i="4" s="1"/>
  <c r="AS636" i="4" s="1"/>
  <c r="AK636" i="4"/>
  <c r="AJ636" i="4"/>
  <c r="AP636" i="4" s="1"/>
  <c r="AV636" i="4" s="1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G628" i="4"/>
  <c r="AM628" i="4" s="1"/>
  <c r="AS628" i="4" s="1"/>
  <c r="AK628" i="4"/>
  <c r="AJ628" i="4"/>
  <c r="AP628" i="4" s="1"/>
  <c r="AV628" i="4" s="1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G620" i="4"/>
  <c r="AM620" i="4" s="1"/>
  <c r="AS620" i="4" s="1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G612" i="4"/>
  <c r="AM612" i="4" s="1"/>
  <c r="AS612" i="4" s="1"/>
  <c r="AK612" i="4"/>
  <c r="AJ612" i="4"/>
  <c r="AI612" i="4"/>
  <c r="AF612" i="4"/>
  <c r="AH612" i="4"/>
  <c r="AG608" i="4"/>
  <c r="AK608" i="4"/>
  <c r="AQ608" i="4" s="1"/>
  <c r="AW608" i="4" s="1"/>
  <c r="AJ608" i="4"/>
  <c r="AI608" i="4"/>
  <c r="AF608" i="4"/>
  <c r="AH608" i="4"/>
  <c r="AG604" i="4"/>
  <c r="AM604" i="4" s="1"/>
  <c r="AS604" i="4" s="1"/>
  <c r="AK604" i="4"/>
  <c r="AJ604" i="4"/>
  <c r="AP604" i="4" s="1"/>
  <c r="AV604" i="4" s="1"/>
  <c r="AI604" i="4"/>
  <c r="AF604" i="4"/>
  <c r="AH604" i="4"/>
  <c r="AG600" i="4"/>
  <c r="AK600" i="4"/>
  <c r="AJ600" i="4"/>
  <c r="AI600" i="4"/>
  <c r="AF600" i="4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F596" i="4"/>
  <c r="AH596" i="4"/>
  <c r="AG592" i="4"/>
  <c r="AK592" i="4"/>
  <c r="AJ592" i="4"/>
  <c r="AI592" i="4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M572" i="4" s="1"/>
  <c r="AS572" i="4" s="1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M564" i="4" s="1"/>
  <c r="AS564" i="4" s="1"/>
  <c r="AK564" i="4"/>
  <c r="AJ564" i="4"/>
  <c r="AI564" i="4"/>
  <c r="AF564" i="4"/>
  <c r="AH564" i="4"/>
  <c r="AN564" i="4" s="1"/>
  <c r="AT564" i="4" s="1"/>
  <c r="AG560" i="4"/>
  <c r="AK560" i="4"/>
  <c r="AJ560" i="4"/>
  <c r="AI560" i="4"/>
  <c r="AF560" i="4"/>
  <c r="AH560" i="4"/>
  <c r="AN560" i="4" s="1"/>
  <c r="AT560" i="4" s="1"/>
  <c r="AG549" i="4"/>
  <c r="AM549" i="4" s="1"/>
  <c r="AS549" i="4" s="1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N944" i="4" s="1"/>
  <c r="AT944" i="4" s="1"/>
  <c r="AJ944" i="4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O527" i="4" s="1"/>
  <c r="AU527" i="4" s="1"/>
  <c r="AF527" i="4"/>
  <c r="AL527" i="4" s="1"/>
  <c r="AR527" i="4" s="1"/>
  <c r="AH527" i="4"/>
  <c r="AN527" i="4" s="1"/>
  <c r="AT527" i="4" s="1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Q20" i="4" s="1"/>
  <c r="AW20" i="4" s="1"/>
  <c r="AH20" i="4"/>
  <c r="AN20" i="4" s="1"/>
  <c r="AT20" i="4" s="1"/>
  <c r="AF915" i="4"/>
  <c r="AL915" i="4" s="1"/>
  <c r="AR915" i="4" s="1"/>
  <c r="AJ915" i="4"/>
  <c r="AK915" i="4"/>
  <c r="AQ915" i="4" s="1"/>
  <c r="AW915" i="4" s="1"/>
  <c r="AH915" i="4"/>
  <c r="AN915" i="4" s="1"/>
  <c r="AT915" i="4" s="1"/>
  <c r="AI915" i="4"/>
  <c r="AG915" i="4"/>
  <c r="AF883" i="4"/>
  <c r="AJ883" i="4"/>
  <c r="AK883" i="4"/>
  <c r="AH883" i="4"/>
  <c r="AN883" i="4" s="1"/>
  <c r="AT883" i="4" s="1"/>
  <c r="AI883" i="4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K755" i="4"/>
  <c r="AH755" i="4"/>
  <c r="AI755" i="4"/>
  <c r="AO755" i="4" s="1"/>
  <c r="AU755" i="4" s="1"/>
  <c r="AG755" i="4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K691" i="4"/>
  <c r="AH691" i="4"/>
  <c r="AI691" i="4"/>
  <c r="AO691" i="4" s="1"/>
  <c r="AU691" i="4" s="1"/>
  <c r="AG691" i="4"/>
  <c r="AM691" i="4" s="1"/>
  <c r="AS691" i="4" s="1"/>
  <c r="AF659" i="4"/>
  <c r="AL659" i="4" s="1"/>
  <c r="AR659" i="4" s="1"/>
  <c r="AJ659" i="4"/>
  <c r="AK659" i="4"/>
  <c r="AQ659" i="4" s="1"/>
  <c r="AW659" i="4" s="1"/>
  <c r="AH659" i="4"/>
  <c r="AN659" i="4" s="1"/>
  <c r="AT659" i="4" s="1"/>
  <c r="AI659" i="4"/>
  <c r="AG659" i="4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Q563" i="4" s="1"/>
  <c r="AW563" i="4" s="1"/>
  <c r="AH563" i="4"/>
  <c r="AI563" i="4"/>
  <c r="AO563" i="4" s="1"/>
  <c r="AU563" i="4" s="1"/>
  <c r="AG563" i="4"/>
  <c r="AM563" i="4" s="1"/>
  <c r="AS563" i="4" s="1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L624" i="4"/>
  <c r="AR624" i="4" s="1"/>
  <c r="AO624" i="4"/>
  <c r="AU624" i="4" s="1"/>
  <c r="AL620" i="4"/>
  <c r="AR620" i="4" s="1"/>
  <c r="AO620" i="4"/>
  <c r="AU620" i="4" s="1"/>
  <c r="AL616" i="4"/>
  <c r="AR616" i="4" s="1"/>
  <c r="AO616" i="4"/>
  <c r="AU616" i="4" s="1"/>
  <c r="AL612" i="4"/>
  <c r="AR612" i="4" s="1"/>
  <c r="AO612" i="4"/>
  <c r="AU612" i="4" s="1"/>
  <c r="AL608" i="4"/>
  <c r="AR608" i="4" s="1"/>
  <c r="AO608" i="4"/>
  <c r="AU608" i="4" s="1"/>
  <c r="AL604" i="4"/>
  <c r="AR604" i="4" s="1"/>
  <c r="AO604" i="4"/>
  <c r="AU604" i="4" s="1"/>
  <c r="AL600" i="4"/>
  <c r="AR600" i="4" s="1"/>
  <c r="AO600" i="4"/>
  <c r="AU600" i="4" s="1"/>
  <c r="AL596" i="4"/>
  <c r="AR596" i="4" s="1"/>
  <c r="AO596" i="4"/>
  <c r="AU596" i="4" s="1"/>
  <c r="AL592" i="4"/>
  <c r="AR592" i="4" s="1"/>
  <c r="AO592" i="4"/>
  <c r="AU592" i="4" s="1"/>
  <c r="AL588" i="4"/>
  <c r="AR588" i="4" s="1"/>
  <c r="AO588" i="4"/>
  <c r="AU588" i="4" s="1"/>
  <c r="AL584" i="4"/>
  <c r="AR584" i="4" s="1"/>
  <c r="AO584" i="4"/>
  <c r="AU584" i="4" s="1"/>
  <c r="AL580" i="4"/>
  <c r="AR580" i="4" s="1"/>
  <c r="AO580" i="4"/>
  <c r="AU580" i="4" s="1"/>
  <c r="AL576" i="4"/>
  <c r="AR576" i="4" s="1"/>
  <c r="AO576" i="4"/>
  <c r="AU576" i="4" s="1"/>
  <c r="AL572" i="4"/>
  <c r="AR572" i="4" s="1"/>
  <c r="AO572" i="4"/>
  <c r="AU572" i="4" s="1"/>
  <c r="AL568" i="4"/>
  <c r="AR568" i="4" s="1"/>
  <c r="AO568" i="4"/>
  <c r="AU568" i="4" s="1"/>
  <c r="AL564" i="4"/>
  <c r="AR564" i="4" s="1"/>
  <c r="AO564" i="4"/>
  <c r="AU564" i="4" s="1"/>
  <c r="AL560" i="4"/>
  <c r="AR560" i="4" s="1"/>
  <c r="AO560" i="4"/>
  <c r="AU560" i="4" s="1"/>
  <c r="AL549" i="4"/>
  <c r="AR549" i="4" s="1"/>
  <c r="AO549" i="4"/>
  <c r="AU549" i="4" s="1"/>
  <c r="AL517" i="4"/>
  <c r="AR517" i="4" s="1"/>
  <c r="AO517" i="4"/>
  <c r="AU517" i="4" s="1"/>
  <c r="AN960" i="4"/>
  <c r="AT960" i="4" s="1"/>
  <c r="AP960" i="4"/>
  <c r="AV960" i="4" s="1"/>
  <c r="AO928" i="4"/>
  <c r="AU928" i="4" s="1"/>
  <c r="AM915" i="4"/>
  <c r="AS915" i="4" s="1"/>
  <c r="AM851" i="4"/>
  <c r="AS851" i="4" s="1"/>
  <c r="AM787" i="4"/>
  <c r="AS787" i="4" s="1"/>
  <c r="AM723" i="4"/>
  <c r="AS723" i="4" s="1"/>
  <c r="AM659" i="4"/>
  <c r="AS659" i="4" s="1"/>
  <c r="AM995" i="4"/>
  <c r="AS995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F869" i="4"/>
  <c r="J869" i="4" s="1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D625" i="4"/>
  <c r="H625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N439" i="4" s="1"/>
  <c r="AT439" i="4" s="1"/>
  <c r="AH407" i="4"/>
  <c r="AN407" i="4" s="1"/>
  <c r="AT407" i="4" s="1"/>
  <c r="AJ407" i="4"/>
  <c r="AP407" i="4" s="1"/>
  <c r="AV407" i="4" s="1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F894" i="4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F886" i="4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F854" i="4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F830" i="4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F826" i="4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F822" i="4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F798" i="4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F794" i="4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F790" i="4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F766" i="4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F742" i="4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F710" i="4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N618" i="4" s="1"/>
  <c r="AT618" i="4" s="1"/>
  <c r="AG614" i="4"/>
  <c r="AK614" i="4"/>
  <c r="AQ614" i="4" s="1"/>
  <c r="AW614" i="4" s="1"/>
  <c r="AJ614" i="4"/>
  <c r="AI614" i="4"/>
  <c r="AO614" i="4" s="1"/>
  <c r="AU614" i="4" s="1"/>
  <c r="AF614" i="4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K566" i="4"/>
  <c r="AQ566" i="4" s="1"/>
  <c r="AW566" i="4" s="1"/>
  <c r="AJ566" i="4"/>
  <c r="AI566" i="4"/>
  <c r="AO566" i="4" s="1"/>
  <c r="AU566" i="4" s="1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O968" i="4" s="1"/>
  <c r="AU968" i="4" s="1"/>
  <c r="AH968" i="4"/>
  <c r="AJ968" i="4"/>
  <c r="AP968" i="4" s="1"/>
  <c r="AV968" i="4" s="1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O376" i="4" s="1"/>
  <c r="AU376" i="4" s="1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D378" i="4"/>
  <c r="H378" i="4" s="1"/>
  <c r="K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F152" i="4"/>
  <c r="J152" i="4" s="1"/>
  <c r="M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L910" i="4"/>
  <c r="AR910" i="4" s="1"/>
  <c r="AO910" i="4"/>
  <c r="AU910" i="4" s="1"/>
  <c r="AP908" i="4"/>
  <c r="AV908" i="4" s="1"/>
  <c r="AN908" i="4"/>
  <c r="AT908" i="4" s="1"/>
  <c r="AM908" i="4"/>
  <c r="AS908" i="4" s="1"/>
  <c r="AL906" i="4"/>
  <c r="AR906" i="4" s="1"/>
  <c r="AO906" i="4"/>
  <c r="AU906" i="4" s="1"/>
  <c r="AP904" i="4"/>
  <c r="AV904" i="4" s="1"/>
  <c r="AN904" i="4"/>
  <c r="AT904" i="4" s="1"/>
  <c r="AM904" i="4"/>
  <c r="AS904" i="4" s="1"/>
  <c r="AL902" i="4"/>
  <c r="AR902" i="4" s="1"/>
  <c r="AO902" i="4"/>
  <c r="AU902" i="4" s="1"/>
  <c r="AP900" i="4"/>
  <c r="AV900" i="4" s="1"/>
  <c r="AN900" i="4"/>
  <c r="AT900" i="4" s="1"/>
  <c r="AM900" i="4"/>
  <c r="AS900" i="4" s="1"/>
  <c r="AL898" i="4"/>
  <c r="AR898" i="4" s="1"/>
  <c r="AO898" i="4"/>
  <c r="AU898" i="4" s="1"/>
  <c r="AP896" i="4"/>
  <c r="AV896" i="4" s="1"/>
  <c r="AN896" i="4"/>
  <c r="AT896" i="4" s="1"/>
  <c r="AM896" i="4"/>
  <c r="AS896" i="4" s="1"/>
  <c r="AL894" i="4"/>
  <c r="AR894" i="4" s="1"/>
  <c r="AO894" i="4"/>
  <c r="AU894" i="4" s="1"/>
  <c r="AP892" i="4"/>
  <c r="AV892" i="4" s="1"/>
  <c r="AN892" i="4"/>
  <c r="AT892" i="4" s="1"/>
  <c r="AM892" i="4"/>
  <c r="AS892" i="4" s="1"/>
  <c r="AL890" i="4"/>
  <c r="AR890" i="4" s="1"/>
  <c r="AO890" i="4"/>
  <c r="AU890" i="4" s="1"/>
  <c r="AP888" i="4"/>
  <c r="AV888" i="4" s="1"/>
  <c r="AN888" i="4"/>
  <c r="AT888" i="4" s="1"/>
  <c r="AM888" i="4"/>
  <c r="AS888" i="4" s="1"/>
  <c r="AL886" i="4"/>
  <c r="AR886" i="4" s="1"/>
  <c r="AO886" i="4"/>
  <c r="AU886" i="4" s="1"/>
  <c r="AP884" i="4"/>
  <c r="AV884" i="4" s="1"/>
  <c r="AN884" i="4"/>
  <c r="AT884" i="4" s="1"/>
  <c r="AM884" i="4"/>
  <c r="AS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L878" i="4"/>
  <c r="AR878" i="4" s="1"/>
  <c r="AO878" i="4"/>
  <c r="AU878" i="4" s="1"/>
  <c r="AP876" i="4"/>
  <c r="AV876" i="4" s="1"/>
  <c r="AN876" i="4"/>
  <c r="AT876" i="4" s="1"/>
  <c r="AM876" i="4"/>
  <c r="AS876" i="4" s="1"/>
  <c r="AL874" i="4"/>
  <c r="AR874" i="4" s="1"/>
  <c r="AO874" i="4"/>
  <c r="AU874" i="4" s="1"/>
  <c r="AP872" i="4"/>
  <c r="AV872" i="4" s="1"/>
  <c r="AN872" i="4"/>
  <c r="AT872" i="4" s="1"/>
  <c r="AM872" i="4"/>
  <c r="AS872" i="4" s="1"/>
  <c r="AL870" i="4"/>
  <c r="AR870" i="4" s="1"/>
  <c r="AO870" i="4"/>
  <c r="AU870" i="4" s="1"/>
  <c r="AP868" i="4"/>
  <c r="AV868" i="4" s="1"/>
  <c r="AN868" i="4"/>
  <c r="AT868" i="4" s="1"/>
  <c r="AM868" i="4"/>
  <c r="AS868" i="4" s="1"/>
  <c r="AL866" i="4"/>
  <c r="AR866" i="4" s="1"/>
  <c r="AO866" i="4"/>
  <c r="AU866" i="4" s="1"/>
  <c r="AP864" i="4"/>
  <c r="AV864" i="4" s="1"/>
  <c r="AN864" i="4"/>
  <c r="AT864" i="4" s="1"/>
  <c r="AM864" i="4"/>
  <c r="AS864" i="4" s="1"/>
  <c r="AL862" i="4"/>
  <c r="AR862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O858" i="4"/>
  <c r="AU858" i="4" s="1"/>
  <c r="AP856" i="4"/>
  <c r="AV856" i="4" s="1"/>
  <c r="AN856" i="4"/>
  <c r="AT856" i="4" s="1"/>
  <c r="AM856" i="4"/>
  <c r="AS856" i="4" s="1"/>
  <c r="AL854" i="4"/>
  <c r="AR854" i="4" s="1"/>
  <c r="AO854" i="4"/>
  <c r="AU854" i="4" s="1"/>
  <c r="AP852" i="4"/>
  <c r="AV852" i="4" s="1"/>
  <c r="AN852" i="4"/>
  <c r="AT852" i="4" s="1"/>
  <c r="AM852" i="4"/>
  <c r="AS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L846" i="4"/>
  <c r="AR846" i="4" s="1"/>
  <c r="AO846" i="4"/>
  <c r="AU846" i="4" s="1"/>
  <c r="AP844" i="4"/>
  <c r="AV844" i="4" s="1"/>
  <c r="AN844" i="4"/>
  <c r="AT844" i="4" s="1"/>
  <c r="AM844" i="4"/>
  <c r="AS844" i="4" s="1"/>
  <c r="AL842" i="4"/>
  <c r="AR842" i="4" s="1"/>
  <c r="AO842" i="4"/>
  <c r="AU842" i="4" s="1"/>
  <c r="AP840" i="4"/>
  <c r="AV840" i="4" s="1"/>
  <c r="AN840" i="4"/>
  <c r="AT840" i="4" s="1"/>
  <c r="AM840" i="4"/>
  <c r="AS840" i="4" s="1"/>
  <c r="AL838" i="4"/>
  <c r="AR838" i="4" s="1"/>
  <c r="AO838" i="4"/>
  <c r="AU838" i="4" s="1"/>
  <c r="AP836" i="4"/>
  <c r="AV836" i="4" s="1"/>
  <c r="AN836" i="4"/>
  <c r="AT836" i="4" s="1"/>
  <c r="AM836" i="4"/>
  <c r="AS836" i="4" s="1"/>
  <c r="AL834" i="4"/>
  <c r="AR834" i="4" s="1"/>
  <c r="AO834" i="4"/>
  <c r="AU834" i="4" s="1"/>
  <c r="AP832" i="4"/>
  <c r="AV832" i="4" s="1"/>
  <c r="AN832" i="4"/>
  <c r="AT832" i="4" s="1"/>
  <c r="AM832" i="4"/>
  <c r="AS832" i="4" s="1"/>
  <c r="AL830" i="4"/>
  <c r="AR830" i="4" s="1"/>
  <c r="AO830" i="4"/>
  <c r="AU830" i="4" s="1"/>
  <c r="AP828" i="4"/>
  <c r="AV828" i="4" s="1"/>
  <c r="AN828" i="4"/>
  <c r="AT828" i="4" s="1"/>
  <c r="AM828" i="4"/>
  <c r="AS828" i="4" s="1"/>
  <c r="AL826" i="4"/>
  <c r="AR826" i="4" s="1"/>
  <c r="AO826" i="4"/>
  <c r="AU826" i="4" s="1"/>
  <c r="AP824" i="4"/>
  <c r="AV824" i="4" s="1"/>
  <c r="AN824" i="4"/>
  <c r="AT824" i="4" s="1"/>
  <c r="AM824" i="4"/>
  <c r="AS824" i="4" s="1"/>
  <c r="AL822" i="4"/>
  <c r="AR822" i="4" s="1"/>
  <c r="AO822" i="4"/>
  <c r="AU822" i="4" s="1"/>
  <c r="AP820" i="4"/>
  <c r="AV820" i="4" s="1"/>
  <c r="AN820" i="4"/>
  <c r="AT820" i="4" s="1"/>
  <c r="AM820" i="4"/>
  <c r="AS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L814" i="4"/>
  <c r="AR814" i="4" s="1"/>
  <c r="AO814" i="4"/>
  <c r="AU814" i="4" s="1"/>
  <c r="AP812" i="4"/>
  <c r="AV812" i="4" s="1"/>
  <c r="AN812" i="4"/>
  <c r="AT812" i="4" s="1"/>
  <c r="AM812" i="4"/>
  <c r="AS812" i="4" s="1"/>
  <c r="AL810" i="4"/>
  <c r="AR810" i="4" s="1"/>
  <c r="AO810" i="4"/>
  <c r="AU810" i="4" s="1"/>
  <c r="AP808" i="4"/>
  <c r="AV808" i="4" s="1"/>
  <c r="AN808" i="4"/>
  <c r="AT808" i="4" s="1"/>
  <c r="AM808" i="4"/>
  <c r="AS808" i="4" s="1"/>
  <c r="AL806" i="4"/>
  <c r="AR806" i="4" s="1"/>
  <c r="AO806" i="4"/>
  <c r="AU806" i="4" s="1"/>
  <c r="AP804" i="4"/>
  <c r="AV804" i="4" s="1"/>
  <c r="AN804" i="4"/>
  <c r="AT804" i="4" s="1"/>
  <c r="AM804" i="4"/>
  <c r="AS804" i="4" s="1"/>
  <c r="AL802" i="4"/>
  <c r="AR802" i="4" s="1"/>
  <c r="AO802" i="4"/>
  <c r="AU802" i="4" s="1"/>
  <c r="AP800" i="4"/>
  <c r="AV800" i="4" s="1"/>
  <c r="AN800" i="4"/>
  <c r="AT800" i="4" s="1"/>
  <c r="AM800" i="4"/>
  <c r="AS800" i="4" s="1"/>
  <c r="AL798" i="4"/>
  <c r="AR798" i="4" s="1"/>
  <c r="AO798" i="4"/>
  <c r="AU798" i="4" s="1"/>
  <c r="AP796" i="4"/>
  <c r="AV796" i="4" s="1"/>
  <c r="AN796" i="4"/>
  <c r="AT796" i="4" s="1"/>
  <c r="AM796" i="4"/>
  <c r="AS796" i="4" s="1"/>
  <c r="AL794" i="4"/>
  <c r="AR794" i="4" s="1"/>
  <c r="AO794" i="4"/>
  <c r="AU794" i="4" s="1"/>
  <c r="AP792" i="4"/>
  <c r="AV792" i="4" s="1"/>
  <c r="AN792" i="4"/>
  <c r="AT792" i="4" s="1"/>
  <c r="AM792" i="4"/>
  <c r="AS792" i="4" s="1"/>
  <c r="AL790" i="4"/>
  <c r="AR790" i="4" s="1"/>
  <c r="AO790" i="4"/>
  <c r="AU790" i="4" s="1"/>
  <c r="AP788" i="4"/>
  <c r="AV788" i="4" s="1"/>
  <c r="AN788" i="4"/>
  <c r="AT788" i="4" s="1"/>
  <c r="AM788" i="4"/>
  <c r="AS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L782" i="4"/>
  <c r="AR782" i="4" s="1"/>
  <c r="AO782" i="4"/>
  <c r="AU782" i="4" s="1"/>
  <c r="AP780" i="4"/>
  <c r="AV780" i="4" s="1"/>
  <c r="AN780" i="4"/>
  <c r="AT780" i="4" s="1"/>
  <c r="AM780" i="4"/>
  <c r="AS780" i="4" s="1"/>
  <c r="AL778" i="4"/>
  <c r="AR778" i="4" s="1"/>
  <c r="AO778" i="4"/>
  <c r="AU778" i="4" s="1"/>
  <c r="AP776" i="4"/>
  <c r="AV776" i="4" s="1"/>
  <c r="AN776" i="4"/>
  <c r="AT776" i="4" s="1"/>
  <c r="AM776" i="4"/>
  <c r="AS776" i="4" s="1"/>
  <c r="AL774" i="4"/>
  <c r="AR774" i="4" s="1"/>
  <c r="AO774" i="4"/>
  <c r="AU774" i="4" s="1"/>
  <c r="AP772" i="4"/>
  <c r="AV772" i="4" s="1"/>
  <c r="AN772" i="4"/>
  <c r="AT772" i="4" s="1"/>
  <c r="AM772" i="4"/>
  <c r="AS772" i="4" s="1"/>
  <c r="AL770" i="4"/>
  <c r="AR770" i="4" s="1"/>
  <c r="AO770" i="4"/>
  <c r="AU770" i="4" s="1"/>
  <c r="AP768" i="4"/>
  <c r="AV768" i="4" s="1"/>
  <c r="AN768" i="4"/>
  <c r="AT768" i="4" s="1"/>
  <c r="AM768" i="4"/>
  <c r="AS768" i="4" s="1"/>
  <c r="AL766" i="4"/>
  <c r="AR766" i="4" s="1"/>
  <c r="AO766" i="4"/>
  <c r="AU766" i="4" s="1"/>
  <c r="AP764" i="4"/>
  <c r="AV764" i="4" s="1"/>
  <c r="AN764" i="4"/>
  <c r="AT764" i="4" s="1"/>
  <c r="AM764" i="4"/>
  <c r="AS764" i="4" s="1"/>
  <c r="AL762" i="4"/>
  <c r="AR762" i="4" s="1"/>
  <c r="AO762" i="4"/>
  <c r="AU762" i="4" s="1"/>
  <c r="AP760" i="4"/>
  <c r="AV760" i="4" s="1"/>
  <c r="AN760" i="4"/>
  <c r="AT760" i="4" s="1"/>
  <c r="AM760" i="4"/>
  <c r="AS760" i="4" s="1"/>
  <c r="AL758" i="4"/>
  <c r="AR758" i="4" s="1"/>
  <c r="AO758" i="4"/>
  <c r="AU758" i="4" s="1"/>
  <c r="AP756" i="4"/>
  <c r="AV756" i="4" s="1"/>
  <c r="AN756" i="4"/>
  <c r="AT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L750" i="4"/>
  <c r="AR750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O746" i="4"/>
  <c r="AU746" i="4" s="1"/>
  <c r="AP744" i="4"/>
  <c r="AV744" i="4" s="1"/>
  <c r="AN744" i="4"/>
  <c r="AT744" i="4" s="1"/>
  <c r="AM744" i="4"/>
  <c r="AS744" i="4" s="1"/>
  <c r="AL742" i="4"/>
  <c r="AR742" i="4" s="1"/>
  <c r="AO742" i="4"/>
  <c r="AU742" i="4" s="1"/>
  <c r="AP740" i="4"/>
  <c r="AV740" i="4" s="1"/>
  <c r="AN740" i="4"/>
  <c r="AT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L734" i="4"/>
  <c r="AR734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O730" i="4"/>
  <c r="AU730" i="4" s="1"/>
  <c r="AP728" i="4"/>
  <c r="AV728" i="4" s="1"/>
  <c r="AN728" i="4"/>
  <c r="AT728" i="4" s="1"/>
  <c r="AM728" i="4"/>
  <c r="AS728" i="4" s="1"/>
  <c r="AL726" i="4"/>
  <c r="AR726" i="4" s="1"/>
  <c r="AO726" i="4"/>
  <c r="AU726" i="4" s="1"/>
  <c r="AP724" i="4"/>
  <c r="AV724" i="4" s="1"/>
  <c r="AN724" i="4"/>
  <c r="AT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L718" i="4"/>
  <c r="AR718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O714" i="4"/>
  <c r="AU714" i="4" s="1"/>
  <c r="AP712" i="4"/>
  <c r="AV712" i="4" s="1"/>
  <c r="AN712" i="4"/>
  <c r="AT712" i="4" s="1"/>
  <c r="AM712" i="4"/>
  <c r="AS712" i="4" s="1"/>
  <c r="AL710" i="4"/>
  <c r="AR710" i="4" s="1"/>
  <c r="AO710" i="4"/>
  <c r="AU710" i="4" s="1"/>
  <c r="AP708" i="4"/>
  <c r="AV708" i="4" s="1"/>
  <c r="AN708" i="4"/>
  <c r="AT708" i="4" s="1"/>
  <c r="AM708" i="4"/>
  <c r="AS708" i="4" s="1"/>
  <c r="AL706" i="4"/>
  <c r="AR706" i="4" s="1"/>
  <c r="AO706" i="4"/>
  <c r="AU706" i="4" s="1"/>
  <c r="AP704" i="4"/>
  <c r="AV704" i="4" s="1"/>
  <c r="AN704" i="4"/>
  <c r="AT704" i="4" s="1"/>
  <c r="AM704" i="4"/>
  <c r="AS704" i="4" s="1"/>
  <c r="AL702" i="4"/>
  <c r="AR702" i="4" s="1"/>
  <c r="AO702" i="4"/>
  <c r="AU702" i="4" s="1"/>
  <c r="AQ700" i="4"/>
  <c r="AW700" i="4" s="1"/>
  <c r="AM700" i="4"/>
  <c r="AS700" i="4" s="1"/>
  <c r="AL698" i="4"/>
  <c r="AR698" i="4" s="1"/>
  <c r="AN696" i="4"/>
  <c r="AT696" i="4" s="1"/>
  <c r="AM696" i="4"/>
  <c r="AS696" i="4" s="1"/>
  <c r="AL694" i="4"/>
  <c r="AR694" i="4" s="1"/>
  <c r="AO694" i="4"/>
  <c r="AU694" i="4" s="1"/>
  <c r="AQ692" i="4"/>
  <c r="AW692" i="4" s="1"/>
  <c r="AM692" i="4"/>
  <c r="AS692" i="4" s="1"/>
  <c r="AL690" i="4"/>
  <c r="AR690" i="4" s="1"/>
  <c r="AN688" i="4"/>
  <c r="AT688" i="4" s="1"/>
  <c r="AM688" i="4"/>
  <c r="AS688" i="4" s="1"/>
  <c r="AL686" i="4"/>
  <c r="AR686" i="4" s="1"/>
  <c r="AO686" i="4"/>
  <c r="AU686" i="4" s="1"/>
  <c r="AQ684" i="4"/>
  <c r="AW684" i="4" s="1"/>
  <c r="AM684" i="4"/>
  <c r="AS684" i="4" s="1"/>
  <c r="AL682" i="4"/>
  <c r="AR682" i="4" s="1"/>
  <c r="AN680" i="4"/>
  <c r="AT680" i="4" s="1"/>
  <c r="AM680" i="4"/>
  <c r="AS680" i="4" s="1"/>
  <c r="AL678" i="4"/>
  <c r="AR678" i="4" s="1"/>
  <c r="AO678" i="4"/>
  <c r="AU678" i="4" s="1"/>
  <c r="AQ676" i="4"/>
  <c r="AW676" i="4" s="1"/>
  <c r="AM676" i="4"/>
  <c r="AS676" i="4" s="1"/>
  <c r="AL674" i="4"/>
  <c r="AR674" i="4" s="1"/>
  <c r="AN672" i="4"/>
  <c r="AT672" i="4" s="1"/>
  <c r="AM672" i="4"/>
  <c r="AS672" i="4" s="1"/>
  <c r="AL670" i="4"/>
  <c r="AR670" i="4" s="1"/>
  <c r="AO670" i="4"/>
  <c r="AU670" i="4" s="1"/>
  <c r="AQ668" i="4"/>
  <c r="AW668" i="4" s="1"/>
  <c r="AM668" i="4"/>
  <c r="AS668" i="4" s="1"/>
  <c r="AL666" i="4"/>
  <c r="AR666" i="4" s="1"/>
  <c r="AN664" i="4"/>
  <c r="AT664" i="4" s="1"/>
  <c r="AM664" i="4"/>
  <c r="AS664" i="4" s="1"/>
  <c r="AL662" i="4"/>
  <c r="AR662" i="4" s="1"/>
  <c r="AO662" i="4"/>
  <c r="AU662" i="4" s="1"/>
  <c r="AQ660" i="4"/>
  <c r="AW660" i="4" s="1"/>
  <c r="AM660" i="4"/>
  <c r="AS660" i="4" s="1"/>
  <c r="AL658" i="4"/>
  <c r="AR658" i="4" s="1"/>
  <c r="AN656" i="4"/>
  <c r="AT656" i="4" s="1"/>
  <c r="AM656" i="4"/>
  <c r="AS656" i="4" s="1"/>
  <c r="AL654" i="4"/>
  <c r="AR654" i="4" s="1"/>
  <c r="AO654" i="4"/>
  <c r="AU654" i="4" s="1"/>
  <c r="AQ652" i="4"/>
  <c r="AW652" i="4" s="1"/>
  <c r="AM652" i="4"/>
  <c r="AS652" i="4" s="1"/>
  <c r="AL650" i="4"/>
  <c r="AR650" i="4" s="1"/>
  <c r="AN648" i="4"/>
  <c r="AT648" i="4" s="1"/>
  <c r="AM648" i="4"/>
  <c r="AS648" i="4" s="1"/>
  <c r="AL646" i="4"/>
  <c r="AR646" i="4" s="1"/>
  <c r="AO646" i="4"/>
  <c r="AU646" i="4" s="1"/>
  <c r="AQ644" i="4"/>
  <c r="AW644" i="4" s="1"/>
  <c r="AM644" i="4"/>
  <c r="AS644" i="4" s="1"/>
  <c r="AL642" i="4"/>
  <c r="AR642" i="4" s="1"/>
  <c r="AN640" i="4"/>
  <c r="AT640" i="4" s="1"/>
  <c r="AM640" i="4"/>
  <c r="AS640" i="4" s="1"/>
  <c r="AL638" i="4"/>
  <c r="AR638" i="4" s="1"/>
  <c r="AO638" i="4"/>
  <c r="AU638" i="4" s="1"/>
  <c r="AQ636" i="4"/>
  <c r="AW636" i="4" s="1"/>
  <c r="AL634" i="4"/>
  <c r="AR634" i="4" s="1"/>
  <c r="AN632" i="4"/>
  <c r="AT632" i="4" s="1"/>
  <c r="AL630" i="4"/>
  <c r="AR630" i="4" s="1"/>
  <c r="AQ628" i="4"/>
  <c r="AW628" i="4" s="1"/>
  <c r="AL626" i="4"/>
  <c r="AR626" i="4" s="1"/>
  <c r="AN624" i="4"/>
  <c r="AT624" i="4" s="1"/>
  <c r="AL622" i="4"/>
  <c r="AR622" i="4" s="1"/>
  <c r="AP620" i="4"/>
  <c r="AV620" i="4" s="1"/>
  <c r="AN620" i="4"/>
  <c r="AT620" i="4" s="1"/>
  <c r="AL618" i="4"/>
  <c r="AR618" i="4" s="1"/>
  <c r="AN616" i="4"/>
  <c r="AT616" i="4" s="1"/>
  <c r="AL614" i="4"/>
  <c r="AR614" i="4" s="1"/>
  <c r="AP612" i="4"/>
  <c r="AV612" i="4" s="1"/>
  <c r="AN612" i="4"/>
  <c r="AT612" i="4" s="1"/>
  <c r="AL610" i="4"/>
  <c r="AR610" i="4" s="1"/>
  <c r="AN608" i="4"/>
  <c r="AT608" i="4" s="1"/>
  <c r="AL606" i="4"/>
  <c r="AR606" i="4" s="1"/>
  <c r="AN604" i="4"/>
  <c r="AT604" i="4" s="1"/>
  <c r="AL602" i="4"/>
  <c r="AR602" i="4" s="1"/>
  <c r="AQ600" i="4"/>
  <c r="AW600" i="4" s="1"/>
  <c r="AL598" i="4"/>
  <c r="AR598" i="4" s="1"/>
  <c r="AN596" i="4"/>
  <c r="AT596" i="4" s="1"/>
  <c r="AL594" i="4"/>
  <c r="AR594" i="4" s="1"/>
  <c r="AQ592" i="4"/>
  <c r="AW592" i="4" s="1"/>
  <c r="AN588" i="4"/>
  <c r="AT588" i="4" s="1"/>
  <c r="AL586" i="4"/>
  <c r="AR586" i="4" s="1"/>
  <c r="AQ584" i="4"/>
  <c r="AW584" i="4" s="1"/>
  <c r="AL582" i="4"/>
  <c r="AR582" i="4" s="1"/>
  <c r="AN580" i="4"/>
  <c r="AT580" i="4" s="1"/>
  <c r="AL578" i="4"/>
  <c r="AR578" i="4" s="1"/>
  <c r="AQ576" i="4"/>
  <c r="AW576" i="4" s="1"/>
  <c r="AP572" i="4"/>
  <c r="AV572" i="4" s="1"/>
  <c r="AQ572" i="4"/>
  <c r="AW572" i="4" s="1"/>
  <c r="AL570" i="4"/>
  <c r="AR570" i="4" s="1"/>
  <c r="AP568" i="4"/>
  <c r="AV568" i="4" s="1"/>
  <c r="AQ568" i="4"/>
  <c r="AW568" i="4" s="1"/>
  <c r="AP564" i="4"/>
  <c r="AV564" i="4" s="1"/>
  <c r="AQ564" i="4"/>
  <c r="AW564" i="4" s="1"/>
  <c r="AL562" i="4"/>
  <c r="AR562" i="4" s="1"/>
  <c r="AP560" i="4"/>
  <c r="AV560" i="4" s="1"/>
  <c r="AQ560" i="4"/>
  <c r="AW560" i="4" s="1"/>
  <c r="AP549" i="4"/>
  <c r="AV549" i="4" s="1"/>
  <c r="AQ549" i="4"/>
  <c r="AW549" i="4" s="1"/>
  <c r="AL533" i="4"/>
  <c r="AR533" i="4" s="1"/>
  <c r="AP517" i="4"/>
  <c r="AV517" i="4" s="1"/>
  <c r="AQ517" i="4"/>
  <c r="AW517" i="4" s="1"/>
  <c r="AQ960" i="4"/>
  <c r="AW960" i="4" s="1"/>
  <c r="AN952" i="4"/>
  <c r="AT952" i="4" s="1"/>
  <c r="AP952" i="4"/>
  <c r="AV952" i="4" s="1"/>
  <c r="AN936" i="4"/>
  <c r="AT936" i="4" s="1"/>
  <c r="AL543" i="4"/>
  <c r="AR543" i="4" s="1"/>
  <c r="AQ527" i="4"/>
  <c r="AW527" i="4" s="1"/>
  <c r="AQ368" i="4"/>
  <c r="AW368" i="4" s="1"/>
  <c r="AN360" i="4"/>
  <c r="AT360" i="4" s="1"/>
  <c r="AL20" i="4"/>
  <c r="AR20" i="4" s="1"/>
  <c r="AP915" i="4"/>
  <c r="AV915" i="4" s="1"/>
  <c r="AQ883" i="4"/>
  <c r="AW883" i="4" s="1"/>
  <c r="AP883" i="4"/>
  <c r="AV883" i="4" s="1"/>
  <c r="AL883" i="4"/>
  <c r="AR883" i="4" s="1"/>
  <c r="AP851" i="4"/>
  <c r="AV851" i="4" s="1"/>
  <c r="AQ819" i="4"/>
  <c r="AW819" i="4" s="1"/>
  <c r="AP819" i="4"/>
  <c r="AV819" i="4" s="1"/>
  <c r="AP787" i="4"/>
  <c r="AV787" i="4" s="1"/>
  <c r="AQ755" i="4"/>
  <c r="AW755" i="4" s="1"/>
  <c r="AP755" i="4"/>
  <c r="AV755" i="4" s="1"/>
  <c r="AP723" i="4"/>
  <c r="AV723" i="4" s="1"/>
  <c r="AP691" i="4"/>
  <c r="AV691" i="4" s="1"/>
  <c r="AP659" i="4"/>
  <c r="AV659" i="4" s="1"/>
  <c r="AQ607" i="4"/>
  <c r="AW607" i="4" s="1"/>
  <c r="AP607" i="4"/>
  <c r="AV607" i="4" s="1"/>
  <c r="AL607" i="4"/>
  <c r="AR607" i="4" s="1"/>
  <c r="AO995" i="4"/>
  <c r="AU995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D274" i="4"/>
  <c r="AC202" i="4"/>
  <c r="AJ170" i="4"/>
  <c r="AC495" i="4"/>
  <c r="AJ495" i="4"/>
  <c r="AI495" i="4"/>
  <c r="AC479" i="4"/>
  <c r="AB463" i="4"/>
  <c r="AK310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N309" i="4"/>
  <c r="AT309" i="4" s="1"/>
  <c r="AO309" i="4"/>
  <c r="AU309" i="4" s="1"/>
  <c r="AL277" i="4"/>
  <c r="AR277" i="4" s="1"/>
  <c r="AQ277" i="4"/>
  <c r="AW277" i="4" s="1"/>
  <c r="AM277" i="4"/>
  <c r="AS277" i="4" s="1"/>
  <c r="AL484" i="4"/>
  <c r="AR484" i="4" s="1"/>
  <c r="AQ484" i="4"/>
  <c r="AW484" i="4" s="1"/>
  <c r="AM484" i="4"/>
  <c r="AS484" i="4" s="1"/>
  <c r="AN452" i="4"/>
  <c r="AT452" i="4" s="1"/>
  <c r="AO452" i="4"/>
  <c r="AU452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L339" i="4"/>
  <c r="AR339" i="4" s="1"/>
  <c r="AQ339" i="4"/>
  <c r="AW339" i="4" s="1"/>
  <c r="AM339" i="4"/>
  <c r="AS339" i="4" s="1"/>
  <c r="AN307" i="4"/>
  <c r="AT307" i="4" s="1"/>
  <c r="AO307" i="4"/>
  <c r="AU307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L191" i="4"/>
  <c r="AR191" i="4" s="1"/>
  <c r="AQ191" i="4"/>
  <c r="AW191" i="4" s="1"/>
  <c r="AM191" i="4"/>
  <c r="AS191" i="4" s="1"/>
  <c r="AN159" i="4"/>
  <c r="AT159" i="4" s="1"/>
  <c r="AO159" i="4"/>
  <c r="AU159" i="4" s="1"/>
  <c r="AL125" i="4"/>
  <c r="AR125" i="4" s="1"/>
  <c r="AQ125" i="4"/>
  <c r="AW125" i="4" s="1"/>
  <c r="AM125" i="4"/>
  <c r="AS125" i="4" s="1"/>
  <c r="AO994" i="4"/>
  <c r="AU994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M545" i="4"/>
  <c r="AS545" i="4" s="1"/>
  <c r="AP970" i="4"/>
  <c r="AV970" i="4" s="1"/>
  <c r="AL954" i="4"/>
  <c r="AR954" i="4" s="1"/>
  <c r="AM954" i="4"/>
  <c r="AS954" i="4" s="1"/>
  <c r="AN942" i="4"/>
  <c r="AT942" i="4" s="1"/>
  <c r="AP942" i="4"/>
  <c r="AV942" i="4" s="1"/>
  <c r="AL926" i="4"/>
  <c r="AR926" i="4" s="1"/>
  <c r="AM926" i="4"/>
  <c r="AS926" i="4" s="1"/>
  <c r="AO539" i="4"/>
  <c r="AU539" i="4" s="1"/>
  <c r="AN515" i="4"/>
  <c r="AT515" i="4" s="1"/>
  <c r="AM515" i="4"/>
  <c r="AS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M556" i="4"/>
  <c r="AS556" i="4" s="1"/>
  <c r="AN504" i="4"/>
  <c r="AT504" i="4" s="1"/>
  <c r="AP488" i="4"/>
  <c r="AV488" i="4" s="1"/>
  <c r="AL488" i="4"/>
  <c r="AR488" i="4" s="1"/>
  <c r="AQ488" i="4"/>
  <c r="AW488" i="4" s="1"/>
  <c r="AN472" i="4"/>
  <c r="AT472" i="4" s="1"/>
  <c r="AO472" i="4"/>
  <c r="AU472" i="4" s="1"/>
  <c r="AP456" i="4"/>
  <c r="AV456" i="4" s="1"/>
  <c r="AQ456" i="4"/>
  <c r="AW456" i="4" s="1"/>
  <c r="AM456" i="4"/>
  <c r="AS456" i="4" s="1"/>
  <c r="AN440" i="4"/>
  <c r="AT440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P392" i="4"/>
  <c r="AV392" i="4" s="1"/>
  <c r="AQ392" i="4"/>
  <c r="AW392" i="4" s="1"/>
  <c r="AM392" i="4"/>
  <c r="AS392" i="4" s="1"/>
  <c r="AN351" i="4"/>
  <c r="AT351" i="4" s="1"/>
  <c r="AP335" i="4"/>
  <c r="AV335" i="4" s="1"/>
  <c r="AL335" i="4"/>
  <c r="AR335" i="4" s="1"/>
  <c r="AQ335" i="4"/>
  <c r="AW335" i="4" s="1"/>
  <c r="AN319" i="4"/>
  <c r="AT319" i="4" s="1"/>
  <c r="AO319" i="4"/>
  <c r="AU319" i="4" s="1"/>
  <c r="AP303" i="4"/>
  <c r="AV303" i="4" s="1"/>
  <c r="AQ303" i="4"/>
  <c r="AW303" i="4" s="1"/>
  <c r="AM303" i="4"/>
  <c r="AS303" i="4" s="1"/>
  <c r="AN287" i="4"/>
  <c r="AT287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P227" i="4"/>
  <c r="AV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P163" i="4"/>
  <c r="AV163" i="4" s="1"/>
  <c r="AQ163" i="4"/>
  <c r="AW163" i="4" s="1"/>
  <c r="AM163" i="4"/>
  <c r="AS163" i="4" s="1"/>
  <c r="AN137" i="4"/>
  <c r="AT137" i="4" s="1"/>
  <c r="AP121" i="4"/>
  <c r="AV121" i="4" s="1"/>
  <c r="AQ121" i="4"/>
  <c r="AW121" i="4" s="1"/>
  <c r="AM121" i="4"/>
  <c r="AS121" i="4" s="1"/>
  <c r="AQ44" i="4"/>
  <c r="AW44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M285" i="4"/>
  <c r="AS285" i="4" s="1"/>
  <c r="AP476" i="4"/>
  <c r="AV476" i="4" s="1"/>
  <c r="AQ476" i="4"/>
  <c r="AW476" i="4" s="1"/>
  <c r="AN412" i="4"/>
  <c r="AT412" i="4" s="1"/>
  <c r="AP315" i="4"/>
  <c r="AV315" i="4" s="1"/>
  <c r="AQ315" i="4"/>
  <c r="AW315" i="4" s="1"/>
  <c r="AN251" i="4"/>
  <c r="AT251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P364" i="4"/>
  <c r="AV364" i="4" s="1"/>
  <c r="AO364" i="4"/>
  <c r="AU364" i="4" s="1"/>
  <c r="AL244" i="4"/>
  <c r="AR24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P603" i="4"/>
  <c r="AV603" i="4" s="1"/>
  <c r="AM587" i="4"/>
  <c r="AS587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E154" i="4"/>
  <c r="AK154" i="4"/>
  <c r="AO341" i="4"/>
  <c r="AU341" i="4" s="1"/>
  <c r="AP309" i="4"/>
  <c r="AV309" i="4" s="1"/>
  <c r="AL309" i="4"/>
  <c r="AR309" i="4" s="1"/>
  <c r="AM309" i="4"/>
  <c r="AS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M452" i="4"/>
  <c r="AS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O275" i="4"/>
  <c r="AU275" i="4" s="1"/>
  <c r="AL223" i="4"/>
  <c r="AR223" i="4" s="1"/>
  <c r="AM223" i="4"/>
  <c r="AS223" i="4" s="1"/>
  <c r="AO191" i="4"/>
  <c r="AU191" i="4" s="1"/>
  <c r="AP159" i="4"/>
  <c r="AV159" i="4" s="1"/>
  <c r="AL159" i="4"/>
  <c r="AR159" i="4" s="1"/>
  <c r="AM159" i="4"/>
  <c r="AS159" i="4" s="1"/>
  <c r="AO125" i="4"/>
  <c r="AU125" i="4" s="1"/>
  <c r="AP994" i="4"/>
  <c r="AV994" i="4" s="1"/>
  <c r="AN994" i="4"/>
  <c r="AT994" i="4" s="1"/>
  <c r="AM994" i="4"/>
  <c r="AS994" i="4" s="1"/>
  <c r="AO986" i="4"/>
  <c r="AU986" i="4" s="1"/>
  <c r="AN978" i="4"/>
  <c r="AT978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N954" i="4"/>
  <c r="AT954" i="4" s="1"/>
  <c r="AP954" i="4"/>
  <c r="AV954" i="4" s="1"/>
  <c r="AO954" i="4"/>
  <c r="AU954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M539" i="4"/>
  <c r="AS539" i="4" s="1"/>
  <c r="AL515" i="4"/>
  <c r="AR515" i="4" s="1"/>
  <c r="AO515" i="4"/>
  <c r="AU515" i="4" s="1"/>
  <c r="AQ366" i="4"/>
  <c r="AW366" i="4" s="1"/>
  <c r="AM366" i="4"/>
  <c r="AS366" i="4" s="1"/>
  <c r="AL556" i="4"/>
  <c r="AR556" i="4" s="1"/>
  <c r="AO556" i="4"/>
  <c r="AU556" i="4" s="1"/>
  <c r="AP504" i="4"/>
  <c r="AV504" i="4" s="1"/>
  <c r="AL504" i="4"/>
  <c r="AR504" i="4" s="1"/>
  <c r="AQ504" i="4"/>
  <c r="AW504" i="4" s="1"/>
  <c r="AN488" i="4"/>
  <c r="AT488" i="4" s="1"/>
  <c r="AP472" i="4"/>
  <c r="AV472" i="4" s="1"/>
  <c r="AQ472" i="4"/>
  <c r="AW472" i="4" s="1"/>
  <c r="AM472" i="4"/>
  <c r="AS472" i="4" s="1"/>
  <c r="AN456" i="4"/>
  <c r="AT456" i="4" s="1"/>
  <c r="AP440" i="4"/>
  <c r="AV440" i="4" s="1"/>
  <c r="AL440" i="4"/>
  <c r="AR440" i="4" s="1"/>
  <c r="AQ440" i="4"/>
  <c r="AW440" i="4" s="1"/>
  <c r="AN424" i="4"/>
  <c r="AT424" i="4" s="1"/>
  <c r="AP408" i="4"/>
  <c r="AV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P319" i="4"/>
  <c r="AV319" i="4" s="1"/>
  <c r="AQ319" i="4"/>
  <c r="AW319" i="4" s="1"/>
  <c r="AM319" i="4"/>
  <c r="AS319" i="4" s="1"/>
  <c r="AN303" i="4"/>
  <c r="AT303" i="4" s="1"/>
  <c r="AP287" i="4"/>
  <c r="AV287" i="4" s="1"/>
  <c r="AL287" i="4"/>
  <c r="AR287" i="4" s="1"/>
  <c r="AQ287" i="4"/>
  <c r="AW287" i="4" s="1"/>
  <c r="AN271" i="4"/>
  <c r="AT271" i="4" s="1"/>
  <c r="AP255" i="4"/>
  <c r="AV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N195" i="4"/>
  <c r="AT195" i="4" s="1"/>
  <c r="AP179" i="4"/>
  <c r="AV179" i="4" s="1"/>
  <c r="AQ179" i="4"/>
  <c r="AW179" i="4" s="1"/>
  <c r="AM179" i="4"/>
  <c r="AS179" i="4" s="1"/>
  <c r="AN163" i="4"/>
  <c r="AT163" i="4" s="1"/>
  <c r="AP137" i="4"/>
  <c r="AV137" i="4" s="1"/>
  <c r="AL137" i="4"/>
  <c r="AR137" i="4" s="1"/>
  <c r="AQ137" i="4"/>
  <c r="AW137" i="4" s="1"/>
  <c r="AN121" i="4"/>
  <c r="AT121" i="4" s="1"/>
  <c r="AP349" i="4"/>
  <c r="AV349" i="4" s="1"/>
  <c r="AQ349" i="4"/>
  <c r="AW349" i="4" s="1"/>
  <c r="AN285" i="4"/>
  <c r="AT285" i="4" s="1"/>
  <c r="AN476" i="4"/>
  <c r="AT476" i="4" s="1"/>
  <c r="AP412" i="4"/>
  <c r="AV412" i="4" s="1"/>
  <c r="AL412" i="4"/>
  <c r="AR412" i="4" s="1"/>
  <c r="AQ412" i="4"/>
  <c r="AW412" i="4" s="1"/>
  <c r="AN315" i="4"/>
  <c r="AT315" i="4" s="1"/>
  <c r="AP251" i="4"/>
  <c r="AV251" i="4" s="1"/>
  <c r="AL251" i="4"/>
  <c r="AR251" i="4" s="1"/>
  <c r="AQ251" i="4"/>
  <c r="AW251" i="4" s="1"/>
  <c r="AM251" i="4"/>
  <c r="AS251" i="4" s="1"/>
  <c r="AN183" i="4"/>
  <c r="AT183" i="4" s="1"/>
  <c r="AP133" i="4"/>
  <c r="AV133" i="4" s="1"/>
  <c r="AL133" i="4"/>
  <c r="AR133" i="4" s="1"/>
  <c r="AQ133" i="4"/>
  <c r="AW133" i="4" s="1"/>
  <c r="AN372" i="4"/>
  <c r="AT372" i="4" s="1"/>
  <c r="AP372" i="4"/>
  <c r="AV372" i="4" s="1"/>
  <c r="AO372" i="4"/>
  <c r="AU372" i="4" s="1"/>
  <c r="AQ364" i="4"/>
  <c r="AW364" i="4" s="1"/>
  <c r="AM364" i="4"/>
  <c r="AS364" i="4" s="1"/>
  <c r="AN244" i="4"/>
  <c r="AT244" i="4" s="1"/>
  <c r="AP244" i="4"/>
  <c r="AV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N635" i="4"/>
  <c r="AT635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Q587" i="4"/>
  <c r="AW587" i="4" s="1"/>
  <c r="AP587" i="4"/>
  <c r="AV587" i="4" s="1"/>
  <c r="AL587" i="4"/>
  <c r="AR587" i="4" s="1"/>
  <c r="J9" i="3"/>
  <c r="K9" i="3"/>
  <c r="D10" i="3"/>
  <c r="E115" i="4" l="1"/>
  <c r="I115" i="4" s="1"/>
  <c r="L116" i="2" s="1"/>
  <c r="D115" i="4"/>
  <c r="H115" i="4" s="1"/>
  <c r="K116" i="2" s="1"/>
  <c r="F115" i="4"/>
  <c r="J115" i="4" s="1"/>
  <c r="M116" i="2" s="1"/>
  <c r="G115" i="4"/>
  <c r="AO251" i="4"/>
  <c r="AU251" i="4" s="1"/>
  <c r="AM314" i="4"/>
  <c r="AS314" i="4" s="1"/>
  <c r="AM811" i="4"/>
  <c r="AO907" i="4"/>
  <c r="AU907" i="4" s="1"/>
  <c r="AN907" i="4"/>
  <c r="AO415" i="4"/>
  <c r="AU415" i="4" s="1"/>
  <c r="AL476" i="4"/>
  <c r="AR476" i="4" s="1"/>
  <c r="AH96" i="4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H10" i="3" s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AL227" i="4"/>
  <c r="AR227" i="4" s="1"/>
  <c r="AL303" i="4"/>
  <c r="AR303" i="4" s="1"/>
  <c r="AL392" i="4"/>
  <c r="AR392" i="4" s="1"/>
  <c r="AL456" i="4"/>
  <c r="AR456" i="4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AL574" i="4"/>
  <c r="AR574" i="4" s="1"/>
  <c r="AL590" i="4"/>
  <c r="AR590" i="4" s="1"/>
  <c r="AO606" i="4"/>
  <c r="AU606" i="4" s="1"/>
  <c r="AL819" i="4"/>
  <c r="AR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E96" i="4"/>
  <c r="Z310" i="4"/>
  <c r="AI479" i="4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439" i="4" s="1"/>
  <c r="H439" i="4" s="1"/>
  <c r="K440" i="2" s="1"/>
  <c r="G423" i="4"/>
  <c r="E423" i="4"/>
  <c r="I423" i="4" s="1"/>
  <c r="L424" i="2" s="1"/>
  <c r="F423" i="4"/>
  <c r="J423" i="4" s="1"/>
  <c r="M424" i="2" s="1"/>
  <c r="G439" i="4"/>
  <c r="F439" i="4"/>
  <c r="J439" i="4" s="1"/>
  <c r="M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E455" i="4"/>
  <c r="I455" i="4" s="1"/>
  <c r="L456" i="2" s="1"/>
  <c r="G455" i="4"/>
  <c r="D455" i="4"/>
  <c r="H455" i="4" s="1"/>
  <c r="K456" i="2" s="1"/>
  <c r="AK96" i="4"/>
  <c r="AB310" i="4"/>
  <c r="AJ479" i="4"/>
  <c r="AP479" i="4" s="1"/>
  <c r="AV479" i="4" s="1"/>
  <c r="AI170" i="4"/>
  <c r="AC170" i="4"/>
  <c r="AO170" i="4" s="1"/>
  <c r="AU170" i="4" s="1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C403" i="4"/>
  <c r="AB403" i="4"/>
  <c r="AN403" i="4" s="1"/>
  <c r="AT403" i="4" s="1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Z240" i="4"/>
  <c r="AG182" i="4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G495" i="4"/>
  <c r="AF495" i="4"/>
  <c r="AL495" i="4" s="1"/>
  <c r="AR495" i="4" s="1"/>
  <c r="AH495" i="4"/>
  <c r="AA495" i="4"/>
  <c r="AE495" i="4"/>
  <c r="AG202" i="4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E514" i="4"/>
  <c r="I514" i="4" s="1"/>
  <c r="AF154" i="4"/>
  <c r="AG154" i="4"/>
  <c r="AH154" i="4"/>
  <c r="AB154" i="4"/>
  <c r="Z154" i="4"/>
  <c r="AL154" i="4" s="1"/>
  <c r="AR154" i="4" s="1"/>
  <c r="AF96" i="4"/>
  <c r="AG96" i="4"/>
  <c r="AI96" i="4"/>
  <c r="AO96" i="4" s="1"/>
  <c r="AU96" i="4" s="1"/>
  <c r="AD96" i="4"/>
  <c r="Z96" i="4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F360" i="4"/>
  <c r="J360" i="4" s="1"/>
  <c r="M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E952" i="4"/>
  <c r="I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G349" i="4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D255" i="4"/>
  <c r="H255" i="4" s="1"/>
  <c r="K256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08" i="4"/>
  <c r="I408" i="4" s="1"/>
  <c r="L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D942" i="4"/>
  <c r="H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F755" i="4"/>
  <c r="J755" i="4" s="1"/>
  <c r="E755" i="4"/>
  <c r="I755" i="4" s="1"/>
  <c r="G755" i="4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P306" i="4"/>
  <c r="AV306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M182" i="4"/>
  <c r="AS182" i="4" s="1"/>
  <c r="AN96" i="4"/>
  <c r="AT96" i="4" s="1"/>
  <c r="AN278" i="4"/>
  <c r="AT278" i="4" s="1"/>
  <c r="AQ310" i="4"/>
  <c r="AW310" i="4" s="1"/>
  <c r="AP310" i="4"/>
  <c r="AV310" i="4" s="1"/>
  <c r="AL463" i="4"/>
  <c r="AR463" i="4" s="1"/>
  <c r="AO479" i="4"/>
  <c r="AU479" i="4" s="1"/>
  <c r="AN495" i="4"/>
  <c r="AT495" i="4" s="1"/>
  <c r="AQ170" i="4"/>
  <c r="AW170" i="4" s="1"/>
  <c r="AP170" i="4"/>
  <c r="AV170" i="4" s="1"/>
  <c r="AM202" i="4"/>
  <c r="AS202" i="4" s="1"/>
  <c r="AL274" i="4"/>
  <c r="AR274" i="4" s="1"/>
  <c r="AQ274" i="4"/>
  <c r="AW274" i="4" s="1"/>
  <c r="AM306" i="4"/>
  <c r="AS306" i="4" s="1"/>
  <c r="AQ511" i="4"/>
  <c r="AW511" i="4" s="1"/>
  <c r="AP511" i="4"/>
  <c r="AV511" i="4" s="1"/>
  <c r="AM403" i="4"/>
  <c r="AS403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182" i="4"/>
  <c r="AW182" i="4" s="1"/>
  <c r="AL96" i="4"/>
  <c r="AR96" i="4" s="1"/>
  <c r="AQ278" i="4"/>
  <c r="AW278" i="4" s="1"/>
  <c r="AP278" i="4"/>
  <c r="AV278" i="4" s="1"/>
  <c r="AQ463" i="4"/>
  <c r="AW463" i="4" s="1"/>
  <c r="AN479" i="4"/>
  <c r="AT479" i="4" s="1"/>
  <c r="AL479" i="4"/>
  <c r="AR479" i="4" s="1"/>
  <c r="AM495" i="4"/>
  <c r="AS495" i="4" s="1"/>
  <c r="AQ495" i="4"/>
  <c r="AW495" i="4" s="1"/>
  <c r="AO495" i="4"/>
  <c r="AU495" i="4" s="1"/>
  <c r="AP495" i="4"/>
  <c r="AV495" i="4" s="1"/>
  <c r="AL170" i="4"/>
  <c r="AR170" i="4" s="1"/>
  <c r="AP274" i="4"/>
  <c r="AV274" i="4" s="1"/>
  <c r="AN274" i="4"/>
  <c r="AT274" i="4" s="1"/>
  <c r="AQ306" i="4"/>
  <c r="AW306" i="4" s="1"/>
  <c r="AN511" i="4"/>
  <c r="AT511" i="4" s="1"/>
  <c r="AL511" i="4"/>
  <c r="AR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P154" i="4"/>
  <c r="AV154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N240" i="4"/>
  <c r="AT240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G579" i="4" l="1"/>
  <c r="E439" i="4"/>
  <c r="I439" i="4" s="1"/>
  <c r="L440" i="2" s="1"/>
  <c r="D579" i="4"/>
  <c r="H579" i="4" s="1"/>
  <c r="AP96" i="4"/>
  <c r="AV96" i="4" s="1"/>
  <c r="AQ96" i="4"/>
  <c r="AW96" i="4" s="1"/>
  <c r="E942" i="4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H13" i="3" s="1"/>
  <c r="P14" i="2"/>
  <c r="J13" i="3" s="1"/>
  <c r="F12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J41" i="3" s="1"/>
  <c r="K41" i="3"/>
  <c r="D42" i="3"/>
  <c r="F41" i="3" l="1"/>
  <c r="I41" i="3"/>
  <c r="N43" i="2"/>
  <c r="H42" i="3" s="1"/>
  <c r="P43" i="2"/>
  <c r="J42" i="3" s="1"/>
  <c r="O43" i="2"/>
  <c r="I42" i="3" s="1"/>
  <c r="K42" i="3"/>
  <c r="D43" i="3"/>
  <c r="F42" i="3" l="1"/>
  <c r="O44" i="2"/>
  <c r="I43" i="3" s="1"/>
  <c r="N44" i="2"/>
  <c r="H43" i="3" s="1"/>
  <c r="P44" i="2"/>
  <c r="J43" i="3" s="1"/>
  <c r="K43" i="3"/>
  <c r="D44" i="3"/>
  <c r="F43" i="3" l="1"/>
  <c r="N45" i="2"/>
  <c r="P45" i="2"/>
  <c r="J44" i="3" s="1"/>
  <c r="O45" i="2"/>
  <c r="I44" i="3" s="1"/>
  <c r="K44" i="3"/>
  <c r="D45" i="3"/>
  <c r="F44" i="3" l="1"/>
  <c r="H44" i="3"/>
  <c r="O46" i="2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J48" i="3"/>
  <c r="K48" i="3"/>
  <c r="D49" i="3"/>
  <c r="F48" i="3" l="1"/>
  <c r="O50" i="2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P61" i="2"/>
  <c r="J60" i="3" s="1"/>
  <c r="O61" i="2"/>
  <c r="I60" i="3" s="1"/>
  <c r="K60" i="3"/>
  <c r="D61" i="3"/>
  <c r="F60" i="3" l="1"/>
  <c r="H60" i="3"/>
  <c r="O62" i="2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H78" i="3" s="1"/>
  <c r="P79" i="2"/>
  <c r="J78" i="3" s="1"/>
  <c r="O79" i="2"/>
  <c r="I78" i="3" s="1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J81" i="3" s="1"/>
  <c r="H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O91" i="2"/>
  <c r="I90" i="3" s="1"/>
  <c r="I89" i="3"/>
  <c r="H90" i="3"/>
  <c r="K90" i="3"/>
  <c r="D91" i="3"/>
  <c r="F90" i="3" l="1"/>
  <c r="J90" i="3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N108" i="2"/>
  <c r="H107" i="3" s="1"/>
  <c r="P108" i="2"/>
  <c r="J107" i="3" s="1"/>
  <c r="K107" i="3"/>
  <c r="D108" i="3"/>
  <c r="F107" i="3" l="1"/>
  <c r="I107" i="3"/>
  <c r="N109" i="2"/>
  <c r="P109" i="2"/>
  <c r="J108" i="3" s="1"/>
  <c r="O109" i="2"/>
  <c r="I108" i="3" s="1"/>
  <c r="H108" i="3"/>
  <c r="K108" i="3"/>
  <c r="D109" i="3"/>
  <c r="F108" i="3" l="1"/>
  <c r="O110" i="2"/>
  <c r="F109" i="3" s="1"/>
  <c r="N110" i="2"/>
  <c r="H109" i="3" s="1"/>
  <c r="P110" i="2"/>
  <c r="J109" i="3" s="1"/>
  <c r="I109" i="3"/>
  <c r="K109" i="3"/>
  <c r="D110" i="3"/>
  <c r="N111" i="2" l="1"/>
  <c r="H110" i="3" s="1"/>
  <c r="P111" i="2"/>
  <c r="J110" i="3" s="1"/>
  <c r="O111" i="2"/>
  <c r="I110" i="3" s="1"/>
  <c r="K110" i="3"/>
  <c r="D111" i="3"/>
  <c r="F110" i="3" l="1"/>
  <c r="O112" i="2"/>
  <c r="F111" i="3" s="1"/>
  <c r="N112" i="2"/>
  <c r="H111" i="3" s="1"/>
  <c r="P112" i="2"/>
  <c r="J111" i="3" s="1"/>
  <c r="I111" i="3"/>
  <c r="K111" i="3"/>
  <c r="D112" i="3"/>
  <c r="N113" i="2" l="1"/>
  <c r="P113" i="2"/>
  <c r="J112" i="3" s="1"/>
  <c r="O113" i="2"/>
  <c r="I112" i="3" s="1"/>
  <c r="H112" i="3"/>
  <c r="K112" i="3"/>
  <c r="D113" i="3"/>
  <c r="F112" i="3" l="1"/>
  <c r="O114" i="2"/>
  <c r="N114" i="2"/>
  <c r="H113" i="3" s="1"/>
  <c r="P114" i="2"/>
  <c r="F113" i="3"/>
  <c r="I113" i="3"/>
  <c r="J113" i="3"/>
  <c r="K113" i="3"/>
  <c r="D114" i="3"/>
  <c r="N115" i="2" l="1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N133" i="2"/>
  <c r="H132" i="3" s="1"/>
  <c r="P133" i="2"/>
  <c r="J132" i="3" s="1"/>
  <c r="I132" i="3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P136" i="2"/>
  <c r="J135" i="3" s="1"/>
  <c r="O136" i="2"/>
  <c r="I135" i="3" s="1"/>
  <c r="H135" i="3"/>
  <c r="K135" i="3"/>
  <c r="D136" i="3"/>
  <c r="F135" i="3" l="1"/>
  <c r="O137" i="2"/>
  <c r="N137" i="2"/>
  <c r="H136" i="3" s="1"/>
  <c r="P137" i="2"/>
  <c r="J136" i="3" s="1"/>
  <c r="I136" i="3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N139" i="2"/>
  <c r="H138" i="3" s="1"/>
  <c r="P139" i="2"/>
  <c r="J138" i="3" s="1"/>
  <c r="I138" i="3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F145" i="3" s="1"/>
  <c r="P146" i="2"/>
  <c r="J145" i="3" s="1"/>
  <c r="O146" i="2"/>
  <c r="I145" i="3" s="1"/>
  <c r="H145" i="3"/>
  <c r="K145" i="3"/>
  <c r="D146" i="3"/>
  <c r="O147" i="2" l="1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F148" i="3" s="1"/>
  <c r="N149" i="2"/>
  <c r="H148" i="3" s="1"/>
  <c r="P149" i="2"/>
  <c r="J148" i="3" s="1"/>
  <c r="I148" i="3"/>
  <c r="K148" i="3"/>
  <c r="D149" i="3"/>
  <c r="N150" i="2" l="1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N155" i="2"/>
  <c r="H154" i="3" s="1"/>
  <c r="P155" i="2"/>
  <c r="J154" i="3" s="1"/>
  <c r="I154" i="3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N157" i="2"/>
  <c r="H156" i="3" s="1"/>
  <c r="P157" i="2"/>
  <c r="J156" i="3" s="1"/>
  <c r="I156" i="3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N163" i="2"/>
  <c r="H162" i="3" s="1"/>
  <c r="P163" i="2"/>
  <c r="J162" i="3" s="1"/>
  <c r="I162" i="3"/>
  <c r="K162" i="3"/>
  <c r="D163" i="3"/>
  <c r="F162" i="3" l="1"/>
  <c r="N164" i="2"/>
  <c r="P164" i="2"/>
  <c r="J163" i="3" s="1"/>
  <c r="O164" i="2"/>
  <c r="I163" i="3" s="1"/>
  <c r="H163" i="3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P176" i="2"/>
  <c r="J175" i="3" s="1"/>
  <c r="O176" i="2"/>
  <c r="I175" i="3" s="1"/>
  <c r="H175" i="3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<sst xmlns="http://schemas.openxmlformats.org/spreadsheetml/2006/main" count="480" uniqueCount="241">
  <si>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</si>
  <si>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</si>
  <si>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</si>
  <si>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</si>
  <si>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</si>
  <si>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</si>
  <si>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</si>
  <si>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</si>
  <si>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</si>
  <si>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</si>
  <si>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</si>
  <si>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</si>
  <si>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</si>
  <si>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</si>
  <si>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</si>
  <si>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</si>
  <si>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</si>
  <si>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</si>
  <si>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</si>
  <si>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</si>
  <si>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</si>
  <si>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</si>
  <si>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</si>
  <si>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</si>
  <si>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</si>
  <si>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</si>
  <si>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</si>
  <si>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</si>
  <si>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</si>
  <si>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</si>
  <si>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</si>
  <si>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</si>
  <si>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</si>
  <si>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</si>
  <si>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</si>
  <si>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</si>
  <si>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</si>
  <si>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</si>
  <si>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</si>
  <si>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</si>
  <si>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</si>
  <si>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derby</t>
  </si>
  <si>
    <t>Tottenham</t>
  </si>
  <si>
    <t>man city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</si>
  <si>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</si>
  <si>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</si>
  <si>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</si>
  <si>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</si>
  <si>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</si>
  <si>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</si>
  <si>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</si>
  <si>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</si>
  <si>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</si>
  <si>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</si>
  <si>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</si>
  <si>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</si>
  <si>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</si>
  <si>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</si>
  <si>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west ham</t>
  </si>
  <si>
    <t>RB leipzig</t>
  </si>
  <si>
    <t>fulham</t>
  </si>
  <si>
    <t>blackburn</t>
  </si>
  <si>
    <t>mallorca</t>
  </si>
  <si>
    <t>cadiz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</si>
  <si>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</si>
  <si>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</si>
  <si>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</si>
  <si>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</si>
  <si>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</si>
  <si>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</si>
  <si>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</si>
  <si>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</si>
  <si>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</si>
  <si>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</si>
  <si>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</si>
  <si>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</si>
  <si>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</si>
  <si>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</si>
  <si>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</si>
  <si>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</si>
  <si>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</si>
  <si>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</si>
  <si>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</si>
  <si>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</si>
  <si>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</si>
  <si>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</si>
  <si>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fleetwood</t>
  </si>
  <si>
    <t>portsmouth</t>
  </si>
  <si>
    <t>ipswich</t>
  </si>
  <si>
    <t>oxford</t>
  </si>
  <si>
    <t>lincoln</t>
  </si>
  <si>
    <t>gillingham</t>
  </si>
  <si>
    <t>Mkdons</t>
  </si>
  <si>
    <t>bolton</t>
  </si>
  <si>
    <t>rochdale</t>
  </si>
  <si>
    <t>coventry</t>
  </si>
  <si>
    <t>shrewbury</t>
  </si>
  <si>
    <t>doncaster</t>
  </si>
  <si>
    <t>southend</t>
  </si>
  <si>
    <t>burton</t>
  </si>
  <si>
    <t>sunderland</t>
  </si>
  <si>
    <t>bristol</t>
  </si>
  <si>
    <t>wimbledon</t>
  </si>
  <si>
    <t>blackpool</t>
  </si>
  <si>
    <t>wycombe</t>
  </si>
  <si>
    <t>tranmere</t>
  </si>
  <si>
    <t>carlisle</t>
  </si>
  <si>
    <t>morecambe</t>
  </si>
  <si>
    <t>cheltenham</t>
  </si>
  <si>
    <t>mansfield</t>
  </si>
  <si>
    <t>crawley</t>
  </si>
  <si>
    <t>stevenage</t>
  </si>
  <si>
    <t>alexandra</t>
  </si>
  <si>
    <t>macclesfiel</t>
  </si>
  <si>
    <t>leyton</t>
  </si>
  <si>
    <t>oldham</t>
  </si>
  <si>
    <t>newport</t>
  </si>
  <si>
    <t>bradford</t>
  </si>
  <si>
    <t>northampton</t>
  </si>
  <si>
    <t>exeter</t>
  </si>
  <si>
    <t>plymouth</t>
  </si>
  <si>
    <t>cambridge</t>
  </si>
  <si>
    <t>salford</t>
  </si>
  <si>
    <t>colchester</t>
  </si>
  <si>
    <t>scunthorpe</t>
  </si>
  <si>
    <t>forest green</t>
  </si>
  <si>
    <t>swindon</t>
  </si>
  <si>
    <t>grimsby</t>
  </si>
  <si>
    <t>walsal</t>
  </si>
  <si>
    <t>port vale</t>
  </si>
  <si>
    <t>EC</t>
  </si>
  <si>
    <t>boreham</t>
  </si>
  <si>
    <t>yeovil</t>
  </si>
  <si>
    <t>bromley</t>
  </si>
  <si>
    <t>wrexham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</si>
  <si>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</si>
  <si>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</si>
  <si>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</si>
  <si>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</si>
  <si>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</si>
  <si>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</si>
  <si>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</si>
  <si>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</si>
  <si>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</si>
  <si>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</si>
  <si>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</si>
  <si>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</si>
  <si>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</si>
  <si>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</si>
  <si>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</si>
  <si>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</si>
  <si>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woking</t>
  </si>
  <si>
    <t>stockpot</t>
  </si>
  <si>
    <t>sutton</t>
  </si>
  <si>
    <t>barrow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</si>
  <si>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</si>
  <si>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</si>
  <si>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</si>
  <si>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</si>
  <si>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</si>
  <si>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</si>
  <si>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</si>
  <si>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</si>
  <si>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</si>
  <si>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</si>
  <si>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osasuna</t>
  </si>
  <si>
    <t>granada</t>
  </si>
  <si>
    <t>alaves</t>
  </si>
  <si>
    <t>bilbao</t>
  </si>
  <si>
    <t>espanol</t>
  </si>
  <si>
    <t>getafe</t>
  </si>
  <si>
    <t>sevilla</t>
  </si>
  <si>
    <t>lugo</t>
  </si>
  <si>
    <t>oviedo</t>
  </si>
  <si>
    <t>zaragoza</t>
  </si>
  <si>
    <t>la coruna</t>
  </si>
  <si>
    <t>genoa</t>
  </si>
  <si>
    <t>lazio</t>
  </si>
  <si>
    <t>D1</t>
  </si>
  <si>
    <t>leverkusen</t>
  </si>
  <si>
    <t>augsburg</t>
  </si>
  <si>
    <t>wolfsburg</t>
  </si>
  <si>
    <t>mainz</t>
  </si>
  <si>
    <t>Roma</t>
  </si>
  <si>
    <t>Lecce</t>
  </si>
  <si>
    <t>F1</t>
  </si>
  <si>
    <t>Rennes</t>
  </si>
  <si>
    <t>Nimes</t>
  </si>
  <si>
    <t>valladolid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</si>
  <si>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</si>
  <si>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</si>
  <si>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</si>
  <si>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</si>
  <si>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</si>
  <si>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</si>
  <si>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</si>
  <si>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</si>
  <si>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</si>
  <si>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</si>
  <si>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</si>
  <si>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</si>
  <si>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</si>
  <si>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</si>
  <si>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</si>
  <si>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</si>
  <si>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</si>
  <si>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</si>
  <si>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</si>
  <si>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</si>
  <si>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</si>
  <si>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</si>
  <si>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</si>
  <si>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</si>
  <si>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</si>
  <si>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</si>
  <si>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</si>
  <si>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</si>
  <si>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</si>
  <si>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</si>
  <si>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</si>
  <si>
    <t>Blackburn</t>
  </si>
  <si>
    <t>EL</t>
  </si>
  <si>
    <t>Basel</t>
  </si>
  <si>
    <t>Apoel</t>
  </si>
  <si>
    <t>Espanyol</t>
  </si>
  <si>
    <t>Wolves</t>
  </si>
  <si>
    <t>Gent</t>
  </si>
  <si>
    <t>Istanbul</t>
  </si>
  <si>
    <t>Sporting Lisbon</t>
  </si>
  <si>
    <t>Lask Linz</t>
  </si>
  <si>
    <t>AZ alkmaar</t>
  </si>
  <si>
    <t>Malmo</t>
  </si>
  <si>
    <t>Wolfsburg</t>
  </si>
  <si>
    <t xml:space="preserve">Porto </t>
  </si>
  <si>
    <t>Leverkusen</t>
  </si>
  <si>
    <t>Marseiille</t>
  </si>
  <si>
    <t>4-1</t>
  </si>
  <si>
    <t>Overound</t>
  </si>
  <si>
    <t>Fulham</t>
  </si>
  <si>
    <t>Mallorca</t>
  </si>
  <si>
    <t>Getafe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</si>
</sst>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2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10" fontId="1" fillId="0" borderId="0" xfId="0" applyNumberFormat="1" applyFont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 t="e">
        <f ca="1">solve_for_d('True_Odds_Calculator_2-way'!A13,'True_Odds_Calculator_2-way'!#REF!,'True_Odds_Calculator_2-way'!B13,'Log_working_2-way'!B$1,'Log_working_2-way'!B$2)</f>
        <v>#NAME?</v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1.0497054587566534</v>
      </c>
      <c r="F84" s="6">
        <f>IF('Log_working_3-way'!D84="","",1/'True_Odds_Calculator_3-way'!N85+1/'True_Odds_Calculator_3-way'!O85+1/'True_Odds_Calculator_3-way'!P85-1)</f>
        <v>4.0656367161773233E-13</v>
      </c>
      <c r="H84" s="6">
        <f>IF('Log_working_3-way'!$D84="","",'True_Odds_Calculator_3-way'!N85/'True_Odds_Calculator_3-way'!A85-1)</f>
        <v>4.501439694306586E-2</v>
      </c>
      <c r="I84" s="6">
        <f>IF('Log_working_3-way'!$D84="","",'True_Odds_Calculator_3-way'!O85/'True_Odds_Calculator_3-way'!B85-1)</f>
        <v>5.8522554331788212E-2</v>
      </c>
      <c r="J84" s="6">
        <f>IF('Log_working_3-way'!$D84="","",'True_Odds_Calculator_3-way'!P85/'True_Odds_Calculator_3-way'!C85-1)</f>
        <v>5.7916021712761223E-2</v>
      </c>
      <c r="K84" s="6">
        <f>IF('Log_working_3-way'!$D84="","",1/'True_Odds_Calculator_3-way'!A85+1/'True_Odds_Calculator_3-way'!B85+1/'True_Odds_Calculator_3-way'!C85-1)</f>
        <v>5.3007420053844623E-2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1.0616334520178621</v>
      </c>
      <c r="F89" s="6">
        <f>IF('Log_working_3-way'!D89="","",1/'True_Odds_Calculator_3-way'!N90+1/'True_Odds_Calculator_3-way'!O90+1/'True_Odds_Calculator_3-way'!P90-1)</f>
        <v>5.1114668053742207E-12</v>
      </c>
      <c r="H89" s="6">
        <f>IF('Log_working_3-way'!$D89="","",'True_Odds_Calculator_3-way'!N90/'True_Odds_Calculator_3-way'!A90-1)</f>
        <v>2.7786563300498779E-2</v>
      </c>
      <c r="I89" s="6">
        <f>IF('Log_working_3-way'!$D89="","",'True_Odds_Calculator_3-way'!O90/'True_Odds_Calculator_3-way'!B90-1)</f>
        <v>9.1834615593274549E-2</v>
      </c>
      <c r="J89" s="6">
        <f>IF('Log_working_3-way'!$D89="","",'True_Odds_Calculator_3-way'!P90/'True_Odds_Calculator_3-way'!C90-1)</f>
        <v>0.11383523355707559</v>
      </c>
      <c r="K89" s="6">
        <f>IF('Log_working_3-way'!$D89="","",1/'True_Odds_Calculator_3-way'!A90+1/'True_Odds_Calculator_3-way'!B90+1/'True_Odds_Calculator_3-way'!C90-1)</f>
        <v>5.5323299888517141E-2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1.0492412025291251</v>
      </c>
      <c r="F90" s="6">
        <f>IF('Log_working_3-way'!D90="","",1/'True_Odds_Calculator_3-way'!N91+1/'True_Odds_Calculator_3-way'!O91+1/'True_Odds_Calculator_3-way'!P91-1)</f>
        <v>3.7636560534792807E-13</v>
      </c>
      <c r="H90" s="6">
        <f>IF('Log_working_3-way'!$D90="","",'True_Odds_Calculator_3-way'!N91/'True_Odds_Calculator_3-way'!A91-1)</f>
        <v>4.5217336962982912E-2</v>
      </c>
      <c r="I90" s="6">
        <f>IF('Log_working_3-way'!$D90="","",'True_Odds_Calculator_3-way'!O91/'True_Odds_Calculator_3-way'!B91-1)</f>
        <v>5.6684758771111232E-2</v>
      </c>
      <c r="J90" s="6">
        <f>IF('Log_working_3-way'!$D90="","",'True_Odds_Calculator_3-way'!P91/'True_Odds_Calculator_3-way'!C91-1)</f>
        <v>5.7893999591615453E-2</v>
      </c>
      <c r="K90" s="6">
        <f>IF('Log_working_3-way'!$D90="","",1/'True_Odds_Calculator_3-way'!A91+1/'True_Odds_Calculator_3-way'!B91+1/'True_Odds_Calculator_3-way'!C91-1)</f>
        <v>5.2580283760646385E-2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1.0544995511985902</v>
      </c>
      <c r="F91" s="6">
        <f>IF('Log_working_3-way'!D91="","",1/'True_Odds_Calculator_3-way'!N92+1/'True_Odds_Calculator_3-way'!O92+1/'True_Odds_Calculator_3-way'!P92-1)</f>
        <v>1.3493650641294153E-12</v>
      </c>
      <c r="H91" s="6">
        <f>IF('Log_working_3-way'!$D91="","",'True_Odds_Calculator_3-way'!N92/'True_Odds_Calculator_3-way'!A92-1)</f>
        <v>3.0968662459359697E-2</v>
      </c>
      <c r="I91" s="6">
        <f>IF('Log_working_3-way'!$D91="","",'True_Odds_Calculator_3-way'!O92/'True_Odds_Calculator_3-way'!B92-1)</f>
        <v>7.8185180453086423E-2</v>
      </c>
      <c r="J91" s="6">
        <f>IF('Log_working_3-way'!$D91="","",'True_Odds_Calculator_3-way'!P92/'True_Odds_Calculator_3-way'!C92-1)</f>
        <v>8.32854353662833E-2</v>
      </c>
      <c r="K91" s="6">
        <f>IF('Log_working_3-way'!$D91="","",1/'True_Odds_Calculator_3-way'!A92+1/'True_Odds_Calculator_3-way'!B92+1/'True_Odds_Calculator_3-way'!C92-1)</f>
        <v>5.3099599379385243E-2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1.0618432395875894</v>
      </c>
      <c r="F92" s="6">
        <f>IF('Log_working_3-way'!D92="","",1/'True_Odds_Calculator_3-way'!N93+1/'True_Odds_Calculator_3-way'!O93+1/'True_Odds_Calculator_3-way'!P93-1)</f>
        <v>5.4862780984876736E-12</v>
      </c>
      <c r="H92" s="6">
        <f>IF('Log_working_3-way'!$D92="","",'True_Odds_Calculator_3-way'!N93/'True_Odds_Calculator_3-way'!A93-1)</f>
        <v>2.7227316707304716E-2</v>
      </c>
      <c r="I92" s="6">
        <f>IF('Log_working_3-way'!$D92="","",'True_Odds_Calculator_3-way'!O93/'True_Odds_Calculator_3-way'!B93-1)</f>
        <v>9.2485178280627522E-2</v>
      </c>
      <c r="J92" s="6">
        <f>IF('Log_working_3-way'!$D92="","",'True_Odds_Calculator_3-way'!P93/'True_Odds_Calculator_3-way'!C93-1)</f>
        <v>0.11660260902311403</v>
      </c>
      <c r="K92" s="6">
        <f>IF('Log_working_3-way'!$D92="","",1/'True_Odds_Calculator_3-way'!A93+1/'True_Odds_Calculator_3-way'!B93+1/'True_Odds_Calculator_3-way'!C93-1)</f>
        <v>5.4970070433905338E-2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1.057229766353466</v>
      </c>
      <c r="F93" s="6">
        <f>IF('Log_working_3-way'!D93="","",1/'True_Odds_Calculator_3-way'!N94+1/'True_Odds_Calculator_3-way'!O94+1/'True_Odds_Calculator_3-way'!P94-1)</f>
        <v>1.9668711104259273E-12</v>
      </c>
      <c r="H93" s="6">
        <f>IF('Log_working_3-way'!$D93="","",'True_Odds_Calculator_3-way'!N94/'True_Odds_Calculator_3-way'!A94-1)</f>
        <v>3.2342123673414269E-2</v>
      </c>
      <c r="I93" s="6">
        <f>IF('Log_working_3-way'!$D93="","",'True_Odds_Calculator_3-way'!O94/'True_Odds_Calculator_3-way'!B94-1)</f>
        <v>7.4327980822550543E-2</v>
      </c>
      <c r="J93" s="6">
        <f>IF('Log_working_3-way'!$D93="","",'True_Odds_Calculator_3-way'!P94/'True_Odds_Calculator_3-way'!C94-1)</f>
        <v>9.7726316258259782E-2</v>
      </c>
      <c r="K93" s="6">
        <f>IF('Log_working_3-way'!$D93="","",1/'True_Odds_Calculator_3-way'!A94+1/'True_Odds_Calculator_3-way'!B94+1/'True_Odds_Calculator_3-way'!C94-1)</f>
        <v>5.5187212499678839E-2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1.0538555836150383</v>
      </c>
      <c r="F94" s="6">
        <f>IF('Log_working_3-way'!D94="","",1/'True_Odds_Calculator_3-way'!N95+1/'True_Odds_Calculator_3-way'!O95+1/'True_Odds_Calculator_3-way'!P95-1)</f>
        <v>9.6989083431253675E-13</v>
      </c>
      <c r="H94" s="6">
        <f>IF('Log_working_3-way'!$D94="","",'True_Odds_Calculator_3-way'!N95/'True_Odds_Calculator_3-way'!A95-1)</f>
        <v>3.6333960456262471E-2</v>
      </c>
      <c r="I94" s="6">
        <f>IF('Log_working_3-way'!$D94="","",'True_Odds_Calculator_3-way'!O95/'True_Odds_Calculator_3-way'!B95-1)</f>
        <v>6.5358314119343008E-2</v>
      </c>
      <c r="J94" s="6">
        <f>IF('Log_working_3-way'!$D94="","",'True_Odds_Calculator_3-way'!P95/'True_Odds_Calculator_3-way'!C95-1)</f>
        <v>8.2261929005307044E-2</v>
      </c>
      <c r="K94" s="6">
        <f>IF('Log_working_3-way'!$D94="","",1/'True_Odds_Calculator_3-way'!A95+1/'True_Odds_Calculator_3-way'!B95+1/'True_Odds_Calculator_3-way'!C95-1)</f>
        <v>5.4520639378194069E-2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1.0526555071904344</v>
      </c>
      <c r="F95" s="6">
        <f>IF('Log_working_3-way'!D95="","",1/'True_Odds_Calculator_3-way'!N96+1/'True_Odds_Calculator_3-way'!O96+1/'True_Odds_Calculator_3-way'!P96-1)</f>
        <v>7.1964656456202647E-13</v>
      </c>
      <c r="H95" s="6">
        <f>IF('Log_working_3-way'!$D95="","",'True_Odds_Calculator_3-way'!N96/'True_Odds_Calculator_3-way'!A96-1)</f>
        <v>3.9578921275124079E-2</v>
      </c>
      <c r="I95" s="6">
        <f>IF('Log_working_3-way'!$D95="","",'True_Odds_Calculator_3-way'!O96/'True_Odds_Calculator_3-way'!B96-1)</f>
        <v>6.4884766804194749E-2</v>
      </c>
      <c r="J95" s="6">
        <f>IF('Log_working_3-way'!$D95="","",'True_Odds_Calculator_3-way'!P96/'True_Odds_Calculator_3-way'!C96-1)</f>
        <v>7.0706359876088642E-2</v>
      </c>
      <c r="K95" s="6">
        <f>IF('Log_working_3-way'!$D95="","",1/'True_Odds_Calculator_3-way'!A96+1/'True_Odds_Calculator_3-way'!B96+1/'True_Odds_Calculator_3-way'!C96-1)</f>
        <v>5.4723246267680992E-2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1.049425134515634</v>
      </c>
      <c r="F96" s="6">
        <f>IF('Log_working_3-way'!D96="","",1/'True_Odds_Calculator_3-way'!N97+1/'True_Odds_Calculator_3-way'!O97+1/'True_Odds_Calculator_3-way'!P97-1)</f>
        <v>3.7547742692822794E-13</v>
      </c>
      <c r="H96" s="6">
        <f>IF('Log_working_3-way'!$D96="","",'True_Odds_Calculator_3-way'!N97/'True_Odds_Calculator_3-way'!A97-1)</f>
        <v>5.0699744230501942E-2</v>
      </c>
      <c r="I96" s="6">
        <f>IF('Log_working_3-way'!$D96="","",'True_Odds_Calculator_3-way'!O97/'True_Odds_Calculator_3-way'!B97-1)</f>
        <v>5.4675617150653943E-2</v>
      </c>
      <c r="J96" s="6">
        <f>IF('Log_working_3-way'!$D96="","",'True_Odds_Calculator_3-way'!P97/'True_Odds_Calculator_3-way'!C97-1)</f>
        <v>5.4032696933021374E-2</v>
      </c>
      <c r="K96" s="6">
        <f>IF('Log_working_3-way'!$D96="","",1/'True_Odds_Calculator_3-way'!A97+1/'True_Odds_Calculator_3-way'!B97+1/'True_Odds_Calculator_3-way'!C97-1)</f>
        <v>5.307410007129798E-2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1.0568542167776513</v>
      </c>
      <c r="F97" s="6">
        <f>IF('Log_working_3-way'!D97="","",1/'True_Odds_Calculator_3-way'!N98+1/'True_Odds_Calculator_3-way'!O98+1/'True_Odds_Calculator_3-way'!P98-1)</f>
        <v>1.1379786002407855E-12</v>
      </c>
      <c r="H97" s="6">
        <f>IF('Log_working_3-way'!$D97="","",'True_Odds_Calculator_3-way'!N98/'True_Odds_Calculator_3-way'!A98-1)</f>
        <v>5.0634000756045516E-2</v>
      </c>
      <c r="I97" s="6">
        <f>IF('Log_working_3-way'!$D97="","",'True_Odds_Calculator_3-way'!O98/'True_Odds_Calculator_3-way'!B98-1)</f>
        <v>7.3472847259053786E-2</v>
      </c>
      <c r="J97" s="6">
        <f>IF('Log_working_3-way'!$D97="","",'True_Odds_Calculator_3-way'!P98/'True_Odds_Calculator_3-way'!C98-1)</f>
        <v>6.0928128216254818E-2</v>
      </c>
      <c r="K97" s="6">
        <f>IF('Log_working_3-way'!$D97="","",1/'True_Odds_Calculator_3-way'!A98+1/'True_Odds_Calculator_3-way'!B98+1/'True_Odds_Calculator_3-way'!C98-1)</f>
        <v>6.017629954676651E-2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1.0550410081066508</v>
      </c>
      <c r="F98" s="6">
        <f>IF('Log_working_3-way'!D98="","",1/'True_Odds_Calculator_3-way'!N99+1/'True_Odds_Calculator_3-way'!O99+1/'True_Odds_Calculator_3-way'!P99-1)</f>
        <v>9.2148511043887993E-13</v>
      </c>
      <c r="H98" s="6">
        <f>IF('Log_working_3-way'!$D98="","",'True_Odds_Calculator_3-way'!N99/'True_Odds_Calculator_3-way'!A99-1)</f>
        <v>6.6480451193465129E-2</v>
      </c>
      <c r="I98" s="6">
        <f>IF('Log_working_3-way'!$D98="","",'True_Odds_Calculator_3-way'!O99/'True_Odds_Calculator_3-way'!B99-1)</f>
        <v>6.7921991566467277E-2</v>
      </c>
      <c r="J98" s="6">
        <f>IF('Log_working_3-way'!$D98="","",'True_Odds_Calculator_3-way'!P99/'True_Odds_Calculator_3-way'!C99-1)</f>
        <v>4.5645519385035582E-2</v>
      </c>
      <c r="K98" s="6">
        <f>IF('Log_working_3-way'!$D98="","",1/'True_Odds_Calculator_3-way'!A99+1/'True_Odds_Calculator_3-way'!B99+1/'True_Odds_Calculator_3-way'!C99-1)</f>
        <v>5.8033753685927447E-2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1.0681566218502621</v>
      </c>
      <c r="F99" s="6">
        <f>IF('Log_working_3-way'!D99="","",1/'True_Odds_Calculator_3-way'!N100+1/'True_Odds_Calculator_3-way'!O100+1/'True_Odds_Calculator_3-way'!P100-1)</f>
        <v>7.1580519289682343E-12</v>
      </c>
      <c r="H99" s="6">
        <f>IF('Log_working_3-way'!$D99="","",'True_Odds_Calculator_3-way'!N100/'True_Odds_Calculator_3-way'!A100-1)</f>
        <v>3.8472556833494043E-2</v>
      </c>
      <c r="I99" s="6">
        <f>IF('Log_working_3-way'!$D99="","",'True_Odds_Calculator_3-way'!O100/'True_Odds_Calculator_3-way'!B100-1)</f>
        <v>9.2050632741109695E-2</v>
      </c>
      <c r="J99" s="6">
        <f>IF('Log_working_3-way'!$D99="","",'True_Odds_Calculator_3-way'!P100/'True_Odds_Calculator_3-way'!C100-1)</f>
        <v>0.10994063642589902</v>
      </c>
      <c r="K99" s="6">
        <f>IF('Log_working_3-way'!$D99="","",1/'True_Odds_Calculator_3-way'!A100+1/'True_Odds_Calculator_3-way'!B100+1/'True_Odds_Calculator_3-way'!C100-1)</f>
        <v>6.588813485365197E-2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1.0549788953443853</v>
      </c>
      <c r="F100" s="6">
        <f>IF('Log_working_3-way'!D100="","",1/'True_Odds_Calculator_3-way'!N101+1/'True_Odds_Calculator_3-way'!O101+1/'True_Odds_Calculator_3-way'!P101-1)</f>
        <v>1.3111733920823099E-12</v>
      </c>
      <c r="H100" s="6">
        <f>IF('Log_working_3-way'!$D100="","",'True_Odds_Calculator_3-way'!N101/'True_Odds_Calculator_3-way'!A101-1)</f>
        <v>3.3158334252232358E-2</v>
      </c>
      <c r="I100" s="6">
        <f>IF('Log_working_3-way'!$D100="","",'True_Odds_Calculator_3-way'!O101/'True_Odds_Calculator_3-way'!B101-1)</f>
        <v>7.6777284630735743E-2</v>
      </c>
      <c r="J100" s="6">
        <f>IF('Log_working_3-way'!$D100="","",'True_Odds_Calculator_3-way'!P101/'True_Odds_Calculator_3-way'!C101-1)</f>
        <v>8.1239734414446874E-2</v>
      </c>
      <c r="K100" s="6">
        <f>IF('Log_working_3-way'!$D100="","",1/'True_Odds_Calculator_3-way'!A101+1/'True_Odds_Calculator_3-way'!B101+1/'True_Odds_Calculator_3-way'!C101-1)</f>
        <v>5.4448748231777255E-2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1.0498495157263974</v>
      </c>
      <c r="F101" s="6">
        <f>IF('Log_working_3-way'!D101="","",1/'True_Odds_Calculator_3-way'!N102+1/'True_Odds_Calculator_3-way'!O102+1/'True_Odds_Calculator_3-way'!P102-1)</f>
        <v>4.1899816949353408E-13</v>
      </c>
      <c r="H101" s="6">
        <f>IF('Log_working_3-way'!$D101="","",'True_Odds_Calculator_3-way'!N102/'True_Odds_Calculator_3-way'!A102-1)</f>
        <v>4.4390594703439978E-2</v>
      </c>
      <c r="I101" s="6">
        <f>IF('Log_working_3-way'!$D101="","",'True_Odds_Calculator_3-way'!O102/'True_Odds_Calculator_3-way'!B102-1)</f>
        <v>5.8088658197031684E-2</v>
      </c>
      <c r="J101" s="6">
        <f>IF('Log_working_3-way'!$D101="","",'True_Odds_Calculator_3-way'!P102/'True_Odds_Calculator_3-way'!C102-1)</f>
        <v>5.9696455719453478E-2</v>
      </c>
      <c r="K101" s="6">
        <f>IF('Log_working_3-way'!$D101="","",1/'True_Odds_Calculator_3-way'!A102+1/'True_Odds_Calculator_3-way'!B102+1/'True_Odds_Calculator_3-way'!C102-1)</f>
        <v>5.3074990294612379E-2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1.0553380333466553</v>
      </c>
      <c r="F102" s="6">
        <f>IF('Log_working_3-way'!D102="","",1/'True_Odds_Calculator_3-way'!N103+1/'True_Odds_Calculator_3-way'!O103+1/'True_Odds_Calculator_3-way'!P103-1)</f>
        <v>1.596056620201125E-12</v>
      </c>
      <c r="H102" s="6">
        <f>IF('Log_working_3-way'!$D102="","",'True_Odds_Calculator_3-way'!N103/'True_Odds_Calculator_3-way'!A103-1)</f>
        <v>3.0466033571247886E-2</v>
      </c>
      <c r="I102" s="6">
        <f>IF('Log_working_3-way'!$D102="","",'True_Odds_Calculator_3-way'!O103/'True_Odds_Calculator_3-way'!B103-1)</f>
        <v>7.4763491350184896E-2</v>
      </c>
      <c r="J102" s="6">
        <f>IF('Log_working_3-way'!$D102="","",'True_Odds_Calculator_3-way'!P103/'True_Odds_Calculator_3-way'!C103-1)</f>
        <v>9.314966344856157E-2</v>
      </c>
      <c r="K102" s="6">
        <f>IF('Log_working_3-way'!$D102="","",1/'True_Odds_Calculator_3-way'!A103+1/'True_Odds_Calculator_3-way'!B103+1/'True_Odds_Calculator_3-way'!C103-1)</f>
        <v>5.3134479271991886E-2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1.0515524048465401</v>
      </c>
      <c r="F103" s="6">
        <f>IF('Log_working_3-way'!D103="","",1/'True_Odds_Calculator_3-way'!N104+1/'True_Odds_Calculator_3-way'!O104+1/'True_Odds_Calculator_3-way'!P104-1)</f>
        <v>5.3979043457275111E-13</v>
      </c>
      <c r="H103" s="6">
        <f>IF('Log_working_3-way'!$D103="","",'True_Odds_Calculator_3-way'!N104/'True_Odds_Calculator_3-way'!A104-1)</f>
        <v>5.8813634878488008E-2</v>
      </c>
      <c r="I103" s="6">
        <f>IF('Log_working_3-way'!$D103="","",'True_Odds_Calculator_3-way'!O104/'True_Odds_Calculator_3-way'!B104-1)</f>
        <v>6.2814819670467426E-2</v>
      </c>
      <c r="J103" s="6">
        <f>IF('Log_working_3-way'!$D103="","",'True_Odds_Calculator_3-way'!P104/'True_Odds_Calculator_3-way'!C104-1)</f>
        <v>4.5986427972412258E-2</v>
      </c>
      <c r="K103" s="6">
        <f>IF('Log_working_3-way'!$D103="","",1/'True_Odds_Calculator_3-way'!A104+1/'True_Odds_Calculator_3-way'!B104+1/'True_Odds_Calculator_3-way'!C104-1)</f>
        <v>5.4841670226895012E-2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1.0495024224560003</v>
      </c>
      <c r="F104" s="6">
        <f>IF('Log_working_3-way'!D104="","",1/'True_Odds_Calculator_3-way'!N105+1/'True_Odds_Calculator_3-way'!O105+1/'True_Odds_Calculator_3-way'!P105-1)</f>
        <v>3.9412917374193057E-13</v>
      </c>
      <c r="H104" s="6">
        <f>IF('Log_working_3-way'!$D104="","",'True_Odds_Calculator_3-way'!N105/'True_Odds_Calculator_3-way'!A105-1)</f>
        <v>5.2103553686551951E-2</v>
      </c>
      <c r="I104" s="6">
        <f>IF('Log_working_3-way'!$D104="","",'True_Odds_Calculator_3-way'!O105/'True_Odds_Calculator_3-way'!B105-1)</f>
        <v>6.2760944013071862E-2</v>
      </c>
      <c r="J104" s="6">
        <f>IF('Log_working_3-way'!$D104="","",'True_Odds_Calculator_3-way'!P105/'True_Odds_Calculator_3-way'!C105-1)</f>
        <v>4.6153837673864162E-2</v>
      </c>
      <c r="K104" s="6">
        <f>IF('Log_working_3-way'!$D104="","",1/'True_Odds_Calculator_3-way'!A105+1/'True_Odds_Calculator_3-way'!B105+1/'True_Odds_Calculator_3-way'!C105-1)</f>
        <v>5.2749860336974486E-2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1.0513893159019279</v>
      </c>
      <c r="F105" s="6">
        <f>IF('Log_working_3-way'!D105="","",1/'True_Odds_Calculator_3-way'!N106+1/'True_Odds_Calculator_3-way'!O106+1/'True_Odds_Calculator_3-way'!P106-1)</f>
        <v>5.5999649362092896E-13</v>
      </c>
      <c r="H105" s="6">
        <f>IF('Log_working_3-way'!$D105="","",'True_Odds_Calculator_3-way'!N106/'True_Odds_Calculator_3-way'!A106-1)</f>
        <v>4.1738208522612785E-2</v>
      </c>
      <c r="I105" s="6">
        <f>IF('Log_working_3-way'!$D105="","",'True_Odds_Calculator_3-way'!O106/'True_Odds_Calculator_3-way'!B106-1)</f>
        <v>6.6182099802448047E-2</v>
      </c>
      <c r="J105" s="6">
        <f>IF('Log_working_3-way'!$D105="","",'True_Odds_Calculator_3-way'!P106/'True_Odds_Calculator_3-way'!C106-1)</f>
        <v>6.1082355261941279E-2</v>
      </c>
      <c r="K105" s="6">
        <f>IF('Log_working_3-way'!$D105="","",1/'True_Odds_Calculator_3-way'!A106+1/'True_Odds_Calculator_3-way'!B106+1/'True_Odds_Calculator_3-way'!C106-1)</f>
        <v>5.4077272994428993E-2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1.0511915811038799</v>
      </c>
      <c r="F106" s="6">
        <f>IF('Log_working_3-way'!D106="","",1/'True_Odds_Calculator_3-way'!N107+1/'True_Odds_Calculator_3-way'!O107+1/'True_Odds_Calculator_3-way'!P107-1)</f>
        <v>5.5422333389287814E-13</v>
      </c>
      <c r="H106" s="6">
        <f>IF('Log_working_3-way'!$D106="","",'True_Odds_Calculator_3-way'!N107/'True_Odds_Calculator_3-way'!A107-1)</f>
        <v>4.0554541607078276E-2</v>
      </c>
      <c r="I106" s="6">
        <f>IF('Log_working_3-way'!$D106="","",'True_Odds_Calculator_3-way'!O107/'True_Odds_Calculator_3-way'!B107-1)</f>
        <v>6.5288588987175267E-2</v>
      </c>
      <c r="J106" s="6">
        <f>IF('Log_working_3-way'!$D106="","",'True_Odds_Calculator_3-way'!P107/'True_Odds_Calculator_3-way'!C107-1)</f>
        <v>6.3025171624319531E-2</v>
      </c>
      <c r="K106" s="6">
        <f>IF('Log_working_3-way'!$D106="","",1/'True_Odds_Calculator_3-way'!A107+1/'True_Odds_Calculator_3-way'!B107+1/'True_Odds_Calculator_3-way'!C107-1)</f>
        <v>5.3709578184878204E-2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1.0531749872456262</v>
      </c>
      <c r="F107" s="6">
        <f>IF('Log_working_3-way'!D107="","",1/'True_Odds_Calculator_3-way'!N108+1/'True_Odds_Calculator_3-way'!O108+1/'True_Odds_Calculator_3-way'!P108-1)</f>
        <v>8.5353946133182035E-13</v>
      </c>
      <c r="H107" s="6">
        <f>IF('Log_working_3-way'!$D107="","",'True_Odds_Calculator_3-way'!N108/'True_Odds_Calculator_3-way'!A108-1)</f>
        <v>7.3267847361977001E-2</v>
      </c>
      <c r="I107" s="6">
        <f>IF('Log_working_3-way'!$D107="","",'True_Odds_Calculator_3-way'!O108/'True_Odds_Calculator_3-way'!B108-1)</f>
        <v>6.985112232386026E-2</v>
      </c>
      <c r="J107" s="6">
        <f>IF('Log_working_3-way'!$D107="","",'True_Odds_Calculator_3-way'!P108/'True_Odds_Calculator_3-way'!C108-1)</f>
        <v>3.6572182959316413E-2</v>
      </c>
      <c r="K107" s="6">
        <f>IF('Log_working_3-way'!$D107="","",1/'True_Odds_Calculator_3-way'!A108+1/'True_Odds_Calculator_3-way'!B108+1/'True_Odds_Calculator_3-way'!C108-1)</f>
        <v>5.4354993372061955E-2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1.0515136293559471</v>
      </c>
      <c r="F108" s="6">
        <f>IF('Log_working_3-way'!D108="","",1/'True_Odds_Calculator_3-way'!N109+1/'True_Odds_Calculator_3-way'!O109+1/'True_Odds_Calculator_3-way'!P109-1)</f>
        <v>5.8264504332328215E-13</v>
      </c>
      <c r="H108" s="6">
        <f>IF('Log_working_3-way'!$D108="","",'True_Odds_Calculator_3-way'!N109/'True_Odds_Calculator_3-way'!A109-1)</f>
        <v>4.0839466227222232E-2</v>
      </c>
      <c r="I108" s="6">
        <f>IF('Log_working_3-way'!$D108="","",'True_Odds_Calculator_3-way'!O109/'True_Odds_Calculator_3-way'!B109-1)</f>
        <v>6.8516188288689328E-2</v>
      </c>
      <c r="J108" s="6">
        <f>IF('Log_working_3-way'!$D108="","",'True_Odds_Calculator_3-way'!P109/'True_Odds_Calculator_3-way'!C109-1)</f>
        <v>6.0801794449467206E-2</v>
      </c>
      <c r="K108" s="6">
        <f>IF('Log_working_3-way'!$D108="","",1/'True_Odds_Calculator_3-way'!A109+1/'True_Odds_Calculator_3-way'!B109+1/'True_Odds_Calculator_3-way'!C109-1)</f>
        <v>5.3978232712557528E-2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1.0522869117146294</v>
      </c>
      <c r="F109" s="6">
        <f>IF('Log_working_3-way'!D109="","",1/'True_Odds_Calculator_3-way'!N110+1/'True_Odds_Calculator_3-way'!O110+1/'True_Odds_Calculator_3-way'!P110-1)</f>
        <v>6.4614980033184111E-13</v>
      </c>
      <c r="H109" s="6">
        <f>IF('Log_working_3-way'!$D109="","",'True_Odds_Calculator_3-way'!N110/'True_Odds_Calculator_3-way'!A110-1)</f>
        <v>6.5419534510557709E-2</v>
      </c>
      <c r="I109" s="6">
        <f>IF('Log_working_3-way'!$D109="","",'True_Odds_Calculator_3-way'!O110/'True_Odds_Calculator_3-way'!B110-1)</f>
        <v>6.5087003354659778E-2</v>
      </c>
      <c r="J109" s="6">
        <f>IF('Log_working_3-way'!$D109="","",'True_Odds_Calculator_3-way'!P110/'True_Odds_Calculator_3-way'!C110-1)</f>
        <v>4.1689945976190357E-2</v>
      </c>
      <c r="K109" s="6">
        <f>IF('Log_working_3-way'!$D109="","",1/'True_Odds_Calculator_3-way'!A110+1/'True_Odds_Calculator_3-way'!B110+1/'True_Odds_Calculator_3-way'!C110-1)</f>
        <v>5.4895703099295812E-2</v>
      </c>
    </row>
    <row r="110" spans="4:11" x14ac:dyDescent="0.25">
      <c r="D110" t="e">
        <f ca="1">solve_for_c('True_Odds_Calculator_3-way'!A111,'True_Odds_Calculator_3-way'!B111,'True_Odds_Calculator_3-way'!C111,'Log_working_3-way'!B$1,'Log_working_3-way'!B$2)</f>
        <v>#NAME?</v>
      </c>
      <c r="F110" s="6" t="e">
        <f ca="1">IF('Log_working_3-way'!D110="","",1/'True_Odds_Calculator_3-way'!N111+1/'True_Odds_Calculator_3-way'!O111+1/'True_Odds_Calculator_3-way'!P111-1)</f>
        <v>#NAME?</v>
      </c>
      <c r="H110" s="6" t="e">
        <f ca="1">IF('Log_working_3-way'!$D110="","",'True_Odds_Calculator_3-way'!N111/'True_Odds_Calculator_3-way'!A111-1)</f>
        <v>#NAME?</v>
      </c>
      <c r="I110" s="6" t="e">
        <f ca="1">IF('Log_working_3-way'!$D110="","",'True_Odds_Calculator_3-way'!O111/'True_Odds_Calculator_3-way'!B111-1)</f>
        <v>#NAME?</v>
      </c>
      <c r="J110" s="6" t="e">
        <f ca="1">IF('Log_working_3-way'!$D110="","",'True_Odds_Calculator_3-way'!P111/'True_Odds_Calculator_3-way'!C111-1)</f>
        <v>#NAME?</v>
      </c>
      <c r="K110" s="6" t="e">
        <f ca="1">IF('Log_working_3-way'!$D110="","",1/'True_Odds_Calculator_3-way'!A111+1/'True_Odds_Calculator_3-way'!B111+1/'True_Odds_Calculator_3-way'!C111-1)</f>
        <v>#NAME?</v>
      </c>
    </row>
    <row r="111" spans="4:11" x14ac:dyDescent="0.25">
      <c r="D111" t="e">
        <f ca="1">solve_for_c('True_Odds_Calculator_3-way'!A112,'True_Odds_Calculator_3-way'!B112,'True_Odds_Calculator_3-way'!C112,'Log_working_3-way'!B$1,'Log_working_3-way'!B$2)</f>
        <v>#NAME?</v>
      </c>
      <c r="F111" s="6" t="e">
        <f ca="1">IF('Log_working_3-way'!D111="","",1/'True_Odds_Calculator_3-way'!N112+1/'True_Odds_Calculator_3-way'!O112+1/'True_Odds_Calculator_3-way'!P112-1)</f>
        <v>#NAME?</v>
      </c>
      <c r="H111" s="6" t="e">
        <f ca="1">IF('Log_working_3-way'!$D111="","",'True_Odds_Calculator_3-way'!N112/'True_Odds_Calculator_3-way'!A112-1)</f>
        <v>#NAME?</v>
      </c>
      <c r="I111" s="6" t="e">
        <f ca="1">IF('Log_working_3-way'!$D111="","",'True_Odds_Calculator_3-way'!O112/'True_Odds_Calculator_3-way'!B112-1)</f>
        <v>#NAME?</v>
      </c>
      <c r="J111" s="6" t="e">
        <f ca="1">IF('Log_working_3-way'!$D111="","",'True_Odds_Calculator_3-way'!P112/'True_Odds_Calculator_3-way'!C112-1)</f>
        <v>#NAME?</v>
      </c>
      <c r="K111" s="6" t="e">
        <f ca="1">IF('Log_working_3-way'!$D111="","",1/'True_Odds_Calculator_3-way'!A112+1/'True_Odds_Calculator_3-way'!B112+1/'True_Odds_Calculator_3-way'!C112-1)</f>
        <v>#NAME?</v>
      </c>
    </row>
    <row r="112" spans="4:11" x14ac:dyDescent="0.25">
      <c r="D112" t="e">
        <f ca="1">solve_for_c('True_Odds_Calculator_3-way'!A113,'True_Odds_Calculator_3-way'!B113,'True_Odds_Calculator_3-way'!C113,'Log_working_3-way'!B$1,'Log_working_3-way'!B$2)</f>
        <v>#NAME?</v>
      </c>
      <c r="F112" s="6" t="e">
        <f ca="1">IF('Log_working_3-way'!D112="","",1/'True_Odds_Calculator_3-way'!N113+1/'True_Odds_Calculator_3-way'!O113+1/'True_Odds_Calculator_3-way'!P113-1)</f>
        <v>#NAME?</v>
      </c>
      <c r="H112" s="6" t="e">
        <f ca="1">IF('Log_working_3-way'!$D112="","",'True_Odds_Calculator_3-way'!N113/'True_Odds_Calculator_3-way'!A113-1)</f>
        <v>#NAME?</v>
      </c>
      <c r="I112" s="6" t="e">
        <f ca="1">IF('Log_working_3-way'!$D112="","",'True_Odds_Calculator_3-way'!O113/'True_Odds_Calculator_3-way'!B113-1)</f>
        <v>#NAME?</v>
      </c>
      <c r="J112" s="6" t="e">
        <f ca="1">IF('Log_working_3-way'!$D112="","",'True_Odds_Calculator_3-way'!P113/'True_Odds_Calculator_3-way'!C113-1)</f>
        <v>#NAME?</v>
      </c>
      <c r="K112" s="6" t="e">
        <f ca="1">IF('Log_working_3-way'!$D112="","",1/'True_Odds_Calculator_3-way'!A113+1/'True_Odds_Calculator_3-way'!B113+1/'True_Odds_Calculator_3-way'!C113-1)</f>
        <v>#NAME?</v>
      </c>
    </row>
    <row r="113" spans="4:11" x14ac:dyDescent="0.25">
      <c r="D113" t="e">
        <f ca="1">solve_for_c('True_Odds_Calculator_3-way'!A114,'True_Odds_Calculator_3-way'!B114,'True_Odds_Calculator_3-way'!C114,'Log_working_3-way'!B$1,'Log_working_3-way'!B$2)</f>
        <v>#NAME?</v>
      </c>
      <c r="F113" s="6" t="e">
        <f ca="1">IF('Log_working_3-way'!D113="","",1/'True_Odds_Calculator_3-way'!N114+1/'True_Odds_Calculator_3-way'!O114+1/'True_Odds_Calculator_3-way'!P114-1)</f>
        <v>#NAME?</v>
      </c>
      <c r="H113" s="6" t="e">
        <f ca="1">IF('Log_working_3-way'!$D113="","",'True_Odds_Calculator_3-way'!N114/'True_Odds_Calculator_3-way'!A114-1)</f>
        <v>#NAME?</v>
      </c>
      <c r="I113" s="6" t="e">
        <f ca="1">IF('Log_working_3-way'!$D113="","",'True_Odds_Calculator_3-way'!O114/'True_Odds_Calculator_3-way'!B114-1)</f>
        <v>#NAME?</v>
      </c>
      <c r="J113" s="6" t="e">
        <f ca="1">IF('Log_working_3-way'!$D113="","",'True_Odds_Calculator_3-way'!P114/'True_Odds_Calculator_3-way'!C114-1)</f>
        <v>#NAME?</v>
      </c>
      <c r="K113" s="6" t="e">
        <f ca="1">IF('Log_working_3-way'!$D113="","",1/'True_Odds_Calculator_3-way'!A114+1/'True_Odds_Calculator_3-way'!B114+1/'True_Odds_Calculator_3-way'!C114-1)</f>
        <v>#NAME?</v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IF('Log_working_3-way'!D114="","",1/'True_Odds_Calculator_3-way'!N115+1/'True_Odds_Calculator_3-way'!O115+1/'True_Odds_Calculator_3-way'!P115-1)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IF('Log_working_3-way'!$D114="","",'True_Odds_Calculator_3-way'!P115/'True_Odds_Calculator_3-way'!C115-1)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IF('Log_working_3-way'!D115="","",1/'True_Odds_Calculator_3-way'!N116+1/'True_Odds_Calculator_3-way'!O116+1/'True_Odds_Calculator_3-way'!P116-1)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IF('Log_working_3-way'!$D115="","",'True_Odds_Calculator_3-way'!P116/'True_Odds_Calculator_3-way'!C116-1)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IF('Log_working_3-way'!D116="","",1/'True_Odds_Calculator_3-way'!N117+1/'True_Odds_Calculator_3-way'!O117+1/'True_Odds_Calculator_3-way'!P117-1)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IF('Log_working_3-way'!$D116="","",'True_Odds_Calculator_3-way'!P117/'True_Odds_Calculator_3-way'!C117-1)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IF('Log_working_3-way'!D117="","",1/'True_Odds_Calculator_3-way'!N118+1/'True_Odds_Calculator_3-way'!O118+1/'True_Odds_Calculator_3-way'!P118-1)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IF('Log_working_3-way'!$D117="","",'True_Odds_Calculator_3-way'!P118/'True_Odds_Calculator_3-way'!C118-1)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IF('Log_working_3-way'!D118="","",1/'True_Odds_Calculator_3-way'!N119+1/'True_Odds_Calculator_3-way'!O119+1/'True_Odds_Calculator_3-way'!P119-1)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IF('Log_working_3-way'!$D118="","",'True_Odds_Calculator_3-way'!P119/'True_Odds_Calculator_3-way'!C119-1)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IF('Log_working_3-way'!D119="","",1/'True_Odds_Calculator_3-way'!N120+1/'True_Odds_Calculator_3-way'!O120+1/'True_Odds_Calculator_3-way'!P120-1)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IF('Log_working_3-way'!$D119="","",'True_Odds_Calculator_3-way'!P120/'True_Odds_Calculator_3-way'!C120-1)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IF('Log_working_3-way'!D120="","",1/'True_Odds_Calculator_3-way'!N121+1/'True_Odds_Calculator_3-way'!O121+1/'True_Odds_Calculator_3-way'!P121-1)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IF('Log_working_3-way'!$D120="","",'True_Odds_Calculator_3-way'!P121/'True_Odds_Calculator_3-way'!C121-1)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IF('Log_working_3-way'!D121="","",1/'True_Odds_Calculator_3-way'!N122+1/'True_Odds_Calculator_3-way'!O122+1/'True_Odds_Calculator_3-way'!P122-1)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IF('Log_working_3-way'!$D121="","",'True_Odds_Calculator_3-way'!P122/'True_Odds_Calculator_3-way'!C122-1)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IF('Log_working_3-way'!D122="","",1/'True_Odds_Calculator_3-way'!N123+1/'True_Odds_Calculator_3-way'!O123+1/'True_Odds_Calculator_3-way'!P123-1)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IF('Log_working_3-way'!$D122="","",'True_Odds_Calculator_3-way'!P123/'True_Odds_Calculator_3-way'!C123-1)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IF('Log_working_3-way'!D123="","",1/'True_Odds_Calculator_3-way'!N124+1/'True_Odds_Calculator_3-way'!O124+1/'True_Odds_Calculator_3-way'!P124-1)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IF('Log_working_3-way'!$D123="","",'True_Odds_Calculator_3-way'!P124/'True_Odds_Calculator_3-way'!C124-1)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IF('Log_working_3-way'!D124="","",1/'True_Odds_Calculator_3-way'!N125+1/'True_Odds_Calculator_3-way'!O125+1/'True_Odds_Calculator_3-way'!P125-1)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IF('Log_working_3-way'!$D124="","",'True_Odds_Calculator_3-way'!P125/'True_Odds_Calculator_3-way'!C125-1)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IF('Log_working_3-way'!D125="","",1/'True_Odds_Calculator_3-way'!N126+1/'True_Odds_Calculator_3-way'!O126+1/'True_Odds_Calculator_3-way'!P126-1)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IF('Log_working_3-way'!$D125="","",'True_Odds_Calculator_3-way'!P126/'True_Odds_Calculator_3-way'!C126-1)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IF('Log_working_3-way'!D126="","",1/'True_Odds_Calculator_3-way'!N127+1/'True_Odds_Calculator_3-way'!O127+1/'True_Odds_Calculator_3-way'!P127-1)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IF('Log_working_3-way'!$D126="","",'True_Odds_Calculator_3-way'!P127/'True_Odds_Calculator_3-way'!C127-1)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IF('Log_working_3-way'!D127="","",1/'True_Odds_Calculator_3-way'!N128+1/'True_Odds_Calculator_3-way'!O128+1/'True_Odds_Calculator_3-way'!P128-1)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IF('Log_working_3-way'!$D127="","",'True_Odds_Calculator_3-way'!P128/'True_Odds_Calculator_3-way'!C128-1)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IF('Log_working_3-way'!D128="","",1/'True_Odds_Calculator_3-way'!N129+1/'True_Odds_Calculator_3-way'!O129+1/'True_Odds_Calculator_3-way'!P129-1)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IF('Log_working_3-way'!$D128="","",'True_Odds_Calculator_3-way'!P129/'True_Odds_Calculator_3-way'!C129-1)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IF('Log_working_3-way'!D129="","",1/'True_Odds_Calculator_3-way'!N130+1/'True_Odds_Calculator_3-way'!O130+1/'True_Odds_Calculator_3-way'!P130-1)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IF('Log_working_3-way'!$D129="","",'True_Odds_Calculator_3-way'!P130/'True_Odds_Calculator_3-way'!C130-1)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IF('Log_working_3-way'!D130="","",1/'True_Odds_Calculator_3-way'!N131+1/'True_Odds_Calculator_3-way'!O131+1/'True_Odds_Calculator_3-way'!P131-1)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IF('Log_working_3-way'!$D130="","",'True_Odds_Calculator_3-way'!P131/'True_Odds_Calculator_3-way'!C131-1)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IF('Log_working_3-way'!D131="","",1/'True_Odds_Calculator_3-way'!N132+1/'True_Odds_Calculator_3-way'!O132+1/'True_Odds_Calculator_3-way'!P132-1)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IF('Log_working_3-way'!$D131="","",'True_Odds_Calculator_3-way'!P132/'True_Odds_Calculator_3-way'!C132-1)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IF('Log_working_3-way'!D132="","",1/'True_Odds_Calculator_3-way'!N133+1/'True_Odds_Calculator_3-way'!O133+1/'True_Odds_Calculator_3-way'!P133-1)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IF('Log_working_3-way'!$D132="","",'True_Odds_Calculator_3-way'!P133/'True_Odds_Calculator_3-way'!C133-1)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IF('Log_working_3-way'!D133="","",1/'True_Odds_Calculator_3-way'!N134+1/'True_Odds_Calculator_3-way'!O134+1/'True_Odds_Calculator_3-way'!P134-1)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IF('Log_working_3-way'!$D133="","",'True_Odds_Calculator_3-way'!P134/'True_Odds_Calculator_3-way'!C134-1)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IF('Log_working_3-way'!D134="","",1/'True_Odds_Calculator_3-way'!N135+1/'True_Odds_Calculator_3-way'!O135+1/'True_Odds_Calculator_3-way'!P135-1)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IF('Log_working_3-way'!$D134="","",'True_Odds_Calculator_3-way'!P135/'True_Odds_Calculator_3-way'!C135-1)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IF('Log_working_3-way'!D135="","",1/'True_Odds_Calculator_3-way'!N136+1/'True_Odds_Calculator_3-way'!O136+1/'True_Odds_Calculator_3-way'!P136-1)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IF('Log_working_3-way'!$D135="","",'True_Odds_Calculator_3-way'!P136/'True_Odds_Calculator_3-way'!C136-1)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IF('Log_working_3-way'!D136="","",1/'True_Odds_Calculator_3-way'!N137+1/'True_Odds_Calculator_3-way'!O137+1/'True_Odds_Calculator_3-way'!P137-1)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IF('Log_working_3-way'!$D136="","",'True_Odds_Calculator_3-way'!P137/'True_Odds_Calculator_3-way'!C137-1)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IF('Log_working_3-way'!D137="","",1/'True_Odds_Calculator_3-way'!N138+1/'True_Odds_Calculator_3-way'!O138+1/'True_Odds_Calculator_3-way'!P138-1)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IF('Log_working_3-way'!$D137="","",'True_Odds_Calculator_3-way'!P138/'True_Odds_Calculator_3-way'!C138-1)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IF('Log_working_3-way'!D138="","",1/'True_Odds_Calculator_3-way'!N139+1/'True_Odds_Calculator_3-way'!O139+1/'True_Odds_Calculator_3-way'!P139-1)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IF('Log_working_3-way'!$D138="","",'True_Odds_Calculator_3-way'!P139/'True_Odds_Calculator_3-way'!C139-1)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IF('Log_working_3-way'!D139="","",1/'True_Odds_Calculator_3-way'!N140+1/'True_Odds_Calculator_3-way'!O140+1/'True_Odds_Calculator_3-way'!P140-1)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IF('Log_working_3-way'!$D139="","",'True_Odds_Calculator_3-way'!P140/'True_Odds_Calculator_3-way'!C140-1)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IF('Log_working_3-way'!D140="","",1/'True_Odds_Calculator_3-way'!N141+1/'True_Odds_Calculator_3-way'!O141+1/'True_Odds_Calculator_3-way'!P141-1)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IF('Log_working_3-way'!$D140="","",'True_Odds_Calculator_3-way'!P141/'True_Odds_Calculator_3-way'!C141-1)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IF('Log_working_3-way'!D141="","",1/'True_Odds_Calculator_3-way'!N142+1/'True_Odds_Calculator_3-way'!O142+1/'True_Odds_Calculator_3-way'!P142-1)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IF('Log_working_3-way'!$D141="","",'True_Odds_Calculator_3-way'!P142/'True_Odds_Calculator_3-way'!C142-1)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IF('Log_working_3-way'!D142="","",1/'True_Odds_Calculator_3-way'!N143+1/'True_Odds_Calculator_3-way'!O143+1/'True_Odds_Calculator_3-way'!P143-1)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IF('Log_working_3-way'!$D142="","",'True_Odds_Calculator_3-way'!P143/'True_Odds_Calculator_3-way'!C143-1)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IF('Log_working_3-way'!D143="","",1/'True_Odds_Calculator_3-way'!N144+1/'True_Odds_Calculator_3-way'!O144+1/'True_Odds_Calculator_3-way'!P144-1)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IF('Log_working_3-way'!$D143="","",'True_Odds_Calculator_3-way'!P144/'True_Odds_Calculator_3-way'!C144-1)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IF('Log_working_3-way'!D144="","",1/'True_Odds_Calculator_3-way'!N145+1/'True_Odds_Calculator_3-way'!O145+1/'True_Odds_Calculator_3-way'!P145-1)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IF('Log_working_3-way'!$D144="","",'True_Odds_Calculator_3-way'!P145/'True_Odds_Calculator_3-way'!C145-1)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IF('Log_working_3-way'!D145="","",1/'True_Odds_Calculator_3-way'!N146+1/'True_Odds_Calculator_3-way'!O146+1/'True_Odds_Calculator_3-way'!P146-1)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IF('Log_working_3-way'!$D145="","",'True_Odds_Calculator_3-way'!P146/'True_Odds_Calculator_3-way'!C146-1)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IF('Log_working_3-way'!D146="","",1/'True_Odds_Calculator_3-way'!N147+1/'True_Odds_Calculator_3-way'!O147+1/'True_Odds_Calculator_3-way'!P147-1)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IF('Log_working_3-way'!$D146="","",'True_Odds_Calculator_3-way'!P147/'True_Odds_Calculator_3-way'!C147-1)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IF('Log_working_3-way'!D147="","",1/'True_Odds_Calculator_3-way'!N148+1/'True_Odds_Calculator_3-way'!O148+1/'True_Odds_Calculator_3-way'!P148-1)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IF('Log_working_3-way'!$D147="","",'True_Odds_Calculator_3-way'!P148/'True_Odds_Calculator_3-way'!C148-1)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IF('Log_working_3-way'!D148="","",1/'True_Odds_Calculator_3-way'!N149+1/'True_Odds_Calculator_3-way'!O149+1/'True_Odds_Calculator_3-way'!P149-1)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IF('Log_working_3-way'!$D148="","",'True_Odds_Calculator_3-way'!P149/'True_Odds_Calculator_3-way'!C149-1)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IF('Log_working_3-way'!D149="","",1/'True_Odds_Calculator_3-way'!N150+1/'True_Odds_Calculator_3-way'!O150+1/'True_Odds_Calculator_3-way'!P150-1)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IF('Log_working_3-way'!$D149="","",'True_Odds_Calculator_3-way'!P150/'True_Odds_Calculator_3-way'!C150-1)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IF('Log_working_3-way'!D150="","",1/'True_Odds_Calculator_3-way'!N151+1/'True_Odds_Calculator_3-way'!O151+1/'True_Odds_Calculator_3-way'!P151-1)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IF('Log_working_3-way'!$D150="","",'True_Odds_Calculator_3-way'!P151/'True_Odds_Calculator_3-way'!C151-1)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IF('Log_working_3-way'!D151="","",1/'True_Odds_Calculator_3-way'!N152+1/'True_Odds_Calculator_3-way'!O152+1/'True_Odds_Calculator_3-way'!P152-1)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IF('Log_working_3-way'!$D151="","",'True_Odds_Calculator_3-way'!P152/'True_Odds_Calculator_3-way'!C152-1)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IF('Log_working_3-way'!D152="","",1/'True_Odds_Calculator_3-way'!N153+1/'True_Odds_Calculator_3-way'!O153+1/'True_Odds_Calculator_3-way'!P153-1)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IF('Log_working_3-way'!$D152="","",'True_Odds_Calculator_3-way'!P153/'True_Odds_Calculator_3-way'!C153-1)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IF('Log_working_3-way'!D153="","",1/'True_Odds_Calculator_3-way'!N154+1/'True_Odds_Calculator_3-way'!O154+1/'True_Odds_Calculator_3-way'!P154-1)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IF('Log_working_3-way'!$D153="","",'True_Odds_Calculator_3-way'!P154/'True_Odds_Calculator_3-way'!C154-1)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IF('Log_working_3-way'!D154="","",1/'True_Odds_Calculator_3-way'!N155+1/'True_Odds_Calculator_3-way'!O155+1/'True_Odds_Calculator_3-way'!P155-1)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IF('Log_working_3-way'!$D154="","",'True_Odds_Calculator_3-way'!P155/'True_Odds_Calculator_3-way'!C155-1)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IF('Log_working_3-way'!D155="","",1/'True_Odds_Calculator_3-way'!N156+1/'True_Odds_Calculator_3-way'!O156+1/'True_Odds_Calculator_3-way'!P156-1)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IF('Log_working_3-way'!$D155="","",'True_Odds_Calculator_3-way'!P156/'True_Odds_Calculator_3-way'!C156-1)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IF('Log_working_3-way'!D156="","",1/'True_Odds_Calculator_3-way'!N157+1/'True_Odds_Calculator_3-way'!O157+1/'True_Odds_Calculator_3-way'!P157-1)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IF('Log_working_3-way'!$D156="","",'True_Odds_Calculator_3-way'!P157/'True_Odds_Calculator_3-way'!C157-1)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IF('Log_working_3-way'!D157="","",1/'True_Odds_Calculator_3-way'!N158+1/'True_Odds_Calculator_3-way'!O158+1/'True_Odds_Calculator_3-way'!P158-1)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IF('Log_working_3-way'!$D157="","",'True_Odds_Calculator_3-way'!P158/'True_Odds_Calculator_3-way'!C158-1)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IF('Log_working_3-way'!D158="","",1/'True_Odds_Calculator_3-way'!N159+1/'True_Odds_Calculator_3-way'!O159+1/'True_Odds_Calculator_3-way'!P159-1)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IF('Log_working_3-way'!$D158="","",'True_Odds_Calculator_3-way'!P159/'True_Odds_Calculator_3-way'!C159-1)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IF('Log_working_3-way'!D159="","",1/'True_Odds_Calculator_3-way'!N160+1/'True_Odds_Calculator_3-way'!O160+1/'True_Odds_Calculator_3-way'!P160-1)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IF('Log_working_3-way'!$D159="","",'True_Odds_Calculator_3-way'!P160/'True_Odds_Calculator_3-way'!C160-1)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IF('Log_working_3-way'!D160="","",1/'True_Odds_Calculator_3-way'!N161+1/'True_Odds_Calculator_3-way'!O161+1/'True_Odds_Calculator_3-way'!P161-1)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IF('Log_working_3-way'!$D160="","",'True_Odds_Calculator_3-way'!P161/'True_Odds_Calculator_3-way'!C161-1)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IF('Log_working_3-way'!D161="","",1/'True_Odds_Calculator_3-way'!N162+1/'True_Odds_Calculator_3-way'!O162+1/'True_Odds_Calculator_3-way'!P162-1)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IF('Log_working_3-way'!$D161="","",'True_Odds_Calculator_3-way'!P162/'True_Odds_Calculator_3-way'!C162-1)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IF('Log_working_3-way'!D162="","",1/'True_Odds_Calculator_3-way'!N163+1/'True_Odds_Calculator_3-way'!O163+1/'True_Odds_Calculator_3-way'!P163-1)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IF('Log_working_3-way'!$D162="","",'True_Odds_Calculator_3-way'!P163/'True_Odds_Calculator_3-way'!C163-1)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IF('Log_working_3-way'!D163="","",1/'True_Odds_Calculator_3-way'!N164+1/'True_Odds_Calculator_3-way'!O164+1/'True_Odds_Calculator_3-way'!P164-1)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IF('Log_working_3-way'!$D163="","",'True_Odds_Calculator_3-way'!P164/'True_Odds_Calculator_3-way'!C164-1)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IF('Log_working_3-way'!D164="","",1/'True_Odds_Calculator_3-way'!N165+1/'True_Odds_Calculator_3-way'!O165+1/'True_Odds_Calculator_3-way'!P165-1)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IF('Log_working_3-way'!$D164="","",'True_Odds_Calculator_3-way'!P165/'True_Odds_Calculator_3-way'!C165-1)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IF('Log_working_3-way'!D165="","",1/'True_Odds_Calculator_3-way'!N166+1/'True_Odds_Calculator_3-way'!O166+1/'True_Odds_Calculator_3-way'!P166-1)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IF('Log_working_3-way'!$D165="","",'True_Odds_Calculator_3-way'!P166/'True_Odds_Calculator_3-way'!C166-1)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IF('Log_working_3-way'!D166="","",1/'True_Odds_Calculator_3-way'!N167+1/'True_Odds_Calculator_3-way'!O167+1/'True_Odds_Calculator_3-way'!P167-1)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IF('Log_working_3-way'!$D166="","",'True_Odds_Calculator_3-way'!P167/'True_Odds_Calculator_3-way'!C167-1)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IF('Log_working_3-way'!D167="","",1/'True_Odds_Calculator_3-way'!N168+1/'True_Odds_Calculator_3-way'!O168+1/'True_Odds_Calculator_3-way'!P168-1)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IF('Log_working_3-way'!$D167="","",'True_Odds_Calculator_3-way'!P168/'True_Odds_Calculator_3-way'!C168-1)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IF('Log_working_3-way'!D168="","",1/'True_Odds_Calculator_3-way'!N169+1/'True_Odds_Calculator_3-way'!O169+1/'True_Odds_Calculator_3-way'!P169-1)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IF('Log_working_3-way'!$D168="","",'True_Odds_Calculator_3-way'!P169/'True_Odds_Calculator_3-way'!C169-1)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IF('Log_working_3-way'!D169="","",1/'True_Odds_Calculator_3-way'!N170+1/'True_Odds_Calculator_3-way'!O170+1/'True_Odds_Calculator_3-way'!P170-1)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IF('Log_working_3-way'!$D169="","",'True_Odds_Calculator_3-way'!P170/'True_Odds_Calculator_3-way'!C170-1)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IF('Log_working_3-way'!D170="","",1/'True_Odds_Calculator_3-way'!N171+1/'True_Odds_Calculator_3-way'!O171+1/'True_Odds_Calculator_3-way'!P171-1)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IF('Log_working_3-way'!$D170="","",'True_Odds_Calculator_3-way'!P171/'True_Odds_Calculator_3-way'!C171-1)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IF('Log_working_3-way'!D171="","",1/'True_Odds_Calculator_3-way'!N172+1/'True_Odds_Calculator_3-way'!O172+1/'True_Odds_Calculator_3-way'!P172-1)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IF('Log_working_3-way'!$D171="","",'True_Odds_Calculator_3-way'!P172/'True_Odds_Calculator_3-way'!C172-1)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13"/>
        <v>0.61248896507651718</v>
      </c>
      <c r="E12" s="9">
        <f t="shared" si="14"/>
        <v>0.23370242806511077</v>
      </c>
      <c r="F12" s="9">
        <f t="shared" si="15"/>
        <v>0.15380860685837189</v>
      </c>
      <c r="G12" s="9">
        <f t="shared" si="16"/>
        <v>1.1003173494976224</v>
      </c>
      <c r="H12" s="9">
        <f t="shared" si="17"/>
        <v>1.6326824759611329</v>
      </c>
      <c r="I12" s="9">
        <f t="shared" si="18"/>
        <v>4.2789457015029155</v>
      </c>
      <c r="J12" s="9">
        <f t="shared" si="19"/>
        <v>6.5015867474881137</v>
      </c>
      <c r="K12" s="11">
        <f t="shared" si="20"/>
        <v>0.63492063492063489</v>
      </c>
      <c r="L12" s="11">
        <f t="shared" si="21"/>
        <v>0.25125628140703515</v>
      </c>
      <c r="M12" s="11">
        <f t="shared" si="22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23"/>
        <v>0</v>
      </c>
      <c r="S12" s="11">
        <f t="shared" si="24"/>
        <v>-0.99854099795739737</v>
      </c>
      <c r="T12" s="11">
        <f t="shared" si="25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13"/>
        <v>0.14837238759984606</v>
      </c>
      <c r="E13" s="9">
        <f t="shared" si="14"/>
        <v>0.21851542331859966</v>
      </c>
      <c r="F13" s="9">
        <f t="shared" si="15"/>
        <v>0.63311218908155442</v>
      </c>
      <c r="G13" s="9">
        <f t="shared" si="16"/>
        <v>1.1038074098253128</v>
      </c>
      <c r="H13" s="9">
        <f t="shared" si="17"/>
        <v>6.7397985310916271</v>
      </c>
      <c r="I13" s="9">
        <f t="shared" si="18"/>
        <v>4.5763360078340138</v>
      </c>
      <c r="J13" s="9">
        <f t="shared" si="19"/>
        <v>1.5794988901582889</v>
      </c>
      <c r="K13" s="11">
        <f t="shared" si="20"/>
        <v>0.16129032258064516</v>
      </c>
      <c r="L13" s="11">
        <f t="shared" si="21"/>
        <v>0.23584905660377356</v>
      </c>
      <c r="M13" s="11">
        <f t="shared" si="22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23"/>
        <v>0</v>
      </c>
      <c r="S13" s="11">
        <f t="shared" si="24"/>
        <v>-1.013544069099624</v>
      </c>
      <c r="T13" s="11">
        <f t="shared" si="25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13"/>
        <v>0.20890606712202681</v>
      </c>
      <c r="E14" s="9">
        <f t="shared" si="14"/>
        <v>0.28026221185203898</v>
      </c>
      <c r="F14" s="9">
        <f t="shared" si="15"/>
        <v>0.51083172102593422</v>
      </c>
      <c r="G14" s="9">
        <f t="shared" si="16"/>
        <v>1.088172526115484</v>
      </c>
      <c r="H14" s="9">
        <f t="shared" si="17"/>
        <v>4.7868403908818848</v>
      </c>
      <c r="I14" s="9">
        <f t="shared" si="18"/>
        <v>3.5680871616325422</v>
      </c>
      <c r="J14" s="9">
        <f t="shared" si="19"/>
        <v>1.957591822981626</v>
      </c>
      <c r="K14" s="11">
        <f t="shared" si="20"/>
        <v>0.2232142857142857</v>
      </c>
      <c r="L14" s="11">
        <f t="shared" si="21"/>
        <v>0.29761904761904762</v>
      </c>
      <c r="M14" s="11">
        <f t="shared" si="22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23"/>
        <v>0</v>
      </c>
      <c r="S14" s="11">
        <f t="shared" si="24"/>
        <v>-0.92981244354710135</v>
      </c>
      <c r="T14" s="11">
        <f t="shared" si="25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13"/>
        <v>0.57336143195671563</v>
      </c>
      <c r="E15" s="9">
        <f t="shared" si="14"/>
        <v>0.23836451129646599</v>
      </c>
      <c r="F15" s="9">
        <f t="shared" si="15"/>
        <v>0.18827405674681838</v>
      </c>
      <c r="G15" s="9">
        <f t="shared" si="16"/>
        <v>1.0942655433694175</v>
      </c>
      <c r="H15" s="9">
        <f t="shared" si="17"/>
        <v>1.7441005694912042</v>
      </c>
      <c r="I15" s="9">
        <f t="shared" si="18"/>
        <v>4.1952553866386992</v>
      </c>
      <c r="J15" s="9">
        <f t="shared" si="19"/>
        <v>5.3114062408755043</v>
      </c>
      <c r="K15" s="11">
        <f t="shared" si="20"/>
        <v>0.59523809523809523</v>
      </c>
      <c r="L15" s="11">
        <f t="shared" si="21"/>
        <v>0.25510204081632654</v>
      </c>
      <c r="M15" s="11">
        <f t="shared" si="22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23"/>
        <v>0</v>
      </c>
      <c r="S15" s="11">
        <f t="shared" si="24"/>
        <v>-0.96379209496189822</v>
      </c>
      <c r="T15" s="11">
        <f t="shared" si="25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13"/>
        <v>7.899117942014007E-2</v>
      </c>
      <c r="E16" s="9">
        <f t="shared" si="14"/>
        <v>0.14210098811400529</v>
      </c>
      <c r="F16" s="9">
        <f t="shared" si="15"/>
        <v>0.77890783246585493</v>
      </c>
      <c r="G16" s="9">
        <f t="shared" si="16"/>
        <v>1.0917267166564542</v>
      </c>
      <c r="H16" s="9">
        <f t="shared" si="17"/>
        <v>12.659641333890931</v>
      </c>
      <c r="I16" s="9">
        <f t="shared" si="18"/>
        <v>7.037248743110192</v>
      </c>
      <c r="J16" s="9">
        <f t="shared" si="19"/>
        <v>1.2838489463306779</v>
      </c>
      <c r="K16" s="11">
        <f t="shared" si="20"/>
        <v>8.5616438356164379E-2</v>
      </c>
      <c r="L16" s="11">
        <f t="shared" si="21"/>
        <v>0.15313935681470137</v>
      </c>
      <c r="M16" s="11">
        <f t="shared" si="22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23"/>
        <v>0</v>
      </c>
      <c r="S16" s="11">
        <f t="shared" si="24"/>
        <v>-1.0725656081935404</v>
      </c>
      <c r="T16" s="11">
        <f t="shared" si="25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13"/>
        <v>0.86034192171874835</v>
      </c>
      <c r="E17" s="9">
        <f t="shared" si="14"/>
        <v>8.8974406762869468E-2</v>
      </c>
      <c r="F17" s="9">
        <f t="shared" si="15"/>
        <v>5.068367151838217E-2</v>
      </c>
      <c r="G17" s="9">
        <f t="shared" si="16"/>
        <v>1.2486813471899798</v>
      </c>
      <c r="H17" s="9">
        <f t="shared" si="17"/>
        <v>1.1623285751346972</v>
      </c>
      <c r="I17" s="9">
        <f t="shared" si="18"/>
        <v>11.239187046957834</v>
      </c>
      <c r="J17" s="9">
        <f t="shared" si="19"/>
        <v>19.730220207849698</v>
      </c>
      <c r="K17" s="11">
        <f t="shared" si="20"/>
        <v>0.88495575221238942</v>
      </c>
      <c r="L17" s="11">
        <f t="shared" si="21"/>
        <v>0.10869565217391305</v>
      </c>
      <c r="M17" s="11">
        <f t="shared" si="22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23"/>
        <v>0</v>
      </c>
      <c r="S17" s="11">
        <f t="shared" si="24"/>
        <v>-1.4590368980612898</v>
      </c>
      <c r="T17" s="11">
        <f t="shared" si="25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13"/>
        <v>0.29508136465305135</v>
      </c>
      <c r="E18" s="9">
        <f t="shared" si="14"/>
        <v>0.32028147052884454</v>
      </c>
      <c r="F18" s="9">
        <f t="shared" si="15"/>
        <v>0.38463716481810384</v>
      </c>
      <c r="G18" s="9">
        <f t="shared" si="16"/>
        <v>1.0883352205216323</v>
      </c>
      <c r="H18" s="9">
        <f t="shared" si="17"/>
        <v>3.3888958090449828</v>
      </c>
      <c r="I18" s="9">
        <f t="shared" si="18"/>
        <v>3.1222536800171836</v>
      </c>
      <c r="J18" s="9">
        <f t="shared" si="19"/>
        <v>2.5998527741668003</v>
      </c>
      <c r="K18" s="11">
        <f t="shared" si="20"/>
        <v>0.3129890453834116</v>
      </c>
      <c r="L18" s="11">
        <f t="shared" si="21"/>
        <v>0.33898305084745761</v>
      </c>
      <c r="M18" s="11">
        <f t="shared" si="22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23"/>
        <v>0</v>
      </c>
      <c r="S18" s="11">
        <f t="shared" si="24"/>
        <v>-0.89240766103766478</v>
      </c>
      <c r="T18" s="11">
        <f t="shared" si="25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13"/>
        <v>0.3326317976190481</v>
      </c>
      <c r="E19" s="9">
        <f t="shared" si="14"/>
        <v>0.29346231420018221</v>
      </c>
      <c r="F19" s="9">
        <f t="shared" si="15"/>
        <v>0.37390588818076975</v>
      </c>
      <c r="G19" s="9">
        <f t="shared" si="16"/>
        <v>1.084501155441884</v>
      </c>
      <c r="H19" s="9">
        <f t="shared" si="17"/>
        <v>3.0063271375674856</v>
      </c>
      <c r="I19" s="9">
        <f t="shared" si="18"/>
        <v>3.4075925650809822</v>
      </c>
      <c r="J19" s="9">
        <f t="shared" si="19"/>
        <v>2.6744697840022695</v>
      </c>
      <c r="K19" s="11">
        <f t="shared" si="20"/>
        <v>0.35087719298245612</v>
      </c>
      <c r="L19" s="11">
        <f t="shared" si="21"/>
        <v>0.3105590062111801</v>
      </c>
      <c r="M19" s="11">
        <f t="shared" si="22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23"/>
        <v>0</v>
      </c>
      <c r="S19" s="11">
        <f t="shared" si="24"/>
        <v>-0.88532027336116381</v>
      </c>
      <c r="T19" s="11">
        <f t="shared" si="25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13"/>
        <v>0.5968722921116435</v>
      </c>
      <c r="E20" s="9">
        <f t="shared" si="14"/>
        <v>0.23166382530598362</v>
      </c>
      <c r="F20" s="9">
        <f t="shared" si="15"/>
        <v>0.17146388258237308</v>
      </c>
      <c r="G20" s="9">
        <f t="shared" si="16"/>
        <v>1.0982118228834437</v>
      </c>
      <c r="H20" s="9">
        <f t="shared" si="17"/>
        <v>1.6754002710733178</v>
      </c>
      <c r="I20" s="9">
        <f t="shared" si="18"/>
        <v>4.3165997051079996</v>
      </c>
      <c r="J20" s="9">
        <f t="shared" si="19"/>
        <v>5.8321320206871512</v>
      </c>
      <c r="K20" s="11">
        <f t="shared" si="20"/>
        <v>0.61919504643962853</v>
      </c>
      <c r="L20" s="11">
        <f t="shared" si="21"/>
        <v>0.24875621890547267</v>
      </c>
      <c r="M20" s="11">
        <f t="shared" si="22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23"/>
        <v>0</v>
      </c>
      <c r="S20" s="11">
        <f t="shared" si="24"/>
        <v>-0.98322100018110326</v>
      </c>
      <c r="T20" s="11">
        <f t="shared" si="25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13"/>
        <v>0.64159442429280267</v>
      </c>
      <c r="E21" s="9">
        <f t="shared" si="14"/>
        <v>0.20682735922134649</v>
      </c>
      <c r="F21" s="9">
        <f t="shared" si="15"/>
        <v>0.15157821648585076</v>
      </c>
      <c r="G21" s="9">
        <f t="shared" si="16"/>
        <v>1.1083671352132634</v>
      </c>
      <c r="H21" s="9">
        <f t="shared" si="17"/>
        <v>1.5586170361474849</v>
      </c>
      <c r="I21" s="9">
        <f t="shared" si="18"/>
        <v>4.8349502878378905</v>
      </c>
      <c r="J21" s="9">
        <f t="shared" si="19"/>
        <v>6.5972540328269798</v>
      </c>
      <c r="K21" s="11">
        <f t="shared" si="20"/>
        <v>0.66489361702127658</v>
      </c>
      <c r="L21" s="11">
        <f t="shared" si="21"/>
        <v>0.22421524663677131</v>
      </c>
      <c r="M21" s="11">
        <f t="shared" si="22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23"/>
        <v>0</v>
      </c>
      <c r="S21" s="11">
        <f t="shared" si="24"/>
        <v>-1.0235746943810813</v>
      </c>
      <c r="T21" s="11">
        <f t="shared" si="25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13"/>
        <v>0.37509986209115281</v>
      </c>
      <c r="E22" s="9">
        <f t="shared" si="14"/>
        <v>0.3290367383312246</v>
      </c>
      <c r="F22" s="9">
        <f t="shared" si="15"/>
        <v>0.29586339957762275</v>
      </c>
      <c r="G22" s="9">
        <f t="shared" si="16"/>
        <v>1.0817900813618855</v>
      </c>
      <c r="H22" s="9">
        <f t="shared" si="17"/>
        <v>2.6659567252973035</v>
      </c>
      <c r="I22" s="9">
        <f t="shared" si="18"/>
        <v>3.0391743033671537</v>
      </c>
      <c r="J22" s="9">
        <f t="shared" si="19"/>
        <v>3.3799381789961482</v>
      </c>
      <c r="K22" s="11">
        <f t="shared" si="20"/>
        <v>0.39370078740157477</v>
      </c>
      <c r="L22" s="11">
        <f t="shared" si="21"/>
        <v>0.34662045060658581</v>
      </c>
      <c r="M22" s="11">
        <f t="shared" si="22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23"/>
        <v>0</v>
      </c>
      <c r="S22" s="11">
        <f t="shared" si="24"/>
        <v>-0.88078066134492461</v>
      </c>
      <c r="T22" s="11">
        <f t="shared" si="25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13"/>
        <v>0.15610807320540238</v>
      </c>
      <c r="E23" s="9">
        <f t="shared" si="14"/>
        <v>0.21548689918035976</v>
      </c>
      <c r="F23" s="9">
        <f t="shared" si="15"/>
        <v>0.62840502761423811</v>
      </c>
      <c r="G23" s="9">
        <f t="shared" si="16"/>
        <v>1.1032282870878394</v>
      </c>
      <c r="H23" s="9">
        <f t="shared" si="17"/>
        <v>6.4058186067304135</v>
      </c>
      <c r="I23" s="9">
        <f t="shared" si="18"/>
        <v>4.6406533473898701</v>
      </c>
      <c r="J23" s="9">
        <f t="shared" si="19"/>
        <v>1.5913303618790819</v>
      </c>
      <c r="K23" s="11">
        <f t="shared" si="20"/>
        <v>0.16949152542372881</v>
      </c>
      <c r="L23" s="11">
        <f t="shared" si="21"/>
        <v>0.23255813953488372</v>
      </c>
      <c r="M23" s="11">
        <f t="shared" si="22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23"/>
        <v>0</v>
      </c>
      <c r="S23" s="11">
        <f t="shared" si="24"/>
        <v>-1.0079472766039921</v>
      </c>
      <c r="T23" s="11">
        <f t="shared" si="25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13"/>
        <v>0.29015311219935308</v>
      </c>
      <c r="E24" s="9">
        <f t="shared" si="14"/>
        <v>0.32166188376739807</v>
      </c>
      <c r="F24" s="9">
        <f t="shared" si="15"/>
        <v>0.38818500403324879</v>
      </c>
      <c r="G24" s="9">
        <f t="shared" si="16"/>
        <v>0.92493619126169135</v>
      </c>
      <c r="H24" s="9">
        <f t="shared" si="17"/>
        <v>3.4464562258871734</v>
      </c>
      <c r="I24" s="9">
        <f t="shared" si="18"/>
        <v>3.1088545160766565</v>
      </c>
      <c r="J24" s="9">
        <f t="shared" si="19"/>
        <v>2.5760912699099219</v>
      </c>
      <c r="K24" s="11">
        <f t="shared" si="20"/>
        <v>0.27434842249657065</v>
      </c>
      <c r="L24" s="11">
        <f t="shared" si="21"/>
        <v>0.3048780487804878</v>
      </c>
      <c r="M24" s="11">
        <f t="shared" si="22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23"/>
        <v>0</v>
      </c>
      <c r="S24" s="11">
        <f t="shared" si="24"/>
        <v>-0.64508642854151199</v>
      </c>
      <c r="T24" s="11">
        <f t="shared" si="25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13"/>
        <v>0.38581364091149689</v>
      </c>
      <c r="E25" s="9">
        <f t="shared" si="14"/>
        <v>0.28123513811111867</v>
      </c>
      <c r="F25" s="9">
        <f t="shared" si="15"/>
        <v>0.33295122097738455</v>
      </c>
      <c r="G25" s="9">
        <f t="shared" si="16"/>
        <v>1.0829421394561678</v>
      </c>
      <c r="H25" s="9">
        <f t="shared" si="17"/>
        <v>2.5919249450005668</v>
      </c>
      <c r="I25" s="9">
        <f t="shared" si="18"/>
        <v>3.5557434491165556</v>
      </c>
      <c r="J25" s="9">
        <f t="shared" si="19"/>
        <v>3.0034429579939106</v>
      </c>
      <c r="K25" s="11">
        <f t="shared" si="20"/>
        <v>0.40485829959514169</v>
      </c>
      <c r="L25" s="11">
        <f t="shared" si="21"/>
        <v>0.29761904761904762</v>
      </c>
      <c r="M25" s="11">
        <f t="shared" si="22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23"/>
        <v>0</v>
      </c>
      <c r="S25" s="11">
        <f t="shared" si="24"/>
        <v>-0.88500814893066659</v>
      </c>
      <c r="T25" s="11">
        <f t="shared" si="25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13"/>
        <v>0.23789888074428017</v>
      </c>
      <c r="E26" s="9">
        <f t="shared" si="14"/>
        <v>0.2429367687267294</v>
      </c>
      <c r="F26" s="9">
        <f t="shared" si="15"/>
        <v>0.51916435052899035</v>
      </c>
      <c r="G26" s="9">
        <f t="shared" si="16"/>
        <v>1.0896144906738354</v>
      </c>
      <c r="H26" s="9">
        <f t="shared" si="17"/>
        <v>4.2034666025810763</v>
      </c>
      <c r="I26" s="9">
        <f t="shared" si="18"/>
        <v>4.1162974433271691</v>
      </c>
      <c r="J26" s="9">
        <f t="shared" si="19"/>
        <v>1.9261723170727603</v>
      </c>
      <c r="K26" s="11">
        <f t="shared" si="20"/>
        <v>0.25380710659898476</v>
      </c>
      <c r="L26" s="11">
        <f t="shared" si="21"/>
        <v>0.2590673575129534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23"/>
        <v>0</v>
      </c>
      <c r="S26" s="11">
        <f t="shared" si="24"/>
        <v>-0.93044210691269547</v>
      </c>
      <c r="T26" s="11">
        <f t="shared" si="25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13"/>
        <v>0.4278329882000575</v>
      </c>
      <c r="E27" s="9">
        <f t="shared" si="14"/>
        <v>0.29141223969881941</v>
      </c>
      <c r="F27" s="9">
        <f t="shared" si="15"/>
        <v>0.28075477210112287</v>
      </c>
      <c r="G27" s="9">
        <f t="shared" si="16"/>
        <v>1.0855200244504641</v>
      </c>
      <c r="H27" s="9">
        <f t="shared" si="17"/>
        <v>2.3373606701229721</v>
      </c>
      <c r="I27" s="9">
        <f t="shared" si="18"/>
        <v>3.4315648547690403</v>
      </c>
      <c r="J27" s="9">
        <f t="shared" si="19"/>
        <v>3.5618272577030954</v>
      </c>
      <c r="K27" s="11">
        <f t="shared" si="20"/>
        <v>0.4480286738351254</v>
      </c>
      <c r="L27" s="11">
        <f t="shared" si="21"/>
        <v>0.30864197530864196</v>
      </c>
      <c r="M27" s="11">
        <f t="shared" si="22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23"/>
        <v>0</v>
      </c>
      <c r="S27" s="11">
        <f t="shared" si="24"/>
        <v>-0.8954612276343511</v>
      </c>
      <c r="T27" s="11">
        <f t="shared" si="25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13"/>
        <v>0.74922064083555429</v>
      </c>
      <c r="E28" s="9">
        <f t="shared" si="14"/>
        <v>0.16296663620299862</v>
      </c>
      <c r="F28" s="9">
        <f t="shared" si="15"/>
        <v>8.7812722961447168E-2</v>
      </c>
      <c r="G28" s="9">
        <f t="shared" si="16"/>
        <v>1.1542079379279757</v>
      </c>
      <c r="H28" s="9">
        <f t="shared" si="17"/>
        <v>1.334720301999113</v>
      </c>
      <c r="I28" s="9">
        <f t="shared" si="18"/>
        <v>6.1362253237794926</v>
      </c>
      <c r="J28" s="9">
        <f t="shared" si="19"/>
        <v>11.387871441351781</v>
      </c>
      <c r="K28" s="11">
        <f t="shared" si="20"/>
        <v>0.77519379844961234</v>
      </c>
      <c r="L28" s="11">
        <f t="shared" si="21"/>
        <v>0.18348623853211007</v>
      </c>
      <c r="M28" s="11">
        <f t="shared" si="22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23"/>
        <v>0</v>
      </c>
      <c r="S28" s="11">
        <f t="shared" si="24"/>
        <v>-1.1830040036161684</v>
      </c>
      <c r="T28" s="11">
        <f t="shared" si="25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13"/>
        <v>0.45314563965264082</v>
      </c>
      <c r="E29" s="9">
        <f t="shared" si="14"/>
        <v>0.27910423692480268</v>
      </c>
      <c r="F29" s="9">
        <f t="shared" si="15"/>
        <v>0.26775012342255661</v>
      </c>
      <c r="G29" s="9">
        <f t="shared" si="16"/>
        <v>1.0852482312010476</v>
      </c>
      <c r="H29" s="9">
        <f t="shared" si="17"/>
        <v>2.2067960330955647</v>
      </c>
      <c r="I29" s="9">
        <f t="shared" si="18"/>
        <v>3.5828907902584932</v>
      </c>
      <c r="J29" s="9">
        <f t="shared" si="19"/>
        <v>3.7348255426266408</v>
      </c>
      <c r="K29" s="11">
        <f t="shared" si="20"/>
        <v>0.47348484848484845</v>
      </c>
      <c r="L29" s="11">
        <f t="shared" si="21"/>
        <v>0.29585798816568049</v>
      </c>
      <c r="M29" s="11">
        <f t="shared" si="22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23"/>
        <v>0</v>
      </c>
      <c r="S29" s="11">
        <f t="shared" si="24"/>
        <v>-0.90143971257567757</v>
      </c>
      <c r="T29" s="11">
        <f t="shared" si="25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13"/>
        <v>0.59550310251978167</v>
      </c>
      <c r="E30" s="9">
        <f t="shared" si="14"/>
        <v>0.22421381734362902</v>
      </c>
      <c r="F30" s="9">
        <f t="shared" si="15"/>
        <v>0.18028308013658947</v>
      </c>
      <c r="G30" s="9">
        <f t="shared" si="16"/>
        <v>1.1089834715092013</v>
      </c>
      <c r="H30" s="9">
        <f t="shared" si="17"/>
        <v>1.6792523762993856</v>
      </c>
      <c r="I30" s="9">
        <f t="shared" si="18"/>
        <v>4.4600284311087073</v>
      </c>
      <c r="J30" s="9">
        <f t="shared" si="19"/>
        <v>5.5468322331877244</v>
      </c>
      <c r="K30" s="11">
        <f t="shared" si="20"/>
        <v>0.62015503875968991</v>
      </c>
      <c r="L30" s="11">
        <f t="shared" si="21"/>
        <v>0.24271844660194175</v>
      </c>
      <c r="M30" s="11">
        <f t="shared" si="22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23"/>
        <v>0</v>
      </c>
      <c r="S30" s="11">
        <f t="shared" si="24"/>
        <v>-0.99966815994690539</v>
      </c>
      <c r="T30" s="11">
        <f t="shared" si="25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13"/>
        <v>0.46699292931333375</v>
      </c>
      <c r="E31" s="9">
        <f t="shared" si="14"/>
        <v>0.28570432665508178</v>
      </c>
      <c r="F31" s="9">
        <f t="shared" si="15"/>
        <v>0.24730274403158467</v>
      </c>
      <c r="G31" s="9">
        <f t="shared" si="16"/>
        <v>1.0870095664034183</v>
      </c>
      <c r="H31" s="9">
        <f t="shared" si="17"/>
        <v>2.1413600447235885</v>
      </c>
      <c r="I31" s="9">
        <f t="shared" si="18"/>
        <v>3.5001220027278617</v>
      </c>
      <c r="J31" s="9">
        <f t="shared" si="19"/>
        <v>4.0436267859295709</v>
      </c>
      <c r="K31" s="11">
        <f t="shared" si="20"/>
        <v>0.48780487804878053</v>
      </c>
      <c r="L31" s="11">
        <f t="shared" si="21"/>
        <v>0.30303030303030304</v>
      </c>
      <c r="M31" s="11">
        <f t="shared" si="22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23"/>
        <v>0</v>
      </c>
      <c r="S31" s="11">
        <f t="shared" si="24"/>
        <v>-0.90949423247559891</v>
      </c>
      <c r="T31" s="11">
        <f t="shared" si="25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13"/>
        <v>0.47041495858126081</v>
      </c>
      <c r="E32" s="9">
        <f t="shared" si="14"/>
        <v>0.2769691276745529</v>
      </c>
      <c r="F32" s="9">
        <f t="shared" si="15"/>
        <v>0.25261591374418635</v>
      </c>
      <c r="G32" s="9">
        <f t="shared" si="16"/>
        <v>1.0877127931129178</v>
      </c>
      <c r="H32" s="9">
        <f t="shared" si="17"/>
        <v>2.1257827408718706</v>
      </c>
      <c r="I32" s="9">
        <f t="shared" si="18"/>
        <v>3.6105107034710029</v>
      </c>
      <c r="J32" s="9">
        <f t="shared" si="19"/>
        <v>3.9585787972671369</v>
      </c>
      <c r="K32" s="11">
        <f t="shared" si="20"/>
        <v>0.49140049140049136</v>
      </c>
      <c r="L32" s="11">
        <f t="shared" si="21"/>
        <v>0.29411764705882354</v>
      </c>
      <c r="M32" s="11">
        <f t="shared" si="22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23"/>
        <v>0</v>
      </c>
      <c r="S32" s="11">
        <f t="shared" si="24"/>
        <v>-0.91097731363076584</v>
      </c>
      <c r="T32" s="11">
        <f t="shared" si="25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13"/>
        <v>0.298816228380965</v>
      </c>
      <c r="E33" s="9">
        <f t="shared" si="14"/>
        <v>0.26956875737317337</v>
      </c>
      <c r="F33" s="9">
        <f t="shared" si="15"/>
        <v>0.43161501424586152</v>
      </c>
      <c r="G33" s="9">
        <f t="shared" si="16"/>
        <v>1.0838514815211544</v>
      </c>
      <c r="H33" s="9">
        <f t="shared" si="17"/>
        <v>3.346538457493299</v>
      </c>
      <c r="I33" s="9">
        <f t="shared" si="18"/>
        <v>3.7096287038028866</v>
      </c>
      <c r="J33" s="9">
        <f t="shared" si="19"/>
        <v>2.3168795500482022</v>
      </c>
      <c r="K33" s="11">
        <f t="shared" si="20"/>
        <v>0.31595576619273302</v>
      </c>
      <c r="L33" s="11">
        <f t="shared" si="21"/>
        <v>0.2857142857142857</v>
      </c>
      <c r="M33" s="11">
        <f t="shared" si="22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23"/>
        <v>0</v>
      </c>
      <c r="S33" s="11">
        <f t="shared" si="24"/>
        <v>-0.89413508967011723</v>
      </c>
      <c r="T33" s="11">
        <f t="shared" si="25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13"/>
        <v>0.33895054227016158</v>
      </c>
      <c r="E34" s="9">
        <f t="shared" si="14"/>
        <v>0.31744284021160807</v>
      </c>
      <c r="F34" s="9">
        <f t="shared" si="15"/>
        <v>0.3436066175182303</v>
      </c>
      <c r="G34" s="9">
        <f t="shared" si="16"/>
        <v>1.0804891595719013</v>
      </c>
      <c r="H34" s="9">
        <f t="shared" si="17"/>
        <v>2.9502829330272817</v>
      </c>
      <c r="I34" s="9">
        <f t="shared" si="18"/>
        <v>3.1501734275480837</v>
      </c>
      <c r="J34" s="9">
        <f t="shared" si="19"/>
        <v>2.9103048341231212</v>
      </c>
      <c r="K34" s="11">
        <f t="shared" si="20"/>
        <v>0.35650623885918004</v>
      </c>
      <c r="L34" s="11">
        <f t="shared" si="21"/>
        <v>0.33444816053511706</v>
      </c>
      <c r="M34" s="11">
        <f t="shared" si="22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23"/>
        <v>0</v>
      </c>
      <c r="S34" s="11">
        <f t="shared" si="24"/>
        <v>-0.87598469151009428</v>
      </c>
      <c r="T34" s="11">
        <f t="shared" si="25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13"/>
        <v>0.41513971902627367</v>
      </c>
      <c r="E35" s="9">
        <f t="shared" si="14"/>
        <v>0.2845585428067301</v>
      </c>
      <c r="F35" s="9">
        <f t="shared" si="15"/>
        <v>0.30030173816699618</v>
      </c>
      <c r="G35" s="9">
        <f t="shared" si="16"/>
        <v>1.0837135142866692</v>
      </c>
      <c r="H35" s="9">
        <f t="shared" si="17"/>
        <v>2.4088275685726694</v>
      </c>
      <c r="I35" s="9">
        <f t="shared" si="18"/>
        <v>3.5142153531450715</v>
      </c>
      <c r="J35" s="9">
        <f t="shared" si="19"/>
        <v>3.3299840557163387</v>
      </c>
      <c r="K35" s="11">
        <f t="shared" si="20"/>
        <v>0.43478260869565222</v>
      </c>
      <c r="L35" s="11">
        <f t="shared" si="21"/>
        <v>0.30120481927710846</v>
      </c>
      <c r="M35" s="11">
        <f t="shared" si="22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23"/>
        <v>0</v>
      </c>
      <c r="S35" s="11">
        <f t="shared" si="24"/>
        <v>-0.88982789463944267</v>
      </c>
      <c r="T35" s="11">
        <f t="shared" si="25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13"/>
        <v>0.31305099620538329</v>
      </c>
      <c r="E36" s="9">
        <f t="shared" si="14"/>
        <v>0.32630138505670392</v>
      </c>
      <c r="F36" s="9">
        <f t="shared" si="15"/>
        <v>0.36064761873791285</v>
      </c>
      <c r="G36" s="9">
        <f t="shared" si="16"/>
        <v>1.0809693249298717</v>
      </c>
      <c r="H36" s="9">
        <f t="shared" si="17"/>
        <v>3.1943677296076394</v>
      </c>
      <c r="I36" s="9">
        <f t="shared" si="18"/>
        <v>3.0646514106160545</v>
      </c>
      <c r="J36" s="9">
        <f t="shared" si="19"/>
        <v>2.7727896928849889</v>
      </c>
      <c r="K36" s="11">
        <f t="shared" si="20"/>
        <v>0.33003300330033003</v>
      </c>
      <c r="L36" s="11">
        <f t="shared" si="21"/>
        <v>0.3436426116838488</v>
      </c>
      <c r="M36" s="11">
        <f t="shared" si="22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23"/>
        <v>0</v>
      </c>
      <c r="S36" s="11">
        <f t="shared" si="24"/>
        <v>-0.87752792520316847</v>
      </c>
      <c r="T36" s="11">
        <f t="shared" si="25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13"/>
        <v>0.61237248496317187</v>
      </c>
      <c r="E37" s="9">
        <f t="shared" si="14"/>
        <v>0.23123582115891786</v>
      </c>
      <c r="F37" s="9">
        <f t="shared" si="15"/>
        <v>0.15639169387791066</v>
      </c>
      <c r="G37" s="9">
        <f t="shared" si="16"/>
        <v>1.1008574443057213</v>
      </c>
      <c r="H37" s="9">
        <f t="shared" si="17"/>
        <v>1.6329930304757898</v>
      </c>
      <c r="I37" s="9">
        <f t="shared" si="18"/>
        <v>4.3245894818032777</v>
      </c>
      <c r="J37" s="9">
        <f t="shared" si="19"/>
        <v>6.3942014770980347</v>
      </c>
      <c r="K37" s="11">
        <f t="shared" si="20"/>
        <v>0.63492063492063489</v>
      </c>
      <c r="L37" s="11">
        <f t="shared" si="21"/>
        <v>0.24875621890547267</v>
      </c>
      <c r="M37" s="11">
        <f t="shared" si="22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23"/>
        <v>0</v>
      </c>
      <c r="S37" s="11">
        <f t="shared" si="24"/>
        <v>-0.99837228297595904</v>
      </c>
      <c r="T37" s="11">
        <f t="shared" si="25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13"/>
        <v>0.18632418472097911</v>
      </c>
      <c r="E38" s="9">
        <f t="shared" si="14"/>
        <v>0.28481758730861351</v>
      </c>
      <c r="F38" s="9">
        <f t="shared" si="15"/>
        <v>0.52885822797040716</v>
      </c>
      <c r="G38" s="9">
        <f t="shared" si="16"/>
        <v>1.0917474514882519</v>
      </c>
      <c r="H38" s="9">
        <f t="shared" si="17"/>
        <v>5.3669898059530077</v>
      </c>
      <c r="I38" s="9">
        <f t="shared" si="18"/>
        <v>3.5110191384229799</v>
      </c>
      <c r="J38" s="9">
        <f t="shared" si="19"/>
        <v>1.8908659204144143</v>
      </c>
      <c r="K38" s="11">
        <f t="shared" si="20"/>
        <v>0.2</v>
      </c>
      <c r="L38" s="11">
        <f t="shared" si="21"/>
        <v>0.30303030303030304</v>
      </c>
      <c r="M38" s="11">
        <f t="shared" si="22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23"/>
        <v>0</v>
      </c>
      <c r="S38" s="11">
        <f t="shared" si="24"/>
        <v>-0.94789002557544777</v>
      </c>
      <c r="T38" s="11">
        <f t="shared" si="25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13"/>
        <v>0.32837412644867264</v>
      </c>
      <c r="E39" s="9">
        <f t="shared" si="14"/>
        <v>0.29721674807430754</v>
      </c>
      <c r="F39" s="9">
        <f t="shared" si="15"/>
        <v>0.3744091254770196</v>
      </c>
      <c r="G39" s="9">
        <f t="shared" si="16"/>
        <v>1.0821729741522659</v>
      </c>
      <c r="H39" s="9">
        <f t="shared" si="17"/>
        <v>3.045306921147783</v>
      </c>
      <c r="I39" s="9">
        <f t="shared" si="18"/>
        <v>3.3645479485227017</v>
      </c>
      <c r="J39" s="9">
        <f t="shared" si="19"/>
        <v>2.670875072091099</v>
      </c>
      <c r="K39" s="11">
        <f t="shared" si="20"/>
        <v>0.34602076124567471</v>
      </c>
      <c r="L39" s="11">
        <f t="shared" si="21"/>
        <v>0.31397174254317112</v>
      </c>
      <c r="M39" s="11">
        <f t="shared" si="22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23"/>
        <v>0</v>
      </c>
      <c r="S39" s="11">
        <f t="shared" si="24"/>
        <v>-0.88124870259300769</v>
      </c>
      <c r="T39" s="11">
        <f t="shared" si="25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13"/>
        <v>0.24182314464568924</v>
      </c>
      <c r="E40" s="9">
        <f t="shared" si="14"/>
        <v>0.24971171303459366</v>
      </c>
      <c r="F40" s="9">
        <f t="shared" si="15"/>
        <v>0.5084651423197174</v>
      </c>
      <c r="G40" s="9">
        <f t="shared" si="16"/>
        <v>1.0886296799228765</v>
      </c>
      <c r="H40" s="9">
        <f t="shared" si="17"/>
        <v>4.1352534781778845</v>
      </c>
      <c r="I40" s="9">
        <f t="shared" si="18"/>
        <v>4.0046179165871392</v>
      </c>
      <c r="J40" s="9">
        <f t="shared" si="19"/>
        <v>1.9667031557715136</v>
      </c>
      <c r="K40" s="11">
        <f t="shared" si="20"/>
        <v>0.25773195876288663</v>
      </c>
      <c r="L40" s="11">
        <f t="shared" si="21"/>
        <v>0.26595744680851063</v>
      </c>
      <c r="M40" s="11">
        <f t="shared" si="22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23"/>
        <v>0</v>
      </c>
      <c r="S40" s="11">
        <f t="shared" si="24"/>
        <v>-0.92483788135962031</v>
      </c>
      <c r="T40" s="11">
        <f t="shared" si="25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13"/>
        <v>0.67103607244648877</v>
      </c>
      <c r="E41" s="9">
        <f t="shared" si="14"/>
        <v>0.20597267699767713</v>
      </c>
      <c r="F41" s="9">
        <f t="shared" si="15"/>
        <v>0.12299125055583401</v>
      </c>
      <c r="G41" s="9">
        <f t="shared" si="16"/>
        <v>1.1141655726026023</v>
      </c>
      <c r="H41" s="9">
        <f t="shared" si="17"/>
        <v>1.4902328519451451</v>
      </c>
      <c r="I41" s="9">
        <f t="shared" si="18"/>
        <v>4.8550128812050035</v>
      </c>
      <c r="J41" s="9">
        <f t="shared" si="19"/>
        <v>8.1306596646566547</v>
      </c>
      <c r="K41" s="11">
        <f t="shared" si="20"/>
        <v>0.69444444444444442</v>
      </c>
      <c r="L41" s="11">
        <f t="shared" si="21"/>
        <v>0.22421524663677131</v>
      </c>
      <c r="M41" s="11">
        <f t="shared" si="22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23"/>
        <v>0</v>
      </c>
      <c r="S41" s="11">
        <f t="shared" si="24"/>
        <v>-1.0571301891749871</v>
      </c>
      <c r="T41" s="11">
        <f t="shared" si="25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13"/>
        <v>0.2557515401704929</v>
      </c>
      <c r="E42" s="9">
        <f t="shared" si="14"/>
        <v>0.3048539720865473</v>
      </c>
      <c r="F42" s="9">
        <f t="shared" si="15"/>
        <v>0.43939448774295964</v>
      </c>
      <c r="G42" s="9">
        <f t="shared" si="16"/>
        <v>1.0858376415054509</v>
      </c>
      <c r="H42" s="9">
        <f t="shared" si="17"/>
        <v>3.9100448792346083</v>
      </c>
      <c r="I42" s="9">
        <f t="shared" si="18"/>
        <v>3.2802590471614468</v>
      </c>
      <c r="J42" s="9">
        <f t="shared" si="19"/>
        <v>2.2758592287689043</v>
      </c>
      <c r="K42" s="11">
        <f t="shared" si="20"/>
        <v>0.27173913043478259</v>
      </c>
      <c r="L42" s="11">
        <f t="shared" si="21"/>
        <v>0.32258064516129031</v>
      </c>
      <c r="M42" s="11">
        <f t="shared" si="22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23"/>
        <v>0</v>
      </c>
      <c r="S42" s="11">
        <f t="shared" si="24"/>
        <v>-0.90051263439640772</v>
      </c>
      <c r="T42" s="11">
        <f t="shared" si="25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13"/>
        <v>0.5397122800033286</v>
      </c>
      <c r="E43" s="9">
        <f t="shared" si="14"/>
        <v>0.25025835508428645</v>
      </c>
      <c r="F43" s="9">
        <f t="shared" si="15"/>
        <v>0.21002936491238508</v>
      </c>
      <c r="G43" s="9">
        <f t="shared" si="16"/>
        <v>1.0933834255736312</v>
      </c>
      <c r="H43" s="9">
        <f t="shared" si="17"/>
        <v>1.8528390719474321</v>
      </c>
      <c r="I43" s="9">
        <f t="shared" si="18"/>
        <v>3.9958705860717507</v>
      </c>
      <c r="J43" s="9">
        <f t="shared" si="19"/>
        <v>4.7612389839732918</v>
      </c>
      <c r="K43" s="11">
        <f t="shared" si="20"/>
        <v>0.5617977528089888</v>
      </c>
      <c r="L43" s="11">
        <f t="shared" si="21"/>
        <v>0.26737967914438499</v>
      </c>
      <c r="M43" s="11">
        <f t="shared" si="22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23"/>
        <v>0</v>
      </c>
      <c r="S43" s="11">
        <f t="shared" si="24"/>
        <v>-0.94668529569225512</v>
      </c>
      <c r="T43" s="11">
        <f t="shared" si="25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13"/>
        <v>0.42774440969031957</v>
      </c>
      <c r="E44" s="9">
        <f t="shared" si="14"/>
        <v>0.29987590449466189</v>
      </c>
      <c r="F44" s="9">
        <f t="shared" si="15"/>
        <v>0.2723796858150187</v>
      </c>
      <c r="G44" s="9">
        <f t="shared" si="16"/>
        <v>1.085912903663542</v>
      </c>
      <c r="H44" s="9">
        <f t="shared" si="17"/>
        <v>2.3378446973134839</v>
      </c>
      <c r="I44" s="9">
        <f t="shared" si="18"/>
        <v>3.3347127428766155</v>
      </c>
      <c r="J44" s="9">
        <f t="shared" si="19"/>
        <v>3.6713457430123122</v>
      </c>
      <c r="K44" s="11">
        <f t="shared" si="20"/>
        <v>0.4480286738351254</v>
      </c>
      <c r="L44" s="11">
        <f t="shared" si="21"/>
        <v>0.31746031746031744</v>
      </c>
      <c r="M44" s="11">
        <f t="shared" si="22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23"/>
        <v>0</v>
      </c>
      <c r="S44" s="11">
        <f t="shared" si="24"/>
        <v>-0.89655570370261195</v>
      </c>
      <c r="T44" s="11">
        <f t="shared" si="25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13"/>
        <v>0.50732844690413093</v>
      </c>
      <c r="E45" s="9">
        <f t="shared" si="14"/>
        <v>0.25625140545026487</v>
      </c>
      <c r="F45" s="9">
        <f t="shared" si="15"/>
        <v>0.2364201476456041</v>
      </c>
      <c r="G45" s="9">
        <f t="shared" si="16"/>
        <v>1.0911344439334254</v>
      </c>
      <c r="H45" s="9">
        <f t="shared" si="17"/>
        <v>1.9711096551007488</v>
      </c>
      <c r="I45" s="9">
        <f t="shared" si="18"/>
        <v>3.9024176208629116</v>
      </c>
      <c r="J45" s="9">
        <f t="shared" si="19"/>
        <v>4.2297579540429391</v>
      </c>
      <c r="K45" s="11">
        <f t="shared" si="20"/>
        <v>0.52910052910052918</v>
      </c>
      <c r="L45" s="11">
        <f t="shared" si="21"/>
        <v>0.27322404371584696</v>
      </c>
      <c r="M45" s="11">
        <f t="shared" si="22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23"/>
        <v>0</v>
      </c>
      <c r="S45" s="11">
        <f t="shared" si="24"/>
        <v>-0.92900410759665675</v>
      </c>
      <c r="T45" s="11">
        <f t="shared" si="25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13"/>
        <v>0.45157190143999698</v>
      </c>
      <c r="E46" s="9">
        <f t="shared" si="14"/>
        <v>0.27503306728513716</v>
      </c>
      <c r="F46" s="9">
        <f t="shared" si="15"/>
        <v>0.27339503127486597</v>
      </c>
      <c r="G46" s="9">
        <f t="shared" si="16"/>
        <v>1.0892257998254198</v>
      </c>
      <c r="H46" s="9">
        <f t="shared" si="17"/>
        <v>2.2144867668053432</v>
      </c>
      <c r="I46" s="9">
        <f t="shared" si="18"/>
        <v>3.6359264355775163</v>
      </c>
      <c r="J46" s="9">
        <f t="shared" si="19"/>
        <v>3.6577109515740238</v>
      </c>
      <c r="K46" s="11">
        <f t="shared" si="20"/>
        <v>0.47281323877068554</v>
      </c>
      <c r="L46" s="11">
        <f t="shared" si="21"/>
        <v>0.29239766081871343</v>
      </c>
      <c r="M46" s="11">
        <f t="shared" si="22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23"/>
        <v>0</v>
      </c>
      <c r="S46" s="11">
        <f t="shared" si="24"/>
        <v>-0.90752343764714005</v>
      </c>
      <c r="T46" s="11">
        <f t="shared" si="25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13"/>
        <v>0.68032568201970023</v>
      </c>
      <c r="E47" s="9">
        <f t="shared" si="14"/>
        <v>0.1954239151098843</v>
      </c>
      <c r="F47" s="9">
        <f t="shared" si="15"/>
        <v>0.12425040287041532</v>
      </c>
      <c r="G47" s="9">
        <f t="shared" si="16"/>
        <v>1.1187720067614368</v>
      </c>
      <c r="H47" s="9">
        <f t="shared" si="17"/>
        <v>1.4698842428398036</v>
      </c>
      <c r="I47" s="9">
        <f t="shared" si="18"/>
        <v>5.1170809848820866</v>
      </c>
      <c r="J47" s="9">
        <f t="shared" si="19"/>
        <v>8.0482636425970515</v>
      </c>
      <c r="K47" s="11">
        <f t="shared" si="20"/>
        <v>0.70422535211267612</v>
      </c>
      <c r="L47" s="11">
        <f t="shared" si="21"/>
        <v>0.21367521367521369</v>
      </c>
      <c r="M47" s="11">
        <f t="shared" si="22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23"/>
        <v>0</v>
      </c>
      <c r="S47" s="11">
        <f t="shared" si="24"/>
        <v>-1.0680600742712552</v>
      </c>
      <c r="T47" s="11">
        <f t="shared" si="25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13"/>
        <v>0.41136272288579145</v>
      </c>
      <c r="E48" s="9">
        <f t="shared" si="14"/>
        <v>0.29877805800971458</v>
      </c>
      <c r="F48" s="9">
        <f t="shared" si="15"/>
        <v>0.28985921910449386</v>
      </c>
      <c r="G48" s="9">
        <f t="shared" si="16"/>
        <v>1.0840489581039052</v>
      </c>
      <c r="H48" s="9">
        <f t="shared" si="17"/>
        <v>2.4309446246971547</v>
      </c>
      <c r="I48" s="9">
        <f t="shared" si="18"/>
        <v>3.3469659942949548</v>
      </c>
      <c r="J48" s="9">
        <f t="shared" si="19"/>
        <v>3.4499506453148254</v>
      </c>
      <c r="K48" s="11">
        <f t="shared" si="20"/>
        <v>0.43103448275862072</v>
      </c>
      <c r="L48" s="11">
        <f t="shared" si="21"/>
        <v>0.31595576619273302</v>
      </c>
      <c r="M48" s="11">
        <f t="shared" si="22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23"/>
        <v>0</v>
      </c>
      <c r="S48" s="11">
        <f t="shared" si="24"/>
        <v>-0.88950780258593665</v>
      </c>
      <c r="T48" s="11">
        <f t="shared" si="25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13"/>
        <v>0.46360824216772006</v>
      </c>
      <c r="E49" s="9">
        <f t="shared" si="14"/>
        <v>0.30056783716392155</v>
      </c>
      <c r="F49" s="9">
        <f t="shared" si="15"/>
        <v>0.23582392066835839</v>
      </c>
      <c r="G49" s="9">
        <f t="shared" si="16"/>
        <v>1.0873999771670422</v>
      </c>
      <c r="H49" s="9">
        <f t="shared" si="17"/>
        <v>2.1569935757057332</v>
      </c>
      <c r="I49" s="9">
        <f t="shared" si="18"/>
        <v>3.3270359511374701</v>
      </c>
      <c r="J49" s="9">
        <f t="shared" si="19"/>
        <v>4.2404519319577858</v>
      </c>
      <c r="K49" s="11">
        <f t="shared" si="20"/>
        <v>0.48449612403100772</v>
      </c>
      <c r="L49" s="11">
        <f t="shared" si="21"/>
        <v>0.31847133757961782</v>
      </c>
      <c r="M49" s="11">
        <f t="shared" si="22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23"/>
        <v>0</v>
      </c>
      <c r="S49" s="11">
        <f t="shared" si="24"/>
        <v>-0.91137647795082011</v>
      </c>
      <c r="T49" s="11">
        <f t="shared" si="25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13"/>
        <v>0.36350737004662892</v>
      </c>
      <c r="E50" s="9">
        <f t="shared" si="14"/>
        <v>0.29699500814742869</v>
      </c>
      <c r="F50" s="9">
        <f t="shared" si="15"/>
        <v>0.33949762180594234</v>
      </c>
      <c r="G50" s="9">
        <f t="shared" si="16"/>
        <v>1.0808492964145486</v>
      </c>
      <c r="H50" s="9">
        <f t="shared" si="17"/>
        <v>2.750975860191569</v>
      </c>
      <c r="I50" s="9">
        <f t="shared" si="18"/>
        <v>3.3670599591478614</v>
      </c>
      <c r="J50" s="9">
        <f t="shared" si="19"/>
        <v>2.9455287335461877</v>
      </c>
      <c r="K50" s="11">
        <f t="shared" si="20"/>
        <v>0.38167938931297707</v>
      </c>
      <c r="L50" s="11">
        <f t="shared" si="21"/>
        <v>0.31347962382445144</v>
      </c>
      <c r="M50" s="11">
        <f t="shared" si="22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23"/>
        <v>0</v>
      </c>
      <c r="S50" s="11">
        <f t="shared" si="24"/>
        <v>-0.87847868162429332</v>
      </c>
      <c r="T50" s="11">
        <f t="shared" si="25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13"/>
        <v>0.5086363707605267</v>
      </c>
      <c r="E51" s="9">
        <f t="shared" si="14"/>
        <v>0.26661255903060799</v>
      </c>
      <c r="F51" s="9">
        <f t="shared" si="15"/>
        <v>0.22475107020886523</v>
      </c>
      <c r="G51" s="9">
        <f t="shared" si="16"/>
        <v>1.0915718424803482</v>
      </c>
      <c r="H51" s="9">
        <f t="shared" si="17"/>
        <v>1.9660410805951081</v>
      </c>
      <c r="I51" s="9">
        <f t="shared" si="18"/>
        <v>3.7507610430504768</v>
      </c>
      <c r="J51" s="9">
        <f t="shared" si="19"/>
        <v>4.4493670222379009</v>
      </c>
      <c r="K51" s="11">
        <f t="shared" si="20"/>
        <v>0.5305039787798409</v>
      </c>
      <c r="L51" s="11">
        <f t="shared" si="21"/>
        <v>0.28409090909090912</v>
      </c>
      <c r="M51" s="11">
        <f t="shared" si="22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23"/>
        <v>0</v>
      </c>
      <c r="S51" s="11">
        <f t="shared" si="24"/>
        <v>-0.93154499397794865</v>
      </c>
      <c r="T51" s="11">
        <f t="shared" si="25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13"/>
        <v>0.3747991511632498</v>
      </c>
      <c r="E52" s="9">
        <f t="shared" si="14"/>
        <v>0.29877213912466216</v>
      </c>
      <c r="F52" s="9">
        <f t="shared" si="15"/>
        <v>0.32642870971208804</v>
      </c>
      <c r="G52" s="9">
        <f t="shared" si="16"/>
        <v>1.0831790197675557</v>
      </c>
      <c r="H52" s="9">
        <f t="shared" si="17"/>
        <v>2.6680956904420361</v>
      </c>
      <c r="I52" s="9">
        <f t="shared" si="18"/>
        <v>3.347032300032339</v>
      </c>
      <c r="J52" s="9">
        <f t="shared" si="19"/>
        <v>3.0634560326571938</v>
      </c>
      <c r="K52" s="11">
        <f t="shared" si="20"/>
        <v>0.39370078740157477</v>
      </c>
      <c r="L52" s="11">
        <f t="shared" si="21"/>
        <v>0.31577617784514339</v>
      </c>
      <c r="M52" s="11">
        <f t="shared" si="22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23"/>
        <v>0</v>
      </c>
      <c r="S52" s="11">
        <f t="shared" si="24"/>
        <v>-0.88281083950884054</v>
      </c>
      <c r="T52" s="11">
        <f t="shared" si="25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13"/>
        <v>0.34187639808722625</v>
      </c>
      <c r="E53" s="9">
        <f t="shared" si="14"/>
        <v>0.29898513932210585</v>
      </c>
      <c r="F53" s="9">
        <f t="shared" si="15"/>
        <v>0.3591384625906679</v>
      </c>
      <c r="G53" s="9">
        <f t="shared" si="16"/>
        <v>1.0814796303394436</v>
      </c>
      <c r="H53" s="9">
        <f t="shared" si="17"/>
        <v>2.9250337420042092</v>
      </c>
      <c r="I53" s="9">
        <f t="shared" si="18"/>
        <v>3.3446478385759146</v>
      </c>
      <c r="J53" s="9">
        <f t="shared" si="19"/>
        <v>2.7844413900600817</v>
      </c>
      <c r="K53" s="11">
        <f t="shared" si="20"/>
        <v>0.35971223021582738</v>
      </c>
      <c r="L53" s="11">
        <f t="shared" si="21"/>
        <v>0.31565656565656564</v>
      </c>
      <c r="M53" s="11">
        <f t="shared" si="22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23"/>
        <v>0</v>
      </c>
      <c r="S53" s="11">
        <f t="shared" si="24"/>
        <v>-0.87916354138005126</v>
      </c>
      <c r="T53" s="11">
        <f t="shared" si="25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13"/>
        <v>0.59539633999706976</v>
      </c>
      <c r="E54" s="9">
        <f t="shared" si="14"/>
        <v>0.24057918609133144</v>
      </c>
      <c r="F54" s="9">
        <f t="shared" si="15"/>
        <v>0.16402447391159855</v>
      </c>
      <c r="G54" s="9">
        <f t="shared" si="16"/>
        <v>1.0960540140287631</v>
      </c>
      <c r="H54" s="9">
        <f t="shared" si="17"/>
        <v>1.6795534886978336</v>
      </c>
      <c r="I54" s="9">
        <f t="shared" si="18"/>
        <v>4.1566355604028375</v>
      </c>
      <c r="J54" s="9">
        <f t="shared" si="19"/>
        <v>6.0966511652337489</v>
      </c>
      <c r="K54" s="11">
        <f t="shared" si="20"/>
        <v>0.61728395061728392</v>
      </c>
      <c r="L54" s="11">
        <f t="shared" si="21"/>
        <v>0.25773195876288663</v>
      </c>
      <c r="M54" s="11">
        <f t="shared" si="22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23"/>
        <v>0</v>
      </c>
      <c r="S54" s="11">
        <f t="shared" si="24"/>
        <v>-0.98156819670867546</v>
      </c>
      <c r="T54" s="11">
        <f t="shared" si="25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13"/>
        <v>0.37963403191059764</v>
      </c>
      <c r="E55" s="9">
        <f t="shared" si="14"/>
        <v>0.3096623763281896</v>
      </c>
      <c r="F55" s="9">
        <f t="shared" si="15"/>
        <v>0.31070359176121265</v>
      </c>
      <c r="G55" s="9">
        <f t="shared" si="16"/>
        <v>1.08219589112056</v>
      </c>
      <c r="H55" s="9">
        <f t="shared" si="17"/>
        <v>2.634115795592046</v>
      </c>
      <c r="I55" s="9">
        <f t="shared" si="18"/>
        <v>3.2293235357083536</v>
      </c>
      <c r="J55" s="9">
        <f t="shared" si="19"/>
        <v>3.2185015767971472</v>
      </c>
      <c r="K55" s="11">
        <f t="shared" si="20"/>
        <v>0.39840637450199207</v>
      </c>
      <c r="L55" s="11">
        <f t="shared" si="21"/>
        <v>0.32679738562091504</v>
      </c>
      <c r="M55" s="11">
        <f t="shared" si="22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23"/>
        <v>0</v>
      </c>
      <c r="S55" s="11">
        <f t="shared" si="24"/>
        <v>-0.88132945882921254</v>
      </c>
      <c r="T55" s="11">
        <f t="shared" si="25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13"/>
        <v>0.41823114393620753</v>
      </c>
      <c r="E56" s="9">
        <f t="shared" si="14"/>
        <v>0.28399183832075892</v>
      </c>
      <c r="F56" s="9">
        <f t="shared" si="15"/>
        <v>0.29777701774303361</v>
      </c>
      <c r="G56" s="9">
        <f t="shared" si="16"/>
        <v>1.0867361873681112</v>
      </c>
      <c r="H56" s="9">
        <f t="shared" si="17"/>
        <v>2.3910223198311824</v>
      </c>
      <c r="I56" s="9">
        <f t="shared" si="18"/>
        <v>3.5212279546940173</v>
      </c>
      <c r="J56" s="9">
        <f t="shared" si="19"/>
        <v>3.3582175265888017</v>
      </c>
      <c r="K56" s="11">
        <f t="shared" si="20"/>
        <v>0.43859649122807021</v>
      </c>
      <c r="L56" s="11">
        <f t="shared" si="21"/>
        <v>0.30120481927710846</v>
      </c>
      <c r="M56" s="11">
        <f t="shared" si="22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23"/>
        <v>0</v>
      </c>
      <c r="S56" s="11">
        <f t="shared" si="24"/>
        <v>-0.89540213332273966</v>
      </c>
      <c r="T56" s="11">
        <f t="shared" si="25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13"/>
        <v>0.52236737817273426</v>
      </c>
      <c r="E57" s="9">
        <f t="shared" si="14"/>
        <v>0.25878142723417302</v>
      </c>
      <c r="F57" s="9">
        <f t="shared" si="15"/>
        <v>0.21885119459309274</v>
      </c>
      <c r="G57" s="9">
        <f t="shared" si="16"/>
        <v>1.1016403669125008</v>
      </c>
      <c r="H57" s="9">
        <f t="shared" si="17"/>
        <v>1.9143615045373759</v>
      </c>
      <c r="I57" s="9">
        <f t="shared" si="18"/>
        <v>3.8642649539725022</v>
      </c>
      <c r="J57" s="9">
        <f t="shared" si="19"/>
        <v>4.5693147887965031</v>
      </c>
      <c r="K57" s="11">
        <f t="shared" si="20"/>
        <v>0.54644808743169393</v>
      </c>
      <c r="L57" s="11">
        <f t="shared" si="21"/>
        <v>0.27777777777777779</v>
      </c>
      <c r="M57" s="11">
        <f t="shared" si="22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23"/>
        <v>0</v>
      </c>
      <c r="S57" s="11">
        <f t="shared" si="24"/>
        <v>-0.9539582832755521</v>
      </c>
      <c r="T57" s="11">
        <f t="shared" si="25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13"/>
        <v>0.5331337522127233</v>
      </c>
      <c r="E58" s="9">
        <f t="shared" si="14"/>
        <v>0.23343312389363835</v>
      </c>
      <c r="F58" s="9">
        <f t="shared" si="15"/>
        <v>0.23343312389363835</v>
      </c>
      <c r="G58" s="9">
        <f t="shared" si="16"/>
        <v>1.0946273938050037</v>
      </c>
      <c r="H58" s="9">
        <f t="shared" si="17"/>
        <v>1.8757019150440029</v>
      </c>
      <c r="I58" s="9">
        <f t="shared" si="18"/>
        <v>4.2838821814150112</v>
      </c>
      <c r="J58" s="9">
        <f t="shared" si="19"/>
        <v>4.2838821814150112</v>
      </c>
      <c r="K58" s="11">
        <f t="shared" si="20"/>
        <v>0.55555555555555558</v>
      </c>
      <c r="L58" s="11">
        <f t="shared" si="21"/>
        <v>0.25</v>
      </c>
      <c r="M58" s="11">
        <f t="shared" si="22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23"/>
        <v>0</v>
      </c>
      <c r="S58" s="11">
        <f t="shared" si="24"/>
        <v>-0.94444444444444486</v>
      </c>
      <c r="T58" s="11">
        <f t="shared" si="25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13"/>
        <v>0.24487436157882381</v>
      </c>
      <c r="E59" s="9">
        <f t="shared" si="14"/>
        <v>0.26643025241250695</v>
      </c>
      <c r="F59" s="9">
        <f t="shared" si="15"/>
        <v>0.4886953860086693</v>
      </c>
      <c r="G59" s="9">
        <f t="shared" si="16"/>
        <v>1.1013310101913296</v>
      </c>
      <c r="H59" s="9">
        <f t="shared" si="17"/>
        <v>4.0837268285357231</v>
      </c>
      <c r="I59" s="9">
        <f t="shared" si="18"/>
        <v>3.753327525478324</v>
      </c>
      <c r="J59" s="9">
        <f t="shared" si="19"/>
        <v>2.0462644596817623</v>
      </c>
      <c r="K59" s="11">
        <f t="shared" si="20"/>
        <v>0.26315789473684209</v>
      </c>
      <c r="L59" s="11">
        <f t="shared" si="21"/>
        <v>0.2857142857142857</v>
      </c>
      <c r="M59" s="11">
        <f t="shared" si="22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23"/>
        <v>0</v>
      </c>
      <c r="S59" s="11">
        <f t="shared" si="24"/>
        <v>-0.93984962406015082</v>
      </c>
      <c r="T59" s="11">
        <f t="shared" si="25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13"/>
        <v>0.35211940540326503</v>
      </c>
      <c r="E60" s="9">
        <f t="shared" si="14"/>
        <v>0.29576118919347011</v>
      </c>
      <c r="F60" s="9">
        <f t="shared" si="15"/>
        <v>0.35211940540326503</v>
      </c>
      <c r="G60" s="9">
        <f t="shared" si="16"/>
        <v>1.0823210145980573</v>
      </c>
      <c r="H60" s="9">
        <f t="shared" si="17"/>
        <v>2.8399457248166975</v>
      </c>
      <c r="I60" s="9">
        <f t="shared" si="18"/>
        <v>3.3811062321157257</v>
      </c>
      <c r="J60" s="9">
        <f t="shared" si="19"/>
        <v>2.8399457248166975</v>
      </c>
      <c r="K60" s="11">
        <f t="shared" si="20"/>
        <v>0.37037037037037035</v>
      </c>
      <c r="L60" s="11">
        <f t="shared" si="21"/>
        <v>0.3125</v>
      </c>
      <c r="M60" s="11">
        <f t="shared" si="22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23"/>
        <v>0</v>
      </c>
      <c r="S60" s="11">
        <f t="shared" si="24"/>
        <v>-0.88078011953444457</v>
      </c>
      <c r="T60" s="11">
        <f t="shared" si="25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13"/>
        <v>0.39288675958777447</v>
      </c>
      <c r="E61" s="9">
        <f t="shared" si="14"/>
        <v>0.26600006251897251</v>
      </c>
      <c r="F61" s="9">
        <f t="shared" si="15"/>
        <v>0.34111317789325329</v>
      </c>
      <c r="G61" s="9">
        <f t="shared" si="16"/>
        <v>1.1037590450621413</v>
      </c>
      <c r="H61" s="9">
        <f t="shared" si="17"/>
        <v>2.5452626630869979</v>
      </c>
      <c r="I61" s="9">
        <f t="shared" si="18"/>
        <v>3.7593976126553534</v>
      </c>
      <c r="J61" s="9">
        <f t="shared" si="19"/>
        <v>2.9315783288587469</v>
      </c>
      <c r="K61" s="11">
        <f t="shared" si="20"/>
        <v>0.41666666666666669</v>
      </c>
      <c r="L61" s="11">
        <f t="shared" si="21"/>
        <v>0.2857142857142857</v>
      </c>
      <c r="M61" s="11">
        <f t="shared" si="22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23"/>
        <v>0</v>
      </c>
      <c r="S61" s="11">
        <f t="shared" si="24"/>
        <v>-0.92244897959183592</v>
      </c>
      <c r="T61" s="11">
        <f t="shared" si="25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13"/>
        <v>0.57744803820403845</v>
      </c>
      <c r="E62" s="9">
        <f t="shared" si="14"/>
        <v>0.24083697379705535</v>
      </c>
      <c r="F62" s="9">
        <f t="shared" si="15"/>
        <v>0.18171498799890617</v>
      </c>
      <c r="G62" s="9">
        <f t="shared" si="16"/>
        <v>1.1257808464401675</v>
      </c>
      <c r="H62" s="9">
        <f t="shared" si="17"/>
        <v>1.7317575501861084</v>
      </c>
      <c r="I62" s="9">
        <f t="shared" si="18"/>
        <v>4.1521863700324682</v>
      </c>
      <c r="J62" s="9">
        <f t="shared" si="19"/>
        <v>5.5031233857606701</v>
      </c>
      <c r="K62" s="11">
        <f t="shared" si="20"/>
        <v>0.60606060606060608</v>
      </c>
      <c r="L62" s="11">
        <f t="shared" si="21"/>
        <v>0.26315789473684209</v>
      </c>
      <c r="M62" s="11">
        <f t="shared" si="22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23"/>
        <v>0</v>
      </c>
      <c r="S62" s="11">
        <f t="shared" si="24"/>
        <v>-1.0233516483516487</v>
      </c>
      <c r="T62" s="11">
        <f t="shared" si="25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13"/>
        <v>0.42183804602589786</v>
      </c>
      <c r="E63" s="9">
        <f t="shared" si="14"/>
        <v>0.27536756208842139</v>
      </c>
      <c r="F63" s="9">
        <f t="shared" si="15"/>
        <v>0.30279439188568075</v>
      </c>
      <c r="G63" s="9">
        <f t="shared" si="16"/>
        <v>1.0964624161730678</v>
      </c>
      <c r="H63" s="9">
        <f t="shared" si="17"/>
        <v>2.3705780202163345</v>
      </c>
      <c r="I63" s="9">
        <f t="shared" si="18"/>
        <v>3.6315097988153626</v>
      </c>
      <c r="J63" s="9">
        <f t="shared" si="19"/>
        <v>3.302571073963442</v>
      </c>
      <c r="K63" s="11">
        <f t="shared" si="20"/>
        <v>0.44444444444444442</v>
      </c>
      <c r="L63" s="11">
        <f t="shared" si="21"/>
        <v>0.29411764705882354</v>
      </c>
      <c r="M63" s="11">
        <f t="shared" si="22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23"/>
        <v>0</v>
      </c>
      <c r="S63" s="11">
        <f t="shared" si="24"/>
        <v>-0.91269841269841268</v>
      </c>
      <c r="T63" s="11">
        <f t="shared" si="25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13"/>
        <v>0.37717519683768824</v>
      </c>
      <c r="E64" s="9">
        <f t="shared" si="14"/>
        <v>0.27456984939532048</v>
      </c>
      <c r="F64" s="9">
        <f t="shared" si="15"/>
        <v>0.34825495376699134</v>
      </c>
      <c r="G64" s="9">
        <f t="shared" si="16"/>
        <v>1.1008585371540844</v>
      </c>
      <c r="H64" s="9">
        <f t="shared" si="17"/>
        <v>2.6512878057311262</v>
      </c>
      <c r="I64" s="9">
        <f t="shared" si="18"/>
        <v>3.6420604891698027</v>
      </c>
      <c r="J64" s="9">
        <f t="shared" si="19"/>
        <v>2.8714595131619434</v>
      </c>
      <c r="K64" s="11">
        <f t="shared" si="20"/>
        <v>0.4</v>
      </c>
      <c r="L64" s="11">
        <f t="shared" si="21"/>
        <v>0.29411764705882354</v>
      </c>
      <c r="M64" s="11">
        <f t="shared" si="22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23"/>
        <v>0</v>
      </c>
      <c r="S64" s="11">
        <f t="shared" si="24"/>
        <v>-0.91503267973856228</v>
      </c>
      <c r="T64" s="11">
        <f t="shared" si="25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13"/>
        <v>0.52665805513644592</v>
      </c>
      <c r="E65" s="9">
        <f t="shared" si="14"/>
        <v>0.22881360019097258</v>
      </c>
      <c r="F65" s="9">
        <f t="shared" si="15"/>
        <v>0.24452834467258167</v>
      </c>
      <c r="G65" s="9">
        <f t="shared" si="16"/>
        <v>1.123456529922725</v>
      </c>
      <c r="H65" s="9">
        <f t="shared" si="17"/>
        <v>1.8987652239381798</v>
      </c>
      <c r="I65" s="9">
        <f t="shared" si="18"/>
        <v>4.3703695897681749</v>
      </c>
      <c r="J65" s="9">
        <f t="shared" si="19"/>
        <v>4.089505457287494</v>
      </c>
      <c r="K65" s="11">
        <f t="shared" si="20"/>
        <v>0.55555555555555558</v>
      </c>
      <c r="L65" s="11">
        <f t="shared" si="21"/>
        <v>0.25</v>
      </c>
      <c r="M65" s="11">
        <f t="shared" si="22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23"/>
        <v>0</v>
      </c>
      <c r="S65" s="11">
        <f t="shared" si="24"/>
        <v>-0.99242424242424232</v>
      </c>
      <c r="T65" s="11">
        <f t="shared" si="25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13"/>
        <v>0.45261822961912729</v>
      </c>
      <c r="E66" s="9">
        <f t="shared" si="14"/>
        <v>0.26390990886000582</v>
      </c>
      <c r="F66" s="9">
        <f t="shared" si="15"/>
        <v>0.28347186152086701</v>
      </c>
      <c r="G66" s="9">
        <f t="shared" si="16"/>
        <v>1.089520257475769</v>
      </c>
      <c r="H66" s="9">
        <f t="shared" si="17"/>
        <v>2.2093674857981034</v>
      </c>
      <c r="I66" s="9">
        <f t="shared" si="18"/>
        <v>3.7891718591379684</v>
      </c>
      <c r="J66" s="9">
        <f t="shared" si="19"/>
        <v>3.5276869973437832</v>
      </c>
      <c r="K66" s="11">
        <f t="shared" si="20"/>
        <v>0.47393364928909953</v>
      </c>
      <c r="L66" s="11">
        <f t="shared" si="21"/>
        <v>0.2808988764044944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23"/>
        <v>0</v>
      </c>
      <c r="S66" s="11">
        <f t="shared" si="24"/>
        <v>-0.90860661307859569</v>
      </c>
      <c r="T66" s="11">
        <f t="shared" si="25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13"/>
        <v>0.29814568511091988</v>
      </c>
      <c r="E67" s="9">
        <f t="shared" si="14"/>
        <v>0.27657714483305518</v>
      </c>
      <c r="F67" s="9">
        <f t="shared" si="15"/>
        <v>0.42527717005602506</v>
      </c>
      <c r="G67" s="9">
        <f t="shared" si="16"/>
        <v>1.0898448960229075</v>
      </c>
      <c r="H67" s="9">
        <f t="shared" si="17"/>
        <v>3.35406497540948</v>
      </c>
      <c r="I67" s="9">
        <f t="shared" si="18"/>
        <v>3.6156277504549781</v>
      </c>
      <c r="J67" s="9">
        <f t="shared" si="19"/>
        <v>2.3514076710684053</v>
      </c>
      <c r="K67" s="11">
        <f t="shared" si="20"/>
        <v>0.31645569620253161</v>
      </c>
      <c r="L67" s="11">
        <f t="shared" si="21"/>
        <v>0.29411764705882354</v>
      </c>
      <c r="M67" s="11">
        <f t="shared" si="22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23"/>
        <v>0</v>
      </c>
      <c r="S67" s="11">
        <f t="shared" si="24"/>
        <v>-0.90227996814018274</v>
      </c>
      <c r="T67" s="11">
        <f t="shared" si="25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26">(K68/(AR68+K68-(AR68*K68)))</f>
        <v>0.49008260918485808</v>
      </c>
      <c r="E68" s="9">
        <f t="shared" ref="E68:E131" si="27">(L68/(AR68+L68-(AR68*L68)))</f>
        <v>0.28702149828756895</v>
      </c>
      <c r="F68" s="9">
        <f t="shared" ref="F68:F131" si="28">(M68/(AR68+M68-(AR68*M68)))</f>
        <v>0.22289589252757291</v>
      </c>
      <c r="G68" s="9">
        <f t="shared" ref="G68:G131" si="29">AR68</f>
        <v>1.0894998146055686</v>
      </c>
      <c r="H68" s="9">
        <f t="shared" ref="H68:H131" si="30">IF(A68="","",1/D68)</f>
        <v>2.0404723229483177</v>
      </c>
      <c r="I68" s="9">
        <f t="shared" ref="I68:I131" si="31">IF(B68="","",1/E68)</f>
        <v>3.4840595773006964</v>
      </c>
      <c r="J68" s="9">
        <f t="shared" ref="J68:J131" si="32">IF(C68="","",1/F68)</f>
        <v>4.4863994067378199</v>
      </c>
      <c r="K68" s="11">
        <f t="shared" ref="K68:K131" si="33">1/A68</f>
        <v>0.51150895140664965</v>
      </c>
      <c r="L68" s="11">
        <f t="shared" ref="L68:L131" si="34">1/B68</f>
        <v>0.3048780487804878</v>
      </c>
      <c r="M68" s="11">
        <f t="shared" ref="M68:M131" si="35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36">O68/N68</f>
        <v>0</v>
      </c>
      <c r="S68" s="11">
        <f t="shared" ref="S68:S131" si="37">P68/N68</f>
        <v>-0.92354987599889793</v>
      </c>
      <c r="T68" s="11">
        <f t="shared" ref="T68:T131" si="38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26"/>
        <v>0.31944604538676191</v>
      </c>
      <c r="E69" s="9">
        <f t="shared" si="27"/>
        <v>0.32689944584442687</v>
      </c>
      <c r="F69" s="9">
        <f t="shared" si="28"/>
        <v>0.35365450876881094</v>
      </c>
      <c r="G69" s="9">
        <f t="shared" si="29"/>
        <v>1.0814310122121222</v>
      </c>
      <c r="H69" s="9">
        <f t="shared" si="30"/>
        <v>3.1304190940578813</v>
      </c>
      <c r="I69" s="9">
        <f t="shared" si="31"/>
        <v>3.0590446472518806</v>
      </c>
      <c r="J69" s="9">
        <f t="shared" si="32"/>
        <v>2.827618410638487</v>
      </c>
      <c r="K69" s="11">
        <f t="shared" si="33"/>
        <v>0.33670033670033667</v>
      </c>
      <c r="L69" s="11">
        <f t="shared" si="34"/>
        <v>0.34435261707988984</v>
      </c>
      <c r="M69" s="11">
        <f t="shared" si="35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36"/>
        <v>0</v>
      </c>
      <c r="S69" s="11">
        <f t="shared" si="37"/>
        <v>-0.87774274098550076</v>
      </c>
      <c r="T69" s="11">
        <f t="shared" si="38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26"/>
        <v>0.37075792293993315</v>
      </c>
      <c r="E70" s="9">
        <f t="shared" si="27"/>
        <v>0.32344199373019911</v>
      </c>
      <c r="F70" s="9">
        <f t="shared" si="28"/>
        <v>0.3058000833298678</v>
      </c>
      <c r="G70" s="9">
        <f t="shared" si="29"/>
        <v>1.081004901277121</v>
      </c>
      <c r="H70" s="9">
        <f t="shared" si="30"/>
        <v>2.6971776950050801</v>
      </c>
      <c r="I70" s="9">
        <f t="shared" si="31"/>
        <v>3.0917444839712291</v>
      </c>
      <c r="J70" s="9">
        <f t="shared" si="32"/>
        <v>3.2701102926819541</v>
      </c>
      <c r="K70" s="11">
        <f t="shared" si="33"/>
        <v>0.38910505836575876</v>
      </c>
      <c r="L70" s="11">
        <f t="shared" si="34"/>
        <v>0.34071550255536626</v>
      </c>
      <c r="M70" s="11">
        <f t="shared" si="35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36"/>
        <v>0</v>
      </c>
      <c r="S70" s="11">
        <f t="shared" si="37"/>
        <v>-0.8785686463067589</v>
      </c>
      <c r="T70" s="11">
        <f t="shared" si="38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26"/>
        <v>0.41321004140534556</v>
      </c>
      <c r="E71" s="9">
        <f t="shared" si="27"/>
        <v>0.31244367268378659</v>
      </c>
      <c r="F71" s="9">
        <f t="shared" si="28"/>
        <v>0.27434628591086779</v>
      </c>
      <c r="G71" s="9">
        <f t="shared" si="29"/>
        <v>1.0840280274394001</v>
      </c>
      <c r="H71" s="9">
        <f t="shared" si="30"/>
        <v>2.4200767159456142</v>
      </c>
      <c r="I71" s="9">
        <f t="shared" si="31"/>
        <v>3.2005768957019827</v>
      </c>
      <c r="J71" s="9">
        <f t="shared" si="32"/>
        <v>3.645028386952136</v>
      </c>
      <c r="K71" s="11">
        <f t="shared" si="33"/>
        <v>0.4329004329004329</v>
      </c>
      <c r="L71" s="11">
        <f t="shared" si="34"/>
        <v>0.33003300330033003</v>
      </c>
      <c r="M71" s="11">
        <f t="shared" si="35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36"/>
        <v>0</v>
      </c>
      <c r="S71" s="11">
        <f t="shared" si="37"/>
        <v>-0.89078045313292764</v>
      </c>
      <c r="T71" s="11">
        <f t="shared" si="38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26"/>
        <v>0.27614577533731333</v>
      </c>
      <c r="E72" s="9">
        <f t="shared" si="27"/>
        <v>0.32817069437584889</v>
      </c>
      <c r="F72" s="9">
        <f t="shared" si="28"/>
        <v>0.39568353028683789</v>
      </c>
      <c r="G72" s="9">
        <f t="shared" si="29"/>
        <v>1.0831717979786166</v>
      </c>
      <c r="H72" s="9">
        <f t="shared" si="30"/>
        <v>3.6212757511082523</v>
      </c>
      <c r="I72" s="9">
        <f t="shared" si="31"/>
        <v>3.0471946981795859</v>
      </c>
      <c r="J72" s="9">
        <f t="shared" si="32"/>
        <v>2.5272722351498498</v>
      </c>
      <c r="K72" s="11">
        <f t="shared" si="33"/>
        <v>0.29239766081871343</v>
      </c>
      <c r="L72" s="11">
        <f t="shared" si="34"/>
        <v>0.34602076124567471</v>
      </c>
      <c r="M72" s="11">
        <f t="shared" si="35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36"/>
        <v>0</v>
      </c>
      <c r="S72" s="11">
        <f t="shared" si="37"/>
        <v>-0.88695124156117011</v>
      </c>
      <c r="T72" s="11">
        <f t="shared" si="38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26"/>
        <v>0.5428453121289829</v>
      </c>
      <c r="E73" s="9">
        <f t="shared" si="27"/>
        <v>0.2844546169508092</v>
      </c>
      <c r="F73" s="9">
        <f t="shared" si="28"/>
        <v>0.17270007092020792</v>
      </c>
      <c r="G73" s="9">
        <f t="shared" si="29"/>
        <v>1.093695337474718</v>
      </c>
      <c r="H73" s="9">
        <f t="shared" si="30"/>
        <v>1.842145409855533</v>
      </c>
      <c r="I73" s="9">
        <f t="shared" si="31"/>
        <v>3.5154992761918509</v>
      </c>
      <c r="J73" s="9">
        <f t="shared" si="32"/>
        <v>5.7903855781392641</v>
      </c>
      <c r="K73" s="11">
        <f t="shared" si="33"/>
        <v>0.56497175141242939</v>
      </c>
      <c r="L73" s="11">
        <f t="shared" si="34"/>
        <v>0.30303030303030304</v>
      </c>
      <c r="M73" s="11">
        <f t="shared" si="35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36"/>
        <v>0</v>
      </c>
      <c r="S73" s="11">
        <f t="shared" si="37"/>
        <v>-0.96042532016325932</v>
      </c>
      <c r="T73" s="11">
        <f t="shared" si="38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26"/>
        <v>0.18809446502895152</v>
      </c>
      <c r="E74" s="9">
        <f t="shared" si="27"/>
        <v>0.24453114956143138</v>
      </c>
      <c r="F74" s="9">
        <f t="shared" si="28"/>
        <v>0.56737438540961704</v>
      </c>
      <c r="G74" s="9">
        <f t="shared" si="29"/>
        <v>1.0955526768476931</v>
      </c>
      <c r="H74" s="9">
        <f t="shared" si="30"/>
        <v>5.316477546779911</v>
      </c>
      <c r="I74" s="9">
        <f t="shared" si="31"/>
        <v>4.0894585487104944</v>
      </c>
      <c r="J74" s="9">
        <f t="shared" si="32"/>
        <v>1.762504663085994</v>
      </c>
      <c r="K74" s="11">
        <f t="shared" si="33"/>
        <v>0.20242914979757085</v>
      </c>
      <c r="L74" s="11">
        <f t="shared" si="34"/>
        <v>0.26178010471204188</v>
      </c>
      <c r="M74" s="11">
        <f t="shared" si="35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36"/>
        <v>0</v>
      </c>
      <c r="S74" s="11">
        <f t="shared" si="37"/>
        <v>-0.96416492765245732</v>
      </c>
      <c r="T74" s="11">
        <f t="shared" si="38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26"/>
        <v>0.6672822738276587</v>
      </c>
      <c r="E75" s="9">
        <f t="shared" si="27"/>
        <v>0.20152279840833601</v>
      </c>
      <c r="F75" s="9">
        <f t="shared" si="28"/>
        <v>0.13119492776400549</v>
      </c>
      <c r="G75" s="9">
        <f t="shared" si="29"/>
        <v>1.1129825038814347</v>
      </c>
      <c r="H75" s="9">
        <f t="shared" si="30"/>
        <v>1.4986161617388827</v>
      </c>
      <c r="I75" s="9">
        <f t="shared" si="31"/>
        <v>4.9622177138179069</v>
      </c>
      <c r="J75" s="9">
        <f t="shared" si="32"/>
        <v>7.6222458980945378</v>
      </c>
      <c r="K75" s="11">
        <f t="shared" si="33"/>
        <v>0.69060773480662985</v>
      </c>
      <c r="L75" s="11">
        <f t="shared" si="34"/>
        <v>0.2192982456140351</v>
      </c>
      <c r="M75" s="11">
        <f t="shared" si="35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36"/>
        <v>0</v>
      </c>
      <c r="S75" s="11">
        <f t="shared" si="37"/>
        <v>-1.0493663757637879</v>
      </c>
      <c r="T75" s="11">
        <f t="shared" si="38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26"/>
        <v>0.52008915583398296</v>
      </c>
      <c r="E76" s="9">
        <f t="shared" si="27"/>
        <v>0.25187245930696467</v>
      </c>
      <c r="F76" s="9">
        <f t="shared" si="28"/>
        <v>0.2280383848590524</v>
      </c>
      <c r="G76" s="9">
        <f t="shared" si="29"/>
        <v>1.0920085932279981</v>
      </c>
      <c r="H76" s="9">
        <f t="shared" si="30"/>
        <v>1.9227472612776584</v>
      </c>
      <c r="I76" s="9">
        <f t="shared" si="31"/>
        <v>3.9702633735801554</v>
      </c>
      <c r="J76" s="9">
        <f t="shared" si="32"/>
        <v>4.3852266390067935</v>
      </c>
      <c r="K76" s="11">
        <f t="shared" si="33"/>
        <v>0.5420054200542006</v>
      </c>
      <c r="L76" s="11">
        <f t="shared" si="34"/>
        <v>0.26881720430107525</v>
      </c>
      <c r="M76" s="11">
        <f t="shared" si="35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36"/>
        <v>0</v>
      </c>
      <c r="S76" s="11">
        <f t="shared" si="37"/>
        <v>-0.93543334493560759</v>
      </c>
      <c r="T76" s="11">
        <f t="shared" si="38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26"/>
        <v>0.76129092695404432</v>
      </c>
      <c r="E77" s="9">
        <f t="shared" si="27"/>
        <v>0.14314112250537914</v>
      </c>
      <c r="F77" s="9">
        <f t="shared" si="28"/>
        <v>9.5567950540576638E-2</v>
      </c>
      <c r="G77" s="9">
        <f t="shared" si="29"/>
        <v>1.1402119244576054</v>
      </c>
      <c r="H77" s="9">
        <f t="shared" si="30"/>
        <v>1.3135582792258411</v>
      </c>
      <c r="I77" s="9">
        <f t="shared" si="31"/>
        <v>6.986112603402427</v>
      </c>
      <c r="J77" s="9">
        <f t="shared" si="32"/>
        <v>10.463758972998127</v>
      </c>
      <c r="K77" s="11">
        <f t="shared" si="33"/>
        <v>0.78431372549019618</v>
      </c>
      <c r="L77" s="11">
        <f t="shared" si="34"/>
        <v>0.16</v>
      </c>
      <c r="M77" s="11">
        <f t="shared" si="35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36"/>
        <v>0</v>
      </c>
      <c r="S77" s="11">
        <f t="shared" si="37"/>
        <v>-1.1537057320189856</v>
      </c>
      <c r="T77" s="11">
        <f t="shared" si="38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26"/>
        <v>0.60025751620064427</v>
      </c>
      <c r="E78" s="9">
        <f t="shared" si="27"/>
        <v>0.25458340698609844</v>
      </c>
      <c r="F78" s="9">
        <f t="shared" si="28"/>
        <v>0.14515907681325715</v>
      </c>
      <c r="G78" s="9">
        <f t="shared" si="29"/>
        <v>1.1007465301940416</v>
      </c>
      <c r="H78" s="9">
        <f t="shared" si="30"/>
        <v>1.6659516507673955</v>
      </c>
      <c r="I78" s="9">
        <f t="shared" si="31"/>
        <v>3.9279857703161509</v>
      </c>
      <c r="J78" s="9">
        <f t="shared" si="32"/>
        <v>6.8889939365381219</v>
      </c>
      <c r="K78" s="11">
        <f t="shared" si="33"/>
        <v>0.62305295950155759</v>
      </c>
      <c r="L78" s="11">
        <f t="shared" si="34"/>
        <v>0.27322404371584696</v>
      </c>
      <c r="M78" s="11">
        <f t="shared" si="35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36"/>
        <v>0</v>
      </c>
      <c r="S78" s="11">
        <f t="shared" si="37"/>
        <v>-1.00060919271222</v>
      </c>
      <c r="T78" s="11">
        <f t="shared" si="38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26"/>
        <v>0.40096703912479198</v>
      </c>
      <c r="E79" s="9">
        <f t="shared" si="27"/>
        <v>0.3194345282409653</v>
      </c>
      <c r="F79" s="9">
        <f t="shared" si="28"/>
        <v>0.27959843263424283</v>
      </c>
      <c r="G79" s="9">
        <f t="shared" si="29"/>
        <v>1.0825873783894098</v>
      </c>
      <c r="H79" s="9">
        <f t="shared" si="30"/>
        <v>2.4939705821773854</v>
      </c>
      <c r="I79" s="9">
        <f t="shared" si="31"/>
        <v>3.1305319606703583</v>
      </c>
      <c r="J79" s="9">
        <f t="shared" si="32"/>
        <v>3.5765579605667952</v>
      </c>
      <c r="K79" s="11">
        <f t="shared" si="33"/>
        <v>0.42016806722689076</v>
      </c>
      <c r="L79" s="11">
        <f t="shared" si="34"/>
        <v>0.33692722371967654</v>
      </c>
      <c r="M79" s="11">
        <f t="shared" si="35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36"/>
        <v>0</v>
      </c>
      <c r="S79" s="11">
        <f t="shared" si="37"/>
        <v>-0.88617985193370363</v>
      </c>
      <c r="T79" s="11">
        <f t="shared" si="38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26"/>
        <v>0.37063584999862165</v>
      </c>
      <c r="E80" s="9">
        <f t="shared" si="27"/>
        <v>0.32164032286802247</v>
      </c>
      <c r="F80" s="9">
        <f t="shared" si="28"/>
        <v>0.30772382713335583</v>
      </c>
      <c r="G80" s="9">
        <f t="shared" si="29"/>
        <v>1.0815707259637382</v>
      </c>
      <c r="H80" s="9">
        <f t="shared" si="30"/>
        <v>2.6980660397630691</v>
      </c>
      <c r="I80" s="9">
        <f t="shared" si="31"/>
        <v>3.1090629156292895</v>
      </c>
      <c r="J80" s="9">
        <f t="shared" si="32"/>
        <v>3.2496671100045753</v>
      </c>
      <c r="K80" s="11">
        <f t="shared" si="33"/>
        <v>0.38910505836575876</v>
      </c>
      <c r="L80" s="11">
        <f t="shared" si="34"/>
        <v>0.33898305084745761</v>
      </c>
      <c r="M80" s="11">
        <f t="shared" si="35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36"/>
        <v>0</v>
      </c>
      <c r="S80" s="11">
        <f t="shared" si="37"/>
        <v>-0.87940803276423074</v>
      </c>
      <c r="T80" s="11">
        <f t="shared" si="38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26"/>
        <v>0.51779715225117207</v>
      </c>
      <c r="E81" s="9">
        <f t="shared" si="27"/>
        <v>0.26245944283550615</v>
      </c>
      <c r="F81" s="9">
        <f t="shared" si="28"/>
        <v>0.21974340491332167</v>
      </c>
      <c r="G81" s="9">
        <f t="shared" si="29"/>
        <v>1.0891908857272812</v>
      </c>
      <c r="H81" s="9">
        <f t="shared" si="30"/>
        <v>1.9312582072968256</v>
      </c>
      <c r="I81" s="9">
        <f t="shared" si="31"/>
        <v>3.8101124851763863</v>
      </c>
      <c r="J81" s="9">
        <f t="shared" si="32"/>
        <v>4.5507622874709366</v>
      </c>
      <c r="K81" s="11">
        <f t="shared" si="33"/>
        <v>0.53908355795148244</v>
      </c>
      <c r="L81" s="11">
        <f t="shared" si="34"/>
        <v>0.27932960893854747</v>
      </c>
      <c r="M81" s="11">
        <f t="shared" si="35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36"/>
        <v>0</v>
      </c>
      <c r="S81" s="11">
        <f t="shared" si="37"/>
        <v>-0.93099459703299858</v>
      </c>
      <c r="T81" s="11">
        <f t="shared" si="38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26"/>
        <v>0.25125761899561599</v>
      </c>
      <c r="E82" s="9">
        <f t="shared" si="27"/>
        <v>0.24199946716546403</v>
      </c>
      <c r="F82" s="9">
        <f t="shared" si="28"/>
        <v>0.5067429138389199</v>
      </c>
      <c r="G82" s="9">
        <f t="shared" si="29"/>
        <v>1.0875835080929339</v>
      </c>
      <c r="H82" s="9">
        <f t="shared" si="30"/>
        <v>3.97997881217464</v>
      </c>
      <c r="I82" s="9">
        <f t="shared" si="31"/>
        <v>4.1322405033076492</v>
      </c>
      <c r="J82" s="9">
        <f t="shared" si="32"/>
        <v>1.9733872397431755</v>
      </c>
      <c r="K82" s="11">
        <f t="shared" si="33"/>
        <v>0.26737967914438499</v>
      </c>
      <c r="L82" s="11">
        <f t="shared" si="34"/>
        <v>0.25773195876288663</v>
      </c>
      <c r="M82" s="11">
        <f t="shared" si="35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36"/>
        <v>0</v>
      </c>
      <c r="S82" s="11">
        <f t="shared" si="37"/>
        <v>-0.92246167996484052</v>
      </c>
      <c r="T82" s="11">
        <f t="shared" si="38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26"/>
        <v>0.28896576353192327</v>
      </c>
      <c r="E83" s="9">
        <f t="shared" si="27"/>
        <v>0.27213962521640539</v>
      </c>
      <c r="F83" s="9">
        <f t="shared" si="28"/>
        <v>0.43889461125167128</v>
      </c>
      <c r="G83" s="9">
        <f t="shared" si="29"/>
        <v>1.069833728483752</v>
      </c>
      <c r="H83" s="9">
        <f t="shared" si="30"/>
        <v>3.4606175755126292</v>
      </c>
      <c r="I83" s="9">
        <f t="shared" si="31"/>
        <v>3.6745843212093798</v>
      </c>
      <c r="J83" s="9">
        <f t="shared" si="32"/>
        <v>2.2784513055380833</v>
      </c>
      <c r="K83" s="11">
        <f t="shared" si="33"/>
        <v>0.30303030303030304</v>
      </c>
      <c r="L83" s="11">
        <f t="shared" si="34"/>
        <v>0.2857142857142857</v>
      </c>
      <c r="M83" s="11">
        <f t="shared" si="35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36"/>
        <v>0</v>
      </c>
      <c r="S83" s="11">
        <f t="shared" si="37"/>
        <v>-0.87247589594324204</v>
      </c>
      <c r="T83" s="11">
        <f t="shared" si="38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26"/>
        <v>0.39333095622609288</v>
      </c>
      <c r="E84" s="9">
        <f t="shared" si="27"/>
        <v>0.30154193646967797</v>
      </c>
      <c r="F84" s="9">
        <f t="shared" si="28"/>
        <v>0.30512710730422909</v>
      </c>
      <c r="G84" s="9">
        <f t="shared" si="29"/>
        <v>1.0823777166747102</v>
      </c>
      <c r="H84" s="9">
        <f t="shared" si="30"/>
        <v>2.5423882462614618</v>
      </c>
      <c r="I84" s="9">
        <f t="shared" si="31"/>
        <v>3.3162883136838799</v>
      </c>
      <c r="J84" s="9">
        <f t="shared" si="32"/>
        <v>3.2773227158835909</v>
      </c>
      <c r="K84" s="11">
        <f t="shared" si="33"/>
        <v>0.41237113402061859</v>
      </c>
      <c r="L84" s="11">
        <f t="shared" si="34"/>
        <v>0.31847133757961782</v>
      </c>
      <c r="M84" s="11">
        <f t="shared" si="35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36"/>
        <v>0</v>
      </c>
      <c r="S84" s="11">
        <f t="shared" si="37"/>
        <v>-0.88355193801639254</v>
      </c>
      <c r="T84" s="11">
        <f t="shared" si="38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26"/>
        <v>0.43391646663506184</v>
      </c>
      <c r="E85" s="9">
        <f t="shared" si="27"/>
        <v>0.28391271038864357</v>
      </c>
      <c r="F85" s="9">
        <f t="shared" si="28"/>
        <v>0.28217082297629442</v>
      </c>
      <c r="G85" s="9">
        <f t="shared" si="29"/>
        <v>1.0871591978574551</v>
      </c>
      <c r="H85" s="9">
        <f t="shared" si="30"/>
        <v>2.3045910374289464</v>
      </c>
      <c r="I85" s="9">
        <f t="shared" si="31"/>
        <v>3.522209339029295</v>
      </c>
      <c r="J85" s="9">
        <f t="shared" si="32"/>
        <v>3.5439525229864444</v>
      </c>
      <c r="K85" s="11">
        <f t="shared" si="33"/>
        <v>0.45454545454545453</v>
      </c>
      <c r="L85" s="11">
        <f t="shared" si="34"/>
        <v>0.30120481927710846</v>
      </c>
      <c r="M85" s="11">
        <f t="shared" si="35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36"/>
        <v>0</v>
      </c>
      <c r="S85" s="11">
        <f t="shared" si="37"/>
        <v>-0.89952352883387421</v>
      </c>
      <c r="T85" s="11">
        <f t="shared" si="38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26"/>
        <v>0.17419620009371523</v>
      </c>
      <c r="E86" s="9">
        <f t="shared" si="27"/>
        <v>0.20962281360524754</v>
      </c>
      <c r="F86" s="9">
        <f t="shared" si="28"/>
        <v>0.61618098630103757</v>
      </c>
      <c r="G86" s="9">
        <f t="shared" si="29"/>
        <v>1.10247752375611</v>
      </c>
      <c r="H86" s="9">
        <f t="shared" si="30"/>
        <v>5.7406533521512717</v>
      </c>
      <c r="I86" s="9">
        <f t="shared" si="31"/>
        <v>4.7704731312458959</v>
      </c>
      <c r="J86" s="9">
        <f t="shared" si="32"/>
        <v>1.622899800922202</v>
      </c>
      <c r="K86" s="11">
        <f t="shared" si="33"/>
        <v>0.18867924528301888</v>
      </c>
      <c r="L86" s="11">
        <f t="shared" si="34"/>
        <v>0.22624434389140272</v>
      </c>
      <c r="M86" s="11">
        <f t="shared" si="35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36"/>
        <v>0</v>
      </c>
      <c r="S86" s="11">
        <f t="shared" si="37"/>
        <v>-0.99712476636469982</v>
      </c>
      <c r="T86" s="11">
        <f t="shared" si="38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26"/>
        <v>0.44177619714859423</v>
      </c>
      <c r="E87" s="9">
        <f t="shared" si="27"/>
        <v>0.26478540419000562</v>
      </c>
      <c r="F87" s="9">
        <f t="shared" si="28"/>
        <v>0.29343839866140048</v>
      </c>
      <c r="G87" s="9">
        <f t="shared" si="29"/>
        <v>1.0846262556156381</v>
      </c>
      <c r="H87" s="9">
        <f t="shared" si="30"/>
        <v>2.2635895877922181</v>
      </c>
      <c r="I87" s="9">
        <f t="shared" si="31"/>
        <v>3.7766432143760333</v>
      </c>
      <c r="J87" s="9">
        <f t="shared" si="32"/>
        <v>3.4078702874667171</v>
      </c>
      <c r="K87" s="11">
        <f t="shared" si="33"/>
        <v>0.46189376443418012</v>
      </c>
      <c r="L87" s="11">
        <f t="shared" si="34"/>
        <v>0.2808988764044944</v>
      </c>
      <c r="M87" s="11">
        <f t="shared" si="35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36"/>
        <v>0</v>
      </c>
      <c r="S87" s="11">
        <f t="shared" si="37"/>
        <v>-0.89791038355952468</v>
      </c>
      <c r="T87" s="11">
        <f t="shared" si="38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26"/>
        <v>0.61184794993696834</v>
      </c>
      <c r="E88" s="9">
        <f t="shared" si="27"/>
        <v>0.22522429575930181</v>
      </c>
      <c r="F88" s="9">
        <f t="shared" si="28"/>
        <v>0.16292775430372974</v>
      </c>
      <c r="G88" s="9">
        <f t="shared" si="29"/>
        <v>1.1168890659724169</v>
      </c>
      <c r="H88" s="9">
        <f t="shared" si="30"/>
        <v>1.634392989472333</v>
      </c>
      <c r="I88" s="9">
        <f t="shared" si="31"/>
        <v>4.4400183231950443</v>
      </c>
      <c r="J88" s="9">
        <f t="shared" si="32"/>
        <v>6.1376897034731179</v>
      </c>
      <c r="K88" s="11">
        <f t="shared" si="33"/>
        <v>0.63775510204081631</v>
      </c>
      <c r="L88" s="11">
        <f t="shared" si="34"/>
        <v>0.24509803921568626</v>
      </c>
      <c r="M88" s="11">
        <f t="shared" si="35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36"/>
        <v>0</v>
      </c>
      <c r="S88" s="11">
        <f t="shared" si="37"/>
        <v>-1.0249242490516226</v>
      </c>
      <c r="T88" s="11">
        <f t="shared" si="38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26"/>
        <v>0.61756712895716326</v>
      </c>
      <c r="E89" s="9">
        <f t="shared" si="27"/>
        <v>0.22250011343681506</v>
      </c>
      <c r="F89" s="9">
        <f t="shared" si="28"/>
        <v>0.15993275760602185</v>
      </c>
      <c r="G89" s="9">
        <f t="shared" si="29"/>
        <v>1.1058163706042916</v>
      </c>
      <c r="H89" s="9">
        <f t="shared" si="30"/>
        <v>1.6192571675384033</v>
      </c>
      <c r="I89" s="9">
        <f t="shared" si="31"/>
        <v>4.4943797311095626</v>
      </c>
      <c r="J89" s="9">
        <f t="shared" si="32"/>
        <v>6.2526277603703848</v>
      </c>
      <c r="K89" s="11">
        <f t="shared" si="33"/>
        <v>0.64102564102564097</v>
      </c>
      <c r="L89" s="11">
        <f t="shared" si="34"/>
        <v>0.24038461538461536</v>
      </c>
      <c r="M89" s="11">
        <f t="shared" si="35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36"/>
        <v>0</v>
      </c>
      <c r="S89" s="11">
        <f t="shared" si="37"/>
        <v>-1.0076615589606923</v>
      </c>
      <c r="T89" s="11">
        <f t="shared" si="38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26"/>
        <v>0.38854338485631718</v>
      </c>
      <c r="E90" s="9">
        <f t="shared" si="27"/>
        <v>0.30936725188218628</v>
      </c>
      <c r="F90" s="9">
        <f t="shared" si="28"/>
        <v>0.30208936326149632</v>
      </c>
      <c r="G90" s="9">
        <f t="shared" si="29"/>
        <v>1.0815911753949647</v>
      </c>
      <c r="H90" s="9">
        <f t="shared" si="30"/>
        <v>2.5737151601996739</v>
      </c>
      <c r="I90" s="9">
        <f t="shared" si="31"/>
        <v>3.2324041860152075</v>
      </c>
      <c r="J90" s="9">
        <f t="shared" si="32"/>
        <v>3.310278750643644</v>
      </c>
      <c r="K90" s="11">
        <f t="shared" si="33"/>
        <v>0.40733197556008144</v>
      </c>
      <c r="L90" s="11">
        <f t="shared" si="34"/>
        <v>0.32637075718015668</v>
      </c>
      <c r="M90" s="11">
        <f t="shared" si="35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36"/>
        <v>0</v>
      </c>
      <c r="S90" s="11">
        <f t="shared" si="37"/>
        <v>-0.88157379995217044</v>
      </c>
      <c r="T90" s="11">
        <f t="shared" si="38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26"/>
        <v>0.54975415791954996</v>
      </c>
      <c r="E91" s="9">
        <f t="shared" si="27"/>
        <v>0.23506515493450447</v>
      </c>
      <c r="F91" s="9">
        <f t="shared" si="28"/>
        <v>0.21518068714594565</v>
      </c>
      <c r="G91" s="9">
        <f t="shared" si="29"/>
        <v>1.0919931769364641</v>
      </c>
      <c r="H91" s="9">
        <f t="shared" si="30"/>
        <v>1.8189948827023483</v>
      </c>
      <c r="I91" s="9">
        <f t="shared" si="31"/>
        <v>4.2541396672706639</v>
      </c>
      <c r="J91" s="9">
        <f t="shared" si="32"/>
        <v>4.6472572109677897</v>
      </c>
      <c r="K91" s="11">
        <f t="shared" si="33"/>
        <v>0.5714285714285714</v>
      </c>
      <c r="L91" s="11">
        <f t="shared" si="34"/>
        <v>0.25125628140703515</v>
      </c>
      <c r="M91" s="11">
        <f t="shared" si="35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36"/>
        <v>0</v>
      </c>
      <c r="S91" s="11">
        <f t="shared" si="37"/>
        <v>-0.94709909040978379</v>
      </c>
      <c r="T91" s="11">
        <f t="shared" si="38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26"/>
        <v>0.62427215267787739</v>
      </c>
      <c r="E92" s="9">
        <f t="shared" si="27"/>
        <v>0.22132425260641533</v>
      </c>
      <c r="F92" s="9">
        <f t="shared" si="28"/>
        <v>0.15440359471570722</v>
      </c>
      <c r="G92" s="9">
        <f t="shared" si="29"/>
        <v>1.1063703337841488</v>
      </c>
      <c r="H92" s="9">
        <f t="shared" si="30"/>
        <v>1.601865461578577</v>
      </c>
      <c r="I92" s="9">
        <f t="shared" si="31"/>
        <v>4.5182576614335934</v>
      </c>
      <c r="J92" s="9">
        <f t="shared" si="32"/>
        <v>6.4765331522315375</v>
      </c>
      <c r="K92" s="11">
        <f t="shared" si="33"/>
        <v>0.64766839378238339</v>
      </c>
      <c r="L92" s="11">
        <f t="shared" si="34"/>
        <v>0.23923444976076558</v>
      </c>
      <c r="M92" s="11">
        <f t="shared" si="35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36"/>
        <v>0</v>
      </c>
      <c r="S92" s="11">
        <f t="shared" si="37"/>
        <v>-1.0129504441380137</v>
      </c>
      <c r="T92" s="11">
        <f t="shared" si="38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26"/>
        <v>0.55073306310100623</v>
      </c>
      <c r="E93" s="9">
        <f t="shared" si="27"/>
        <v>0.2672985799751556</v>
      </c>
      <c r="F93" s="9">
        <f t="shared" si="28"/>
        <v>0.18196835692383803</v>
      </c>
      <c r="G93" s="9">
        <f t="shared" si="29"/>
        <v>1.0964538907658188</v>
      </c>
      <c r="H93" s="9">
        <f t="shared" si="30"/>
        <v>1.8157616947297692</v>
      </c>
      <c r="I93" s="9">
        <f t="shared" si="31"/>
        <v>3.741134726914547</v>
      </c>
      <c r="J93" s="9">
        <f t="shared" si="32"/>
        <v>5.4954609521398554</v>
      </c>
      <c r="K93" s="11">
        <f t="shared" si="33"/>
        <v>0.57339449541284404</v>
      </c>
      <c r="L93" s="11">
        <f t="shared" si="34"/>
        <v>0.2857142857142857</v>
      </c>
      <c r="M93" s="11">
        <f t="shared" si="35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36"/>
        <v>0</v>
      </c>
      <c r="S93" s="11">
        <f t="shared" si="37"/>
        <v>-0.96302124311565729</v>
      </c>
      <c r="T93" s="11">
        <f t="shared" si="38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26"/>
        <v>0.49393406963781766</v>
      </c>
      <c r="E94" s="9">
        <f t="shared" si="27"/>
        <v>0.29057023459663295</v>
      </c>
      <c r="F94" s="9">
        <f t="shared" si="28"/>
        <v>0.21549569576554919</v>
      </c>
      <c r="G94" s="9">
        <f t="shared" si="29"/>
        <v>1.0899592559354376</v>
      </c>
      <c r="H94" s="9">
        <f t="shared" si="30"/>
        <v>2.0245617005793113</v>
      </c>
      <c r="I94" s="9">
        <f t="shared" si="31"/>
        <v>3.4415087332953811</v>
      </c>
      <c r="J94" s="9">
        <f t="shared" si="32"/>
        <v>4.6404639148243616</v>
      </c>
      <c r="K94" s="11">
        <f t="shared" si="33"/>
        <v>0.51546391752577325</v>
      </c>
      <c r="L94" s="11">
        <f t="shared" si="34"/>
        <v>0.30864197530864196</v>
      </c>
      <c r="M94" s="11">
        <f t="shared" si="35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36"/>
        <v>0</v>
      </c>
      <c r="S94" s="11">
        <f t="shared" si="37"/>
        <v>-0.92709717343428688</v>
      </c>
      <c r="T94" s="11">
        <f t="shared" si="38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26"/>
        <v>0.45755361866713989</v>
      </c>
      <c r="E95" s="9">
        <f t="shared" si="27"/>
        <v>0.28558453564761876</v>
      </c>
      <c r="F95" s="9">
        <f t="shared" si="28"/>
        <v>0.25686184568524167</v>
      </c>
      <c r="G95" s="9">
        <f t="shared" si="29"/>
        <v>1.0876478958472413</v>
      </c>
      <c r="H95" s="9">
        <f t="shared" si="30"/>
        <v>2.1855362064734929</v>
      </c>
      <c r="I95" s="9">
        <f t="shared" si="31"/>
        <v>3.501590160448655</v>
      </c>
      <c r="J95" s="9">
        <f t="shared" si="32"/>
        <v>3.8931434029536613</v>
      </c>
      <c r="K95" s="11">
        <f t="shared" si="33"/>
        <v>0.47846889952153115</v>
      </c>
      <c r="L95" s="11">
        <f t="shared" si="34"/>
        <v>0.30303030303030304</v>
      </c>
      <c r="M95" s="11">
        <f t="shared" si="35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36"/>
        <v>0</v>
      </c>
      <c r="S95" s="11">
        <f t="shared" si="37"/>
        <v>-0.90723418038514636</v>
      </c>
      <c r="T95" s="11">
        <f t="shared" si="38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26"/>
        <v>0.34955824056094131</v>
      </c>
      <c r="E96" s="9">
        <f t="shared" si="27"/>
        <v>0.3231613296593166</v>
      </c>
      <c r="F96" s="9">
        <f t="shared" si="28"/>
        <v>0.32728042977974187</v>
      </c>
      <c r="G96" s="9">
        <f t="shared" si="29"/>
        <v>1.0818334965312633</v>
      </c>
      <c r="H96" s="9">
        <f t="shared" si="30"/>
        <v>2.8607536140337735</v>
      </c>
      <c r="I96" s="9">
        <f t="shared" si="31"/>
        <v>3.0944296492845256</v>
      </c>
      <c r="J96" s="9">
        <f t="shared" si="32"/>
        <v>3.0554836434094002</v>
      </c>
      <c r="K96" s="11">
        <f t="shared" si="33"/>
        <v>0.36764705882352938</v>
      </c>
      <c r="L96" s="11">
        <f t="shared" si="34"/>
        <v>0.34059945504087197</v>
      </c>
      <c r="M96" s="11">
        <f t="shared" si="35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36"/>
        <v>0</v>
      </c>
      <c r="S96" s="11">
        <f t="shared" si="37"/>
        <v>-0.87816239618843417</v>
      </c>
      <c r="T96" s="11">
        <f t="shared" si="38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26"/>
        <v>0.39769121379491973</v>
      </c>
      <c r="E97" s="9">
        <f t="shared" si="27"/>
        <v>0.26926101774147826</v>
      </c>
      <c r="F97" s="9">
        <f t="shared" si="28"/>
        <v>0.33304776846360201</v>
      </c>
      <c r="G97" s="9">
        <f t="shared" si="29"/>
        <v>1.0943017964439399</v>
      </c>
      <c r="H97" s="9">
        <f t="shared" si="30"/>
        <v>2.5145136862784128</v>
      </c>
      <c r="I97" s="9">
        <f t="shared" si="31"/>
        <v>3.7138684551809713</v>
      </c>
      <c r="J97" s="9">
        <f t="shared" si="32"/>
        <v>3.0025722874924101</v>
      </c>
      <c r="K97" s="11">
        <f t="shared" si="33"/>
        <v>0.41946308724832215</v>
      </c>
      <c r="L97" s="11">
        <f t="shared" si="34"/>
        <v>0.28735632183908044</v>
      </c>
      <c r="M97" s="11">
        <f t="shared" si="35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36"/>
        <v>0</v>
      </c>
      <c r="S97" s="11">
        <f t="shared" si="37"/>
        <v>-0.90652252990282534</v>
      </c>
      <c r="T97" s="11">
        <f t="shared" si="38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26"/>
        <v>0.29214963020955964</v>
      </c>
      <c r="E98" s="9">
        <f t="shared" si="27"/>
        <v>0.28488280502456587</v>
      </c>
      <c r="F98" s="9">
        <f t="shared" si="28"/>
        <v>0.42296756476587488</v>
      </c>
      <c r="G98" s="9">
        <f t="shared" si="29"/>
        <v>1.0913979856654581</v>
      </c>
      <c r="H98" s="9">
        <f t="shared" si="30"/>
        <v>3.4229035281773164</v>
      </c>
      <c r="I98" s="9">
        <f t="shared" si="31"/>
        <v>3.5102153670305531</v>
      </c>
      <c r="J98" s="9">
        <f t="shared" si="32"/>
        <v>2.3642474820818227</v>
      </c>
      <c r="K98" s="11">
        <f t="shared" si="33"/>
        <v>0.3105590062111801</v>
      </c>
      <c r="L98" s="11">
        <f t="shared" si="34"/>
        <v>0.30303030303030304</v>
      </c>
      <c r="M98" s="11">
        <f t="shared" si="35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36"/>
        <v>0</v>
      </c>
      <c r="S98" s="11">
        <f t="shared" si="37"/>
        <v>-0.90403446925185926</v>
      </c>
      <c r="T98" s="11">
        <f t="shared" si="38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26"/>
        <v>0.5478947957114968</v>
      </c>
      <c r="E99" s="9">
        <f t="shared" si="27"/>
        <v>0.25355983563955148</v>
      </c>
      <c r="F99" s="9">
        <f t="shared" si="28"/>
        <v>0.19854536864895192</v>
      </c>
      <c r="G99" s="9">
        <f t="shared" si="29"/>
        <v>1.1150917722714691</v>
      </c>
      <c r="H99" s="9">
        <f t="shared" si="30"/>
        <v>1.8251679114808872</v>
      </c>
      <c r="I99" s="9">
        <f t="shared" si="31"/>
        <v>3.9438422787966787</v>
      </c>
      <c r="J99" s="9">
        <f t="shared" si="32"/>
        <v>5.0366322156227179</v>
      </c>
      <c r="K99" s="11">
        <f t="shared" si="33"/>
        <v>0.57471264367816088</v>
      </c>
      <c r="L99" s="11">
        <f t="shared" si="34"/>
        <v>0.27472527472527469</v>
      </c>
      <c r="M99" s="11">
        <f t="shared" si="35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36"/>
        <v>0</v>
      </c>
      <c r="S99" s="11">
        <f t="shared" si="37"/>
        <v>-0.98981452572612694</v>
      </c>
      <c r="T99" s="11">
        <f t="shared" si="38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26"/>
        <v>0.5305342117688604</v>
      </c>
      <c r="E100" s="9">
        <f t="shared" si="27"/>
        <v>0.24374867907782</v>
      </c>
      <c r="F100" s="9">
        <f t="shared" si="28"/>
        <v>0.22571710915331988</v>
      </c>
      <c r="G100" s="9">
        <f t="shared" si="29"/>
        <v>1.0924599771719548</v>
      </c>
      <c r="H100" s="9">
        <f t="shared" si="30"/>
        <v>1.8848925815092832</v>
      </c>
      <c r="I100" s="9">
        <f t="shared" si="31"/>
        <v>4.1025863351683505</v>
      </c>
      <c r="J100" s="9">
        <f t="shared" si="32"/>
        <v>4.4303243283199381</v>
      </c>
      <c r="K100" s="11">
        <f t="shared" si="33"/>
        <v>0.5524861878453039</v>
      </c>
      <c r="L100" s="11">
        <f t="shared" si="34"/>
        <v>0.26041666666666669</v>
      </c>
      <c r="M100" s="11">
        <f t="shared" si="35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36"/>
        <v>0</v>
      </c>
      <c r="S100" s="11">
        <f t="shared" si="37"/>
        <v>-0.94001929323839528</v>
      </c>
      <c r="T100" s="11">
        <f t="shared" si="38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9">
        <f t="shared" si="26"/>
        <v>0.39922313023074979</v>
      </c>
      <c r="E101" s="9">
        <f t="shared" si="27"/>
        <v>0.30507640217331272</v>
      </c>
      <c r="F101" s="9">
        <f t="shared" si="28"/>
        <v>0.29570046759593777</v>
      </c>
      <c r="G101" s="9">
        <f t="shared" si="29"/>
        <v>1.0826366075626508</v>
      </c>
      <c r="H101" s="9">
        <f t="shared" si="30"/>
        <v>2.5048648845120844</v>
      </c>
      <c r="I101" s="9">
        <f t="shared" si="31"/>
        <v>3.2778674223118176</v>
      </c>
      <c r="J101" s="9">
        <f t="shared" si="32"/>
        <v>3.3818005366378312</v>
      </c>
      <c r="K101" s="11">
        <f t="shared" si="33"/>
        <v>0.41841004184100417</v>
      </c>
      <c r="L101" s="11">
        <f t="shared" si="34"/>
        <v>0.32216494845360821</v>
      </c>
      <c r="M101" s="11">
        <f t="shared" si="35"/>
        <v>0.3125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-0.27102766574645232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0.23985450006470255</v>
      </c>
      <c r="Q101" s="11">
        <f>2*'OddsRatio_working_3-way'!K101*'OddsRatio_working_3-way'!L101*'OddsRatio_working_3-way'!M101</f>
        <v>8.4248155976361982E-2</v>
      </c>
      <c r="R101" s="11">
        <f t="shared" si="36"/>
        <v>0</v>
      </c>
      <c r="S101" s="11">
        <f t="shared" si="37"/>
        <v>-0.88498161028729661</v>
      </c>
      <c r="T101" s="11">
        <f t="shared" si="38"/>
        <v>-0.31084707070154433</v>
      </c>
      <c r="U101" s="11">
        <f>'OddsRatio_working_3-way'!S101-'OddsRatio_working_3-way'!R101^2/3</f>
        <v>-0.88498161028729661</v>
      </c>
      <c r="V101" s="11">
        <f>'OddsRatio_working_3-way'!S101*'OddsRatio_working_3-way'!R101/3-2*'OddsRatio_working_3-way'!R101^3/27-'OddsRatio_working_3-way'!T101</f>
        <v>0.31084707070154433</v>
      </c>
      <c r="W101" s="11">
        <f>'OddsRatio_working_3-way'!V101^2+4*'OddsRatio_working_3-way'!U101^3/27</f>
        <v>-6.0571973102941934E-3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0.16022101818583687</v>
      </c>
      <c r="Y101" s="11">
        <f>IF('OddsRatio_working_3-way'!W101&gt;=0,IF('OddsRatio_working_3-way'!V101+SQRT('OddsRatio_working_3-way'!W101)&gt;0,0,PI()),ACOS('OddsRatio_working_3-way'!V101/(2*'OddsRatio_working_3-way'!X101)))</f>
        <v>0.24533055270946069</v>
      </c>
      <c r="Z101" s="11">
        <f>'OddsRatio_working_3-way'!X101^(1/3)*COS('OddsRatio_working_3-way'!Y101/3)</f>
        <v>0.5413183037813255</v>
      </c>
      <c r="AA101" s="11">
        <f>'OddsRatio_working_3-way'!X101^(1/3)*COS(('OddsRatio_working_3-way'!Y101+2*PI())/3)</f>
        <v>-0.30908145095391032</v>
      </c>
      <c r="AB101" s="11">
        <f>'OddsRatio_working_3-way'!X101^(1/3)*COS(('OddsRatio_working_3-way'!Y101+4*PI())/3)</f>
        <v>-0.2322368528274153</v>
      </c>
      <c r="AC101" s="11">
        <f>'OddsRatio_working_3-way'!X101^(1/3)*SIN('OddsRatio_working_3-way'!Y101/3)</f>
        <v>4.436624941410057E-2</v>
      </c>
      <c r="AD101" s="11">
        <f>'OddsRatio_working_3-way'!X101^(1/3)*SIN(('OddsRatio_working_3-way'!Y101+2*PI())/3)</f>
        <v>0.4466122779010796</v>
      </c>
      <c r="AE101" s="11">
        <f>'OddsRatio_working_3-way'!X101^(1/3)*SIN(('OddsRatio_working_3-way'!Y101+4*PI())/3)</f>
        <v>-0.4909785273151801</v>
      </c>
      <c r="AF101" s="11">
        <f>-'OddsRatio_working_3-way'!U101/(3*'OddsRatio_working_3-way'!X101^(1/3))*COS(('OddsRatio_working_3-way'!Y101)/3)</f>
        <v>0.54131830378132539</v>
      </c>
      <c r="AG101" s="11">
        <f>-'OddsRatio_working_3-way'!U101/(3*'OddsRatio_working_3-way'!X101^(1/3))*COS(('OddsRatio_working_3-way'!Y101+2*PI())/3)</f>
        <v>-0.30908145095391026</v>
      </c>
      <c r="AH101" s="11">
        <f>-'OddsRatio_working_3-way'!U101/(3*'OddsRatio_working_3-way'!X101^(1/3))*COS(('OddsRatio_working_3-way'!Y101+4*PI())/3)</f>
        <v>-0.23223685282741527</v>
      </c>
      <c r="AI101" s="11">
        <f>'OddsRatio_working_3-way'!U101/(3*'OddsRatio_working_3-way'!X101^(1/3))*SIN(('OddsRatio_working_3-way'!Y101)/3)</f>
        <v>-4.4366249414100563E-2</v>
      </c>
      <c r="AJ101" s="11">
        <f>'OddsRatio_working_3-way'!U101/(3*'OddsRatio_working_3-way'!X101^(1/3))*SIN(('OddsRatio_working_3-way'!Y101+2*PI())/3)</f>
        <v>-0.44661227790107949</v>
      </c>
      <c r="AK101" s="11">
        <f>'OddsRatio_working_3-way'!U101/(3*'OddsRatio_working_3-way'!X101^(1/3))*SIN(('OddsRatio_working_3-way'!Y101+4*PI())/3)</f>
        <v>0.49097852731517999</v>
      </c>
      <c r="AL101" s="11">
        <f>'OddsRatio_working_3-way'!Z101+'OddsRatio_working_3-way'!AF101</f>
        <v>1.0826366075626508</v>
      </c>
      <c r="AM101" s="11">
        <f>'OddsRatio_working_3-way'!AA101+'OddsRatio_working_3-way'!AG101</f>
        <v>-0.61816290190782053</v>
      </c>
      <c r="AN101" s="11">
        <f>'OddsRatio_working_3-way'!AB101+'OddsRatio_working_3-way'!AH101</f>
        <v>-0.46447370565483059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1.0826366075626508</v>
      </c>
      <c r="AS101" s="11">
        <f>IF(('OddsRatio_working_3-way'!X101=0),IF(Q101&gt;0,-Q101^(1/3),(-Q101)^(1/3)),'OddsRatio_working_3-way'!AM101-'OddsRatio_working_3-way'!R101/3)</f>
        <v>-0.61816290190782053</v>
      </c>
      <c r="AT101" s="11">
        <f>IF(('OddsRatio_working_3-way'!X101=0),IF(Q101&gt;0,-Q101^(1/3),(-Q101)^(1/3)),'OddsRatio_working_3-way'!AN101-'OddsRatio_working_3-way'!R101/3)</f>
        <v>-0.46447370565483059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9">
        <f t="shared" si="26"/>
        <v>0.55949966416637276</v>
      </c>
      <c r="E102" s="9">
        <f t="shared" si="27"/>
        <v>0.2544175060525955</v>
      </c>
      <c r="F102" s="9">
        <f t="shared" si="28"/>
        <v>0.18608282978103191</v>
      </c>
      <c r="G102" s="9">
        <f t="shared" si="29"/>
        <v>1.0934877376605943</v>
      </c>
      <c r="H102" s="9">
        <f t="shared" si="30"/>
        <v>1.7873111711156275</v>
      </c>
      <c r="I102" s="9">
        <f t="shared" si="31"/>
        <v>3.9305471369303921</v>
      </c>
      <c r="J102" s="9">
        <f t="shared" si="32"/>
        <v>5.373950950642377</v>
      </c>
      <c r="K102" s="11">
        <f t="shared" si="33"/>
        <v>0.58139534883720934</v>
      </c>
      <c r="L102" s="11">
        <f t="shared" si="34"/>
        <v>0.27173913043478259</v>
      </c>
      <c r="M102" s="11">
        <f t="shared" si="35"/>
        <v>0.2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-0.24388270980788684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0.23382204246713856</v>
      </c>
      <c r="Q102" s="11">
        <f>2*'OddsRatio_working_3-way'!K102*'OddsRatio_working_3-way'!L102*'OddsRatio_working_3-way'!M102</f>
        <v>6.3195146612740144E-2</v>
      </c>
      <c r="R102" s="11">
        <f t="shared" si="36"/>
        <v>0</v>
      </c>
      <c r="S102" s="11">
        <f t="shared" si="37"/>
        <v>-0.95874792703150891</v>
      </c>
      <c r="T102" s="11">
        <f t="shared" si="38"/>
        <v>-0.25912106135986723</v>
      </c>
      <c r="U102" s="11">
        <f>'OddsRatio_working_3-way'!S102-'OddsRatio_working_3-way'!R102^2/3</f>
        <v>-0.95874792703150891</v>
      </c>
      <c r="V102" s="11">
        <f>'OddsRatio_working_3-way'!S102*'OddsRatio_working_3-way'!R102/3-2*'OddsRatio_working_3-way'!R102^3/27-'OddsRatio_working_3-way'!T102</f>
        <v>0.25912106135986723</v>
      </c>
      <c r="W102" s="11">
        <f>'OddsRatio_working_3-way'!V102^2+4*'OddsRatio_working_3-way'!U102^3/27</f>
        <v>-6.3416095060714675E-2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0.18066531176527686</v>
      </c>
      <c r="Y102" s="11">
        <f>IF('OddsRatio_working_3-way'!W102&gt;=0,IF('OddsRatio_working_3-way'!V102+SQRT('OddsRatio_working_3-way'!W102)&gt;0,0,PI()),ACOS('OddsRatio_working_3-way'!V102/(2*'OddsRatio_working_3-way'!X102)))</f>
        <v>0.77112066202112983</v>
      </c>
      <c r="Z102" s="11">
        <f>'OddsRatio_working_3-way'!X102^(1/3)*COS('OddsRatio_working_3-way'!Y102/3)</f>
        <v>0.54674386883029713</v>
      </c>
      <c r="AA102" s="11">
        <f>'OddsRatio_working_3-way'!X102^(1/3)*COS(('OddsRatio_working_3-way'!Y102+2*PI())/3)</f>
        <v>-0.39783212154435221</v>
      </c>
      <c r="AB102" s="11">
        <f>'OddsRatio_working_3-way'!X102^(1/3)*COS(('OddsRatio_working_3-way'!Y102+4*PI())/3)</f>
        <v>-0.14891174728594497</v>
      </c>
      <c r="AC102" s="11">
        <f>'OddsRatio_working_3-way'!X102^(1/3)*SIN('OddsRatio_working_3-way'!Y102/3)</f>
        <v>0.14371424508487379</v>
      </c>
      <c r="AD102" s="11">
        <f>'OddsRatio_working_3-way'!X102^(1/3)*SIN(('OddsRatio_working_3-way'!Y102+2*PI())/3)</f>
        <v>0.40163695722798726</v>
      </c>
      <c r="AE102" s="11">
        <f>'OddsRatio_working_3-way'!X102^(1/3)*SIN(('OddsRatio_working_3-way'!Y102+4*PI())/3)</f>
        <v>-0.54535120231286105</v>
      </c>
      <c r="AF102" s="11">
        <f>-'OddsRatio_working_3-way'!U102/(3*'OddsRatio_working_3-way'!X102^(1/3))*COS(('OddsRatio_working_3-way'!Y102)/3)</f>
        <v>0.54674386883029713</v>
      </c>
      <c r="AG102" s="11">
        <f>-'OddsRatio_working_3-way'!U102/(3*'OddsRatio_working_3-way'!X102^(1/3))*COS(('OddsRatio_working_3-way'!Y102+2*PI())/3)</f>
        <v>-0.39783212154435221</v>
      </c>
      <c r="AH102" s="11">
        <f>-'OddsRatio_working_3-way'!U102/(3*'OddsRatio_working_3-way'!X102^(1/3))*COS(('OddsRatio_working_3-way'!Y102+4*PI())/3)</f>
        <v>-0.14891174728594497</v>
      </c>
      <c r="AI102" s="11">
        <f>'OddsRatio_working_3-way'!U102/(3*'OddsRatio_working_3-way'!X102^(1/3))*SIN(('OddsRatio_working_3-way'!Y102)/3)</f>
        <v>-0.14371424508487379</v>
      </c>
      <c r="AJ102" s="11">
        <f>'OddsRatio_working_3-way'!U102/(3*'OddsRatio_working_3-way'!X102^(1/3))*SIN(('OddsRatio_working_3-way'!Y102+2*PI())/3)</f>
        <v>-0.40163695722798726</v>
      </c>
      <c r="AK102" s="11">
        <f>'OddsRatio_working_3-way'!U102/(3*'OddsRatio_working_3-way'!X102^(1/3))*SIN(('OddsRatio_working_3-way'!Y102+4*PI())/3)</f>
        <v>0.54535120231286105</v>
      </c>
      <c r="AL102" s="11">
        <f>'OddsRatio_working_3-way'!Z102+'OddsRatio_working_3-way'!AF102</f>
        <v>1.0934877376605943</v>
      </c>
      <c r="AM102" s="11">
        <f>'OddsRatio_working_3-way'!AA102+'OddsRatio_working_3-way'!AG102</f>
        <v>-0.79566424308870443</v>
      </c>
      <c r="AN102" s="11">
        <f>'OddsRatio_working_3-way'!AB102+'OddsRatio_working_3-way'!AH102</f>
        <v>-0.29782349457188995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1.0934877376605943</v>
      </c>
      <c r="AS102" s="11">
        <f>IF(('OddsRatio_working_3-way'!X102=0),IF(Q102&gt;0,-Q102^(1/3),(-Q102)^(1/3)),'OddsRatio_working_3-way'!AM102-'OddsRatio_working_3-way'!R102/3)</f>
        <v>-0.79566424308870443</v>
      </c>
      <c r="AT102" s="11">
        <f>IF(('OddsRatio_working_3-way'!X102=0),IF(Q102&gt;0,-Q102^(1/3),(-Q102)^(1/3)),'OddsRatio_working_3-way'!AN102-'OddsRatio_working_3-way'!R102/3)</f>
        <v>-0.29782349457188995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9">
        <f t="shared" si="26"/>
        <v>0.31215830285970281</v>
      </c>
      <c r="E103" s="9">
        <f t="shared" si="27"/>
        <v>0.28958976102679701</v>
      </c>
      <c r="F103" s="9">
        <f t="shared" si="28"/>
        <v>0.39825193611350035</v>
      </c>
      <c r="G103" s="9">
        <f t="shared" si="29"/>
        <v>1.0854693639388366</v>
      </c>
      <c r="H103" s="9">
        <f t="shared" si="30"/>
        <v>3.2035028087958386</v>
      </c>
      <c r="I103" s="9">
        <f t="shared" si="31"/>
        <v>3.4531607625017711</v>
      </c>
      <c r="J103" s="9">
        <f t="shared" si="32"/>
        <v>2.5109733546028603</v>
      </c>
      <c r="K103" s="11">
        <f t="shared" si="33"/>
        <v>0.33003300330033003</v>
      </c>
      <c r="L103" s="11">
        <f t="shared" si="34"/>
        <v>0.30674846625766872</v>
      </c>
      <c r="M103" s="11">
        <f t="shared" si="35"/>
        <v>0.41806020066889632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-0.2702852266062522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0.24048047745456161</v>
      </c>
      <c r="Q103" s="11">
        <f>2*'OddsRatio_working_3-way'!K103*'OddsRatio_working_3-way'!L103*'OddsRatio_working_3-way'!M103</f>
        <v>8.464641937858558E-2</v>
      </c>
      <c r="R103" s="11">
        <f t="shared" si="36"/>
        <v>0</v>
      </c>
      <c r="S103" s="11">
        <f t="shared" si="37"/>
        <v>-0.88972853039019506</v>
      </c>
      <c r="T103" s="11">
        <f t="shared" si="38"/>
        <v>-0.31317442111587296</v>
      </c>
      <c r="U103" s="11">
        <f>'OddsRatio_working_3-way'!S103-'OddsRatio_working_3-way'!R103^2/3</f>
        <v>-0.88972853039019506</v>
      </c>
      <c r="V103" s="11">
        <f>'OddsRatio_working_3-way'!S103*'OddsRatio_working_3-way'!R103/3-2*'OddsRatio_working_3-way'!R103^3/27-'OddsRatio_working_3-way'!T103</f>
        <v>0.31317442111587296</v>
      </c>
      <c r="W103" s="11">
        <f>'OddsRatio_working_3-way'!V103^2+4*'OddsRatio_working_3-way'!U103^3/27</f>
        <v>-6.2660935904214621E-3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0.16151185067332025</v>
      </c>
      <c r="Y103" s="11">
        <f>IF('OddsRatio_working_3-way'!W103&gt;=0,IF('OddsRatio_working_3-way'!V103+SQRT('OddsRatio_working_3-way'!W103)&gt;0,0,PI()),ACOS('OddsRatio_working_3-way'!V103/(2*'OddsRatio_working_3-way'!X103)))</f>
        <v>0.24757670200931403</v>
      </c>
      <c r="Z103" s="11">
        <f>'OddsRatio_working_3-way'!X103^(1/3)*COS('OddsRatio_working_3-way'!Y103/3)</f>
        <v>0.54273468196941843</v>
      </c>
      <c r="AA103" s="11">
        <f>'OddsRatio_working_3-way'!X103^(1/3)*COS(('OddsRatio_working_3-way'!Y103+2*PI())/3)</f>
        <v>-0.31024447228595708</v>
      </c>
      <c r="AB103" s="11">
        <f>'OddsRatio_working_3-way'!X103^(1/3)*COS(('OddsRatio_working_3-way'!Y103+4*PI())/3)</f>
        <v>-0.23249020968346171</v>
      </c>
      <c r="AC103" s="11">
        <f>'OddsRatio_working_3-way'!X103^(1/3)*SIN('OddsRatio_working_3-way'!Y103/3)</f>
        <v>4.4891444444191735E-2</v>
      </c>
      <c r="AD103" s="11">
        <f>'OddsRatio_working_3-way'!X103^(1/3)*SIN(('OddsRatio_working_3-way'!Y103+2*PI())/3)</f>
        <v>0.44757629987828862</v>
      </c>
      <c r="AE103" s="11">
        <f>'OddsRatio_working_3-way'!X103^(1/3)*SIN(('OddsRatio_working_3-way'!Y103+4*PI())/3)</f>
        <v>-0.49246774432248019</v>
      </c>
      <c r="AF103" s="11">
        <f>-'OddsRatio_working_3-way'!U103/(3*'OddsRatio_working_3-way'!X103^(1/3))*COS(('OddsRatio_working_3-way'!Y103)/3)</f>
        <v>0.54273468196941832</v>
      </c>
      <c r="AG103" s="11">
        <f>-'OddsRatio_working_3-way'!U103/(3*'OddsRatio_working_3-way'!X103^(1/3))*COS(('OddsRatio_working_3-way'!Y103+2*PI())/3)</f>
        <v>-0.31024447228595703</v>
      </c>
      <c r="AH103" s="11">
        <f>-'OddsRatio_working_3-way'!U103/(3*'OddsRatio_working_3-way'!X103^(1/3))*COS(('OddsRatio_working_3-way'!Y103+4*PI())/3)</f>
        <v>-0.23249020968346165</v>
      </c>
      <c r="AI103" s="11">
        <f>'OddsRatio_working_3-way'!U103/(3*'OddsRatio_working_3-way'!X103^(1/3))*SIN(('OddsRatio_working_3-way'!Y103)/3)</f>
        <v>-4.4891444444191728E-2</v>
      </c>
      <c r="AJ103" s="11">
        <f>'OddsRatio_working_3-way'!U103/(3*'OddsRatio_working_3-way'!X103^(1/3))*SIN(('OddsRatio_working_3-way'!Y103+2*PI())/3)</f>
        <v>-0.44757629987828856</v>
      </c>
      <c r="AK103" s="11">
        <f>'OddsRatio_working_3-way'!U103/(3*'OddsRatio_working_3-way'!X103^(1/3))*SIN(('OddsRatio_working_3-way'!Y103+4*PI())/3)</f>
        <v>0.49246774432248014</v>
      </c>
      <c r="AL103" s="11">
        <f>'OddsRatio_working_3-way'!Z103+'OddsRatio_working_3-way'!AF103</f>
        <v>1.0854693639388366</v>
      </c>
      <c r="AM103" s="11">
        <f>'OddsRatio_working_3-way'!AA103+'OddsRatio_working_3-way'!AG103</f>
        <v>-0.62048894457191417</v>
      </c>
      <c r="AN103" s="11">
        <f>'OddsRatio_working_3-way'!AB103+'OddsRatio_working_3-way'!AH103</f>
        <v>-0.46498041936692336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1.0854693639388366</v>
      </c>
      <c r="AS103" s="11">
        <f>IF(('OddsRatio_working_3-way'!X103=0),IF(Q103&gt;0,-Q103^(1/3),(-Q103)^(1/3)),'OddsRatio_working_3-way'!AM103-'OddsRatio_working_3-way'!R103/3)</f>
        <v>-0.62048894457191417</v>
      </c>
      <c r="AT103" s="11">
        <f>IF(('OddsRatio_working_3-way'!X103=0),IF(Q103&gt;0,-Q103^(1/3),(-Q103)^(1/3)),'OddsRatio_working_3-way'!AN103-'OddsRatio_working_3-way'!R103/3)</f>
        <v>-0.46498041936692336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9">
        <f t="shared" si="26"/>
        <v>0.3405053925348277</v>
      </c>
      <c r="E104" s="9">
        <f t="shared" si="27"/>
        <v>0.27635898294972272</v>
      </c>
      <c r="F104" s="9">
        <f t="shared" si="28"/>
        <v>0.38313562451544986</v>
      </c>
      <c r="G104" s="9">
        <f t="shared" si="29"/>
        <v>1.0820173473845078</v>
      </c>
      <c r="H104" s="9">
        <f t="shared" si="30"/>
        <v>2.9368110518182693</v>
      </c>
      <c r="I104" s="9">
        <f t="shared" si="31"/>
        <v>3.6184819806705089</v>
      </c>
      <c r="J104" s="9">
        <f t="shared" si="32"/>
        <v>2.6100418129081473</v>
      </c>
      <c r="K104" s="11">
        <f t="shared" si="33"/>
        <v>0.35842293906810035</v>
      </c>
      <c r="L104" s="11">
        <f t="shared" si="34"/>
        <v>0.29239766081871343</v>
      </c>
      <c r="M104" s="11">
        <f t="shared" si="35"/>
        <v>0.40192926045016075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-0.27151300903204789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0.24001686537603131</v>
      </c>
      <c r="Q104" s="11">
        <f>2*'OddsRatio_working_3-way'!K104*'OddsRatio_working_3-way'!L104*'OddsRatio_working_3-way'!M104</f>
        <v>8.4246003992990995E-2</v>
      </c>
      <c r="R104" s="11">
        <f t="shared" si="36"/>
        <v>0</v>
      </c>
      <c r="S104" s="11">
        <f t="shared" si="37"/>
        <v>-0.8839976626965268</v>
      </c>
      <c r="T104" s="11">
        <f t="shared" si="38"/>
        <v>-0.31028348988997084</v>
      </c>
      <c r="U104" s="11">
        <f>'OddsRatio_working_3-way'!S104-'OddsRatio_working_3-way'!R104^2/3</f>
        <v>-0.8839976626965268</v>
      </c>
      <c r="V104" s="11">
        <f>'OddsRatio_working_3-way'!S104*'OddsRatio_working_3-way'!R104/3-2*'OddsRatio_working_3-way'!R104^3/27-'OddsRatio_working_3-way'!T104</f>
        <v>0.31028348988997084</v>
      </c>
      <c r="W104" s="11">
        <f>'OddsRatio_working_3-way'!V104^2+4*'OddsRatio_working_3-way'!U104^3/27</f>
        <v>-6.0651373113328189E-3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0.15995388508069477</v>
      </c>
      <c r="Y104" s="11">
        <f>IF('OddsRatio_working_3-way'!W104&gt;=0,IF('OddsRatio_working_3-way'!V104+SQRT('OddsRatio_working_3-way'!W104)&gt;0,0,PI()),ACOS('OddsRatio_working_3-way'!V104/(2*'OddsRatio_working_3-way'!X104)))</f>
        <v>0.24591305547182318</v>
      </c>
      <c r="Z104" s="11">
        <f>'OddsRatio_working_3-way'!X104^(1/3)*COS('OddsRatio_working_3-way'!Y104/3)</f>
        <v>0.54100867369225392</v>
      </c>
      <c r="AA104" s="11">
        <f>'OddsRatio_working_3-way'!X104^(1/3)*COS(('OddsRatio_working_3-way'!Y104+2*PI())/3)</f>
        <v>-0.3089962440013056</v>
      </c>
      <c r="AB104" s="11">
        <f>'OddsRatio_working_3-way'!X104^(1/3)*COS(('OddsRatio_working_3-way'!Y104+4*PI())/3)</f>
        <v>-0.23201242969094868</v>
      </c>
      <c r="AC104" s="11">
        <f>'OddsRatio_working_3-way'!X104^(1/3)*SIN('OddsRatio_working_3-way'!Y104/3)</f>
        <v>4.444662591532892E-2</v>
      </c>
      <c r="AD104" s="11">
        <f>'OddsRatio_working_3-way'!X104^(1/3)*SIN(('OddsRatio_working_3-way'!Y104+2*PI())/3)</f>
        <v>0.44630394212755337</v>
      </c>
      <c r="AE104" s="11">
        <f>'OddsRatio_working_3-way'!X104^(1/3)*SIN(('OddsRatio_working_3-way'!Y104+4*PI())/3)</f>
        <v>-0.49075056804288208</v>
      </c>
      <c r="AF104" s="11">
        <f>-'OddsRatio_working_3-way'!U104/(3*'OddsRatio_working_3-way'!X104^(1/3))*COS(('OddsRatio_working_3-way'!Y104)/3)</f>
        <v>0.54100867369225403</v>
      </c>
      <c r="AG104" s="11">
        <f>-'OddsRatio_working_3-way'!U104/(3*'OddsRatio_working_3-way'!X104^(1/3))*COS(('OddsRatio_working_3-way'!Y104+2*PI())/3)</f>
        <v>-0.30899624400130565</v>
      </c>
      <c r="AH104" s="11">
        <f>-'OddsRatio_working_3-way'!U104/(3*'OddsRatio_working_3-way'!X104^(1/3))*COS(('OddsRatio_working_3-way'!Y104+4*PI())/3)</f>
        <v>-0.23201242969094871</v>
      </c>
      <c r="AI104" s="11">
        <f>'OddsRatio_working_3-way'!U104/(3*'OddsRatio_working_3-way'!X104^(1/3))*SIN(('OddsRatio_working_3-way'!Y104)/3)</f>
        <v>-4.4446625915328934E-2</v>
      </c>
      <c r="AJ104" s="11">
        <f>'OddsRatio_working_3-way'!U104/(3*'OddsRatio_working_3-way'!X104^(1/3))*SIN(('OddsRatio_working_3-way'!Y104+2*PI())/3)</f>
        <v>-0.44630394212755348</v>
      </c>
      <c r="AK104" s="11">
        <f>'OddsRatio_working_3-way'!U104/(3*'OddsRatio_working_3-way'!X104^(1/3))*SIN(('OddsRatio_working_3-way'!Y104+4*PI())/3)</f>
        <v>0.4907505680428822</v>
      </c>
      <c r="AL104" s="11">
        <f>'OddsRatio_working_3-way'!Z104+'OddsRatio_working_3-way'!AF104</f>
        <v>1.0820173473845078</v>
      </c>
      <c r="AM104" s="11">
        <f>'OddsRatio_working_3-way'!AA104+'OddsRatio_working_3-way'!AG104</f>
        <v>-0.61799248800261131</v>
      </c>
      <c r="AN104" s="11">
        <f>'OddsRatio_working_3-way'!AB104+'OddsRatio_working_3-way'!AH104</f>
        <v>-0.46402485938189741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1.0820173473845078</v>
      </c>
      <c r="AS104" s="11">
        <f>IF(('OddsRatio_working_3-way'!X104=0),IF(Q104&gt;0,-Q104^(1/3),(-Q104)^(1/3)),'OddsRatio_working_3-way'!AM104-'OddsRatio_working_3-way'!R104/3)</f>
        <v>-0.61799248800261131</v>
      </c>
      <c r="AT104" s="11">
        <f>IF(('OddsRatio_working_3-way'!X104=0),IF(Q104&gt;0,-Q104^(1/3),(-Q104)^(1/3)),'OddsRatio_working_3-way'!AN104-'OddsRatio_working_3-way'!R104/3)</f>
        <v>-0.46402485938189741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9">
        <f t="shared" si="26"/>
        <v>0.43107485963621428</v>
      </c>
      <c r="E105" s="9">
        <f t="shared" si="27"/>
        <v>0.27088069794182945</v>
      </c>
      <c r="F105" s="9">
        <f t="shared" si="28"/>
        <v>0.2980444424219561</v>
      </c>
      <c r="G105" s="9">
        <f t="shared" si="29"/>
        <v>1.08534761171864</v>
      </c>
      <c r="H105" s="9">
        <f t="shared" si="30"/>
        <v>2.3197826958498666</v>
      </c>
      <c r="I105" s="9">
        <f t="shared" si="31"/>
        <v>3.6916620770622277</v>
      </c>
      <c r="J105" s="9">
        <f t="shared" si="32"/>
        <v>3.355204317429449</v>
      </c>
      <c r="K105" s="11">
        <f t="shared" si="33"/>
        <v>0.45126353790613716</v>
      </c>
      <c r="L105" s="11">
        <f t="shared" si="34"/>
        <v>0.28735632183908044</v>
      </c>
      <c r="M105" s="11">
        <f t="shared" si="35"/>
        <v>0.31545741324921134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-0.26769282283660867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0.23995720596807357</v>
      </c>
      <c r="Q105" s="11">
        <f>2*'OddsRatio_working_3-way'!K105*'OddsRatio_working_3-way'!L105*'OddsRatio_working_3-way'!M105</f>
        <v>8.1812889862964047E-2</v>
      </c>
      <c r="R105" s="11">
        <f t="shared" si="36"/>
        <v>0</v>
      </c>
      <c r="S105" s="11">
        <f t="shared" si="37"/>
        <v>-0.89639013637110454</v>
      </c>
      <c r="T105" s="11">
        <f t="shared" si="38"/>
        <v>-0.30562227629427358</v>
      </c>
      <c r="U105" s="11">
        <f>'OddsRatio_working_3-way'!S105-'OddsRatio_working_3-way'!R105^2/3</f>
        <v>-0.89639013637110454</v>
      </c>
      <c r="V105" s="11">
        <f>'OddsRatio_working_3-way'!S105*'OddsRatio_working_3-way'!R105/3-2*'OddsRatio_working_3-way'!R105^3/27-'OddsRatio_working_3-way'!T105</f>
        <v>0.30562227629427358</v>
      </c>
      <c r="W105" s="11">
        <f>'OddsRatio_working_3-way'!V105^2+4*'OddsRatio_working_3-way'!U105^3/27</f>
        <v>-1.3300678803501706E-2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0.16332915735623799</v>
      </c>
      <c r="Y105" s="11">
        <f>IF('OddsRatio_working_3-way'!W105&gt;=0,IF('OddsRatio_working_3-way'!V105+SQRT('OddsRatio_working_3-way'!W105)&gt;0,0,PI()),ACOS('OddsRatio_working_3-way'!V105/(2*'OddsRatio_working_3-way'!X105)))</f>
        <v>0.36083508753568605</v>
      </c>
      <c r="Z105" s="11">
        <f>'OddsRatio_working_3-way'!X105^(1/3)*COS('OddsRatio_working_3-way'!Y105/3)</f>
        <v>0.54267380585932001</v>
      </c>
      <c r="AA105" s="11">
        <f>'OddsRatio_working_3-way'!X105^(1/3)*COS(('OddsRatio_working_3-way'!Y105+2*PI())/3)</f>
        <v>-0.32813821821722167</v>
      </c>
      <c r="AB105" s="11">
        <f>'OddsRatio_working_3-way'!X105^(1/3)*COS(('OddsRatio_working_3-way'!Y105+4*PI())/3)</f>
        <v>-0.21453558764209824</v>
      </c>
      <c r="AC105" s="11">
        <f>'OddsRatio_working_3-way'!X105^(1/3)*SIN('OddsRatio_working_3-way'!Y105/3)</f>
        <v>6.5588509343197071E-2</v>
      </c>
      <c r="AD105" s="11">
        <f>'OddsRatio_working_3-way'!X105^(1/3)*SIN(('OddsRatio_working_3-way'!Y105+2*PI())/3)</f>
        <v>0.43717504717095712</v>
      </c>
      <c r="AE105" s="11">
        <f>'OddsRatio_working_3-way'!X105^(1/3)*SIN(('OddsRatio_working_3-way'!Y105+4*PI())/3)</f>
        <v>-0.50276355651415416</v>
      </c>
      <c r="AF105" s="11">
        <f>-'OddsRatio_working_3-way'!U105/(3*'OddsRatio_working_3-way'!X105^(1/3))*COS(('OddsRatio_working_3-way'!Y105)/3)</f>
        <v>0.54267380585932001</v>
      </c>
      <c r="AG105" s="11">
        <f>-'OddsRatio_working_3-way'!U105/(3*'OddsRatio_working_3-way'!X105^(1/3))*COS(('OddsRatio_working_3-way'!Y105+2*PI())/3)</f>
        <v>-0.32813821821722167</v>
      </c>
      <c r="AH105" s="11">
        <f>-'OddsRatio_working_3-way'!U105/(3*'OddsRatio_working_3-way'!X105^(1/3))*COS(('OddsRatio_working_3-way'!Y105+4*PI())/3)</f>
        <v>-0.21453558764209824</v>
      </c>
      <c r="AI105" s="11">
        <f>'OddsRatio_working_3-way'!U105/(3*'OddsRatio_working_3-way'!X105^(1/3))*SIN(('OddsRatio_working_3-way'!Y105)/3)</f>
        <v>-6.5588509343197071E-2</v>
      </c>
      <c r="AJ105" s="11">
        <f>'OddsRatio_working_3-way'!U105/(3*'OddsRatio_working_3-way'!X105^(1/3))*SIN(('OddsRatio_working_3-way'!Y105+2*PI())/3)</f>
        <v>-0.43717504717095712</v>
      </c>
      <c r="AK105" s="11">
        <f>'OddsRatio_working_3-way'!U105/(3*'OddsRatio_working_3-way'!X105^(1/3))*SIN(('OddsRatio_working_3-way'!Y105+4*PI())/3)</f>
        <v>0.50276355651415416</v>
      </c>
      <c r="AL105" s="11">
        <f>'OddsRatio_working_3-way'!Z105+'OddsRatio_working_3-way'!AF105</f>
        <v>1.08534761171864</v>
      </c>
      <c r="AM105" s="11">
        <f>'OddsRatio_working_3-way'!AA105+'OddsRatio_working_3-way'!AG105</f>
        <v>-0.65627643643444333</v>
      </c>
      <c r="AN105" s="11">
        <f>'OddsRatio_working_3-way'!AB105+'OddsRatio_working_3-way'!AH105</f>
        <v>-0.42907117528419647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1.08534761171864</v>
      </c>
      <c r="AS105" s="11">
        <f>IF(('OddsRatio_working_3-way'!X105=0),IF(Q105&gt;0,-Q105^(1/3),(-Q105)^(1/3)),'OddsRatio_working_3-way'!AM105-'OddsRatio_working_3-way'!R105/3)</f>
        <v>-0.65627643643444333</v>
      </c>
      <c r="AT105" s="11">
        <f>IF(('OddsRatio_working_3-way'!X105=0),IF(Q105&gt;0,-Q105^(1/3),(-Q105)^(1/3)),'OddsRatio_working_3-way'!AN105-'OddsRatio_working_3-way'!R105/3)</f>
        <v>-0.42907117528419647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9">
        <f t="shared" si="26"/>
        <v>0.43977752860069264</v>
      </c>
      <c r="E106" s="9">
        <f t="shared" si="27"/>
        <v>0.27415431201222756</v>
      </c>
      <c r="F106" s="9">
        <f t="shared" si="28"/>
        <v>0.2860681593870798</v>
      </c>
      <c r="G106" s="9">
        <f t="shared" si="29"/>
        <v>1.0850740912852301</v>
      </c>
      <c r="H106" s="9">
        <f t="shared" si="30"/>
        <v>2.2738769831688601</v>
      </c>
      <c r="I106" s="9">
        <f t="shared" si="31"/>
        <v>3.6475807827359614</v>
      </c>
      <c r="J106" s="9">
        <f t="shared" si="32"/>
        <v>3.4956704099560292</v>
      </c>
      <c r="K106" s="11">
        <f t="shared" si="33"/>
        <v>0.45998160073597055</v>
      </c>
      <c r="L106" s="11">
        <f t="shared" si="34"/>
        <v>0.29069767441860467</v>
      </c>
      <c r="M106" s="11">
        <f t="shared" si="35"/>
        <v>0.30303030303030304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-0.26696469843813719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0.2396345301931404</v>
      </c>
      <c r="Q106" s="11">
        <f>2*'OddsRatio_working_3-way'!K106*'OddsRatio_working_3-way'!L106*'OddsRatio_working_3-way'!M106</f>
        <v>8.103974642987502E-2</v>
      </c>
      <c r="R106" s="11">
        <f t="shared" si="36"/>
        <v>0</v>
      </c>
      <c r="S106" s="11">
        <f t="shared" si="37"/>
        <v>-0.8976262839061101</v>
      </c>
      <c r="T106" s="11">
        <f t="shared" si="38"/>
        <v>-0.30355978488539404</v>
      </c>
      <c r="U106" s="11">
        <f>'OddsRatio_working_3-way'!S106-'OddsRatio_working_3-way'!R106^2/3</f>
        <v>-0.8976262839061101</v>
      </c>
      <c r="V106" s="11">
        <f>'OddsRatio_working_3-way'!S106*'OddsRatio_working_3-way'!R106/3-2*'OddsRatio_working_3-way'!R106^3/27-'OddsRatio_working_3-way'!T106</f>
        <v>0.30355978488539404</v>
      </c>
      <c r="W106" s="11">
        <f>'OddsRatio_working_3-way'!V106^2+4*'OddsRatio_working_3-way'!U106^3/27</f>
        <v>-1.4999171036323283E-2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0.16366712714836018</v>
      </c>
      <c r="Y106" s="11">
        <f>IF('OddsRatio_working_3-way'!W106&gt;=0,IF('OddsRatio_working_3-way'!V106+SQRT('OddsRatio_working_3-way'!W106)&gt;0,0,PI()),ACOS('OddsRatio_working_3-way'!V106/(2*'OddsRatio_working_3-way'!X106)))</f>
        <v>0.38347671067566957</v>
      </c>
      <c r="Z106" s="11">
        <f>'OddsRatio_working_3-way'!X106^(1/3)*COS('OddsRatio_working_3-way'!Y106/3)</f>
        <v>0.54253704564261507</v>
      </c>
      <c r="AA106" s="11">
        <f>'OddsRatio_working_3-way'!X106^(1/3)*COS(('OddsRatio_working_3-way'!Y106+2*PI())/3)</f>
        <v>-0.33165673819123559</v>
      </c>
      <c r="AB106" s="11">
        <f>'OddsRatio_working_3-way'!X106^(1/3)*COS(('OddsRatio_working_3-way'!Y106+4*PI())/3)</f>
        <v>-0.21088030745137964</v>
      </c>
      <c r="AC106" s="11">
        <f>'OddsRatio_working_3-way'!X106^(1/3)*SIN('OddsRatio_working_3-way'!Y106/3)</f>
        <v>6.9730304799418261E-2</v>
      </c>
      <c r="AD106" s="11">
        <f>'OddsRatio_working_3-way'!X106^(1/3)*SIN(('OddsRatio_working_3-way'!Y106+2*PI())/3)</f>
        <v>0.43498571162095312</v>
      </c>
      <c r="AE106" s="11">
        <f>'OddsRatio_working_3-way'!X106^(1/3)*SIN(('OddsRatio_working_3-way'!Y106+4*PI())/3)</f>
        <v>-0.50471601642037112</v>
      </c>
      <c r="AF106" s="11">
        <f>-'OddsRatio_working_3-way'!U106/(3*'OddsRatio_working_3-way'!X106^(1/3))*COS(('OddsRatio_working_3-way'!Y106)/3)</f>
        <v>0.54253704564261496</v>
      </c>
      <c r="AG106" s="11">
        <f>-'OddsRatio_working_3-way'!U106/(3*'OddsRatio_working_3-way'!X106^(1/3))*COS(('OddsRatio_working_3-way'!Y106+2*PI())/3)</f>
        <v>-0.33165673819123553</v>
      </c>
      <c r="AH106" s="11">
        <f>-'OddsRatio_working_3-way'!U106/(3*'OddsRatio_working_3-way'!X106^(1/3))*COS(('OddsRatio_working_3-way'!Y106+4*PI())/3)</f>
        <v>-0.21088030745137962</v>
      </c>
      <c r="AI106" s="11">
        <f>'OddsRatio_working_3-way'!U106/(3*'OddsRatio_working_3-way'!X106^(1/3))*SIN(('OddsRatio_working_3-way'!Y106)/3)</f>
        <v>-6.9730304799418247E-2</v>
      </c>
      <c r="AJ106" s="11">
        <f>'OddsRatio_working_3-way'!U106/(3*'OddsRatio_working_3-way'!X106^(1/3))*SIN(('OddsRatio_working_3-way'!Y106+2*PI())/3)</f>
        <v>-0.43498571162095301</v>
      </c>
      <c r="AK106" s="11">
        <f>'OddsRatio_working_3-way'!U106/(3*'OddsRatio_working_3-way'!X106^(1/3))*SIN(('OddsRatio_working_3-way'!Y106+4*PI())/3)</f>
        <v>0.50471601642037101</v>
      </c>
      <c r="AL106" s="11">
        <f>'OddsRatio_working_3-way'!Z106+'OddsRatio_working_3-way'!AF106</f>
        <v>1.0850740912852301</v>
      </c>
      <c r="AM106" s="11">
        <f>'OddsRatio_working_3-way'!AA106+'OddsRatio_working_3-way'!AG106</f>
        <v>-0.66331347638247107</v>
      </c>
      <c r="AN106" s="11">
        <f>'OddsRatio_working_3-way'!AB106+'OddsRatio_working_3-way'!AH106</f>
        <v>-0.42176061490275929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1.0850740912852301</v>
      </c>
      <c r="AS106" s="11">
        <f>IF(('OddsRatio_working_3-way'!X106=0),IF(Q106&gt;0,-Q106^(1/3),(-Q106)^(1/3)),'OddsRatio_working_3-way'!AM106-'OddsRatio_working_3-way'!R106/3)</f>
        <v>-0.66331347638247107</v>
      </c>
      <c r="AT106" s="11">
        <f>IF(('OddsRatio_working_3-way'!X106=0),IF(Q106&gt;0,-Q106^(1/3),(-Q106)^(1/3)),'OddsRatio_working_3-way'!AN106-'OddsRatio_working_3-way'!R106/3)</f>
        <v>-0.42176061490275929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9">
        <f t="shared" si="26"/>
        <v>0.24832898630040692</v>
      </c>
      <c r="E107" s="9">
        <f t="shared" si="27"/>
        <v>0.2640350467590053</v>
      </c>
      <c r="F107" s="9">
        <f t="shared" si="28"/>
        <v>0.48763596694058747</v>
      </c>
      <c r="G107" s="9">
        <f t="shared" si="29"/>
        <v>1.0888187511037621</v>
      </c>
      <c r="H107" s="9">
        <f t="shared" si="30"/>
        <v>4.0269161280684589</v>
      </c>
      <c r="I107" s="9">
        <f t="shared" si="31"/>
        <v>3.7873760028256309</v>
      </c>
      <c r="J107" s="9">
        <f t="shared" si="32"/>
        <v>2.0507100948151304</v>
      </c>
      <c r="K107" s="11">
        <f t="shared" si="33"/>
        <v>0.26455026455026459</v>
      </c>
      <c r="L107" s="11">
        <f t="shared" si="34"/>
        <v>0.2808988764044944</v>
      </c>
      <c r="M107" s="11">
        <f t="shared" si="35"/>
        <v>0.5089058524173028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-0.25972139212268419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0.238440892299142</v>
      </c>
      <c r="Q107" s="11">
        <f>2*'OddsRatio_working_3-way'!K107*'OddsRatio_working_3-way'!L107*'OddsRatio_working_3-way'!M107</f>
        <v>7.5635493195604142E-2</v>
      </c>
      <c r="R107" s="11">
        <f t="shared" si="36"/>
        <v>0</v>
      </c>
      <c r="S107" s="11">
        <f t="shared" si="37"/>
        <v>-0.91806412383046998</v>
      </c>
      <c r="T107" s="11">
        <f t="shared" si="38"/>
        <v>-0.29121780295970506</v>
      </c>
      <c r="U107" s="11">
        <f>'OddsRatio_working_3-way'!S107-'OddsRatio_working_3-way'!R107^2/3</f>
        <v>-0.91806412383046998</v>
      </c>
      <c r="V107" s="11">
        <f>'OddsRatio_working_3-way'!S107*'OddsRatio_working_3-way'!R107/3-2*'OddsRatio_working_3-way'!R107^3/27-'OddsRatio_working_3-way'!T107</f>
        <v>0.29121780295970506</v>
      </c>
      <c r="W107" s="11">
        <f>'OddsRatio_working_3-way'!V107^2+4*'OddsRatio_working_3-way'!U107^3/27</f>
        <v>-2.9826674112962179E-2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0.16928857232078587</v>
      </c>
      <c r="Y107" s="11">
        <f>IF('OddsRatio_working_3-way'!W107&gt;=0,IF('OddsRatio_working_3-way'!V107+SQRT('OddsRatio_working_3-way'!W107)&gt;0,0,PI()),ACOS('OddsRatio_working_3-way'!V107/(2*'OddsRatio_working_3-way'!X107)))</f>
        <v>0.53528664725577735</v>
      </c>
      <c r="Z107" s="11">
        <f>'OddsRatio_working_3-way'!X107^(1/3)*COS('OddsRatio_working_3-way'!Y107/3)</f>
        <v>0.54440937555188107</v>
      </c>
      <c r="AA107" s="11">
        <f>'OddsRatio_working_3-way'!X107^(1/3)*COS(('OddsRatio_working_3-way'!Y107+2*PI())/3)</f>
        <v>-0.35723324072155843</v>
      </c>
      <c r="AB107" s="11">
        <f>'OddsRatio_working_3-way'!X107^(1/3)*COS(('OddsRatio_working_3-way'!Y107+4*PI())/3)</f>
        <v>-0.1871761348303228</v>
      </c>
      <c r="AC107" s="11">
        <f>'OddsRatio_working_3-way'!X107^(1/3)*SIN('OddsRatio_working_3-way'!Y107/3)</f>
        <v>9.8182515863913661E-2</v>
      </c>
      <c r="AD107" s="11">
        <f>'OddsRatio_working_3-way'!X107^(1/3)*SIN(('OddsRatio_working_3-way'!Y107+2*PI())/3)</f>
        <v>0.42238109135439511</v>
      </c>
      <c r="AE107" s="11">
        <f>'OddsRatio_working_3-way'!X107^(1/3)*SIN(('OddsRatio_working_3-way'!Y107+4*PI())/3)</f>
        <v>-0.52056360721830874</v>
      </c>
      <c r="AF107" s="11">
        <f>-'OddsRatio_working_3-way'!U107/(3*'OddsRatio_working_3-way'!X107^(1/3))*COS(('OddsRatio_working_3-way'!Y107)/3)</f>
        <v>0.54440937555188096</v>
      </c>
      <c r="AG107" s="11">
        <f>-'OddsRatio_working_3-way'!U107/(3*'OddsRatio_working_3-way'!X107^(1/3))*COS(('OddsRatio_working_3-way'!Y107+2*PI())/3)</f>
        <v>-0.35723324072155832</v>
      </c>
      <c r="AH107" s="11">
        <f>-'OddsRatio_working_3-way'!U107/(3*'OddsRatio_working_3-way'!X107^(1/3))*COS(('OddsRatio_working_3-way'!Y107+4*PI())/3)</f>
        <v>-0.18717613483032278</v>
      </c>
      <c r="AI107" s="11">
        <f>'OddsRatio_working_3-way'!U107/(3*'OddsRatio_working_3-way'!X107^(1/3))*SIN(('OddsRatio_working_3-way'!Y107)/3)</f>
        <v>-9.8182515863913633E-2</v>
      </c>
      <c r="AJ107" s="11">
        <f>'OddsRatio_working_3-way'!U107/(3*'OddsRatio_working_3-way'!X107^(1/3))*SIN(('OddsRatio_working_3-way'!Y107+2*PI())/3)</f>
        <v>-0.42238109135439506</v>
      </c>
      <c r="AK107" s="11">
        <f>'OddsRatio_working_3-way'!U107/(3*'OddsRatio_working_3-way'!X107^(1/3))*SIN(('OddsRatio_working_3-way'!Y107+4*PI())/3)</f>
        <v>0.52056360721830863</v>
      </c>
      <c r="AL107" s="11">
        <f>'OddsRatio_working_3-way'!Z107+'OddsRatio_working_3-way'!AF107</f>
        <v>1.0888187511037621</v>
      </c>
      <c r="AM107" s="11">
        <f>'OddsRatio_working_3-way'!AA107+'OddsRatio_working_3-way'!AG107</f>
        <v>-0.71446648144311675</v>
      </c>
      <c r="AN107" s="11">
        <f>'OddsRatio_working_3-way'!AB107+'OddsRatio_working_3-way'!AH107</f>
        <v>-0.37435226966064561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1.0888187511037621</v>
      </c>
      <c r="AS107" s="11">
        <f>IF(('OddsRatio_working_3-way'!X107=0),IF(Q107&gt;0,-Q107^(1/3),(-Q107)^(1/3)),'OddsRatio_working_3-way'!AM107-'OddsRatio_working_3-way'!R107/3)</f>
        <v>-0.71446648144311675</v>
      </c>
      <c r="AT107" s="11">
        <f>IF(('OddsRatio_working_3-way'!X107=0),IF(Q107&gt;0,-Q107^(1/3),(-Q107)^(1/3)),'OddsRatio_working_3-way'!AN107-'OddsRatio_working_3-way'!R107/3)</f>
        <v>-0.37435226966064561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9">
        <f t="shared" si="26"/>
        <v>0.43944794805293813</v>
      </c>
      <c r="E108" s="9">
        <f t="shared" si="27"/>
        <v>0.26012691855702369</v>
      </c>
      <c r="F108" s="9">
        <f t="shared" si="28"/>
        <v>0.30042513339003779</v>
      </c>
      <c r="G108" s="9">
        <f t="shared" si="29"/>
        <v>1.0856020109751185</v>
      </c>
      <c r="H108" s="9">
        <f t="shared" si="30"/>
        <v>2.2755823628957641</v>
      </c>
      <c r="I108" s="9">
        <f t="shared" si="31"/>
        <v>3.8442772687548104</v>
      </c>
      <c r="J108" s="9">
        <f t="shared" si="32"/>
        <v>3.3286163135416298</v>
      </c>
      <c r="K108" s="11">
        <f t="shared" si="33"/>
        <v>0.45977011494252878</v>
      </c>
      <c r="L108" s="11">
        <f t="shared" si="34"/>
        <v>0.27624309392265195</v>
      </c>
      <c r="M108" s="11">
        <f t="shared" si="35"/>
        <v>0.31796502384737679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-0.26667234064721523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0.2398821669719208</v>
      </c>
      <c r="Q108" s="11">
        <f>2*'OddsRatio_working_3-way'!K108*'OddsRatio_working_3-way'!L108*'OddsRatio_working_3-way'!M108</f>
        <v>8.0768406387852112E-2</v>
      </c>
      <c r="R108" s="11">
        <f t="shared" si="36"/>
        <v>0</v>
      </c>
      <c r="S108" s="11">
        <f t="shared" si="37"/>
        <v>-0.89953898626953765</v>
      </c>
      <c r="T108" s="11">
        <f t="shared" si="38"/>
        <v>-0.30287507955203286</v>
      </c>
      <c r="U108" s="11">
        <f>'OddsRatio_working_3-way'!S108-'OddsRatio_working_3-way'!R108^2/3</f>
        <v>-0.89953898626953765</v>
      </c>
      <c r="V108" s="11">
        <f>'OddsRatio_working_3-way'!S108*'OddsRatio_working_3-way'!R108/3-2*'OddsRatio_working_3-way'!R108^3/27-'OddsRatio_working_3-way'!T108</f>
        <v>0.30287507955203286</v>
      </c>
      <c r="W108" s="11">
        <f>'OddsRatio_working_3-way'!V108^2+4*'OddsRatio_working_3-way'!U108^3/27</f>
        <v>-1.6100806242331511E-2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0.16419052961116679</v>
      </c>
      <c r="Y108" s="11">
        <f>IF('OddsRatio_working_3-way'!W108&gt;=0,IF('OddsRatio_working_3-way'!V108+SQRT('OddsRatio_working_3-way'!W108)&gt;0,0,PI()),ACOS('OddsRatio_working_3-way'!V108/(2*'OddsRatio_working_3-way'!X108)))</f>
        <v>0.39673352450336652</v>
      </c>
      <c r="Z108" s="11">
        <f>'OddsRatio_working_3-way'!X108^(1/3)*COS('OddsRatio_working_3-way'!Y108/3)</f>
        <v>0.54280100548755927</v>
      </c>
      <c r="AA108" s="11">
        <f>'OddsRatio_working_3-way'!X108^(1/3)*COS(('OddsRatio_working_3-way'!Y108+2*PI())/3)</f>
        <v>-0.33393087855150577</v>
      </c>
      <c r="AB108" s="11">
        <f>'OddsRatio_working_3-way'!X108^(1/3)*COS(('OddsRatio_working_3-way'!Y108+4*PI())/3)</f>
        <v>-0.20887012693605356</v>
      </c>
      <c r="AC108" s="11">
        <f>'OddsRatio_working_3-way'!X108^(1/3)*SIN('OddsRatio_working_3-way'!Y108/3)</f>
        <v>7.2203858610238508E-2</v>
      </c>
      <c r="AD108" s="11">
        <f>'OddsRatio_working_3-way'!X108^(1/3)*SIN(('OddsRatio_working_3-way'!Y108+2*PI())/3)</f>
        <v>0.43397753064684363</v>
      </c>
      <c r="AE108" s="11">
        <f>'OddsRatio_working_3-way'!X108^(1/3)*SIN(('OddsRatio_working_3-way'!Y108+4*PI())/3)</f>
        <v>-0.50618138925708189</v>
      </c>
      <c r="AF108" s="11">
        <f>-'OddsRatio_working_3-way'!U108/(3*'OddsRatio_working_3-way'!X108^(1/3))*COS(('OddsRatio_working_3-way'!Y108)/3)</f>
        <v>0.54280100548755927</v>
      </c>
      <c r="AG108" s="11">
        <f>-'OddsRatio_working_3-way'!U108/(3*'OddsRatio_working_3-way'!X108^(1/3))*COS(('OddsRatio_working_3-way'!Y108+2*PI())/3)</f>
        <v>-0.33393087855150577</v>
      </c>
      <c r="AH108" s="11">
        <f>-'OddsRatio_working_3-way'!U108/(3*'OddsRatio_working_3-way'!X108^(1/3))*COS(('OddsRatio_working_3-way'!Y108+4*PI())/3)</f>
        <v>-0.20887012693605356</v>
      </c>
      <c r="AI108" s="11">
        <f>'OddsRatio_working_3-way'!U108/(3*'OddsRatio_working_3-way'!X108^(1/3))*SIN(('OddsRatio_working_3-way'!Y108)/3)</f>
        <v>-7.2203858610238508E-2</v>
      </c>
      <c r="AJ108" s="11">
        <f>'OddsRatio_working_3-way'!U108/(3*'OddsRatio_working_3-way'!X108^(1/3))*SIN(('OddsRatio_working_3-way'!Y108+2*PI())/3)</f>
        <v>-0.43397753064684363</v>
      </c>
      <c r="AK108" s="11">
        <f>'OddsRatio_working_3-way'!U108/(3*'OddsRatio_working_3-way'!X108^(1/3))*SIN(('OddsRatio_working_3-way'!Y108+4*PI())/3)</f>
        <v>0.50618138925708189</v>
      </c>
      <c r="AL108" s="11">
        <f>'OddsRatio_working_3-way'!Z108+'OddsRatio_working_3-way'!AF108</f>
        <v>1.0856020109751185</v>
      </c>
      <c r="AM108" s="11">
        <f>'OddsRatio_working_3-way'!AA108+'OddsRatio_working_3-way'!AG108</f>
        <v>-0.66786175710301154</v>
      </c>
      <c r="AN108" s="11">
        <f>'OddsRatio_working_3-way'!AB108+'OddsRatio_working_3-way'!AH108</f>
        <v>-0.41774025387210711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1.0856020109751185</v>
      </c>
      <c r="AS108" s="11">
        <f>IF(('OddsRatio_working_3-way'!X108=0),IF(Q108&gt;0,-Q108^(1/3),(-Q108)^(1/3)),'OddsRatio_working_3-way'!AM108-'OddsRatio_working_3-way'!R108/3)</f>
        <v>-0.66786175710301154</v>
      </c>
      <c r="AT108" s="11">
        <f>IF(('OddsRatio_working_3-way'!X108=0),IF(Q108&gt;0,-Q108^(1/3),(-Q108)^(1/3)),'OddsRatio_working_3-way'!AN108-'OddsRatio_working_3-way'!R108/3)</f>
        <v>-0.41774025387210711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9">
        <f t="shared" si="26"/>
        <v>0.28050060322318393</v>
      </c>
      <c r="E109" s="9">
        <f t="shared" si="27"/>
        <v>0.2822214350219619</v>
      </c>
      <c r="F109" s="9">
        <f t="shared" si="28"/>
        <v>0.43727796175485434</v>
      </c>
      <c r="G109" s="9">
        <f t="shared" si="29"/>
        <v>1.086887594000332</v>
      </c>
      <c r="H109" s="9">
        <f t="shared" si="30"/>
        <v>3.5650547218407835</v>
      </c>
      <c r="I109" s="9">
        <f t="shared" si="31"/>
        <v>3.5433169699607756</v>
      </c>
      <c r="J109" s="9">
        <f t="shared" si="32"/>
        <v>2.2868749112963931</v>
      </c>
      <c r="K109" s="11">
        <f t="shared" si="33"/>
        <v>0.29761904761904762</v>
      </c>
      <c r="L109" s="11">
        <f t="shared" si="34"/>
        <v>0.29940119760479045</v>
      </c>
      <c r="M109" s="11">
        <f t="shared" si="35"/>
        <v>0.45787545787545786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-0.26677257729439086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0.24006800632121417</v>
      </c>
      <c r="Q109" s="11">
        <f>2*'OddsRatio_working_3-way'!K109*'OddsRatio_working_3-way'!L109*'OddsRatio_working_3-way'!M109</f>
        <v>8.1600274072472542E-2</v>
      </c>
      <c r="R109" s="11">
        <f t="shared" si="36"/>
        <v>0</v>
      </c>
      <c r="S109" s="11">
        <f t="shared" si="37"/>
        <v>-0.89989761599931062</v>
      </c>
      <c r="T109" s="11">
        <f t="shared" si="38"/>
        <v>-0.30587954316767874</v>
      </c>
      <c r="U109" s="11">
        <f>'OddsRatio_working_3-way'!S109-'OddsRatio_working_3-way'!R109^2/3</f>
        <v>-0.89989761599931062</v>
      </c>
      <c r="V109" s="11">
        <f>'OddsRatio_working_3-way'!S109*'OddsRatio_working_3-way'!R109/3-2*'OddsRatio_working_3-way'!R109^3/27-'OddsRatio_working_3-way'!T109</f>
        <v>0.30587954316767874</v>
      </c>
      <c r="W109" s="11">
        <f>'OddsRatio_working_3-way'!V109^2+4*'OddsRatio_working_3-way'!U109^3/27</f>
        <v>-1.4400851024118436E-2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0.1642887290356419</v>
      </c>
      <c r="Y109" s="11">
        <f>IF('OddsRatio_working_3-way'!W109&gt;=0,IF('OddsRatio_working_3-way'!V109+SQRT('OddsRatio_working_3-way'!W109)&gt;0,0,PI()),ACOS('OddsRatio_working_3-way'!V109/(2*'OddsRatio_working_3-way'!X109)))</f>
        <v>0.37387070813203338</v>
      </c>
      <c r="Z109" s="11">
        <f>'OddsRatio_working_3-way'!X109^(1/3)*COS('OddsRatio_working_3-way'!Y109/3)</f>
        <v>0.54344379700016587</v>
      </c>
      <c r="AA109" s="11">
        <f>'OddsRatio_working_3-way'!X109^(1/3)*COS(('OddsRatio_working_3-way'!Y109+2*PI())/3)</f>
        <v>-0.33067979556535693</v>
      </c>
      <c r="AB109" s="11">
        <f>'OddsRatio_working_3-way'!X109^(1/3)*COS(('OddsRatio_working_3-way'!Y109+4*PI())/3)</f>
        <v>-0.21276400143480892</v>
      </c>
      <c r="AC109" s="11">
        <f>'OddsRatio_working_3-way'!X109^(1/3)*SIN('OddsRatio_working_3-way'!Y109/3)</f>
        <v>6.8078715482980431E-2</v>
      </c>
      <c r="AD109" s="11">
        <f>'OddsRatio_working_3-way'!X109^(1/3)*SIN(('OddsRatio_working_3-way'!Y109+2*PI())/3)</f>
        <v>0.43659677598972702</v>
      </c>
      <c r="AE109" s="11">
        <f>'OddsRatio_working_3-way'!X109^(1/3)*SIN(('OddsRatio_working_3-way'!Y109+4*PI())/3)</f>
        <v>-0.5046754914727074</v>
      </c>
      <c r="AF109" s="11">
        <f>-'OddsRatio_working_3-way'!U109/(3*'OddsRatio_working_3-way'!X109^(1/3))*COS(('OddsRatio_working_3-way'!Y109)/3)</f>
        <v>0.54344379700016598</v>
      </c>
      <c r="AG109" s="11">
        <f>-'OddsRatio_working_3-way'!U109/(3*'OddsRatio_working_3-way'!X109^(1/3))*COS(('OddsRatio_working_3-way'!Y109+2*PI())/3)</f>
        <v>-0.33067979556535704</v>
      </c>
      <c r="AH109" s="11">
        <f>-'OddsRatio_working_3-way'!U109/(3*'OddsRatio_working_3-way'!X109^(1/3))*COS(('OddsRatio_working_3-way'!Y109+4*PI())/3)</f>
        <v>-0.21276400143480895</v>
      </c>
      <c r="AI109" s="11">
        <f>'OddsRatio_working_3-way'!U109/(3*'OddsRatio_working_3-way'!X109^(1/3))*SIN(('OddsRatio_working_3-way'!Y109)/3)</f>
        <v>-6.8078715482980445E-2</v>
      </c>
      <c r="AJ109" s="11">
        <f>'OddsRatio_working_3-way'!U109/(3*'OddsRatio_working_3-way'!X109^(1/3))*SIN(('OddsRatio_working_3-way'!Y109+2*PI())/3)</f>
        <v>-0.43659677598972713</v>
      </c>
      <c r="AK109" s="11">
        <f>'OddsRatio_working_3-way'!U109/(3*'OddsRatio_working_3-way'!X109^(1/3))*SIN(('OddsRatio_working_3-way'!Y109+4*PI())/3)</f>
        <v>0.50467549147270752</v>
      </c>
      <c r="AL109" s="11">
        <f>'OddsRatio_working_3-way'!Z109+'OddsRatio_working_3-way'!AF109</f>
        <v>1.086887594000332</v>
      </c>
      <c r="AM109" s="11">
        <f>'OddsRatio_working_3-way'!AA109+'OddsRatio_working_3-way'!AG109</f>
        <v>-0.66135959113071396</v>
      </c>
      <c r="AN109" s="11">
        <f>'OddsRatio_working_3-way'!AB109+'OddsRatio_working_3-way'!AH109</f>
        <v>-0.42552800286961789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1.086887594000332</v>
      </c>
      <c r="AS109" s="11">
        <f>IF(('OddsRatio_working_3-way'!X109=0),IF(Q109&gt;0,-Q109^(1/3),(-Q109)^(1/3)),'OddsRatio_working_3-way'!AM109-'OddsRatio_working_3-way'!R109/3)</f>
        <v>-0.66135959113071396</v>
      </c>
      <c r="AT109" s="11">
        <f>IF(('OddsRatio_working_3-way'!X109=0),IF(Q109&gt;0,-Q109^(1/3),(-Q109)^(1/3)),'OddsRatio_working_3-way'!AN109-'OddsRatio_working_3-way'!R109/3)</f>
        <v>-0.42552800286961789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9">
        <f t="shared" si="26"/>
        <v>0.43265706367306078</v>
      </c>
      <c r="E110" s="9">
        <f t="shared" si="27"/>
        <v>0.29326904274400217</v>
      </c>
      <c r="F110" s="9">
        <f t="shared" si="28"/>
        <v>0.2740738935829371</v>
      </c>
      <c r="G110" s="9">
        <f t="shared" si="29"/>
        <v>1.0855127260095134</v>
      </c>
      <c r="H110" s="9">
        <f t="shared" si="30"/>
        <v>2.3112993730194926</v>
      </c>
      <c r="I110" s="9">
        <f t="shared" si="31"/>
        <v>3.4098382517411197</v>
      </c>
      <c r="J110" s="9">
        <f t="shared" si="32"/>
        <v>3.6486510514632124</v>
      </c>
      <c r="K110" s="11">
        <f t="shared" si="33"/>
        <v>0.45289855072463764</v>
      </c>
      <c r="L110" s="11">
        <f t="shared" si="34"/>
        <v>0.3105590062111801</v>
      </c>
      <c r="M110" s="11">
        <f t="shared" si="35"/>
        <v>0.29069767441860467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-0.26754469977202644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0.23992567308718887</v>
      </c>
      <c r="Q110" s="11">
        <f>2*'OddsRatio_working_3-way'!K110*'OddsRatio_working_3-way'!L110*'OddsRatio_working_3-way'!M110</f>
        <v>8.1774258039260014E-2</v>
      </c>
      <c r="R110" s="11">
        <f t="shared" si="36"/>
        <v>0</v>
      </c>
      <c r="S110" s="11">
        <f t="shared" si="37"/>
        <v>-0.89676855228912544</v>
      </c>
      <c r="T110" s="11">
        <f t="shared" si="38"/>
        <v>-0.30564708666977691</v>
      </c>
      <c r="U110" s="11">
        <f>'OddsRatio_working_3-way'!S110-'OddsRatio_working_3-way'!R110^2/3</f>
        <v>-0.89676855228912544</v>
      </c>
      <c r="V110" s="11">
        <f>'OddsRatio_working_3-way'!S110*'OddsRatio_working_3-way'!R110/3-2*'OddsRatio_working_3-way'!R110^3/27-'OddsRatio_working_3-way'!T110</f>
        <v>0.30564708666977691</v>
      </c>
      <c r="W110" s="11">
        <f>'OddsRatio_working_3-way'!V110^2+4*'OddsRatio_working_3-way'!U110^3/27</f>
        <v>-1.3420709137034623E-2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0.16343259369443167</v>
      </c>
      <c r="Y110" s="11">
        <f>IF('OddsRatio_working_3-way'!W110&gt;=0,IF('OddsRatio_working_3-way'!V110+SQRT('OddsRatio_working_3-way'!W110)&gt;0,0,PI()),ACOS('OddsRatio_working_3-way'!V110/(2*'OddsRatio_working_3-way'!X110)))</f>
        <v>0.36229446565059131</v>
      </c>
      <c r="Z110" s="11">
        <f>'OddsRatio_working_3-way'!X110^(1/3)*COS('OddsRatio_working_3-way'!Y110/3)</f>
        <v>0.54275636300475671</v>
      </c>
      <c r="AA110" s="11">
        <f>'OddsRatio_working_3-way'!X110^(1/3)*COS(('OddsRatio_working_3-way'!Y110+2*PI())/3)</f>
        <v>-0.32842014750696064</v>
      </c>
      <c r="AB110" s="11">
        <f>'OddsRatio_working_3-way'!X110^(1/3)*COS(('OddsRatio_working_3-way'!Y110+4*PI())/3)</f>
        <v>-0.21433621549779586</v>
      </c>
      <c r="AC110" s="11">
        <f>'OddsRatio_working_3-way'!X110^(1/3)*SIN('OddsRatio_working_3-way'!Y110/3)</f>
        <v>6.5866388855702188E-2</v>
      </c>
      <c r="AD110" s="11">
        <f>'OddsRatio_working_3-way'!X110^(1/3)*SIN(('OddsRatio_working_3-way'!Y110+2*PI())/3)</f>
        <v>0.43710760399991683</v>
      </c>
      <c r="AE110" s="11">
        <f>'OddsRatio_working_3-way'!X110^(1/3)*SIN(('OddsRatio_working_3-way'!Y110+4*PI())/3)</f>
        <v>-0.50297399285561906</v>
      </c>
      <c r="AF110" s="11">
        <f>-'OddsRatio_working_3-way'!U110/(3*'OddsRatio_working_3-way'!X110^(1/3))*COS(('OddsRatio_working_3-way'!Y110)/3)</f>
        <v>0.5427563630047566</v>
      </c>
      <c r="AG110" s="11">
        <f>-'OddsRatio_working_3-way'!U110/(3*'OddsRatio_working_3-way'!X110^(1/3))*COS(('OddsRatio_working_3-way'!Y110+2*PI())/3)</f>
        <v>-0.32842014750696058</v>
      </c>
      <c r="AH110" s="11">
        <f>-'OddsRatio_working_3-way'!U110/(3*'OddsRatio_working_3-way'!X110^(1/3))*COS(('OddsRatio_working_3-way'!Y110+4*PI())/3)</f>
        <v>-0.2143362154977958</v>
      </c>
      <c r="AI110" s="11">
        <f>'OddsRatio_working_3-way'!U110/(3*'OddsRatio_working_3-way'!X110^(1/3))*SIN(('OddsRatio_working_3-way'!Y110)/3)</f>
        <v>-6.5866388855702174E-2</v>
      </c>
      <c r="AJ110" s="11">
        <f>'OddsRatio_working_3-way'!U110/(3*'OddsRatio_working_3-way'!X110^(1/3))*SIN(('OddsRatio_working_3-way'!Y110+2*PI())/3)</f>
        <v>-0.43710760399991672</v>
      </c>
      <c r="AK110" s="11">
        <f>'OddsRatio_working_3-way'!U110/(3*'OddsRatio_working_3-way'!X110^(1/3))*SIN(('OddsRatio_working_3-way'!Y110+4*PI())/3)</f>
        <v>0.50297399285561895</v>
      </c>
      <c r="AL110" s="11">
        <f>'OddsRatio_working_3-way'!Z110+'OddsRatio_working_3-way'!AF110</f>
        <v>1.0855127260095134</v>
      </c>
      <c r="AM110" s="11">
        <f>'OddsRatio_working_3-way'!AA110+'OddsRatio_working_3-way'!AG110</f>
        <v>-0.65684029501392116</v>
      </c>
      <c r="AN110" s="11">
        <f>'OddsRatio_working_3-way'!AB110+'OddsRatio_working_3-way'!AH110</f>
        <v>-0.42867243099559166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1.0855127260095134</v>
      </c>
      <c r="AS110" s="11">
        <f>IF(('OddsRatio_working_3-way'!X110=0),IF(Q110&gt;0,-Q110^(1/3),(-Q110)^(1/3)),'OddsRatio_working_3-way'!AM110-'OddsRatio_working_3-way'!R110/3)</f>
        <v>-0.65684029501392116</v>
      </c>
      <c r="AT110" s="11">
        <f>IF(('OddsRatio_working_3-way'!X110=0),IF(Q110&gt;0,-Q110^(1/3),(-Q110)^(1/3)),'OddsRatio_working_3-way'!AN110-'OddsRatio_working_3-way'!R110/3)</f>
        <v>-0.42867243099559166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9">
        <f t="shared" si="26"/>
        <v>0.5246836613065996</v>
      </c>
      <c r="E111" s="9">
        <f t="shared" si="27"/>
        <v>0.26205710518016068</v>
      </c>
      <c r="F111" s="9">
        <f t="shared" si="28"/>
        <v>0.21325923351323972</v>
      </c>
      <c r="G111" s="9">
        <f t="shared" si="29"/>
        <v>1.0914582058002553</v>
      </c>
      <c r="H111" s="9">
        <f t="shared" si="30"/>
        <v>1.9059103108142119</v>
      </c>
      <c r="I111" s="9">
        <f t="shared" si="31"/>
        <v>3.8159621709646592</v>
      </c>
      <c r="J111" s="9">
        <f t="shared" si="32"/>
        <v>4.6891287356048634</v>
      </c>
      <c r="K111" s="11">
        <f t="shared" si="33"/>
        <v>0.54644808743169393</v>
      </c>
      <c r="L111" s="11">
        <f t="shared" si="34"/>
        <v>0.27932960893854747</v>
      </c>
      <c r="M111" s="11">
        <f t="shared" si="35"/>
        <v>0.22831050228310504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-0.25223553597871584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0.23662550149621195</v>
      </c>
      <c r="Q111" s="11">
        <f>2*'OddsRatio_working_3-way'!K111*'OddsRatio_working_3-way'!L111*'OddsRatio_working_3-way'!M111</f>
        <v>6.9698233135850357E-2</v>
      </c>
      <c r="R111" s="11">
        <f t="shared" si="36"/>
        <v>0</v>
      </c>
      <c r="S111" s="11">
        <f t="shared" si="37"/>
        <v>-0.93811326218593916</v>
      </c>
      <c r="T111" s="11">
        <f t="shared" si="38"/>
        <v>-0.27632202126242689</v>
      </c>
      <c r="U111" s="11">
        <f>'OddsRatio_working_3-way'!S111-'OddsRatio_working_3-way'!R111^2/3</f>
        <v>-0.93811326218593916</v>
      </c>
      <c r="V111" s="11">
        <f>'OddsRatio_working_3-way'!S111*'OddsRatio_working_3-way'!R111/3-2*'OddsRatio_working_3-way'!R111^3/27-'OddsRatio_working_3-way'!T111</f>
        <v>0.27632202126242689</v>
      </c>
      <c r="W111" s="11">
        <f>'OddsRatio_working_3-way'!V111^2+4*'OddsRatio_working_3-way'!U111^3/27</f>
        <v>-4.595616534537722E-2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0.17486425076322085</v>
      </c>
      <c r="Y111" s="11">
        <f>IF('OddsRatio_working_3-way'!W111&gt;=0,IF('OddsRatio_working_3-way'!V111+SQRT('OddsRatio_working_3-way'!W111)&gt;0,0,PI()),ACOS('OddsRatio_working_3-way'!V111/(2*'OddsRatio_working_3-way'!X111)))</f>
        <v>0.65981706121256867</v>
      </c>
      <c r="Z111" s="11">
        <f>'OddsRatio_working_3-way'!X111^(1/3)*COS('OddsRatio_working_3-way'!Y111/3)</f>
        <v>0.54572910290012777</v>
      </c>
      <c r="AA111" s="11">
        <f>'OddsRatio_working_3-way'!X111^(1/3)*COS(('OddsRatio_working_3-way'!Y111+2*PI())/3)</f>
        <v>-0.37852024335708395</v>
      </c>
      <c r="AB111" s="11">
        <f>'OddsRatio_working_3-way'!X111^(1/3)*COS(('OddsRatio_working_3-way'!Y111+4*PI())/3)</f>
        <v>-0.1672088595430439</v>
      </c>
      <c r="AC111" s="11">
        <f>'OddsRatio_working_3-way'!X111^(1/3)*SIN('OddsRatio_working_3-way'!Y111/3)</f>
        <v>0.12200068432786855</v>
      </c>
      <c r="AD111" s="11">
        <f>'OddsRatio_working_3-way'!X111^(1/3)*SIN(('OddsRatio_working_3-way'!Y111+2*PI())/3)</f>
        <v>0.41161492453206838</v>
      </c>
      <c r="AE111" s="11">
        <f>'OddsRatio_working_3-way'!X111^(1/3)*SIN(('OddsRatio_working_3-way'!Y111+4*PI())/3)</f>
        <v>-0.53361560885993675</v>
      </c>
      <c r="AF111" s="11">
        <f>-'OddsRatio_working_3-way'!U111/(3*'OddsRatio_working_3-way'!X111^(1/3))*COS(('OddsRatio_working_3-way'!Y111)/3)</f>
        <v>0.54572910290012766</v>
      </c>
      <c r="AG111" s="11">
        <f>-'OddsRatio_working_3-way'!U111/(3*'OddsRatio_working_3-way'!X111^(1/3))*COS(('OddsRatio_working_3-way'!Y111+2*PI())/3)</f>
        <v>-0.37852024335708384</v>
      </c>
      <c r="AH111" s="11">
        <f>-'OddsRatio_working_3-way'!U111/(3*'OddsRatio_working_3-way'!X111^(1/3))*COS(('OddsRatio_working_3-way'!Y111+4*PI())/3)</f>
        <v>-0.16720885954304388</v>
      </c>
      <c r="AI111" s="11">
        <f>'OddsRatio_working_3-way'!U111/(3*'OddsRatio_working_3-way'!X111^(1/3))*SIN(('OddsRatio_working_3-way'!Y111)/3)</f>
        <v>-0.12200068432786854</v>
      </c>
      <c r="AJ111" s="11">
        <f>'OddsRatio_working_3-way'!U111/(3*'OddsRatio_working_3-way'!X111^(1/3))*SIN(('OddsRatio_working_3-way'!Y111+2*PI())/3)</f>
        <v>-0.41161492453206827</v>
      </c>
      <c r="AK111" s="11">
        <f>'OddsRatio_working_3-way'!U111/(3*'OddsRatio_working_3-way'!X111^(1/3))*SIN(('OddsRatio_working_3-way'!Y111+4*PI())/3)</f>
        <v>0.53361560885993664</v>
      </c>
      <c r="AL111" s="11">
        <f>'OddsRatio_working_3-way'!Z111+'OddsRatio_working_3-way'!AF111</f>
        <v>1.0914582058002553</v>
      </c>
      <c r="AM111" s="11">
        <f>'OddsRatio_working_3-way'!AA111+'OddsRatio_working_3-way'!AG111</f>
        <v>-0.75704048671416779</v>
      </c>
      <c r="AN111" s="11">
        <f>'OddsRatio_working_3-way'!AB111+'OddsRatio_working_3-way'!AH111</f>
        <v>-0.33441771908608775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1.0914582058002553</v>
      </c>
      <c r="AS111" s="11">
        <f>IF(('OddsRatio_working_3-way'!X111=0),IF(Q111&gt;0,-Q111^(1/3),(-Q111)^(1/3)),'OddsRatio_working_3-way'!AM111-'OddsRatio_working_3-way'!R111/3)</f>
        <v>-0.75704048671416779</v>
      </c>
      <c r="AT111" s="11">
        <f>IF(('OddsRatio_working_3-way'!X111=0),IF(Q111&gt;0,-Q111^(1/3),(-Q111)^(1/3)),'OddsRatio_working_3-way'!AN111-'OddsRatio_working_3-way'!R111/3)</f>
        <v>-0.33441771908608775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9">
        <f t="shared" si="26"/>
        <v>0.54542302361086026</v>
      </c>
      <c r="E112" s="9">
        <f t="shared" si="27"/>
        <v>0.26063574687194585</v>
      </c>
      <c r="F112" s="9">
        <f t="shared" si="28"/>
        <v>0.19394122951719392</v>
      </c>
      <c r="G112" s="9">
        <f t="shared" si="29"/>
        <v>1.0995241264848337</v>
      </c>
      <c r="H112" s="9">
        <f t="shared" si="30"/>
        <v>1.8334392878755044</v>
      </c>
      <c r="I112" s="9">
        <f t="shared" si="31"/>
        <v>3.8367722463308711</v>
      </c>
      <c r="J112" s="9">
        <f t="shared" si="32"/>
        <v>5.1562011981126723</v>
      </c>
      <c r="K112" s="11">
        <f t="shared" si="33"/>
        <v>0.56882821387940841</v>
      </c>
      <c r="L112" s="11">
        <f t="shared" si="34"/>
        <v>0.27932960893854747</v>
      </c>
      <c r="M112" s="11">
        <f t="shared" si="35"/>
        <v>0.20920502092050208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-0.24572589040476256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0.23660732722433023</v>
      </c>
      <c r="Q112" s="11">
        <f>2*'OddsRatio_working_3-way'!K112*'OddsRatio_working_3-way'!L112*'OddsRatio_working_3-way'!M112</f>
        <v>6.6481406918890193E-2</v>
      </c>
      <c r="R112" s="11">
        <f t="shared" si="36"/>
        <v>0</v>
      </c>
      <c r="S112" s="11">
        <f t="shared" si="37"/>
        <v>-0.96289132103494623</v>
      </c>
      <c r="T112" s="11">
        <f t="shared" si="38"/>
        <v>-0.27055108767489355</v>
      </c>
      <c r="U112" s="11">
        <f>'OddsRatio_working_3-way'!S112-'OddsRatio_working_3-way'!R112^2/3</f>
        <v>-0.96289132103494623</v>
      </c>
      <c r="V112" s="11">
        <f>'OddsRatio_working_3-way'!S112*'OddsRatio_working_3-way'!R112/3-2*'OddsRatio_working_3-way'!R112^3/27-'OddsRatio_working_3-way'!T112</f>
        <v>0.27055108767489355</v>
      </c>
      <c r="W112" s="11">
        <f>'OddsRatio_working_3-way'!V112^2+4*'OddsRatio_working_3-way'!U112^3/27</f>
        <v>-5.906196445594776E-2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0.18183774051198481</v>
      </c>
      <c r="Y112" s="11">
        <f>IF('OddsRatio_working_3-way'!W112&gt;=0,IF('OddsRatio_working_3-way'!V112+SQRT('OddsRatio_working_3-way'!W112)&gt;0,0,PI()),ACOS('OddsRatio_working_3-way'!V112/(2*'OddsRatio_working_3-way'!X112)))</f>
        <v>0.73185591870646882</v>
      </c>
      <c r="Z112" s="11">
        <f>'OddsRatio_working_3-way'!X112^(1/3)*COS('OddsRatio_working_3-way'!Y112/3)</f>
        <v>0.54976206324241683</v>
      </c>
      <c r="AA112" s="11">
        <f>'OddsRatio_working_3-way'!X112^(1/3)*COS(('OddsRatio_working_3-way'!Y112+2*PI())/3)</f>
        <v>-0.39338877661417143</v>
      </c>
      <c r="AB112" s="11">
        <f>'OddsRatio_working_3-way'!X112^(1/3)*COS(('OddsRatio_working_3-way'!Y112+4*PI())/3)</f>
        <v>-0.15637328662824565</v>
      </c>
      <c r="AC112" s="11">
        <f>'OddsRatio_working_3-way'!X112^(1/3)*SIN('OddsRatio_working_3-way'!Y112/3)</f>
        <v>0.13684095694548554</v>
      </c>
      <c r="AD112" s="11">
        <f>'OddsRatio_working_3-way'!X112^(1/3)*SIN(('OddsRatio_working_3-way'!Y112+2*PI())/3)</f>
        <v>0.40768743433213755</v>
      </c>
      <c r="AE112" s="11">
        <f>'OddsRatio_working_3-way'!X112^(1/3)*SIN(('OddsRatio_working_3-way'!Y112+4*PI())/3)</f>
        <v>-0.54452839127762287</v>
      </c>
      <c r="AF112" s="11">
        <f>-'OddsRatio_working_3-way'!U112/(3*'OddsRatio_working_3-way'!X112^(1/3))*COS(('OddsRatio_working_3-way'!Y112)/3)</f>
        <v>0.54976206324241683</v>
      </c>
      <c r="AG112" s="11">
        <f>-'OddsRatio_working_3-way'!U112/(3*'OddsRatio_working_3-way'!X112^(1/3))*COS(('OddsRatio_working_3-way'!Y112+2*PI())/3)</f>
        <v>-0.39338877661417143</v>
      </c>
      <c r="AH112" s="11">
        <f>-'OddsRatio_working_3-way'!U112/(3*'OddsRatio_working_3-way'!X112^(1/3))*COS(('OddsRatio_working_3-way'!Y112+4*PI())/3)</f>
        <v>-0.15637328662824565</v>
      </c>
      <c r="AI112" s="11">
        <f>'OddsRatio_working_3-way'!U112/(3*'OddsRatio_working_3-way'!X112^(1/3))*SIN(('OddsRatio_working_3-way'!Y112)/3)</f>
        <v>-0.13684095694548554</v>
      </c>
      <c r="AJ112" s="11">
        <f>'OddsRatio_working_3-way'!U112/(3*'OddsRatio_working_3-way'!X112^(1/3))*SIN(('OddsRatio_working_3-way'!Y112+2*PI())/3)</f>
        <v>-0.40768743433213755</v>
      </c>
      <c r="AK112" s="11">
        <f>'OddsRatio_working_3-way'!U112/(3*'OddsRatio_working_3-way'!X112^(1/3))*SIN(('OddsRatio_working_3-way'!Y112+4*PI())/3)</f>
        <v>0.54452839127762287</v>
      </c>
      <c r="AL112" s="11">
        <f>'OddsRatio_working_3-way'!Z112+'OddsRatio_working_3-way'!AF112</f>
        <v>1.0995241264848337</v>
      </c>
      <c r="AM112" s="11">
        <f>'OddsRatio_working_3-way'!AA112+'OddsRatio_working_3-way'!AG112</f>
        <v>-0.78677755322834286</v>
      </c>
      <c r="AN112" s="11">
        <f>'OddsRatio_working_3-way'!AB112+'OddsRatio_working_3-way'!AH112</f>
        <v>-0.3127465732564913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1.0995241264848337</v>
      </c>
      <c r="AS112" s="11">
        <f>IF(('OddsRatio_working_3-way'!X112=0),IF(Q112&gt;0,-Q112^(1/3),(-Q112)^(1/3)),'OddsRatio_working_3-way'!AM112-'OddsRatio_working_3-way'!R112/3)</f>
        <v>-0.78677755322834286</v>
      </c>
      <c r="AT112" s="11">
        <f>IF(('OddsRatio_working_3-way'!X112=0),IF(Q112&gt;0,-Q112^(1/3),(-Q112)^(1/3)),'OddsRatio_working_3-way'!AN112-'OddsRatio_working_3-way'!R112/3)</f>
        <v>-0.3127465732564913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9">
        <f t="shared" si="26"/>
        <v>0.27458616704409422</v>
      </c>
      <c r="E113" s="9">
        <f t="shared" si="27"/>
        <v>0.31918653321122126</v>
      </c>
      <c r="F113" s="9">
        <f t="shared" si="28"/>
        <v>0.40622729974468441</v>
      </c>
      <c r="G113" s="9">
        <f t="shared" si="29"/>
        <v>1.0827229733087571</v>
      </c>
      <c r="H113" s="9">
        <f t="shared" si="30"/>
        <v>3.6418440548733679</v>
      </c>
      <c r="I113" s="9">
        <f t="shared" si="31"/>
        <v>3.1329642574182519</v>
      </c>
      <c r="J113" s="9">
        <f t="shared" si="32"/>
        <v>2.4616760139668217</v>
      </c>
      <c r="K113" s="11">
        <f t="shared" si="33"/>
        <v>0.29069767441860467</v>
      </c>
      <c r="L113" s="11">
        <f t="shared" si="34"/>
        <v>0.33670033670033667</v>
      </c>
      <c r="M113" s="11">
        <f t="shared" si="35"/>
        <v>0.42553191489361702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-0.27027574108227248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0.23990523743121467</v>
      </c>
      <c r="Q113" s="11">
        <f>2*'OddsRatio_working_3-way'!K113*'OddsRatio_working_3-way'!L113*'OddsRatio_working_3-way'!M113</f>
        <v>8.3300429663616199E-2</v>
      </c>
      <c r="R113" s="11">
        <f t="shared" si="36"/>
        <v>0</v>
      </c>
      <c r="S113" s="11">
        <f t="shared" si="37"/>
        <v>-0.88763141105655885</v>
      </c>
      <c r="T113" s="11">
        <f t="shared" si="38"/>
        <v>-0.30820535106130514</v>
      </c>
      <c r="U113" s="11">
        <f>'OddsRatio_working_3-way'!S113-'OddsRatio_working_3-way'!R113^2/3</f>
        <v>-0.88763141105655885</v>
      </c>
      <c r="V113" s="11">
        <f>'OddsRatio_working_3-way'!S113*'OddsRatio_working_3-way'!R113/3-2*'OddsRatio_working_3-way'!R113^3/27-'OddsRatio_working_3-way'!T113</f>
        <v>0.30820535106130514</v>
      </c>
      <c r="W113" s="11">
        <f>'OddsRatio_working_3-way'!V113^2+4*'OddsRatio_working_3-way'!U113^3/27</f>
        <v>-8.6176820328335846E-3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0.16094115419591715</v>
      </c>
      <c r="Y113" s="11">
        <f>IF('OddsRatio_working_3-way'!W113&gt;=0,IF('OddsRatio_working_3-way'!V113+SQRT('OddsRatio_working_3-way'!W113)&gt;0,0,PI()),ACOS('OddsRatio_working_3-way'!V113/(2*'OddsRatio_working_3-way'!X113)))</f>
        <v>0.29255740567060795</v>
      </c>
      <c r="Z113" s="11">
        <f>'OddsRatio_working_3-way'!X113^(1/3)*COS('OddsRatio_working_3-way'!Y113/3)</f>
        <v>0.54136148665437855</v>
      </c>
      <c r="AA113" s="11">
        <f>'OddsRatio_working_3-way'!X113^(1/3)*COS(('OddsRatio_working_3-way'!Y113+2*PI())/3)</f>
        <v>-0.31654639866602197</v>
      </c>
      <c r="AB113" s="11">
        <f>'OddsRatio_working_3-way'!X113^(1/3)*COS(('OddsRatio_working_3-way'!Y113+4*PI())/3)</f>
        <v>-0.22481508798835648</v>
      </c>
      <c r="AC113" s="11">
        <f>'OddsRatio_working_3-way'!X113^(1/3)*SIN('OddsRatio_working_3-way'!Y113/3)</f>
        <v>5.2961096912867378E-2</v>
      </c>
      <c r="AD113" s="11">
        <f>'OddsRatio_working_3-way'!X113^(1/3)*SIN(('OddsRatio_working_3-way'!Y113+2*PI())/3)</f>
        <v>0.4423522516167685</v>
      </c>
      <c r="AE113" s="11">
        <f>'OddsRatio_working_3-way'!X113^(1/3)*SIN(('OddsRatio_working_3-way'!Y113+4*PI())/3)</f>
        <v>-0.49531334852963588</v>
      </c>
      <c r="AF113" s="11">
        <f>-'OddsRatio_working_3-way'!U113/(3*'OddsRatio_working_3-way'!X113^(1/3))*COS(('OddsRatio_working_3-way'!Y113)/3)</f>
        <v>0.54136148665437855</v>
      </c>
      <c r="AG113" s="11">
        <f>-'OddsRatio_working_3-way'!U113/(3*'OddsRatio_working_3-way'!X113^(1/3))*COS(('OddsRatio_working_3-way'!Y113+2*PI())/3)</f>
        <v>-0.31654639866602197</v>
      </c>
      <c r="AH113" s="11">
        <f>-'OddsRatio_working_3-way'!U113/(3*'OddsRatio_working_3-way'!X113^(1/3))*COS(('OddsRatio_working_3-way'!Y113+4*PI())/3)</f>
        <v>-0.22481508798835648</v>
      </c>
      <c r="AI113" s="11">
        <f>'OddsRatio_working_3-way'!U113/(3*'OddsRatio_working_3-way'!X113^(1/3))*SIN(('OddsRatio_working_3-way'!Y113)/3)</f>
        <v>-5.2961096912867378E-2</v>
      </c>
      <c r="AJ113" s="11">
        <f>'OddsRatio_working_3-way'!U113/(3*'OddsRatio_working_3-way'!X113^(1/3))*SIN(('OddsRatio_working_3-way'!Y113+2*PI())/3)</f>
        <v>-0.4423522516167685</v>
      </c>
      <c r="AK113" s="11">
        <f>'OddsRatio_working_3-way'!U113/(3*'OddsRatio_working_3-way'!X113^(1/3))*SIN(('OddsRatio_working_3-way'!Y113+4*PI())/3)</f>
        <v>0.49531334852963588</v>
      </c>
      <c r="AL113" s="11">
        <f>'OddsRatio_working_3-way'!Z113+'OddsRatio_working_3-way'!AF113</f>
        <v>1.0827229733087571</v>
      </c>
      <c r="AM113" s="11">
        <f>'OddsRatio_working_3-way'!AA113+'OddsRatio_working_3-way'!AG113</f>
        <v>-0.63309279733204393</v>
      </c>
      <c r="AN113" s="11">
        <f>'OddsRatio_working_3-way'!AB113+'OddsRatio_working_3-way'!AH113</f>
        <v>-0.44963017597671295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1.0827229733087571</v>
      </c>
      <c r="AS113" s="11">
        <f>IF(('OddsRatio_working_3-way'!X113=0),IF(Q113&gt;0,-Q113^(1/3),(-Q113)^(1/3)),'OddsRatio_working_3-way'!AM113-'OddsRatio_working_3-way'!R113/3)</f>
        <v>-0.63309279733204393</v>
      </c>
      <c r="AT113" s="11">
        <f>IF(('OddsRatio_working_3-way'!X113=0),IF(Q113&gt;0,-Q113^(1/3),(-Q113)^(1/3)),'OddsRatio_working_3-way'!AN113-'OddsRatio_working_3-way'!R113/3)</f>
        <v>-0.44963017597671295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6.4754454584962984E-2</v>
      </c>
      <c r="D12" s="4">
        <f t="shared" si="2"/>
        <v>2.5552470849528035</v>
      </c>
      <c r="E12" s="4">
        <f t="shared" si="3"/>
        <v>1.6429846483398787</v>
      </c>
      <c r="G12" s="4">
        <f t="shared" si="1"/>
        <v>1.064754454584963</v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4">
        <f t="shared" si="5"/>
        <v>5.3074990294612379E-2</v>
      </c>
      <c r="E101" s="4">
        <f t="shared" si="6"/>
        <v>2.4955181840403844</v>
      </c>
      <c r="F101" s="4">
        <f t="shared" si="7"/>
        <v>3.2843603993943562</v>
      </c>
      <c r="G101" s="4">
        <f t="shared" si="8"/>
        <v>3.3920343353919127</v>
      </c>
      <c r="I101" s="4">
        <f t="shared" si="9"/>
        <v>1.0530749902946124</v>
      </c>
    </row>
    <row r="102" spans="1: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4">
        <f t="shared" si="5"/>
        <v>5.3134479271991886E-2</v>
      </c>
      <c r="E102" s="4">
        <f t="shared" si="6"/>
        <v>1.7740440670872073</v>
      </c>
      <c r="F102" s="4">
        <f t="shared" si="7"/>
        <v>3.9365795409314051</v>
      </c>
      <c r="G102" s="4">
        <f t="shared" si="8"/>
        <v>5.485809374133308</v>
      </c>
      <c r="I102" s="4">
        <f t="shared" si="9"/>
        <v>1.0531344792719919</v>
      </c>
    </row>
    <row r="103" spans="1: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4">
        <f t="shared" si="5"/>
        <v>5.4841670226895012E-2</v>
      </c>
      <c r="E103" s="4">
        <f t="shared" si="6"/>
        <v>3.2076733030990128</v>
      </c>
      <c r="F103" s="4">
        <f t="shared" si="7"/>
        <v>3.4665901024485262</v>
      </c>
      <c r="G103" s="4">
        <f t="shared" si="8"/>
        <v>2.5013779845769393</v>
      </c>
      <c r="I103" s="4">
        <f t="shared" si="9"/>
        <v>1.054841670226895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4">
        <f t="shared" si="5"/>
        <v>5.2749860336974486E-2</v>
      </c>
      <c r="E104" s="4">
        <f t="shared" si="6"/>
        <v>2.9339309358048946</v>
      </c>
      <c r="F104" s="4">
        <f t="shared" si="7"/>
        <v>3.638819852470522</v>
      </c>
      <c r="G104" s="4">
        <f t="shared" si="8"/>
        <v>2.6018224945828603</v>
      </c>
      <c r="I104" s="4">
        <f t="shared" si="9"/>
        <v>1.0527498603369745</v>
      </c>
    </row>
    <row r="105" spans="1: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4">
        <f t="shared" si="5"/>
        <v>5.4077272994428993E-2</v>
      </c>
      <c r="E105" s="4">
        <f t="shared" si="6"/>
        <v>2.3082012825450442</v>
      </c>
      <c r="F105" s="4">
        <f t="shared" si="7"/>
        <v>3.7129094615230831</v>
      </c>
      <c r="G105" s="4">
        <f t="shared" si="8"/>
        <v>3.3621169140022209</v>
      </c>
      <c r="I105" s="4">
        <f t="shared" si="9"/>
        <v>1.054077272994429</v>
      </c>
    </row>
    <row r="106" spans="1: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4">
        <f t="shared" si="5"/>
        <v>5.3709578184878204E-2</v>
      </c>
      <c r="E106" s="4">
        <f t="shared" si="6"/>
        <v>2.2620421669240005</v>
      </c>
      <c r="F106" s="4">
        <f t="shared" si="7"/>
        <v>3.6657633021156317</v>
      </c>
      <c r="G106" s="4">
        <f t="shared" si="8"/>
        <v>3.5072077114687099</v>
      </c>
      <c r="I106" s="4">
        <f t="shared" si="9"/>
        <v>1.0537095781848782</v>
      </c>
    </row>
    <row r="107" spans="1: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4">
        <f t="shared" si="5"/>
        <v>5.4354993372061955E-2</v>
      </c>
      <c r="E107" s="4">
        <f t="shared" si="6"/>
        <v>4.0579156527995019</v>
      </c>
      <c r="F107" s="4">
        <f t="shared" si="7"/>
        <v>3.805456750737271</v>
      </c>
      <c r="G107" s="4">
        <f t="shared" si="8"/>
        <v>2.0375416175311138</v>
      </c>
      <c r="I107" s="4">
        <f t="shared" si="9"/>
        <v>1.054354993372062</v>
      </c>
    </row>
    <row r="108" spans="1: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4">
        <f t="shared" si="5"/>
        <v>5.3978232712557528E-2</v>
      </c>
      <c r="E108" s="4">
        <f t="shared" si="6"/>
        <v>2.2635835746954442</v>
      </c>
      <c r="F108" s="4">
        <f t="shared" si="7"/>
        <v>3.8722116009493601</v>
      </c>
      <c r="G108" s="4">
        <f t="shared" si="8"/>
        <v>3.3336413661308799</v>
      </c>
      <c r="I108" s="4">
        <f t="shared" si="9"/>
        <v>1.0539782327125575</v>
      </c>
    </row>
    <row r="109" spans="1: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4">
        <f t="shared" si="5"/>
        <v>5.4895703099295812E-2</v>
      </c>
      <c r="E109" s="4">
        <f t="shared" si="6"/>
        <v>3.5801170049864535</v>
      </c>
      <c r="F109" s="4">
        <f t="shared" si="7"/>
        <v>3.55741958137448</v>
      </c>
      <c r="G109" s="4">
        <f t="shared" si="8"/>
        <v>2.2749148609707719</v>
      </c>
      <c r="I109" s="4">
        <f t="shared" si="9"/>
        <v>1.0548957030992958</v>
      </c>
    </row>
    <row r="110" spans="1: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4">
        <f t="shared" si="5"/>
        <v>5.4155231354422462E-2</v>
      </c>
      <c r="E110" s="4">
        <f t="shared" si="6"/>
        <v>2.2996604414261461</v>
      </c>
      <c r="F110" s="4">
        <f t="shared" si="7"/>
        <v>3.4187185360968986</v>
      </c>
      <c r="G110" s="4">
        <f t="shared" si="8"/>
        <v>3.6677605921914322</v>
      </c>
      <c r="I110" s="4">
        <f t="shared" si="9"/>
        <v>1.0541552313544225</v>
      </c>
    </row>
    <row r="111" spans="1: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4">
        <f t="shared" si="5"/>
        <v>5.4088198653346575E-2</v>
      </c>
      <c r="E111" s="4">
        <f t="shared" si="6"/>
        <v>1.8924387477870539</v>
      </c>
      <c r="F111" s="4">
        <f t="shared" si="7"/>
        <v>3.8270156856908288</v>
      </c>
      <c r="G111" s="4">
        <f t="shared" si="8"/>
        <v>4.755539071309391</v>
      </c>
      <c r="I111" s="4">
        <f t="shared" si="9"/>
        <v>1.0540881986533466</v>
      </c>
    </row>
    <row r="112" spans="1: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4">
        <f t="shared" si="5"/>
        <v>5.7362843738457903E-2</v>
      </c>
      <c r="E112" s="4">
        <f t="shared" si="6"/>
        <v>1.8191500493296726</v>
      </c>
      <c r="F112" s="4">
        <f t="shared" si="7"/>
        <v>3.8430696198122511</v>
      </c>
      <c r="G112" s="4">
        <f t="shared" si="8"/>
        <v>5.2608300326118442</v>
      </c>
      <c r="I112" s="4">
        <f t="shared" si="9"/>
        <v>1.0573628437384579</v>
      </c>
    </row>
    <row r="113" spans="1: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4">
        <f t="shared" si="5"/>
        <v>5.2929926012558415E-2</v>
      </c>
      <c r="E113" s="4">
        <f t="shared" si="6"/>
        <v>3.6622743506097315</v>
      </c>
      <c r="F113" s="4">
        <f t="shared" si="7"/>
        <v>3.134235926962845</v>
      </c>
      <c r="G113" s="4">
        <f t="shared" si="8"/>
        <v>2.4516497512898421</v>
      </c>
      <c r="I113" s="4">
        <f t="shared" si="9"/>
        <v>1.0529299260125584</v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0.42372881355932207</v>
      </c>
      <c r="D12">
        <f t="shared" si="1"/>
        <v>0.64102564102564097</v>
      </c>
      <c r="E12">
        <f t="shared" si="2"/>
        <v>6.4754454584962984E-2</v>
      </c>
      <c r="F12">
        <f t="shared" si="3"/>
        <v>-0.20686657974793576</v>
      </c>
      <c r="G12">
        <v>0</v>
      </c>
      <c r="H12">
        <f t="shared" si="4"/>
        <v>0.27162103433289875</v>
      </c>
      <c r="I12">
        <f t="shared" si="5"/>
        <v>-1.145873121285264</v>
      </c>
      <c r="J12">
        <f t="shared" si="6"/>
        <v>1.145873121285264</v>
      </c>
      <c r="K12">
        <f t="shared" si="7"/>
        <v>0.39087121146357151</v>
      </c>
      <c r="L12">
        <f t="shared" si="8"/>
        <v>0.60912878853642849</v>
      </c>
      <c r="M12">
        <f t="shared" si="9"/>
        <v>2.5583874449479587</v>
      </c>
      <c r="N12">
        <f t="shared" si="10"/>
        <v>1.6416889479197481</v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B16" sqref="B1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28" t="s">
        <v>9</v>
      </c>
      <c r="B1" s="29"/>
      <c r="C1" s="18"/>
      <c r="D1" s="30" t="s">
        <v>25</v>
      </c>
      <c r="E1" s="29"/>
      <c r="F1" s="30" t="s">
        <v>23</v>
      </c>
      <c r="G1" s="29"/>
      <c r="H1" s="30" t="s">
        <v>11</v>
      </c>
      <c r="I1" s="29"/>
      <c r="J1" s="30" t="s">
        <v>10</v>
      </c>
      <c r="K1" s="29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A13" s="14">
        <v>2.36</v>
      </c>
      <c r="B13" s="15">
        <v>1.56</v>
      </c>
      <c r="C13" s="20">
        <f t="shared" si="0"/>
        <v>6.4754454584962984E-2</v>
      </c>
      <c r="D13" s="17">
        <f>IF(OR($A13="",$B13=""),"",A13*'MPTO_working_2-way'!$G12)</f>
        <v>2.5128205128205123</v>
      </c>
      <c r="E13" s="22">
        <f>IF(OR($A13="",$B13=""),"",B13*'MPTO_working_2-way'!$G12)</f>
        <v>1.6610169491525424</v>
      </c>
      <c r="F13" s="17">
        <f>IF(OR($A13="",$B13=""),"",'MPTO_working_2-way'!D12)</f>
        <v>2.5552470849528035</v>
      </c>
      <c r="G13" s="22">
        <f>IF(OR($A13="",$B13=""),"",'MPTO_working_2-way'!E12)</f>
        <v>1.6429846483398787</v>
      </c>
      <c r="H13" s="17">
        <f>IF(OR($A13="",$B13=""),"",'OddsRatio_working_2-way'!M12)</f>
        <v>2.5583874449479587</v>
      </c>
      <c r="I13" s="17">
        <f>IF(OR($A13="",$B13=""),"",'OddsRatio_working_2-way'!N12)</f>
        <v>1.6416889479197481</v>
      </c>
      <c r="J13" s="17" t="e">
        <f ca="1">IF('Log_working_2-way'!$D12="","",A13^('Log_working_2-way'!$D12))</f>
        <v>#NAME?</v>
      </c>
      <c r="K13" s="22" t="e">
        <f ca="1">IF('Log_working_2-way'!$D12="","",B13^('Log_working_2-way'!$D12))</f>
        <v>#NAME?</v>
      </c>
    </row>
    <row r="14" spans="1:11" x14ac:dyDescent="0.2">
      <c r="C14" s="20" t="str">
        <f t="shared" si="0"/>
        <v/>
      </c>
      <c r="D14" s="17" t="str">
        <f>IF(OR($A14="",$B14=""),"",A14*'MPTO_working_2-way'!$G13)</f>
        <v/>
      </c>
      <c r="E14" s="22" t="str">
        <f>IF(OR($A14="",$B14=""),"",B14*'MPTO_working_2-way'!$G13)</f>
        <v/>
      </c>
      <c r="F14" s="17" t="str">
        <f>IF(OR($A14="",$B14=""),"",'MPTO_working_2-way'!D13)</f>
        <v/>
      </c>
      <c r="G14" s="22" t="str">
        <f>IF(OR($A14="",$B14=""),"",'MPTO_working_2-way'!E13)</f>
        <v/>
      </c>
      <c r="H14" s="17" t="str">
        <f>IF(OR($A14="",$B14=""),"",'OddsRatio_working_2-way'!M13)</f>
        <v/>
      </c>
      <c r="I14" s="17" t="str">
        <f>IF(OR($A14="",$B14=""),"",'OddsRatio_working_2-way'!N13)</f>
        <v/>
      </c>
      <c r="J14" s="17" t="str">
        <f>IF('Log_working_2-way'!$D13="","",A14^('Log_working_2-way'!$D13))</f>
        <v/>
      </c>
      <c r="K14" s="22" t="str">
        <f>IF('Log_working_2-way'!$D13="","",B14^('Log_working_2-way'!$D13))</f>
        <v/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002"/>
  <sheetViews>
    <sheetView tabSelected="1" zoomScaleNormal="100" workbookViewId="0">
      <pane ySplit="2" topLeftCell="A96" activePane="bottomLeft" state="frozen"/>
      <selection pane="bottomLeft" activeCell="A115" sqref="A11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0.85546875" style="4" customWidth="1"/>
    <col min="23" max="23" width="12.28515625" style="4" customWidth="1"/>
    <col min="24" max="24" width="11.42578125" style="4" customWidth="1"/>
    <col min="25" max="16384" width="10" style="4"/>
  </cols>
  <sheetData>
    <row r="1" spans="1:24" s="13" customFormat="1" x14ac:dyDescent="0.2">
      <c r="A1" s="28" t="s">
        <v>9</v>
      </c>
      <c r="B1" s="28"/>
      <c r="C1" s="29"/>
      <c r="D1" s="18"/>
      <c r="E1" s="30" t="s">
        <v>25</v>
      </c>
      <c r="F1" s="28"/>
      <c r="G1" s="29"/>
      <c r="H1" s="30" t="s">
        <v>23</v>
      </c>
      <c r="I1" s="28"/>
      <c r="J1" s="29"/>
      <c r="K1" s="30" t="s">
        <v>11</v>
      </c>
      <c r="L1" s="28"/>
      <c r="M1" s="29"/>
      <c r="N1" s="30" t="s">
        <v>10</v>
      </c>
      <c r="O1" s="28"/>
      <c r="P1" s="29"/>
      <c r="Q1" s="30" t="s">
        <v>32</v>
      </c>
      <c r="R1" s="31"/>
      <c r="S1" s="31"/>
      <c r="T1" s="25" t="s">
        <v>33</v>
      </c>
      <c r="U1" s="13" t="s">
        <v>36</v>
      </c>
      <c r="V1" s="13" t="s">
        <v>40</v>
      </c>
      <c r="W1" s="13" t="s">
        <v>57</v>
      </c>
      <c r="X1" s="13" t="s">
        <v>237</v>
      </c>
    </row>
    <row r="2" spans="1:24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4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4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4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4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4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4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4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4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4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4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4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4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 t="shared" ref="Q14" si="4">(1/H14)*100</f>
        <v>14.366462787982798</v>
      </c>
      <c r="R14" s="24">
        <f t="shared" ref="R14" si="5">(1/F14)*100</f>
        <v>22.400435925987349</v>
      </c>
      <c r="S14" s="24">
        <f t="shared" ref="S14" si="6">(1/G14)*100</f>
        <v>62.280556279466467</v>
      </c>
    </row>
    <row r="15" spans="1:24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 t="shared" ref="Q15" si="7">(1/H15)*100</f>
        <v>20.563154339750085</v>
      </c>
      <c r="R15" s="24">
        <f t="shared" ref="R15" si="8">(1/F15)*100</f>
        <v>28.270676691729328</v>
      </c>
      <c r="S15" s="24">
        <f t="shared" ref="S15" si="9">(1/G15)*100</f>
        <v>50.526315789473699</v>
      </c>
    </row>
    <row r="16" spans="1:24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 t="shared" ref="Q16" si="10">(1/H16)*100</f>
        <v>57.764833328743116</v>
      </c>
      <c r="R16" s="24">
        <f t="shared" ref="R16" si="11">(1/F16)*100</f>
        <v>24.231523871811646</v>
      </c>
      <c r="S16" s="24">
        <f t="shared" ref="S16" si="12">(1/G16)*100</f>
        <v>19.228253760627858</v>
      </c>
    </row>
    <row r="17" spans="1:24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 t="shared" ref="Q17" si="13">(1/H17)*100</f>
        <v>7.4814242082277937</v>
      </c>
      <c r="R17" s="24">
        <f t="shared" ref="R17" si="14">(1/F17)*100</f>
        <v>14.83324094138991</v>
      </c>
      <c r="S17" s="24">
        <f t="shared" ref="S17" si="15">(1/G17)*100</f>
        <v>76.873859799425489</v>
      </c>
    </row>
    <row r="18" spans="1:24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16">(1/H18)*100</f>
        <v>86.623861741695535</v>
      </c>
      <c r="R18" s="24">
        <f t="shared" ref="R18:S22" si="17">(1/F18)*100</f>
        <v>10.291673307680048</v>
      </c>
      <c r="S18" s="24">
        <f t="shared" si="17"/>
        <v>5.9177121519160272</v>
      </c>
      <c r="T18" s="26" t="s">
        <v>35</v>
      </c>
      <c r="U18" s="4" t="s">
        <v>37</v>
      </c>
      <c r="V18" s="4" t="s">
        <v>43</v>
      </c>
      <c r="W18" s="4" t="s">
        <v>58</v>
      </c>
      <c r="X18" s="27"/>
    </row>
    <row r="19" spans="1:24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16"/>
        <v>29.404558010807463</v>
      </c>
      <c r="R19" s="24">
        <f t="shared" si="17"/>
        <v>32.075444857214855</v>
      </c>
      <c r="S19" s="24">
        <f t="shared" si="17"/>
        <v>38.308729687766721</v>
      </c>
      <c r="T19" s="26" t="s">
        <v>34</v>
      </c>
      <c r="U19" s="4" t="s">
        <v>38</v>
      </c>
      <c r="V19" s="4" t="s">
        <v>42</v>
      </c>
      <c r="W19" s="4" t="s">
        <v>59</v>
      </c>
    </row>
    <row r="20" spans="1:24" x14ac:dyDescent="0.2">
      <c r="A20" s="14">
        <v>2.85</v>
      </c>
      <c r="B20" s="14">
        <v>3.22</v>
      </c>
      <c r="C20" s="15">
        <v>2.544</v>
      </c>
      <c r="D20" s="20">
        <f>IF(OR($A20="",$B20="",$C20=""),"",(1/A20)+(1/B20)+(1/C20)-1)</f>
        <v>5.4517960199925497E-2</v>
      </c>
      <c r="E20" s="17">
        <f>IF(OR($A20="",$B20="",$C20=""),"",A20*'MPTO_working_3-way'!$I19)</f>
        <v>3.0053761865697877</v>
      </c>
      <c r="F20" s="21">
        <f>IF(OR($A20="",$B20="",$C20=""),"",B20*'MPTO_working_3-way'!$I19)</f>
        <v>3.3955478318437602</v>
      </c>
      <c r="G20" s="22">
        <f>IF(OR($A20="",$B20="",$C20=""),"",C20*'MPTO_working_3-way'!$I19)</f>
        <v>2.6826936907486103</v>
      </c>
      <c r="H20" s="17">
        <f>IF(OR($A20="",$B20="",$C20=""),"",'MPTO_working_3-way'!E19)</f>
        <v>3.0056698392361114</v>
      </c>
      <c r="I20" s="21">
        <f>IF(OR($A20="",$B20="",$C20=""),"",'MPTO_working_3-way'!F19)</f>
        <v>3.4201322680942772</v>
      </c>
      <c r="J20" s="22">
        <f>IF(OR($A20="",$B20="",$C20=""),"",'MPTO_working_3-way'!G19)</f>
        <v>2.6673131692764405</v>
      </c>
      <c r="K20" s="17">
        <f>IF(OR($A20="",$B20="",$C20=""),"",'OddsRatio_working_3-way'!H19)</f>
        <v>3.0063271375674856</v>
      </c>
      <c r="L20" s="21">
        <f>IF(OR($A20="",$B20="",$C20=""),"",'OddsRatio_working_3-way'!I19)</f>
        <v>3.4075925650809822</v>
      </c>
      <c r="M20" s="22">
        <f>IF(OR($A20="",$B20="",$C20=""),"",'OddsRatio_working_3-way'!J19)</f>
        <v>2.6744697840022695</v>
      </c>
      <c r="N20" s="17">
        <f>IF('Log_working_3-way'!$D19="","",A20^('Log_working_3-way'!$D19))</f>
        <v>3.0063918387921702</v>
      </c>
      <c r="O20" s="21">
        <f>IF('Log_working_3-way'!$D19="","",B20^('Log_working_3-way'!$D19))</f>
        <v>3.4179096703483682</v>
      </c>
      <c r="P20" s="22">
        <f>IF('Log_working_3-way'!$D19="","",C20^('Log_working_3-way'!$D19))</f>
        <v>2.6680976545058557</v>
      </c>
      <c r="Q20" s="24">
        <f t="shared" si="16"/>
        <v>33.270453958248098</v>
      </c>
      <c r="R20" s="24">
        <f t="shared" si="17"/>
        <v>29.450328769393497</v>
      </c>
      <c r="S20" s="24">
        <f t="shared" si="17"/>
        <v>37.275966445537364</v>
      </c>
      <c r="T20" s="26" t="s">
        <v>54</v>
      </c>
      <c r="U20" s="4" t="s">
        <v>39</v>
      </c>
      <c r="V20" s="4" t="s">
        <v>41</v>
      </c>
      <c r="W20" s="4" t="s">
        <v>60</v>
      </c>
    </row>
    <row r="21" spans="1:24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16"/>
        <v>60.14828962628664</v>
      </c>
      <c r="R21" s="24">
        <f t="shared" si="17"/>
        <v>23.620511737127352</v>
      </c>
      <c r="S21" s="24">
        <f t="shared" si="17"/>
        <v>17.584158737639246</v>
      </c>
      <c r="T21" s="26" t="s">
        <v>155</v>
      </c>
      <c r="U21" s="4" t="s">
        <v>39</v>
      </c>
      <c r="V21" s="4" t="s">
        <v>44</v>
      </c>
      <c r="W21" s="4" t="s">
        <v>61</v>
      </c>
    </row>
    <row r="22" spans="1:24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16"/>
        <v>64.676091040247812</v>
      </c>
      <c r="R22" s="24">
        <f t="shared" si="17"/>
        <v>21.264761612749137</v>
      </c>
      <c r="S22" s="24">
        <f t="shared" si="17"/>
        <v>15.676171370720851</v>
      </c>
      <c r="T22" s="26" t="s">
        <v>55</v>
      </c>
      <c r="U22" s="4" t="s">
        <v>45</v>
      </c>
      <c r="V22" s="4" t="s">
        <v>46</v>
      </c>
      <c r="W22" s="4" t="s">
        <v>62</v>
      </c>
    </row>
    <row r="23" spans="1:24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16"/>
        <v>37.609370806552128</v>
      </c>
      <c r="R23" s="24">
        <f t="shared" ref="R23" si="18">(1/F23)*100</f>
        <v>32.923010867672019</v>
      </c>
      <c r="S23" s="24">
        <f t="shared" ref="S23" si="19">(1/G23)*100</f>
        <v>29.682151985385552</v>
      </c>
      <c r="T23" s="26" t="s">
        <v>53</v>
      </c>
      <c r="U23" s="4" t="s">
        <v>48</v>
      </c>
      <c r="V23" s="4" t="s">
        <v>47</v>
      </c>
      <c r="W23" s="4" t="s">
        <v>63</v>
      </c>
    </row>
    <row r="24" spans="1:24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16"/>
        <v>15.179441488196909</v>
      </c>
      <c r="R24" s="24">
        <f t="shared" ref="R24" si="20">(1/F24)*100</f>
        <v>22.083378008246179</v>
      </c>
      <c r="S24" s="24">
        <f t="shared" ref="S24" si="21">(1/G24)*100</f>
        <v>61.821956663710012</v>
      </c>
      <c r="T24" s="26" t="s">
        <v>56</v>
      </c>
      <c r="U24" s="4" t="s">
        <v>49</v>
      </c>
      <c r="V24" s="4" t="s">
        <v>50</v>
      </c>
      <c r="W24" s="4" t="s">
        <v>64</v>
      </c>
    </row>
    <row r="25" spans="1:24" x14ac:dyDescent="0.2">
      <c r="A25" s="14">
        <v>3.645</v>
      </c>
      <c r="B25" s="14">
        <v>3.28</v>
      </c>
      <c r="C25" s="15">
        <v>2.7040000000000002</v>
      </c>
      <c r="D25" s="20">
        <f t="shared" si="3"/>
        <v>-5.0951043515840899E-2</v>
      </c>
      <c r="E25" s="17">
        <f>IF(OR($A25="",$B25="",$C25=""),"",A25*'MPTO_working_3-way'!$I24)</f>
        <v>3.4592834463847599</v>
      </c>
      <c r="F25" s="21">
        <f>IF(OR($A25="",$B25="",$C25=""),"",B25*'MPTO_working_3-way'!$I24)</f>
        <v>3.1128805772680415</v>
      </c>
      <c r="G25" s="22">
        <f>IF(OR($A25="",$B25="",$C25=""),"",C25*'MPTO_working_3-way'!$I24)</f>
        <v>2.5662283783331663</v>
      </c>
      <c r="H25" s="17">
        <f>IF(OR($A25="",$B25="",$C25=""),"",'MPTO_working_3-way'!E24)</f>
        <v>3.4325087671690868</v>
      </c>
      <c r="I25" s="21">
        <f>IF(OR($A25="",$B25="",$C25=""),"",'MPTO_working_3-way'!F24)</f>
        <v>3.1069242067013731</v>
      </c>
      <c r="J25" s="22">
        <f>IF(OR($A25="",$B25="",$C25=""),"",'MPTO_working_3-way'!G24)</f>
        <v>2.5852741939487545</v>
      </c>
      <c r="K25" s="17">
        <f>IF(OR($A25="",$B25="",$C25=""),"",'OddsRatio_working_3-way'!H24)</f>
        <v>3.4464562258871734</v>
      </c>
      <c r="L25" s="21">
        <f>IF(OR($A25="",$B25="",$C25=""),"",'OddsRatio_working_3-way'!I24)</f>
        <v>3.1088545160766565</v>
      </c>
      <c r="M25" s="22">
        <f>IF(OR($A25="",$B25="",$C25=""),"",'OddsRatio_working_3-way'!J24)</f>
        <v>2.5760912699099219</v>
      </c>
      <c r="N25" s="17">
        <f>IF('Log_working_3-way'!$D24="","",A25^('Log_working_3-way'!$D24))</f>
        <v>3.4356488602224813</v>
      </c>
      <c r="O25" s="21">
        <f>IF('Log_working_3-way'!$D24="","",B25^('Log_working_3-way'!$D24))</f>
        <v>3.1065674623971988</v>
      </c>
      <c r="P25" s="22">
        <f>IF('Log_working_3-way'!$D24="","",C25^('Log_working_3-way'!$D24))</f>
        <v>2.5837424842391625</v>
      </c>
      <c r="Q25" s="24">
        <f t="shared" ref="Q25" si="22">(1/H25)*100</f>
        <v>29.133210366851763</v>
      </c>
      <c r="R25" s="24">
        <f t="shared" ref="R25" si="23">(1/F25)*100</f>
        <v>32.124586060337414</v>
      </c>
      <c r="S25" s="24">
        <f t="shared" ref="S25" si="24">(1/G25)*100</f>
        <v>38.967693150113419</v>
      </c>
      <c r="T25" s="26" t="s">
        <v>54</v>
      </c>
      <c r="U25" s="4" t="s">
        <v>51</v>
      </c>
      <c r="V25" s="4" t="s">
        <v>52</v>
      </c>
      <c r="W25" s="4" t="s">
        <v>65</v>
      </c>
    </row>
    <row r="26" spans="1:24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ref="Q26" si="25">(1/H26)*100</f>
        <v>38.707345286292657</v>
      </c>
      <c r="R26" s="24">
        <f t="shared" ref="R26" si="26">(1/F26)*100</f>
        <v>28.254404026538555</v>
      </c>
      <c r="S26" s="24">
        <f t="shared" ref="S26" si="27">(1/G26)*100</f>
        <v>33.310455273392819</v>
      </c>
      <c r="T26" s="26" t="s">
        <v>53</v>
      </c>
      <c r="U26" s="4" t="s">
        <v>39</v>
      </c>
      <c r="V26" s="4" t="s">
        <v>66</v>
      </c>
      <c r="W26" s="4" t="s">
        <v>67</v>
      </c>
    </row>
    <row r="27" spans="1:24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ref="Q27" si="28">(1/H27)*100</f>
        <v>23.600210504815859</v>
      </c>
      <c r="R27" s="24">
        <f t="shared" ref="R27" si="29">(1/F27)*100</f>
        <v>24.593095443748652</v>
      </c>
      <c r="S27" s="24">
        <f t="shared" ref="S27" si="30">(1/G27)*100</f>
        <v>51.313161304253939</v>
      </c>
      <c r="T27" s="26" t="s">
        <v>156</v>
      </c>
      <c r="U27" s="4" t="s">
        <v>39</v>
      </c>
      <c r="V27" s="4" t="s">
        <v>69</v>
      </c>
      <c r="W27" s="4" t="s">
        <v>68</v>
      </c>
    </row>
    <row r="28" spans="1:24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ref="Q28" si="31">(1/H28)*100</f>
        <v>42.99321082475204</v>
      </c>
      <c r="R28" s="24">
        <f t="shared" ref="R28" si="32">(1/F28)*100</f>
        <v>29.274873524451937</v>
      </c>
      <c r="S28" s="24">
        <f t="shared" ref="S28" si="33">(1/G28)*100</f>
        <v>28.229342327150086</v>
      </c>
      <c r="T28" s="26" t="s">
        <v>157</v>
      </c>
      <c r="U28" s="4" t="s">
        <v>39</v>
      </c>
      <c r="V28" s="4" t="s">
        <v>70</v>
      </c>
      <c r="W28" s="4" t="s">
        <v>71</v>
      </c>
    </row>
    <row r="29" spans="1:24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ref="Q29" si="34">(1/H29)*100</f>
        <v>75.563378612237159</v>
      </c>
      <c r="R29" s="24">
        <f t="shared" ref="R29" si="35">(1/F29)*100</f>
        <v>17.331604651319019</v>
      </c>
      <c r="S29" s="24">
        <f t="shared" ref="S29" si="36">(1/G29)*100</f>
        <v>9.4457245349688641</v>
      </c>
      <c r="T29" s="26" t="s">
        <v>53</v>
      </c>
      <c r="U29" s="4" t="s">
        <v>39</v>
      </c>
      <c r="V29" s="4" t="s">
        <v>72</v>
      </c>
      <c r="W29" s="4" t="s">
        <v>73</v>
      </c>
    </row>
    <row r="30" spans="1:24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ref="Q30" si="37">(1/H30)*100</f>
        <v>45.56735999043692</v>
      </c>
      <c r="R30" s="24">
        <f t="shared" ref="R30" si="38">(1/F30)*100</f>
        <v>28.085106382978726</v>
      </c>
      <c r="S30" s="24">
        <f t="shared" ref="S30" si="39">(1/G30)*100</f>
        <v>26.968085106382979</v>
      </c>
      <c r="T30" s="26" t="s">
        <v>158</v>
      </c>
      <c r="U30" s="4" t="s">
        <v>39</v>
      </c>
      <c r="V30" s="4" t="s">
        <v>74</v>
      </c>
      <c r="W30" s="4" t="s">
        <v>75</v>
      </c>
    </row>
    <row r="31" spans="1:24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ref="Q31" si="40">(1/H31)*100</f>
        <v>60.05043998482963</v>
      </c>
      <c r="R31" s="24">
        <f t="shared" ref="R31" si="41">(1/F31)*100</f>
        <v>22.920629611822989</v>
      </c>
      <c r="S31" s="24">
        <f t="shared" ref="S31" si="42">(1/G31)*100</f>
        <v>18.516273333472689</v>
      </c>
      <c r="T31" s="26" t="s">
        <v>159</v>
      </c>
      <c r="U31" s="4" t="s">
        <v>39</v>
      </c>
      <c r="V31" s="4" t="s">
        <v>76</v>
      </c>
      <c r="W31" s="4" t="s">
        <v>77</v>
      </c>
    </row>
    <row r="32" spans="1:24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ref="Q32" si="43">(1/H32)*100</f>
        <v>46.980718611013863</v>
      </c>
      <c r="R32" s="24">
        <f t="shared" ref="R32" si="44">(1/F32)*100</f>
        <v>28.75069200959587</v>
      </c>
      <c r="S32" s="24">
        <f t="shared" ref="S32" si="45">(1/G32)*100</f>
        <v>24.967706218859568</v>
      </c>
      <c r="T32" s="26" t="s">
        <v>35</v>
      </c>
      <c r="U32" s="4" t="s">
        <v>39</v>
      </c>
      <c r="V32" s="4" t="s">
        <v>78</v>
      </c>
      <c r="W32" s="4" t="s">
        <v>79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ref="Q33" si="46">(1/H33)*100</f>
        <v>47.328871048036135</v>
      </c>
      <c r="R33" s="24">
        <f t="shared" ref="R33" si="47">(1/F33)*100</f>
        <v>27.896024645136571</v>
      </c>
      <c r="S33" s="24">
        <f t="shared" ref="S33" si="48">(1/G33)*100</f>
        <v>25.496366611146325</v>
      </c>
      <c r="T33" s="26" t="s">
        <v>157</v>
      </c>
      <c r="U33" s="4" t="s">
        <v>39</v>
      </c>
      <c r="V33" s="4" t="s">
        <v>80</v>
      </c>
      <c r="W33" s="4" t="s">
        <v>81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ref="Q34" si="49">(1/H34)*100</f>
        <v>29.824332601605182</v>
      </c>
      <c r="R34" s="24">
        <f t="shared" ref="R34" si="50">(1/F34)*100</f>
        <v>27.129822497457962</v>
      </c>
      <c r="S34" s="24">
        <f t="shared" ref="S34" si="51">(1/G34)*100</f>
        <v>42.868794014041924</v>
      </c>
      <c r="T34" s="26" t="s">
        <v>56</v>
      </c>
      <c r="U34" s="4" t="s">
        <v>82</v>
      </c>
      <c r="V34" s="4" t="s">
        <v>83</v>
      </c>
      <c r="W34" s="4" t="s">
        <v>84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ref="Q35" si="52">(1/H35)*100</f>
        <v>33.909754696088825</v>
      </c>
      <c r="R35" s="24">
        <f t="shared" ref="R35" si="53">(1/F35)*100</f>
        <v>31.784819656199094</v>
      </c>
      <c r="S35" s="24">
        <f t="shared" ref="S35" si="54">(1/G35)*100</f>
        <v>34.334035683538765</v>
      </c>
      <c r="T35" s="26" t="s">
        <v>53</v>
      </c>
      <c r="U35" s="4" t="s">
        <v>82</v>
      </c>
      <c r="V35" s="4" t="s">
        <v>86</v>
      </c>
      <c r="W35" s="4" t="s">
        <v>87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ref="Q36" si="55">(1/H36)*100</f>
        <v>41.696669355129281</v>
      </c>
      <c r="R36" s="24">
        <f t="shared" ref="R36" si="56">(1/F36)*100</f>
        <v>28.592288567031055</v>
      </c>
      <c r="S36" s="24">
        <f t="shared" ref="S36" si="57">(1/G36)*100</f>
        <v>30.135364457950192</v>
      </c>
      <c r="T36" s="26" t="s">
        <v>34</v>
      </c>
      <c r="U36" s="4" t="s">
        <v>82</v>
      </c>
      <c r="V36" s="4" t="s">
        <v>88</v>
      </c>
      <c r="W36" s="4" t="s">
        <v>89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ref="Q37" si="58">(1/H37)*100</f>
        <v>31.254517204297755</v>
      </c>
      <c r="R37" s="24">
        <f t="shared" ref="R37" si="59">(1/F37)*100</f>
        <v>32.65126189339113</v>
      </c>
      <c r="S37" s="24">
        <f t="shared" ref="S37" si="60">(1/G37)*100</f>
        <v>35.990595496124314</v>
      </c>
      <c r="T37" s="26" t="s">
        <v>158</v>
      </c>
      <c r="U37" s="4" t="s">
        <v>82</v>
      </c>
      <c r="V37" s="4" t="s">
        <v>90</v>
      </c>
      <c r="W37" s="4" t="s">
        <v>91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ref="Q38" si="61">(1/H38)*100</f>
        <v>61.719784183735612</v>
      </c>
      <c r="R38" s="24">
        <f t="shared" ref="R38" si="62">(1/F38)*100</f>
        <v>23.619795638249204</v>
      </c>
      <c r="S38" s="24">
        <f t="shared" ref="S38" si="63">(1/G38)*100</f>
        <v>16.093487875552842</v>
      </c>
      <c r="T38" s="26" t="s">
        <v>53</v>
      </c>
      <c r="U38" s="4" t="s">
        <v>82</v>
      </c>
      <c r="V38" s="4" t="s">
        <v>92</v>
      </c>
      <c r="W38" s="4" t="s">
        <v>93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ref="Q39" si="64">(1/H39)*100</f>
        <v>18.210296800605171</v>
      </c>
      <c r="R39" s="24">
        <f t="shared" ref="R39" si="65">(1/F39)*100</f>
        <v>28.758931738711809</v>
      </c>
      <c r="S39" s="24">
        <f t="shared" ref="S39" si="66">(1/G39)*100</f>
        <v>52.260173313738413</v>
      </c>
      <c r="T39" s="26" t="s">
        <v>56</v>
      </c>
      <c r="U39" s="4" t="s">
        <v>82</v>
      </c>
      <c r="V39" s="4" t="s">
        <v>94</v>
      </c>
      <c r="W39" s="4" t="s">
        <v>95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ref="Q40" si="67">(1/H40)*100</f>
        <v>32.832933964729634</v>
      </c>
      <c r="R40" s="24">
        <f t="shared" ref="R40" si="68">(1/F40)*100</f>
        <v>29.814776890806566</v>
      </c>
      <c r="S40" s="24">
        <f t="shared" ref="S40" si="69">(1/G40)*100</f>
        <v>37.327069338529448</v>
      </c>
      <c r="T40" s="26" t="s">
        <v>53</v>
      </c>
      <c r="U40" s="4" t="s">
        <v>82</v>
      </c>
      <c r="V40" s="4" t="s">
        <v>96</v>
      </c>
      <c r="W40" s="4" t="s">
        <v>97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ref="Q41" si="70">(1/H41)*100</f>
        <v>23.994848458937</v>
      </c>
      <c r="R41" s="24">
        <f t="shared" ref="R41" si="71">(1/F41)*100</f>
        <v>25.248715064081356</v>
      </c>
      <c r="S41" s="24">
        <f t="shared" ref="S41" si="72">(1/G41)*100</f>
        <v>50.283457966602704</v>
      </c>
      <c r="T41" s="26" t="s">
        <v>160</v>
      </c>
      <c r="U41" s="4" t="s">
        <v>82</v>
      </c>
      <c r="V41" s="4" t="s">
        <v>98</v>
      </c>
      <c r="W41" s="4" t="s">
        <v>99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ref="Q42" si="73">(1/H42)*100</f>
        <v>67.651283570566079</v>
      </c>
      <c r="R42" s="24">
        <f t="shared" ref="R42" si="74">(1/F42)*100</f>
        <v>21.276935610114535</v>
      </c>
      <c r="S42" s="24">
        <f t="shared" ref="S42" si="75">(1/G42)*100</f>
        <v>12.823666597447408</v>
      </c>
      <c r="T42" s="26" t="s">
        <v>161</v>
      </c>
      <c r="U42" s="4" t="s">
        <v>82</v>
      </c>
      <c r="V42" s="4" t="s">
        <v>100</v>
      </c>
      <c r="W42" s="4" t="s">
        <v>101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ref="Q43" si="76">(1/H43)*100</f>
        <v>25.370916692191532</v>
      </c>
      <c r="R43" s="24">
        <f t="shared" ref="R43" si="77">(1/F43)*100</f>
        <v>30.602764342656137</v>
      </c>
      <c r="S43" s="24">
        <f t="shared" ref="S43" si="78">(1/G43)*100</f>
        <v>43.617733086084613</v>
      </c>
      <c r="T43" s="26" t="s">
        <v>158</v>
      </c>
      <c r="U43" s="4" t="s">
        <v>82</v>
      </c>
      <c r="V43" s="4" t="s">
        <v>102</v>
      </c>
      <c r="W43" s="4" t="s">
        <v>103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ref="Q44" si="79">(1/H44)*100</f>
        <v>54.366353374945575</v>
      </c>
      <c r="R44" s="24">
        <f t="shared" ref="R44" si="80">(1/F44)*100</f>
        <v>25.358403388307771</v>
      </c>
      <c r="S44" s="24">
        <f t="shared" ref="S44" si="81">(1/G44)*100</f>
        <v>21.360456908169159</v>
      </c>
      <c r="T44" s="26" t="s">
        <v>157</v>
      </c>
      <c r="U44" s="4" t="s">
        <v>82</v>
      </c>
      <c r="V44" s="4" t="s">
        <v>104</v>
      </c>
      <c r="W44" s="4" t="s">
        <v>105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ref="Q45" si="82">(1/H45)*100</f>
        <v>42.98598963898236</v>
      </c>
      <c r="R45" s="24">
        <f t="shared" ref="R45" si="83">(1/F45)*100</f>
        <v>30.105112480177393</v>
      </c>
      <c r="S45" s="24">
        <f t="shared" ref="S45" si="84">(1/G45)*100</f>
        <v>27.407833616346466</v>
      </c>
      <c r="T45" s="26" t="s">
        <v>155</v>
      </c>
      <c r="U45" s="4" t="s">
        <v>85</v>
      </c>
      <c r="V45" s="4" t="s">
        <v>106</v>
      </c>
      <c r="W45" s="4" t="s">
        <v>107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ref="Q46" si="85">(1/H46)*100</f>
        <v>51.081725398665291</v>
      </c>
      <c r="R46" s="24">
        <f t="shared" ref="R46" si="86">(1/F46)*100</f>
        <v>25.901700616707153</v>
      </c>
      <c r="S46" s="24">
        <f t="shared" ref="S46" si="87">(1/G46)*100</f>
        <v>23.939450569986917</v>
      </c>
      <c r="T46" s="26" t="s">
        <v>53</v>
      </c>
      <c r="U46" s="4" t="s">
        <v>85</v>
      </c>
      <c r="V46" s="4" t="s">
        <v>108</v>
      </c>
      <c r="W46" s="4" t="s">
        <v>109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ref="Q47" si="88">(1/H47)*100</f>
        <v>45.41770474346842</v>
      </c>
      <c r="R47" s="24">
        <f t="shared" ref="R47" si="89">(1/F47)*100</f>
        <v>27.691569896893093</v>
      </c>
      <c r="S47" s="24">
        <f t="shared" ref="S47" si="90">(1/G47)*100</f>
        <v>27.530572397492552</v>
      </c>
      <c r="T47" s="26" t="s">
        <v>35</v>
      </c>
      <c r="U47" s="4" t="s">
        <v>85</v>
      </c>
      <c r="V47" s="4" t="s">
        <v>110</v>
      </c>
      <c r="W47" s="4" t="s">
        <v>111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ref="Q48" si="91">(1/H48)*100</f>
        <v>68.592972972675838</v>
      </c>
      <c r="R48" s="24">
        <f t="shared" ref="R48" si="92">(1/F48)*100</f>
        <v>20.2557468793722</v>
      </c>
      <c r="S48" s="24">
        <f t="shared" ref="S48" si="93">(1/G48)*100</f>
        <v>12.985876081570122</v>
      </c>
      <c r="T48" s="26" t="s">
        <v>35</v>
      </c>
      <c r="U48" s="4" t="s">
        <v>85</v>
      </c>
      <c r="V48" s="4" t="s">
        <v>112</v>
      </c>
      <c r="W48" s="4" t="s">
        <v>113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ref="Q49" si="94">(1/H49)*100</f>
        <v>41.31215776889465</v>
      </c>
      <c r="R49" s="24">
        <f t="shared" ref="R49" si="95">(1/F49)*100</f>
        <v>29.984260958852516</v>
      </c>
      <c r="S49" s="24">
        <f t="shared" ref="S49" si="96">(1/G49)*100</f>
        <v>29.110486483057734</v>
      </c>
      <c r="T49" s="26" t="s">
        <v>155</v>
      </c>
      <c r="U49" s="4" t="s">
        <v>85</v>
      </c>
      <c r="V49" s="4" t="s">
        <v>114</v>
      </c>
      <c r="W49" s="4" t="s">
        <v>115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ref="Q50" si="97">(1/H50)*100</f>
        <v>46.642154302512083</v>
      </c>
      <c r="R50" s="24">
        <f t="shared" ref="R50" si="98">(1/F50)*100</f>
        <v>30.209084142613801</v>
      </c>
      <c r="S50" s="24">
        <f t="shared" ref="S50" si="99">(1/G50)*100</f>
        <v>23.833297539650086</v>
      </c>
      <c r="T50" s="26" t="s">
        <v>159</v>
      </c>
      <c r="U50" s="4" t="s">
        <v>85</v>
      </c>
      <c r="V50" s="4" t="s">
        <v>116</v>
      </c>
      <c r="W50" s="4" t="s">
        <v>117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ref="Q51" si="100">(1/H51)*100</f>
        <v>36.424543255288185</v>
      </c>
      <c r="R51" s="24">
        <f t="shared" ref="R51" si="101">(1/F51)*100</f>
        <v>29.789895150614392</v>
      </c>
      <c r="S51" s="24">
        <f t="shared" ref="S51" si="102">(1/G51)*100</f>
        <v>33.939201975164259</v>
      </c>
      <c r="T51" s="26" t="s">
        <v>35</v>
      </c>
      <c r="U51" s="4" t="s">
        <v>85</v>
      </c>
      <c r="V51" s="4" t="s">
        <v>118</v>
      </c>
      <c r="W51" s="4" t="s">
        <v>119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ref="Q52" si="103">(1/H52)*100</f>
        <v>51.217747769471899</v>
      </c>
      <c r="R52" s="24">
        <f t="shared" ref="R52" si="104">(1/F52)*100</f>
        <v>26.928571428571423</v>
      </c>
      <c r="S52" s="24">
        <f t="shared" ref="S52" si="105">(1/G52)*100</f>
        <v>22.785714285714281</v>
      </c>
      <c r="T52" s="26" t="s">
        <v>158</v>
      </c>
      <c r="U52" s="4" t="s">
        <v>85</v>
      </c>
      <c r="V52" s="4" t="s">
        <v>120</v>
      </c>
      <c r="W52" s="4" t="s">
        <v>121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ref="Q53" si="106">(1/H53)*100</f>
        <v>37.579710592805597</v>
      </c>
      <c r="R53" s="24">
        <f t="shared" ref="R53" si="107">(1/F53)*100</f>
        <v>29.968004939987232</v>
      </c>
      <c r="S53" s="24">
        <f t="shared" ref="S53" si="108">(1/G53)*100</f>
        <v>32.6687359875909</v>
      </c>
      <c r="T53" s="26" t="s">
        <v>56</v>
      </c>
      <c r="U53" s="4" t="s">
        <v>85</v>
      </c>
      <c r="V53" s="4" t="s">
        <v>122</v>
      </c>
      <c r="W53" s="4" t="s">
        <v>123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ref="Q54" si="109">(1/H54)*100</f>
        <v>34.21364680696837</v>
      </c>
      <c r="R54" s="24">
        <f t="shared" ref="R54" si="110">(1/F54)*100</f>
        <v>29.984647469763004</v>
      </c>
      <c r="S54" s="24">
        <f t="shared" ref="S54" si="111">(1/G54)*100</f>
        <v>35.845797428003465</v>
      </c>
      <c r="T54" s="26" t="s">
        <v>53</v>
      </c>
      <c r="U54" s="4" t="s">
        <v>85</v>
      </c>
      <c r="V54" s="4" t="s">
        <v>124</v>
      </c>
      <c r="W54" s="4" t="s">
        <v>125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ref="Q55" si="112">(1/H55)*100</f>
        <v>59.99482640097343</v>
      </c>
      <c r="R55" s="24">
        <f t="shared" ref="R55" si="113">(1/F55)*100</f>
        <v>24.499071214059729</v>
      </c>
      <c r="S55" s="24">
        <f t="shared" ref="S55" si="114">(1/G55)*100</f>
        <v>16.82414093992066</v>
      </c>
      <c r="T55" s="26" t="s">
        <v>157</v>
      </c>
      <c r="U55" s="4" t="s">
        <v>85</v>
      </c>
      <c r="V55" s="4" t="s">
        <v>126</v>
      </c>
      <c r="W55" s="4" t="s">
        <v>127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ref="Q56" si="115">(1/H56)*100</f>
        <v>38.071550364135085</v>
      </c>
      <c r="R56" s="24">
        <f t="shared" ref="R56" si="116">(1/F56)*100</f>
        <v>31.032749472011538</v>
      </c>
      <c r="S56" s="24">
        <f t="shared" ref="S56" si="117">(1/G56)*100</f>
        <v>31.134496191591911</v>
      </c>
      <c r="T56" s="26" t="s">
        <v>155</v>
      </c>
      <c r="U56" s="4" t="s">
        <v>85</v>
      </c>
      <c r="V56" s="4" t="s">
        <v>128</v>
      </c>
      <c r="W56" s="4" t="s">
        <v>129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ref="Q57" si="118">(1/H57)*100</f>
        <v>42.017691664327351</v>
      </c>
      <c r="R57" s="24">
        <f t="shared" ref="R57" si="119">(1/F57)*100</f>
        <v>28.543220017692406</v>
      </c>
      <c r="S57" s="24">
        <f t="shared" ref="S57" si="120">(1/G57)*100</f>
        <v>29.893845570580059</v>
      </c>
      <c r="T57" s="26" t="s">
        <v>53</v>
      </c>
      <c r="U57" s="4" t="s">
        <v>130</v>
      </c>
      <c r="V57" s="4" t="s">
        <v>131</v>
      </c>
      <c r="W57" s="4" t="s">
        <v>132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ref="Q58" si="121">(1/H58)*100</f>
        <v>52.642311349394554</v>
      </c>
      <c r="R58" s="24">
        <f t="shared" ref="R58" si="122">(1/F58)*100</f>
        <v>26.203598638353061</v>
      </c>
      <c r="S58" s="24">
        <f t="shared" ref="S58" si="123">(1/G58)*100</f>
        <v>22.248338466526178</v>
      </c>
      <c r="T58" s="26" t="s">
        <v>162</v>
      </c>
      <c r="U58" s="4" t="s">
        <v>130</v>
      </c>
      <c r="V58" s="4" t="s">
        <v>133</v>
      </c>
      <c r="W58" s="4" t="s">
        <v>134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24">(1/H59)*100</f>
        <v>53.703703703703695</v>
      </c>
      <c r="R59" s="24">
        <f t="shared" ref="R59:R66" si="125">(1/F59)*100</f>
        <v>23.684210526315788</v>
      </c>
      <c r="S59" s="24">
        <f t="shared" ref="S59:S66" si="126">(1/G59)*100</f>
        <v>23.684210526315788</v>
      </c>
      <c r="T59" s="26" t="s">
        <v>163</v>
      </c>
      <c r="U59" s="4" t="s">
        <v>130</v>
      </c>
      <c r="V59" t="s">
        <v>135</v>
      </c>
      <c r="W59" t="s">
        <v>143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24"/>
        <v>24.259366364629521</v>
      </c>
      <c r="R60" s="24">
        <f t="shared" si="125"/>
        <v>26.91120392228073</v>
      </c>
      <c r="S60" s="24">
        <f t="shared" si="126"/>
        <v>48.302160886144904</v>
      </c>
      <c r="T60" s="26" t="s">
        <v>34</v>
      </c>
      <c r="U60" s="4" t="s">
        <v>130</v>
      </c>
      <c r="V60" t="s">
        <v>136</v>
      </c>
      <c r="W60" t="s">
        <v>144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24"/>
        <v>35.262345679012341</v>
      </c>
      <c r="R61" s="24">
        <f t="shared" si="125"/>
        <v>29.670329670329672</v>
      </c>
      <c r="S61" s="24">
        <f t="shared" si="126"/>
        <v>35.164835164835168</v>
      </c>
      <c r="T61" s="26" t="s">
        <v>35</v>
      </c>
      <c r="U61" s="4" t="s">
        <v>130</v>
      </c>
      <c r="V61" t="s">
        <v>137</v>
      </c>
      <c r="W61" t="s">
        <v>145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24"/>
        <v>39.466089466089478</v>
      </c>
      <c r="R62" s="24">
        <f t="shared" si="125"/>
        <v>26.802030456852794</v>
      </c>
      <c r="S62" s="24">
        <f t="shared" si="126"/>
        <v>34.111675126903556</v>
      </c>
      <c r="T62" s="26" t="s">
        <v>164</v>
      </c>
      <c r="U62" s="4" t="s">
        <v>130</v>
      </c>
      <c r="V62" t="s">
        <v>138</v>
      </c>
      <c r="W62" t="s">
        <v>146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24"/>
        <v>58.298777246145676</v>
      </c>
      <c r="R63" s="24">
        <f t="shared" si="125"/>
        <v>24.612171837708832</v>
      </c>
      <c r="S63" s="24">
        <f t="shared" si="126"/>
        <v>18.705250596658711</v>
      </c>
      <c r="T63" s="26" t="s">
        <v>161</v>
      </c>
      <c r="U63" s="4" t="s">
        <v>130</v>
      </c>
      <c r="V63" t="s">
        <v>139</v>
      </c>
      <c r="W63" t="s">
        <v>147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24"/>
        <v>42.406353222292495</v>
      </c>
      <c r="R64" s="24">
        <f t="shared" si="125"/>
        <v>27.717067355454006</v>
      </c>
      <c r="S64" s="24">
        <f t="shared" si="126"/>
        <v>30.39936419630439</v>
      </c>
      <c r="T64" s="26" t="s">
        <v>35</v>
      </c>
      <c r="U64" s="4" t="s">
        <v>130</v>
      </c>
      <c r="V64" t="s">
        <v>140</v>
      </c>
      <c r="W64" t="s">
        <v>148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24"/>
        <v>37.850399419026864</v>
      </c>
      <c r="R65" s="24">
        <f t="shared" si="125"/>
        <v>27.629963160049119</v>
      </c>
      <c r="S65" s="24">
        <f t="shared" si="126"/>
        <v>34.793286942284077</v>
      </c>
      <c r="T65" s="26" t="s">
        <v>56</v>
      </c>
      <c r="U65" s="4" t="s">
        <v>130</v>
      </c>
      <c r="V65" t="s">
        <v>141</v>
      </c>
      <c r="W65" t="s">
        <v>149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24"/>
        <v>53.148148148148145</v>
      </c>
      <c r="R66" s="24">
        <f t="shared" si="125"/>
        <v>23.316062176165804</v>
      </c>
      <c r="S66" s="24">
        <f t="shared" si="126"/>
        <v>24.870466321243526</v>
      </c>
      <c r="T66" s="26" t="s">
        <v>53</v>
      </c>
      <c r="U66" s="4" t="s">
        <v>130</v>
      </c>
      <c r="V66" t="s">
        <v>142</v>
      </c>
      <c r="W66" t="s">
        <v>150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" si="127">(1/H67)*100</f>
        <v>45.525453429886539</v>
      </c>
      <c r="R67" s="24">
        <f t="shared" ref="R67" si="128">(1/F67)*100</f>
        <v>26.599331713244229</v>
      </c>
      <c r="S67" s="24">
        <f t="shared" ref="S67" si="129">(1/G67)*100</f>
        <v>28.522174969623332</v>
      </c>
      <c r="T67" s="26" t="s">
        <v>54</v>
      </c>
      <c r="U67" s="4" t="s">
        <v>130</v>
      </c>
      <c r="V67" s="4" t="s">
        <v>151</v>
      </c>
      <c r="W67" s="4" t="s">
        <v>152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ref="Q68" si="130">(1/H68)*100</f>
        <v>29.745505797255607</v>
      </c>
      <c r="R68" s="24">
        <f t="shared" ref="R68" si="131">(1/F68)*100</f>
        <v>27.8256494119127</v>
      </c>
      <c r="S68" s="24">
        <f t="shared" ref="S68" si="132">(1/G68)*100</f>
        <v>42.235360714510342</v>
      </c>
      <c r="T68" s="26" t="s">
        <v>155</v>
      </c>
      <c r="U68" s="4" t="s">
        <v>130</v>
      </c>
      <c r="V68" s="4" t="s">
        <v>153</v>
      </c>
      <c r="W68" s="4" t="s">
        <v>154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33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ref="Q69" si="134">(1/H69)*100</f>
        <v>49.334820531252447</v>
      </c>
      <c r="R69" s="24">
        <f t="shared" ref="R69" si="135">(1/F69)*100</f>
        <v>28.912582660197046</v>
      </c>
      <c r="S69" s="24">
        <f t="shared" ref="S69" si="136">(1/G69)*100</f>
        <v>22.579350267963406</v>
      </c>
      <c r="T69" s="26" t="s">
        <v>156</v>
      </c>
      <c r="U69" s="4" t="s">
        <v>45</v>
      </c>
      <c r="V69" s="4" t="s">
        <v>165</v>
      </c>
      <c r="W69" s="4" t="s">
        <v>166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33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ref="Q70" si="137">(1/H70)*100</f>
        <v>31.910028147495755</v>
      </c>
      <c r="R70" s="24">
        <f t="shared" ref="R70" si="138">(1/F70)*100</f>
        <v>32.708260152935772</v>
      </c>
      <c r="S70" s="24">
        <f t="shared" ref="S70" si="139">(1/G70)*100</f>
        <v>35.310329919749243</v>
      </c>
      <c r="T70" s="26" t="s">
        <v>159</v>
      </c>
      <c r="U70" s="4" t="s">
        <v>45</v>
      </c>
      <c r="V70" s="4" t="s">
        <v>167</v>
      </c>
      <c r="W70" s="4" t="s">
        <v>168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33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ref="Q71" si="140">(1/H71)*100</f>
        <v>37.163798967162037</v>
      </c>
      <c r="R71" s="24">
        <f t="shared" ref="R71" si="141">(1/F71)*100</f>
        <v>32.375058160916268</v>
      </c>
      <c r="S71" s="24">
        <f t="shared" ref="S71" si="142">(1/G71)*100</f>
        <v>30.651869581383629</v>
      </c>
      <c r="T71" s="26" t="s">
        <v>159</v>
      </c>
      <c r="U71" s="4" t="s">
        <v>45</v>
      </c>
      <c r="V71" s="4" t="s">
        <v>188</v>
      </c>
      <c r="W71" s="4" t="s">
        <v>169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33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ref="Q72" si="143">(1/H72)*100</f>
        <v>41.502339602731034</v>
      </c>
      <c r="R72" s="24">
        <f t="shared" ref="R72" si="144">(1/F72)*100</f>
        <v>31.323392027245955</v>
      </c>
      <c r="S72" s="24">
        <f t="shared" ref="S72" si="145">(1/G72)*100</f>
        <v>27.590080768184666</v>
      </c>
      <c r="T72" s="26" t="s">
        <v>156</v>
      </c>
      <c r="U72" s="4" t="s">
        <v>45</v>
      </c>
      <c r="V72" s="4" t="s">
        <v>170</v>
      </c>
      <c r="W72" s="4" t="s">
        <v>171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33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ref="Q73" si="146">(1/H73)*100</f>
        <v>27.461226701855086</v>
      </c>
      <c r="R73" s="24">
        <f t="shared" ref="R73" si="147">(1/F73)*100</f>
        <v>32.849359728028887</v>
      </c>
      <c r="S73" s="24">
        <f t="shared" ref="S73" si="148">(1/G73)*100</f>
        <v>39.391970794192318</v>
      </c>
      <c r="T73" s="26" t="s">
        <v>53</v>
      </c>
      <c r="U73" s="4" t="s">
        <v>48</v>
      </c>
      <c r="V73" s="4" t="s">
        <v>172</v>
      </c>
      <c r="W73" s="4" t="s">
        <v>173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33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ref="Q74" si="149">(1/H74)*100</f>
        <v>54.701319794886672</v>
      </c>
      <c r="R74" s="24">
        <f t="shared" ref="R74" si="150">(1/F74)*100</f>
        <v>28.753895209797815</v>
      </c>
      <c r="S74" s="24">
        <f t="shared" ref="S74" si="151">(1/G74)*100</f>
        <v>17.63714761939271</v>
      </c>
      <c r="T74" s="26" t="s">
        <v>157</v>
      </c>
      <c r="U74" s="4" t="s">
        <v>48</v>
      </c>
      <c r="V74" s="4" t="s">
        <v>174</v>
      </c>
      <c r="W74" s="4" t="s">
        <v>175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33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ref="Q75" si="152">(1/H75)*100</f>
        <v>18.44851844578886</v>
      </c>
      <c r="R75" s="24">
        <f t="shared" ref="R75" si="153">(1/F75)*100</f>
        <v>24.840783971422951</v>
      </c>
      <c r="S75" s="24">
        <f t="shared" ref="S75" si="154">(1/G75)*100</f>
        <v>55.950350690351215</v>
      </c>
      <c r="T75" s="26" t="s">
        <v>160</v>
      </c>
      <c r="U75" s="4" t="s">
        <v>49</v>
      </c>
      <c r="V75" s="4" t="s">
        <v>176</v>
      </c>
      <c r="W75" s="4" t="s">
        <v>177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33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ref="Q76" si="155">(1/H76)*100</f>
        <v>67.267744397096465</v>
      </c>
      <c r="R76" s="24">
        <f t="shared" ref="R76" si="156">(1/F76)*100</f>
        <v>20.810414223110403</v>
      </c>
      <c r="S76" s="24">
        <f t="shared" ref="S76" si="157">(1/G76)*100</f>
        <v>13.654027173724238</v>
      </c>
      <c r="T76" s="26" t="s">
        <v>35</v>
      </c>
      <c r="U76" s="4" t="s">
        <v>178</v>
      </c>
      <c r="V76" s="4" t="s">
        <v>179</v>
      </c>
      <c r="W76" s="4" t="s">
        <v>180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33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ref="Q77" si="158">(1/H77)*100</f>
        <v>52.376373226097847</v>
      </c>
      <c r="R77" s="24">
        <f t="shared" ref="R77" si="159">(1/F77)*100</f>
        <v>25.486945710733526</v>
      </c>
      <c r="S77" s="24">
        <f t="shared" ref="S77" si="160">(1/G77)*100</f>
        <v>23.124740986324081</v>
      </c>
      <c r="T77" s="26" t="s">
        <v>163</v>
      </c>
      <c r="U77" s="4" t="s">
        <v>178</v>
      </c>
      <c r="V77" s="4" t="s">
        <v>181</v>
      </c>
      <c r="W77" s="4" t="s">
        <v>182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33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ref="Q78" si="161">(1/H78)*100</f>
        <v>76.703352308665401</v>
      </c>
      <c r="R78" s="24">
        <f t="shared" ref="R78" si="162">(1/F78)*100</f>
        <v>15.211430220811081</v>
      </c>
      <c r="S78" s="24">
        <f t="shared" ref="S78" si="163">(1/G78)*100</f>
        <v>10.222735363448306</v>
      </c>
      <c r="T78" s="26" t="s">
        <v>163</v>
      </c>
      <c r="U78" s="4" t="s">
        <v>49</v>
      </c>
      <c r="V78" s="4" t="s">
        <v>183</v>
      </c>
      <c r="W78" s="4" t="s">
        <v>184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33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ref="Q79" si="164">(1/H79)*100</f>
        <v>60.513385344221291</v>
      </c>
      <c r="R79" s="24">
        <f t="shared" ref="R79" si="165">(1/F79)*100</f>
        <v>25.928554801237951</v>
      </c>
      <c r="S79" s="24">
        <f t="shared" ref="S79" si="166">(1/G79)*100</f>
        <v>14.944647334256834</v>
      </c>
      <c r="T79" s="26" t="s">
        <v>159</v>
      </c>
      <c r="U79" s="4" t="s">
        <v>185</v>
      </c>
      <c r="V79" s="4" t="s">
        <v>186</v>
      </c>
      <c r="W79" s="4" t="s">
        <v>187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33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ref="Q80" si="167">(1/H80)*100</f>
        <v>40.251697418947494</v>
      </c>
      <c r="R80" s="24">
        <f t="shared" ref="R80" si="168">(1/F80)*100</f>
        <v>31.998307085737199</v>
      </c>
      <c r="S80" s="24">
        <f t="shared" ref="S80" si="169">(1/G80)*100</f>
        <v>28.097921724990531</v>
      </c>
      <c r="T80" s="26" t="s">
        <v>35</v>
      </c>
      <c r="U80" s="4" t="s">
        <v>48</v>
      </c>
      <c r="V80" s="4" t="s">
        <v>189</v>
      </c>
      <c r="W80" s="4" t="s">
        <v>190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33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ref="Q81" si="170">(1/H81)*100</f>
        <v>37.151724706957843</v>
      </c>
      <c r="R81" s="24">
        <f t="shared" ref="R81" si="171">(1/F81)*100</f>
        <v>32.199356468468174</v>
      </c>
      <c r="S81" s="24">
        <f t="shared" ref="S81" si="172">(1/G81)*100</f>
        <v>30.84029272142244</v>
      </c>
      <c r="T81" s="26" t="s">
        <v>34</v>
      </c>
      <c r="U81" s="4" t="s">
        <v>191</v>
      </c>
      <c r="V81" s="4" t="s">
        <v>192</v>
      </c>
      <c r="W81" s="4" t="s">
        <v>193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33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ref="Q82" si="173">(1/H82)*100</f>
        <v>52.136524097561967</v>
      </c>
      <c r="R82" s="24">
        <f t="shared" ref="R82" si="174">(1/F82)*100</f>
        <v>26.523125461502318</v>
      </c>
      <c r="S82" s="24">
        <f t="shared" ref="S82" si="175">(1/G82)*100</f>
        <v>22.289387124924485</v>
      </c>
      <c r="T82" s="26" t="s">
        <v>56</v>
      </c>
      <c r="U82" s="4" t="s">
        <v>178</v>
      </c>
      <c r="V82" s="4" t="s">
        <v>194</v>
      </c>
      <c r="W82" s="4" t="s">
        <v>195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33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ref="Q83" si="176">(1/H83)*100</f>
        <v>24.97743046792522</v>
      </c>
      <c r="R83" s="24">
        <f t="shared" ref="R83" si="177">(1/F83)*100</f>
        <v>24.480244273965411</v>
      </c>
      <c r="S83" s="24">
        <f t="shared" ref="S83" si="178">(1/G83)*100</f>
        <v>50.123138671760302</v>
      </c>
      <c r="T83" s="26" t="s">
        <v>156</v>
      </c>
      <c r="U83" s="4" t="s">
        <v>38</v>
      </c>
      <c r="V83" s="4" t="s">
        <v>196</v>
      </c>
      <c r="W83" s="4" t="s">
        <v>197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33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ref="Q84" si="179">(1/H84)*100</f>
        <v>28.825515158089193</v>
      </c>
      <c r="R84" s="24">
        <f t="shared" ref="R84" si="180">(1/F84)*100</f>
        <v>27.358739990935188</v>
      </c>
      <c r="S84" s="24">
        <f t="shared" ref="S84" si="181">(1/G84)*100</f>
        <v>43.624414564133559</v>
      </c>
      <c r="T84" s="26" t="s">
        <v>54</v>
      </c>
      <c r="U84" s="4" t="s">
        <v>38</v>
      </c>
      <c r="V84" s="4" t="s">
        <v>64</v>
      </c>
      <c r="W84" s="4" t="s">
        <v>198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33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>
        <f>IF('Log_working_3-way'!$D84="","",A85^('Log_working_3-way'!$D84))</f>
        <v>2.5341599125869347</v>
      </c>
      <c r="O85" s="21">
        <f>IF('Log_working_3-way'!$D84="","",B85^('Log_working_3-way'!$D84))</f>
        <v>3.3237608206018154</v>
      </c>
      <c r="P85" s="22">
        <f>IF('Log_working_3-way'!$D84="","",C85^('Log_working_3-way'!$D84))</f>
        <v>3.283771331396411</v>
      </c>
      <c r="Q85" s="24">
        <f t="shared" ref="Q85" si="182">(1/H85)*100</f>
        <v>39.470199400267035</v>
      </c>
      <c r="R85" s="24">
        <f t="shared" ref="R85" si="183">(1/F85)*100</f>
        <v>30.243978486242106</v>
      </c>
      <c r="S85" s="24">
        <f t="shared" ref="S85" si="184">(1/G85)*100</f>
        <v>30.594746277963985</v>
      </c>
      <c r="T85" s="26" t="s">
        <v>34</v>
      </c>
      <c r="U85" s="4" t="s">
        <v>39</v>
      </c>
      <c r="V85" s="4" t="s">
        <v>79</v>
      </c>
      <c r="W85" s="4" t="s">
        <v>199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33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ref="Q86" si="185">(1/H86)*100</f>
        <v>43.616163073633665</v>
      </c>
      <c r="R86" s="24">
        <f t="shared" ref="R86" si="186">(1/F86)*100</f>
        <v>28.54612133267031</v>
      </c>
      <c r="S86" s="24">
        <f t="shared" ref="S86" si="187">(1/G86)*100</f>
        <v>28.375186474390844</v>
      </c>
      <c r="T86" s="26" t="s">
        <v>159</v>
      </c>
      <c r="U86" s="4" t="s">
        <v>39</v>
      </c>
      <c r="V86" s="4" t="s">
        <v>200</v>
      </c>
      <c r="W86" s="4" t="s">
        <v>201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33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ref="Q87" si="188">(1/H87)*100</f>
        <v>17.071217029729585</v>
      </c>
      <c r="R87" s="24">
        <f t="shared" ref="R87" si="189">(1/F87)*100</f>
        <v>21.467319567884299</v>
      </c>
      <c r="S87" s="24">
        <f t="shared" ref="S87" si="190">(1/G87)*100</f>
        <v>60.629746000031062</v>
      </c>
      <c r="T87" s="26" t="s">
        <v>159</v>
      </c>
      <c r="U87" s="4" t="s">
        <v>39</v>
      </c>
      <c r="V87" s="4" t="s">
        <v>71</v>
      </c>
      <c r="W87" s="4" t="s">
        <v>44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33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ref="Q88" si="191">(1/H88)*100</f>
        <v>44.410988208422864</v>
      </c>
      <c r="R88" s="24">
        <f t="shared" ref="R88" si="192">(1/F88)*100</f>
        <v>26.667151201710666</v>
      </c>
      <c r="S88" s="24">
        <f t="shared" ref="S88" si="193">(1/G88)*100</f>
        <v>29.482937353444093</v>
      </c>
      <c r="T88" s="26" t="s">
        <v>159</v>
      </c>
      <c r="U88" s="4" t="s">
        <v>39</v>
      </c>
      <c r="V88" s="4" t="s">
        <v>75</v>
      </c>
      <c r="W88" s="4" t="s">
        <v>202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33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ref="Q89" si="194">(1/H89)*100</f>
        <v>61.728024543150582</v>
      </c>
      <c r="R89" s="24">
        <f t="shared" ref="R89" si="195">(1/F89)*100</f>
        <v>23.091423185673893</v>
      </c>
      <c r="S89" s="24">
        <f t="shared" ref="S89" si="196">(1/G89)*100</f>
        <v>16.823751178133836</v>
      </c>
      <c r="T89" s="26" t="s">
        <v>35</v>
      </c>
      <c r="U89" s="4" t="s">
        <v>39</v>
      </c>
      <c r="V89" s="4" t="s">
        <v>203</v>
      </c>
      <c r="W89" s="4" t="s">
        <v>76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33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>
        <f>IF('Log_working_3-way'!$D89="","",A90^('Log_working_3-way'!$D89))</f>
        <v>1.6033470387487783</v>
      </c>
      <c r="O90" s="21">
        <f>IF('Log_working_3-way'!$D89="","",B90^('Log_working_3-way'!$D89))</f>
        <v>4.5420320008680219</v>
      </c>
      <c r="P90" s="22">
        <f>IF('Log_working_3-way'!$D89="","",C90^('Log_working_3-way'!$D89))</f>
        <v>6.404552592953185</v>
      </c>
      <c r="Q90" s="24">
        <f t="shared" ref="Q90" si="197">(1/H90)*100</f>
        <v>62.258454106280205</v>
      </c>
      <c r="R90" s="24">
        <f t="shared" ref="R90" si="198">(1/F90)*100</f>
        <v>22.778291298032489</v>
      </c>
      <c r="S90" s="24">
        <f t="shared" ref="S90" si="199">(1/G90)*100</f>
        <v>16.479598573880892</v>
      </c>
      <c r="T90" s="26" t="s">
        <v>159</v>
      </c>
      <c r="U90" s="4" t="s">
        <v>82</v>
      </c>
      <c r="V90" s="4" t="s">
        <v>204</v>
      </c>
      <c r="W90" s="4" t="s">
        <v>205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33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>
        <f>IF('Log_working_3-way'!$D90="","",A91^('Log_working_3-way'!$D90))</f>
        <v>2.5660085622441233</v>
      </c>
      <c r="O91" s="21">
        <f>IF('Log_working_3-way'!$D90="","",B91^('Log_working_3-way'!$D90))</f>
        <v>3.2376821008746846</v>
      </c>
      <c r="P91" s="22">
        <f>IF('Log_working_3-way'!$D90="","",C91^('Log_working_3-way'!$D90))</f>
        <v>3.3175555827193062</v>
      </c>
      <c r="Q91" s="24">
        <f t="shared" ref="Q91" si="200">(1/H91)*100</f>
        <v>38.980521430653262</v>
      </c>
      <c r="R91" s="24">
        <f t="shared" ref="R91" si="201">(1/F91)*100</f>
        <v>31.00673290346111</v>
      </c>
      <c r="S91" s="24">
        <f t="shared" ref="S91" si="202">(1/G91)*100</f>
        <v>30.294843627616334</v>
      </c>
      <c r="T91" s="26" t="s">
        <v>54</v>
      </c>
      <c r="U91" s="4" t="s">
        <v>82</v>
      </c>
      <c r="V91" s="4" t="s">
        <v>206</v>
      </c>
      <c r="W91" s="4" t="s">
        <v>84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33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>
        <f>IF('Log_working_3-way'!$D91="","",A92^('Log_working_3-way'!$D91))</f>
        <v>1.8041951593038796</v>
      </c>
      <c r="O92" s="21">
        <f>IF('Log_working_3-way'!$D91="","",B92^('Log_working_3-way'!$D91))</f>
        <v>4.2911770182032836</v>
      </c>
      <c r="P92" s="22">
        <f>IF('Log_working_3-way'!$D91="","",C92^('Log_working_3-way'!$D91))</f>
        <v>4.7014587894896698</v>
      </c>
      <c r="Q92" s="24">
        <f t="shared" ref="Q92" si="203">(1/H92)*100</f>
        <v>55.372870496877638</v>
      </c>
      <c r="R92" s="24">
        <f t="shared" ref="R92" si="204">(1/F92)*100</f>
        <v>23.85873867534524</v>
      </c>
      <c r="S92" s="24">
        <f t="shared" ref="S92" si="205">(1/G92)*100</f>
        <v>21.879672794441028</v>
      </c>
      <c r="T92" s="26" t="s">
        <v>161</v>
      </c>
      <c r="U92" s="4" t="s">
        <v>82</v>
      </c>
      <c r="V92" s="4" t="s">
        <v>207</v>
      </c>
      <c r="W92" s="4" t="s">
        <v>83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33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>
        <f>IF('Log_working_3-way'!$D92="","",A93^('Log_working_3-way'!$D92))</f>
        <v>1.5860389769960785</v>
      </c>
      <c r="O93" s="21">
        <f>IF('Log_working_3-way'!$D92="","",B93^('Log_working_3-way'!$D92))</f>
        <v>4.566588045213023</v>
      </c>
      <c r="P93" s="22">
        <f>IF('Log_working_3-way'!$D92="","",C93^('Log_working_3-way'!$D92))</f>
        <v>6.6437855236875283</v>
      </c>
      <c r="Q93" s="24">
        <f t="shared" ref="Q93" si="206">(1/H93)*100</f>
        <v>62.93450369710817</v>
      </c>
      <c r="R93" s="24">
        <f t="shared" ref="R93" si="207">(1/F93)*100</f>
        <v>22.67689448880472</v>
      </c>
      <c r="S93" s="24">
        <f t="shared" ref="S93" si="208">(1/G93)*100</f>
        <v>15.930994783731716</v>
      </c>
      <c r="T93" s="26" t="s">
        <v>157</v>
      </c>
      <c r="U93" s="4" t="s">
        <v>82</v>
      </c>
      <c r="V93" s="4" t="s">
        <v>208</v>
      </c>
      <c r="W93" s="4" t="s">
        <v>209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33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>
        <f>IF('Log_working_3-way'!$D93="","",A94^('Log_working_3-way'!$D93))</f>
        <v>1.8004046636864344</v>
      </c>
      <c r="O94" s="21">
        <f>IF('Log_working_3-way'!$D93="","",B94^('Log_working_3-way'!$D93))</f>
        <v>3.7601479328789269</v>
      </c>
      <c r="P94" s="22">
        <f>IF('Log_working_3-way'!$D93="","",C94^('Log_working_3-way'!$D93))</f>
        <v>5.5984042129171243</v>
      </c>
      <c r="Q94" s="24">
        <f t="shared" ref="Q94" si="209">(1/H94)*100</f>
        <v>55.499875791295118</v>
      </c>
      <c r="R94" s="24">
        <f t="shared" ref="R94" si="210">(1/F94)*100</f>
        <v>27.077117911374675</v>
      </c>
      <c r="S94" s="24">
        <f t="shared" ref="S94" si="211">(1/G94)*100</f>
        <v>18.582335821531643</v>
      </c>
      <c r="T94" s="26" t="s">
        <v>160</v>
      </c>
      <c r="U94" s="4" t="s">
        <v>82</v>
      </c>
      <c r="V94" s="4" t="s">
        <v>96</v>
      </c>
      <c r="W94" s="4" t="s">
        <v>105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33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>
        <f>IF('Log_working_3-way'!$D94="","",A95^('Log_working_3-way'!$D94))</f>
        <v>2.0104878832851489</v>
      </c>
      <c r="O95" s="21">
        <f>IF('Log_working_3-way'!$D94="","",B95^('Log_working_3-way'!$D94))</f>
        <v>3.4517609377466716</v>
      </c>
      <c r="P95" s="22">
        <f>IF('Log_working_3-way'!$D94="","",C95^('Log_working_3-way'!$D94))</f>
        <v>4.6970167718830327</v>
      </c>
      <c r="Q95" s="24">
        <f t="shared" ref="Q95" si="212">(1/H95)*100</f>
        <v>49.729037106637513</v>
      </c>
      <c r="R95" s="24">
        <f t="shared" ref="R95" si="213">(1/F95)*100</f>
        <v>29.268462255099625</v>
      </c>
      <c r="S95" s="24">
        <f t="shared" ref="S95" si="214">(1/G95)*100</f>
        <v>21.850188411641199</v>
      </c>
      <c r="T95" s="26" t="s">
        <v>54</v>
      </c>
      <c r="U95" s="4" t="s">
        <v>82</v>
      </c>
      <c r="V95" s="4" t="s">
        <v>100</v>
      </c>
      <c r="W95" s="4" t="s">
        <v>210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33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>
        <f>IF('Log_working_3-way'!$D95="","",A96^('Log_working_3-way'!$D95))</f>
        <v>2.1727199454650092</v>
      </c>
      <c r="O96" s="21">
        <f>IF('Log_working_3-way'!$D95="","",B96^('Log_working_3-way'!$D95))</f>
        <v>3.5141197304538427</v>
      </c>
      <c r="P96" s="22">
        <f>IF('Log_working_3-way'!$D95="","",C96^('Log_working_3-way'!$D95))</f>
        <v>3.9187852771464846</v>
      </c>
      <c r="Q96" s="24">
        <f t="shared" ref="Q96" si="215">(1/H96)*100</f>
        <v>46.022781743230425</v>
      </c>
      <c r="R96" s="24">
        <f t="shared" ref="R96" si="216">(1/F96)*100</f>
        <v>28.730788299454641</v>
      </c>
      <c r="S96" s="24">
        <f t="shared" ref="S96" si="217">(1/G96)*100</f>
        <v>25.904809122459099</v>
      </c>
      <c r="T96" s="26" t="s">
        <v>159</v>
      </c>
      <c r="U96" s="4" t="s">
        <v>85</v>
      </c>
      <c r="V96" s="4" t="s">
        <v>211</v>
      </c>
      <c r="W96" s="4" t="s">
        <v>212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33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>
        <f>IF('Log_working_3-way'!$D96="","",A97^('Log_working_3-way'!$D96))</f>
        <v>2.8579033043069657</v>
      </c>
      <c r="O97" s="21">
        <f>IF('Log_working_3-way'!$D96="","",B97^('Log_working_3-way'!$D96))</f>
        <v>3.0965276119543197</v>
      </c>
      <c r="P97" s="22">
        <f>IF('Log_working_3-way'!$D96="","",C97^('Log_working_3-way'!$D96))</f>
        <v>3.0566948211057619</v>
      </c>
      <c r="Q97" s="24">
        <f t="shared" ref="Q97" si="218">(1/H97)*100</f>
        <v>34.995569213309672</v>
      </c>
      <c r="R97" s="24">
        <f t="shared" ref="R97" si="219">(1/F97)*100</f>
        <v>32.343351243546088</v>
      </c>
      <c r="S97" s="24">
        <f t="shared" ref="S97" si="220">(1/G97)*100</f>
        <v>32.744854914155624</v>
      </c>
      <c r="T97" s="26" t="s">
        <v>217</v>
      </c>
      <c r="U97" s="4" t="s">
        <v>85</v>
      </c>
      <c r="V97" s="4" t="s">
        <v>213</v>
      </c>
      <c r="W97" s="4" t="s">
        <v>214</v>
      </c>
    </row>
    <row r="98" spans="1:23" x14ac:dyDescent="0.2">
      <c r="A98" s="14">
        <v>2.3839999999999999</v>
      </c>
      <c r="B98" s="14">
        <v>3.48</v>
      </c>
      <c r="C98" s="15">
        <v>2.83</v>
      </c>
      <c r="D98" s="20">
        <f t="shared" si="133"/>
        <v>6.017629954676651E-2</v>
      </c>
      <c r="E98" s="17">
        <f>IF(OR($A98="",$B98="",$C98=""),"",A98*'MPTO_working_3-way'!$I97)</f>
        <v>2.5274602981194914</v>
      </c>
      <c r="F98" s="21">
        <f>IF(OR($A98="",$B98="",$C98=""),"",B98*'MPTO_working_3-way'!$I97)</f>
        <v>3.6894135224227473</v>
      </c>
      <c r="G98" s="22">
        <f>IF(OR($A98="",$B98="",$C98=""),"",C98*'MPTO_working_3-way'!$I97)</f>
        <v>3.0002989277173495</v>
      </c>
      <c r="H98" s="17">
        <f>IF(OR($A98="",$B98="",$C98=""),"",'MPTO_working_3-way'!E97)</f>
        <v>2.5037285479672193</v>
      </c>
      <c r="I98" s="21">
        <f>IF(OR($A98="",$B98="",$C98=""),"",'MPTO_working_3-way'!F97)</f>
        <v>3.7411490680854507</v>
      </c>
      <c r="J98" s="22">
        <f>IF(OR($A98="",$B98="",$C98=""),"",'MPTO_working_3-way'!G97)</f>
        <v>3.0003169179814897</v>
      </c>
      <c r="K98" s="17">
        <f>IF(OR($A98="",$B98="",$C98=""),"",'OddsRatio_working_3-way'!H97)</f>
        <v>2.5145136862784128</v>
      </c>
      <c r="L98" s="21">
        <f>IF(OR($A98="",$B98="",$C98=""),"",'OddsRatio_working_3-way'!I97)</f>
        <v>3.7138684551809713</v>
      </c>
      <c r="M98" s="22">
        <f>IF(OR($A98="",$B98="",$C98=""),"",'OddsRatio_working_3-way'!J97)</f>
        <v>3.0025722874924101</v>
      </c>
      <c r="N98" s="17">
        <f>IF('Log_working_3-way'!$D97="","",A98^('Log_working_3-way'!$D97))</f>
        <v>2.5047114578024123</v>
      </c>
      <c r="O98" s="21">
        <f>IF('Log_working_3-way'!$D97="","",B98^('Log_working_3-way'!$D97))</f>
        <v>3.7356855084615073</v>
      </c>
      <c r="P98" s="22">
        <f>IF('Log_working_3-way'!$D97="","",C98^('Log_working_3-way'!$D97))</f>
        <v>3.002426602852001</v>
      </c>
      <c r="Q98" s="24">
        <f t="shared" ref="Q98" si="221">(1/H98)*100</f>
        <v>39.940432073273335</v>
      </c>
      <c r="R98" s="24">
        <f t="shared" ref="R98" si="222">(1/F98)*100</f>
        <v>27.104578923517487</v>
      </c>
      <c r="S98" s="24">
        <f t="shared" ref="S98" si="223">(1/G98)*100</f>
        <v>33.330012245173442</v>
      </c>
      <c r="U98" s="4" t="s">
        <v>85</v>
      </c>
      <c r="V98" s="4" t="s">
        <v>215</v>
      </c>
      <c r="W98" s="4" t="s">
        <v>148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33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>
        <f>IF('Log_working_3-way'!$D98="","",A99^('Log_working_3-way'!$D98))</f>
        <v>3.4340670528429582</v>
      </c>
      <c r="O99" s="21">
        <f>IF('Log_working_3-way'!$D98="","",B99^('Log_working_3-way'!$D98))</f>
        <v>3.524142572169342</v>
      </c>
      <c r="P99" s="22">
        <f>IF('Log_working_3-way'!$D98="","",C99^('Log_working_3-way'!$D98))</f>
        <v>2.3527024186163299</v>
      </c>
      <c r="Q99" s="24">
        <f t="shared" ref="Q99" si="224">(1/H99)*100</f>
        <v>29.121442164920431</v>
      </c>
      <c r="R99" s="24">
        <f t="shared" ref="R99" si="225">(1/F99)*100</f>
        <v>28.640891840607217</v>
      </c>
      <c r="S99" s="24">
        <f t="shared" ref="S99" si="226">(1/G99)*100</f>
        <v>42.00664136622391</v>
      </c>
      <c r="T99" s="26" t="s">
        <v>218</v>
      </c>
      <c r="U99" s="4" t="s">
        <v>85</v>
      </c>
      <c r="V99" s="4" t="s">
        <v>149</v>
      </c>
      <c r="W99" s="4" t="s">
        <v>216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33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>
        <f>IF('Log_working_3-way'!$D99="","",A100^('Log_working_3-way'!$D99))</f>
        <v>1.8069422488902798</v>
      </c>
      <c r="O100" s="21">
        <f>IF('Log_working_3-way'!$D99="","",B100^('Log_working_3-way'!$D99))</f>
        <v>3.9750643031776396</v>
      </c>
      <c r="P100" s="22">
        <f>IF('Log_working_3-way'!$D99="","",C100^('Log_working_3-way'!$D99))</f>
        <v>5.1279257402876537</v>
      </c>
      <c r="Q100" s="24">
        <f t="shared" ref="Q100" si="227">(1/H100)*100</f>
        <v>55.274993206027702</v>
      </c>
      <c r="R100" s="24">
        <f t="shared" ref="R100" si="228">(1/F100)*100</f>
        <v>25.774306490708327</v>
      </c>
      <c r="S100" s="24">
        <f t="shared" ref="S100" si="229">(1/G100)*100</f>
        <v>20.307029356315649</v>
      </c>
      <c r="U100" s="4" t="s">
        <v>85</v>
      </c>
      <c r="V100" s="4" t="s">
        <v>144</v>
      </c>
      <c r="W100" s="4" t="s">
        <v>137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33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>
        <f>IF('Log_working_3-way'!$D100="","",A101^('Log_working_3-way'!$D100))</f>
        <v>1.8700165849965404</v>
      </c>
      <c r="O101" s="21">
        <f>IF('Log_working_3-way'!$D100="","",B101^('Log_working_3-way'!$D100))</f>
        <v>4.1348247729820251</v>
      </c>
      <c r="P101" s="22">
        <f>IF('Log_working_3-way'!$D100="","",C101^('Log_working_3-way'!$D100))</f>
        <v>4.4763325004758094</v>
      </c>
      <c r="Q101" s="24">
        <f t="shared" ref="Q101" si="230">(1/H101)*100</f>
        <v>53.433660510137813</v>
      </c>
      <c r="R101" s="24">
        <f t="shared" ref="R101" si="231">(1/F101)*100</f>
        <v>24.696948723526273</v>
      </c>
      <c r="S101" s="24">
        <f t="shared" ref="S101" si="232">(1/G101)*100</f>
        <v>22.907314758053353</v>
      </c>
      <c r="T101" s="26" t="s">
        <v>219</v>
      </c>
      <c r="U101" s="4" t="s">
        <v>85</v>
      </c>
      <c r="V101" s="4" t="s">
        <v>141</v>
      </c>
      <c r="W101" s="4" t="s">
        <v>143</v>
      </c>
    </row>
    <row r="102" spans="1:23" x14ac:dyDescent="0.2">
      <c r="A102" s="14">
        <v>2.39</v>
      </c>
      <c r="B102" s="14">
        <v>3.1040000000000001</v>
      </c>
      <c r="C102" s="15">
        <v>3.2</v>
      </c>
      <c r="D102" s="20">
        <f t="shared" si="133"/>
        <v>5.3074990294612379E-2</v>
      </c>
      <c r="E102" s="17">
        <f>IF(OR($A102="",$B102="",$C102=""),"",A102*'MPTO_working_3-way'!$I101)</f>
        <v>2.5168492268041236</v>
      </c>
      <c r="F102" s="21">
        <f>IF(OR($A102="",$B102="",$C102=""),"",B102*'MPTO_working_3-way'!$I101)</f>
        <v>3.2687447698744769</v>
      </c>
      <c r="G102" s="22">
        <f>IF(OR($A102="",$B102="",$C102=""),"",C102*'MPTO_working_3-way'!$I101)</f>
        <v>3.3698399689427596</v>
      </c>
      <c r="H102" s="17">
        <f>IF(OR($A102="",$B102="",$C102=""),"",'MPTO_working_3-way'!E101)</f>
        <v>2.4955181840403844</v>
      </c>
      <c r="I102" s="21">
        <f>IF(OR($A102="",$B102="",$C102=""),"",'MPTO_working_3-way'!F101)</f>
        <v>3.2843603993943562</v>
      </c>
      <c r="J102" s="22">
        <f>IF(OR($A102="",$B102="",$C102=""),"",'MPTO_working_3-way'!G101)</f>
        <v>3.3920343353919127</v>
      </c>
      <c r="K102" s="17">
        <f>IF(OR($A102="",$B102="",$C102=""),"",'OddsRatio_working_3-way'!H101)</f>
        <v>2.5048648845120844</v>
      </c>
      <c r="L102" s="21">
        <f>IF(OR($A102="",$B102="",$C102=""),"",'OddsRatio_working_3-way'!I101)</f>
        <v>3.2778674223118176</v>
      </c>
      <c r="M102" s="22">
        <f>IF(OR($A102="",$B102="",$C102=""),"",'OddsRatio_working_3-way'!J101)</f>
        <v>3.3818005366378312</v>
      </c>
      <c r="N102" s="17">
        <f>IF('Log_working_3-way'!$D101="","",A102^('Log_working_3-way'!$D101))</f>
        <v>2.4960935213412219</v>
      </c>
      <c r="O102" s="21">
        <f>IF('Log_working_3-way'!$D101="","",B102^('Log_working_3-way'!$D101))</f>
        <v>3.2843071950435863</v>
      </c>
      <c r="P102" s="22">
        <f>IF('Log_working_3-way'!$D101="","",C102^('Log_working_3-way'!$D101))</f>
        <v>3.3910286583022513</v>
      </c>
      <c r="Q102" s="24">
        <f t="shared" ref="Q102" si="233">(1/H102)*100</f>
        <v>40.071837840946671</v>
      </c>
      <c r="R102" s="24">
        <f t="shared" ref="R102" si="234">(1/F102)*100</f>
        <v>30.592783175249288</v>
      </c>
      <c r="S102" s="24">
        <f t="shared" ref="S102" si="235">(1/G102)*100</f>
        <v>29.67499967999181</v>
      </c>
      <c r="T102" s="26" t="s">
        <v>158</v>
      </c>
      <c r="U102" s="4" t="s">
        <v>39</v>
      </c>
      <c r="V102" s="4" t="s">
        <v>220</v>
      </c>
      <c r="W102" s="4" t="s">
        <v>78</v>
      </c>
    </row>
    <row r="103" spans="1:23" x14ac:dyDescent="0.2">
      <c r="A103" s="14">
        <v>1.72</v>
      </c>
      <c r="B103" s="14">
        <v>3.68</v>
      </c>
      <c r="C103" s="15">
        <v>5</v>
      </c>
      <c r="D103" s="20">
        <f t="shared" si="133"/>
        <v>5.3134479271991886E-2</v>
      </c>
      <c r="E103" s="17">
        <f>IF(OR($A103="",$B103="",$C103=""),"",A103*'MPTO_working_3-way'!$I102)</f>
        <v>1.811391304347826</v>
      </c>
      <c r="F103" s="21">
        <f>IF(OR($A103="",$B103="",$C103=""),"",B103*'MPTO_working_3-way'!$I102)</f>
        <v>3.8755348837209302</v>
      </c>
      <c r="G103" s="22">
        <f>IF(OR($A103="",$B103="",$C103=""),"",C103*'MPTO_working_3-way'!$I102)</f>
        <v>5.2656723963599594</v>
      </c>
      <c r="H103" s="17">
        <f>IF(OR($A103="",$B103="",$C103=""),"",'MPTO_working_3-way'!E102)</f>
        <v>1.7740440670872073</v>
      </c>
      <c r="I103" s="21">
        <f>IF(OR($A103="",$B103="",$C103=""),"",'MPTO_working_3-way'!F102)</f>
        <v>3.9365795409314051</v>
      </c>
      <c r="J103" s="22">
        <f>IF(OR($A103="",$B103="",$C103=""),"",'MPTO_working_3-way'!G102)</f>
        <v>5.485809374133308</v>
      </c>
      <c r="K103" s="17">
        <f>IF(OR($A103="",$B103="",$C103=""),"",'OddsRatio_working_3-way'!H102)</f>
        <v>1.7873111711156275</v>
      </c>
      <c r="L103" s="21">
        <f>IF(OR($A103="",$B103="",$C103=""),"",'OddsRatio_working_3-way'!I102)</f>
        <v>3.9305471369303921</v>
      </c>
      <c r="M103" s="22">
        <f>IF(OR($A103="",$B103="",$C103=""),"",'OddsRatio_working_3-way'!J102)</f>
        <v>5.373950950642377</v>
      </c>
      <c r="N103" s="17">
        <f>IF('Log_working_3-way'!$D102="","",A103^('Log_working_3-way'!$D102))</f>
        <v>1.7724015777425464</v>
      </c>
      <c r="O103" s="21">
        <f>IF('Log_working_3-way'!$D102="","",B103^('Log_working_3-way'!$D102))</f>
        <v>3.9551296481686804</v>
      </c>
      <c r="P103" s="22">
        <f>IF('Log_working_3-way'!$D102="","",C103^('Log_working_3-way'!$D102))</f>
        <v>5.4657483172428076</v>
      </c>
      <c r="Q103" s="24">
        <f t="shared" ref="Q103" si="236">(1/H103)*100</f>
        <v>56.368385574654532</v>
      </c>
      <c r="R103" s="24">
        <f t="shared" ref="R103" si="237">(1/F103)*100</f>
        <v>25.802889923671451</v>
      </c>
      <c r="S103" s="24">
        <f t="shared" ref="S103" si="238">(1/G103)*100</f>
        <v>18.990926983822188</v>
      </c>
      <c r="T103" s="26" t="s">
        <v>53</v>
      </c>
      <c r="U103" s="4" t="s">
        <v>221</v>
      </c>
      <c r="V103" s="4" t="s">
        <v>222</v>
      </c>
      <c r="W103" s="4" t="s">
        <v>223</v>
      </c>
    </row>
    <row r="104" spans="1:23" x14ac:dyDescent="0.2">
      <c r="A104" s="14">
        <v>3.03</v>
      </c>
      <c r="B104" s="14">
        <v>3.26</v>
      </c>
      <c r="C104" s="15">
        <v>2.3919999999999999</v>
      </c>
      <c r="D104" s="20">
        <f t="shared" si="133"/>
        <v>5.4841670226895012E-2</v>
      </c>
      <c r="E104" s="17">
        <f>IF(OR($A104="",$B104="",$C104=""),"",A104*'MPTO_working_3-way'!$I103)</f>
        <v>3.1961702607874916</v>
      </c>
      <c r="F104" s="21">
        <f>IF(OR($A104="",$B104="",$C104=""),"",B104*'MPTO_working_3-way'!$I103)</f>
        <v>3.4387838449396777</v>
      </c>
      <c r="G104" s="22">
        <f>IF(OR($A104="",$B104="",$C104=""),"",C104*'MPTO_working_3-way'!$I103)</f>
        <v>2.5231812751827327</v>
      </c>
      <c r="H104" s="17">
        <f>IF(OR($A104="",$B104="",$C104=""),"",'MPTO_working_3-way'!E103)</f>
        <v>3.2076733030990128</v>
      </c>
      <c r="I104" s="21">
        <f>IF(OR($A104="",$B104="",$C104=""),"",'MPTO_working_3-way'!F103)</f>
        <v>3.4665901024485262</v>
      </c>
      <c r="J104" s="22">
        <f>IF(OR($A104="",$B104="",$C104=""),"",'MPTO_working_3-way'!G103)</f>
        <v>2.5013779845769393</v>
      </c>
      <c r="K104" s="17">
        <f>IF(OR($A104="",$B104="",$C104=""),"",'OddsRatio_working_3-way'!H103)</f>
        <v>3.2035028087958386</v>
      </c>
      <c r="L104" s="21">
        <f>IF(OR($A104="",$B104="",$C104=""),"",'OddsRatio_working_3-way'!I103)</f>
        <v>3.4531607625017711</v>
      </c>
      <c r="M104" s="22">
        <f>IF(OR($A104="",$B104="",$C104=""),"",'OddsRatio_working_3-way'!J103)</f>
        <v>2.5109733546028603</v>
      </c>
      <c r="N104" s="17">
        <f>IF('Log_working_3-way'!$D103="","",A104^('Log_working_3-way'!$D103))</f>
        <v>3.2082053136818187</v>
      </c>
      <c r="O104" s="21">
        <f>IF('Log_working_3-way'!$D103="","",B104^('Log_working_3-way'!$D103))</f>
        <v>3.4647763121257236</v>
      </c>
      <c r="P104" s="22">
        <f>IF('Log_working_3-way'!$D103="","",C104^('Log_working_3-way'!$D103))</f>
        <v>2.5019995357100102</v>
      </c>
      <c r="Q104" s="24">
        <f t="shared" ref="Q104" si="239">(1/H104)*100</f>
        <v>31.175244655803169</v>
      </c>
      <c r="R104" s="24">
        <f t="shared" ref="R104" si="240">(1/F104)*100</f>
        <v>29.080048211565963</v>
      </c>
      <c r="S104" s="24">
        <f t="shared" ref="S104" si="241">(1/G104)*100</f>
        <v>39.632507177970339</v>
      </c>
      <c r="T104" s="26" t="s">
        <v>218</v>
      </c>
      <c r="U104" s="4" t="s">
        <v>221</v>
      </c>
      <c r="V104" s="4" t="s">
        <v>224</v>
      </c>
      <c r="W104" s="4" t="s">
        <v>225</v>
      </c>
    </row>
    <row r="105" spans="1:23" x14ac:dyDescent="0.2">
      <c r="A105" s="14">
        <v>2.79</v>
      </c>
      <c r="B105" s="14">
        <v>3.42</v>
      </c>
      <c r="C105" s="15">
        <v>2.488</v>
      </c>
      <c r="D105" s="20">
        <f t="shared" si="133"/>
        <v>5.2749860336974486E-2</v>
      </c>
      <c r="E105" s="17">
        <f>IF(OR($A105="",$B105="",$C105=""),"",A105*'MPTO_working_3-way'!$I104)</f>
        <v>2.9371721103401587</v>
      </c>
      <c r="F105" s="21">
        <f>IF(OR($A105="",$B105="",$C105=""),"",B105*'MPTO_working_3-way'!$I104)</f>
        <v>3.6004045223524526</v>
      </c>
      <c r="G105" s="22">
        <f>IF(OR($A105="",$B105="",$C105=""),"",C105*'MPTO_working_3-way'!$I104)</f>
        <v>2.6192416525183924</v>
      </c>
      <c r="H105" s="17">
        <f>IF(OR($A105="",$B105="",$C105=""),"",'MPTO_working_3-way'!E104)</f>
        <v>2.9339309358048946</v>
      </c>
      <c r="I105" s="21">
        <f>IF(OR($A105="",$B105="",$C105=""),"",'MPTO_working_3-way'!F104)</f>
        <v>3.638819852470522</v>
      </c>
      <c r="J105" s="22">
        <f>IF(OR($A105="",$B105="",$C105=""),"",'MPTO_working_3-way'!G104)</f>
        <v>2.6018224945828603</v>
      </c>
      <c r="K105" s="17">
        <f>IF(OR($A105="",$B105="",$C105=""),"",'OddsRatio_working_3-way'!H104)</f>
        <v>2.9368110518182693</v>
      </c>
      <c r="L105" s="21">
        <f>IF(OR($A105="",$B105="",$C105=""),"",'OddsRatio_working_3-way'!I104)</f>
        <v>3.6184819806705089</v>
      </c>
      <c r="M105" s="22">
        <f>IF(OR($A105="",$B105="",$C105=""),"",'OddsRatio_working_3-way'!J104)</f>
        <v>2.6100418129081473</v>
      </c>
      <c r="N105" s="17">
        <f>IF('Log_working_3-way'!$D104="","",A105^('Log_working_3-way'!$D104))</f>
        <v>2.9353689147854798</v>
      </c>
      <c r="O105" s="21">
        <f>IF('Log_working_3-way'!$D104="","",B105^('Log_working_3-way'!$D104))</f>
        <v>3.6346424285247059</v>
      </c>
      <c r="P105" s="22">
        <f>IF('Log_working_3-way'!$D104="","",C105^('Log_working_3-way'!$D104))</f>
        <v>2.6028307481325741</v>
      </c>
      <c r="Q105" s="24">
        <f t="shared" ref="Q105" si="242">(1/H105)*100</f>
        <v>34.083965228910884</v>
      </c>
      <c r="R105" s="24">
        <f t="shared" ref="R105" si="243">(1/F105)*100</f>
        <v>27.774656814024173</v>
      </c>
      <c r="S105" s="24">
        <f t="shared" ref="S105" si="244">(1/G105)*100</f>
        <v>38.178989672010722</v>
      </c>
      <c r="T105" s="26" t="s">
        <v>54</v>
      </c>
      <c r="U105" s="4" t="s">
        <v>221</v>
      </c>
      <c r="V105" s="4" t="s">
        <v>226</v>
      </c>
      <c r="W105" s="4" t="s">
        <v>183</v>
      </c>
    </row>
    <row r="106" spans="1:23" x14ac:dyDescent="0.2">
      <c r="A106" s="14">
        <v>2.2160000000000002</v>
      </c>
      <c r="B106" s="14">
        <v>3.48</v>
      </c>
      <c r="C106" s="15">
        <v>3.17</v>
      </c>
      <c r="D106" s="20">
        <f t="shared" si="133"/>
        <v>5.4077272994428993E-2</v>
      </c>
      <c r="E106" s="17">
        <f>IF(OR($A106="",$B106="",$C106=""),"",A106*'MPTO_working_3-way'!$I105)</f>
        <v>2.335835236955655</v>
      </c>
      <c r="F106" s="21">
        <f>IF(OR($A106="",$B106="",$C106=""),"",B106*'MPTO_working_3-way'!$I105)</f>
        <v>3.6681889100206129</v>
      </c>
      <c r="G106" s="22">
        <f>IF(OR($A106="",$B106="",$C106=""),"",C106*'MPTO_working_3-way'!$I105)</f>
        <v>3.3414249553923399</v>
      </c>
      <c r="H106" s="17">
        <f>IF(OR($A106="",$B106="",$C106=""),"",'MPTO_working_3-way'!E105)</f>
        <v>2.3082012825450442</v>
      </c>
      <c r="I106" s="21">
        <f>IF(OR($A106="",$B106="",$C106=""),"",'MPTO_working_3-way'!F105)</f>
        <v>3.7129094615230831</v>
      </c>
      <c r="J106" s="22">
        <f>IF(OR($A106="",$B106="",$C106=""),"",'MPTO_working_3-way'!G105)</f>
        <v>3.3621169140022209</v>
      </c>
      <c r="K106" s="17">
        <f>IF(OR($A106="",$B106="",$C106=""),"",'OddsRatio_working_3-way'!H105)</f>
        <v>2.3197826958498666</v>
      </c>
      <c r="L106" s="21">
        <f>IF(OR($A106="",$B106="",$C106=""),"",'OddsRatio_working_3-way'!I105)</f>
        <v>3.6916620770622277</v>
      </c>
      <c r="M106" s="22">
        <f>IF(OR($A106="",$B106="",$C106=""),"",'OddsRatio_working_3-way'!J105)</f>
        <v>3.355204317429449</v>
      </c>
      <c r="N106" s="17">
        <f>IF('Log_working_3-way'!$D105="","",A106^('Log_working_3-way'!$D105))</f>
        <v>2.3084918700861103</v>
      </c>
      <c r="O106" s="21">
        <f>IF('Log_working_3-way'!$D105="","",B106^('Log_working_3-way'!$D105))</f>
        <v>3.7103137073125194</v>
      </c>
      <c r="P106" s="22">
        <f>IF('Log_working_3-way'!$D105="","",C106^('Log_working_3-way'!$D105))</f>
        <v>3.3636310661803539</v>
      </c>
      <c r="Q106" s="24">
        <f t="shared" ref="Q106" si="245">(1/H106)*100</f>
        <v>43.323778024132743</v>
      </c>
      <c r="R106" s="24">
        <f t="shared" ref="R106" si="246">(1/F106)*100</f>
        <v>27.261409500155231</v>
      </c>
      <c r="S106" s="24">
        <f t="shared" ref="S106" si="247">(1/G106)*100</f>
        <v>29.92735175411363</v>
      </c>
      <c r="T106" s="26" t="s">
        <v>236</v>
      </c>
      <c r="U106" s="4" t="s">
        <v>221</v>
      </c>
      <c r="V106" s="4" t="s">
        <v>227</v>
      </c>
      <c r="W106" s="4" t="s">
        <v>228</v>
      </c>
    </row>
    <row r="107" spans="1:23" x14ac:dyDescent="0.2">
      <c r="A107" s="14">
        <v>2.1739999999999999</v>
      </c>
      <c r="B107" s="14">
        <v>3.44</v>
      </c>
      <c r="C107" s="15">
        <v>3.3</v>
      </c>
      <c r="D107" s="20">
        <f t="shared" si="133"/>
        <v>5.3709578184878204E-2</v>
      </c>
      <c r="E107" s="17">
        <f>IF(OR($A107="",$B107="",$C107=""),"",A107*'MPTO_working_3-way'!$I106)</f>
        <v>2.2907646229739251</v>
      </c>
      <c r="F107" s="21">
        <f>IF(OR($A107="",$B107="",$C107=""),"",B107*'MPTO_working_3-way'!$I106)</f>
        <v>3.6247609489559811</v>
      </c>
      <c r="G107" s="22">
        <f>IF(OR($A107="",$B107="",$C107=""),"",C107*'MPTO_working_3-way'!$I106)</f>
        <v>3.4772416080100981</v>
      </c>
      <c r="H107" s="17">
        <f>IF(OR($A107="",$B107="",$C107=""),"",'MPTO_working_3-way'!E106)</f>
        <v>2.2620421669240005</v>
      </c>
      <c r="I107" s="21">
        <f>IF(OR($A107="",$B107="",$C107=""),"",'MPTO_working_3-way'!F106)</f>
        <v>3.6657633021156317</v>
      </c>
      <c r="J107" s="22">
        <f>IF(OR($A107="",$B107="",$C107=""),"",'MPTO_working_3-way'!G106)</f>
        <v>3.5072077114687099</v>
      </c>
      <c r="K107" s="17">
        <f>IF(OR($A107="",$B107="",$C107=""),"",'OddsRatio_working_3-way'!H106)</f>
        <v>2.2738769831688601</v>
      </c>
      <c r="L107" s="21">
        <f>IF(OR($A107="",$B107="",$C107=""),"",'OddsRatio_working_3-way'!I106)</f>
        <v>3.6475807827359614</v>
      </c>
      <c r="M107" s="22">
        <f>IF(OR($A107="",$B107="",$C107=""),"",'OddsRatio_working_3-way'!J106)</f>
        <v>3.4956704099560292</v>
      </c>
      <c r="N107" s="17">
        <f>IF('Log_working_3-way'!$D106="","",A107^('Log_working_3-way'!$D106))</f>
        <v>2.262165573453788</v>
      </c>
      <c r="O107" s="21">
        <f>IF('Log_working_3-way'!$D106="","",B107^('Log_working_3-way'!$D106))</f>
        <v>3.6645927461158827</v>
      </c>
      <c r="P107" s="22">
        <f>IF('Log_working_3-way'!$D106="","",C107^('Log_working_3-way'!$D106))</f>
        <v>3.5079830663602545</v>
      </c>
      <c r="Q107" s="24">
        <f t="shared" ref="Q107" si="248">(1/H107)*100</f>
        <v>44.207840800767784</v>
      </c>
      <c r="R107" s="24">
        <f t="shared" ref="R107" si="249">(1/F107)*100</f>
        <v>27.588026192127902</v>
      </c>
      <c r="S107" s="24">
        <f t="shared" ref="S107" si="250">(1/G107)*100</f>
        <v>28.758427303309087</v>
      </c>
      <c r="T107" s="26" t="s">
        <v>35</v>
      </c>
      <c r="U107" s="4" t="s">
        <v>221</v>
      </c>
      <c r="V107" s="4" t="s">
        <v>229</v>
      </c>
      <c r="W107" s="4" t="s">
        <v>230</v>
      </c>
    </row>
    <row r="108" spans="1:23" x14ac:dyDescent="0.2">
      <c r="A108" s="14">
        <v>3.78</v>
      </c>
      <c r="B108" s="14">
        <v>3.56</v>
      </c>
      <c r="C108" s="15">
        <v>1.9650000000000001</v>
      </c>
      <c r="D108" s="20">
        <f t="shared" si="133"/>
        <v>5.4354993372061955E-2</v>
      </c>
      <c r="E108" s="17">
        <f>IF(OR($A108="",$B108="",$C108=""),"",A108*'MPTO_working_3-way'!$I107)</f>
        <v>3.9854618749463939</v>
      </c>
      <c r="F108" s="21">
        <f>IF(OR($A108="",$B108="",$C108=""),"",B108*'MPTO_working_3-way'!$I107)</f>
        <v>3.7535037764045405</v>
      </c>
      <c r="G108" s="22">
        <f>IF(OR($A108="",$B108="",$C108=""),"",C108*'MPTO_working_3-way'!$I107)</f>
        <v>2.0718075619761018</v>
      </c>
      <c r="H108" s="17">
        <f>IF(OR($A108="",$B108="",$C108=""),"",'MPTO_working_3-way'!E107)</f>
        <v>4.0579156527995019</v>
      </c>
      <c r="I108" s="21">
        <f>IF(OR($A108="",$B108="",$C108=""),"",'MPTO_working_3-way'!F107)</f>
        <v>3.805456750737271</v>
      </c>
      <c r="J108" s="22">
        <f>IF(OR($A108="",$B108="",$C108=""),"",'MPTO_working_3-way'!G107)</f>
        <v>2.0375416175311138</v>
      </c>
      <c r="K108" s="17">
        <f>IF(OR($A108="",$B108="",$C108=""),"",'OddsRatio_working_3-way'!H107)</f>
        <v>4.0269161280684589</v>
      </c>
      <c r="L108" s="21">
        <f>IF(OR($A108="",$B108="",$C108=""),"",'OddsRatio_working_3-way'!I107)</f>
        <v>3.7873760028256309</v>
      </c>
      <c r="M108" s="22">
        <f>IF(OR($A108="",$B108="",$C108=""),"",'OddsRatio_working_3-way'!J107)</f>
        <v>2.0507100948151304</v>
      </c>
      <c r="N108" s="17">
        <f>IF('Log_working_3-way'!$D107="","",A108^('Log_working_3-way'!$D107))</f>
        <v>4.0569524630282725</v>
      </c>
      <c r="O108" s="21">
        <f>IF('Log_working_3-way'!$D107="","",B108^('Log_working_3-way'!$D107))</f>
        <v>3.8086699954729424</v>
      </c>
      <c r="P108" s="22">
        <f>IF('Log_working_3-way'!$D107="","",C108^('Log_working_3-way'!$D107))</f>
        <v>2.036864339515057</v>
      </c>
      <c r="Q108" s="24">
        <f t="shared" ref="Q108" si="251">(1/H108)*100</f>
        <v>24.643193342624393</v>
      </c>
      <c r="R108" s="24">
        <f t="shared" ref="R108" si="252">(1/F108)*100</f>
        <v>26.641774181399498</v>
      </c>
      <c r="S108" s="24">
        <f t="shared" ref="S108" si="253">(1/G108)*100</f>
        <v>48.267031086912063</v>
      </c>
      <c r="T108" s="26" t="s">
        <v>156</v>
      </c>
      <c r="U108" s="4" t="s">
        <v>221</v>
      </c>
      <c r="V108" s="4" t="s">
        <v>231</v>
      </c>
      <c r="W108" s="4" t="s">
        <v>232</v>
      </c>
    </row>
    <row r="109" spans="1:23" x14ac:dyDescent="0.2">
      <c r="A109" s="14">
        <v>2.1749999999999998</v>
      </c>
      <c r="B109" s="14">
        <v>3.62</v>
      </c>
      <c r="C109" s="15">
        <v>3.145</v>
      </c>
      <c r="D109" s="20">
        <f t="shared" si="133"/>
        <v>5.3978232712557528E-2</v>
      </c>
      <c r="E109" s="17">
        <f>IF(OR($A109="",$B109="",$C109=""),"",A109*'MPTO_working_3-way'!$I108)</f>
        <v>2.2924026561498123</v>
      </c>
      <c r="F109" s="21">
        <f>IF(OR($A109="",$B109="",$C109=""),"",B109*'MPTO_working_3-way'!$I108)</f>
        <v>3.8154012024194586</v>
      </c>
      <c r="G109" s="22">
        <f>IF(OR($A109="",$B109="",$C109=""),"",C109*'MPTO_working_3-way'!$I108)</f>
        <v>3.3147615418809933</v>
      </c>
      <c r="H109" s="17">
        <f>IF(OR($A109="",$B109="",$C109=""),"",'MPTO_working_3-way'!E108)</f>
        <v>2.2635835746954442</v>
      </c>
      <c r="I109" s="21">
        <f>IF(OR($A109="",$B109="",$C109=""),"",'MPTO_working_3-way'!F108)</f>
        <v>3.8722116009493601</v>
      </c>
      <c r="J109" s="22">
        <f>IF(OR($A109="",$B109="",$C109=""),"",'MPTO_working_3-way'!G108)</f>
        <v>3.3336413661308799</v>
      </c>
      <c r="K109" s="17">
        <f>IF(OR($A109="",$B109="",$C109=""),"",'OddsRatio_working_3-way'!H108)</f>
        <v>2.2755823628957641</v>
      </c>
      <c r="L109" s="21">
        <f>IF(OR($A109="",$B109="",$C109=""),"",'OddsRatio_working_3-way'!I108)</f>
        <v>3.8442772687548104</v>
      </c>
      <c r="M109" s="22">
        <f>IF(OR($A109="",$B109="",$C109=""),"",'OddsRatio_working_3-way'!J108)</f>
        <v>3.3286163135416298</v>
      </c>
      <c r="N109" s="17">
        <f>IF('Log_working_3-way'!$D108="","",A109^('Log_working_3-way'!$D108))</f>
        <v>2.2638258390442081</v>
      </c>
      <c r="O109" s="21">
        <f>IF('Log_working_3-way'!$D108="","",B109^('Log_working_3-way'!$D108))</f>
        <v>3.8680286016050553</v>
      </c>
      <c r="P109" s="22">
        <f>IF('Log_working_3-way'!$D108="","",C109^('Log_working_3-way'!$D108))</f>
        <v>3.3362216435435745</v>
      </c>
      <c r="Q109" s="24">
        <f t="shared" ref="Q109" si="254">(1/H109)*100</f>
        <v>44.177737070500953</v>
      </c>
      <c r="R109" s="24">
        <f t="shared" ref="R109" si="255">(1/F109)*100</f>
        <v>26.209563475680369</v>
      </c>
      <c r="S109" s="24">
        <f t="shared" ref="S109" si="256">(1/G109)*100</f>
        <v>30.168082601578046</v>
      </c>
      <c r="T109" s="26" t="s">
        <v>219</v>
      </c>
      <c r="U109" s="4" t="s">
        <v>221</v>
      </c>
      <c r="V109" s="4" t="s">
        <v>233</v>
      </c>
      <c r="W109" s="4" t="s">
        <v>234</v>
      </c>
    </row>
    <row r="110" spans="1:23" x14ac:dyDescent="0.2">
      <c r="A110" s="14">
        <v>3.36</v>
      </c>
      <c r="B110" s="14">
        <v>3.34</v>
      </c>
      <c r="C110" s="15">
        <v>2.1840000000000002</v>
      </c>
      <c r="D110" s="20">
        <f t="shared" si="133"/>
        <v>5.4895703099295812E-2</v>
      </c>
      <c r="E110" s="17">
        <f>IF(OR($A110="",$B110="",$C110=""),"",A110*'MPTO_working_3-way'!$I109)</f>
        <v>3.5444495624136336</v>
      </c>
      <c r="F110" s="21">
        <f>IF(OR($A110="",$B110="",$C110=""),"",B110*'MPTO_working_3-way'!$I109)</f>
        <v>3.5233516483516478</v>
      </c>
      <c r="G110" s="22">
        <f>IF(OR($A110="",$B110="",$C110=""),"",C110*'MPTO_working_3-way'!$I109)</f>
        <v>2.3038922155688621</v>
      </c>
      <c r="H110" s="17">
        <f>IF(OR($A110="",$B110="",$C110=""),"",'MPTO_working_3-way'!E109)</f>
        <v>3.5801170049864535</v>
      </c>
      <c r="I110" s="21">
        <f>IF(OR($A110="",$B110="",$C110=""),"",'MPTO_working_3-way'!F109)</f>
        <v>3.55741958137448</v>
      </c>
      <c r="J110" s="22">
        <f>IF(OR($A110="",$B110="",$C110=""),"",'MPTO_working_3-way'!G109)</f>
        <v>2.2749148609707719</v>
      </c>
      <c r="K110" s="17">
        <f>IF(OR($A110="",$B110="",$C110=""),"",'OddsRatio_working_3-way'!H109)</f>
        <v>3.5650547218407835</v>
      </c>
      <c r="L110" s="21">
        <f>IF(OR($A110="",$B110="",$C110=""),"",'OddsRatio_working_3-way'!I109)</f>
        <v>3.5433169699607756</v>
      </c>
      <c r="M110" s="22">
        <f>IF(OR($A110="",$B110="",$C110=""),"",'OddsRatio_working_3-way'!J109)</f>
        <v>2.2868749112963931</v>
      </c>
      <c r="N110" s="17">
        <f>IF('Log_working_3-way'!$D109="","",A110^('Log_working_3-way'!$D109))</f>
        <v>3.5798096359554741</v>
      </c>
      <c r="O110" s="21">
        <f>IF('Log_working_3-way'!$D109="","",B110^('Log_working_3-way'!$D109))</f>
        <v>3.5573905912045638</v>
      </c>
      <c r="P110" s="22">
        <f>IF('Log_working_3-way'!$D109="","",C110^('Log_working_3-way'!$D109))</f>
        <v>2.2750508420119999</v>
      </c>
      <c r="Q110" s="24">
        <f t="shared" ref="Q110" si="257">(1/H110)*100</f>
        <v>27.93204799192824</v>
      </c>
      <c r="R110" s="24">
        <f t="shared" ref="R110" si="258">(1/F110)*100</f>
        <v>28.382066276803126</v>
      </c>
      <c r="S110" s="24">
        <f t="shared" ref="S110" si="259">(1/G110)*100</f>
        <v>43.404808317089021</v>
      </c>
      <c r="T110" s="26" t="s">
        <v>160</v>
      </c>
      <c r="U110" s="4" t="s">
        <v>185</v>
      </c>
      <c r="V110" s="4" t="s">
        <v>187</v>
      </c>
      <c r="W110" s="4" t="s">
        <v>235</v>
      </c>
    </row>
    <row r="111" spans="1:23" x14ac:dyDescent="0.2">
      <c r="A111" s="14">
        <v>2.2080000000000002</v>
      </c>
      <c r="B111" s="14">
        <v>3.22</v>
      </c>
      <c r="C111" s="15">
        <v>3.44</v>
      </c>
      <c r="D111" s="20">
        <f t="shared" si="133"/>
        <v>5.4155231354422462E-2</v>
      </c>
      <c r="E111" s="17">
        <f>IF(OR($A111="",$B111="",$C111=""),"",A111*'MPTO_working_3-way'!$I110)</f>
        <v>2.3275747508305651</v>
      </c>
      <c r="F111" s="21">
        <f>IF(OR($A111="",$B111="",$C111=""),"",B111*'MPTO_working_3-way'!$I110)</f>
        <v>3.3943798449612403</v>
      </c>
      <c r="G111" s="22">
        <f>IF(OR($A111="",$B111="",$C111=""),"",C111*'MPTO_working_3-way'!$I110)</f>
        <v>3.6262939958592133</v>
      </c>
      <c r="H111" s="17">
        <f>IF(OR($A111="",$B111="",$C111=""),"",'MPTO_working_3-way'!E110)</f>
        <v>2.2996604414261461</v>
      </c>
      <c r="I111" s="21">
        <f>IF(OR($A111="",$B111="",$C111=""),"",'MPTO_working_3-way'!F110)</f>
        <v>3.4187185360968986</v>
      </c>
      <c r="J111" s="22">
        <f>IF(OR($A111="",$B111="",$C111=""),"",'MPTO_working_3-way'!G110)</f>
        <v>3.6677605921914322</v>
      </c>
      <c r="K111" s="17">
        <f>IF(OR($A111="",$B111="",$C111=""),"",'OddsRatio_working_3-way'!H110)</f>
        <v>2.3112993730194926</v>
      </c>
      <c r="L111" s="21">
        <f>IF(OR($A111="",$B111="",$C111=""),"",'OddsRatio_working_3-way'!I110)</f>
        <v>3.4098382517411197</v>
      </c>
      <c r="M111" s="22">
        <f>IF(OR($A111="",$B111="",$C111=""),"",'OddsRatio_working_3-way'!J110)</f>
        <v>3.6486510514632124</v>
      </c>
      <c r="N111" s="17" t="e">
        <f ca="1">IF('Log_working_3-way'!$D110="","",A111^('Log_working_3-way'!$D110))</f>
        <v>#NAME?</v>
      </c>
      <c r="O111" s="21" t="e">
        <f ca="1">IF('Log_working_3-way'!$D110="","",B111^('Log_working_3-way'!$D110))</f>
        <v>#NAME?</v>
      </c>
      <c r="P111" s="22" t="e">
        <f ca="1">IF('Log_working_3-way'!$D110="","",C111^('Log_working_3-way'!$D110))</f>
        <v>#NAME?</v>
      </c>
      <c r="Q111" s="24">
        <f t="shared" ref="Q111" si="260">(1/H111)*100</f>
        <v>43.484680693983016</v>
      </c>
      <c r="R111" s="24">
        <f t="shared" ref="R111" si="261">(1/F111)*100</f>
        <v>29.460462460747934</v>
      </c>
      <c r="S111" s="24">
        <f t="shared" ref="S111" si="262">(1/G111)*100</f>
        <v>27.576363117328007</v>
      </c>
      <c r="U111" s="4" t="s">
        <v>39</v>
      </c>
      <c r="V111" s="4" t="s">
        <v>220</v>
      </c>
      <c r="W111" s="4" t="s">
        <v>80</v>
      </c>
    </row>
    <row r="112" spans="1:23" x14ac:dyDescent="0.2">
      <c r="A112" s="14">
        <v>1.83</v>
      </c>
      <c r="B112" s="14">
        <v>3.58</v>
      </c>
      <c r="C112" s="15">
        <v>4.38</v>
      </c>
      <c r="D112" s="20">
        <f t="shared" si="133"/>
        <v>5.4088198653346575E-2</v>
      </c>
      <c r="E112" s="17">
        <f>IF(OR($A112="",$B112="",$C112=""),"",A112*'MPTO_working_3-way'!$I111)</f>
        <v>1.9289814035356243</v>
      </c>
      <c r="F112" s="21">
        <f>IF(OR($A112="",$B112="",$C112=""),"",B112*'MPTO_working_3-way'!$I111)</f>
        <v>3.7736357511789809</v>
      </c>
      <c r="G112" s="22">
        <f>IF(OR($A112="",$B112="",$C112=""),"",C112*'MPTO_working_3-way'!$I111)</f>
        <v>4.6169063101016583</v>
      </c>
      <c r="H112" s="17">
        <f>IF(OR($A112="",$B112="",$C112=""),"",'MPTO_working_3-way'!E111)</f>
        <v>1.8924387477870539</v>
      </c>
      <c r="I112" s="21">
        <f>IF(OR($A112="",$B112="",$C112=""),"",'MPTO_working_3-way'!F111)</f>
        <v>3.8270156856908288</v>
      </c>
      <c r="J112" s="22">
        <f>IF(OR($A112="",$B112="",$C112=""),"",'MPTO_working_3-way'!G111)</f>
        <v>4.755539071309391</v>
      </c>
      <c r="K112" s="17">
        <f>IF(OR($A112="",$B112="",$C112=""),"",'OddsRatio_working_3-way'!H111)</f>
        <v>1.9059103108142119</v>
      </c>
      <c r="L112" s="21">
        <f>IF(OR($A112="",$B112="",$C112=""),"",'OddsRatio_working_3-way'!I111)</f>
        <v>3.8159621709646592</v>
      </c>
      <c r="M112" s="22">
        <f>IF(OR($A112="",$B112="",$C112=""),"",'OddsRatio_working_3-way'!J111)</f>
        <v>4.6891287356048634</v>
      </c>
      <c r="N112" s="17" t="e">
        <f ca="1">IF('Log_working_3-way'!$D111="","",A112^('Log_working_3-way'!$D111))</f>
        <v>#NAME?</v>
      </c>
      <c r="O112" s="21" t="e">
        <f ca="1">IF('Log_working_3-way'!$D111="","",B112^('Log_working_3-way'!$D111))</f>
        <v>#NAME?</v>
      </c>
      <c r="P112" s="22" t="e">
        <f ca="1">IF('Log_working_3-way'!$D111="","",C112^('Log_working_3-way'!$D111))</f>
        <v>#NAME?</v>
      </c>
      <c r="Q112" s="24">
        <f t="shared" ref="Q112" si="263">(1/H112)*100</f>
        <v>52.841868788057845</v>
      </c>
      <c r="R112" s="24">
        <f t="shared" ref="R112" si="264">(1/F112)*100</f>
        <v>26.499642942156626</v>
      </c>
      <c r="S112" s="24">
        <f t="shared" ref="S112" si="265">(1/G112)*100</f>
        <v>21.659525509799252</v>
      </c>
      <c r="U112" s="4" t="s">
        <v>39</v>
      </c>
      <c r="V112" s="4" t="s">
        <v>238</v>
      </c>
      <c r="W112" s="4" t="s">
        <v>76</v>
      </c>
    </row>
    <row r="113" spans="1:23" x14ac:dyDescent="0.2">
      <c r="A113" s="14">
        <v>1.758</v>
      </c>
      <c r="B113" s="14">
        <v>3.58</v>
      </c>
      <c r="C113" s="15">
        <v>4.78</v>
      </c>
      <c r="D113" s="20">
        <f t="shared" si="133"/>
        <v>5.7362843738457903E-2</v>
      </c>
      <c r="E113" s="17">
        <f>IF(OR($A113="",$B113="",$C113=""),"",A113*'MPTO_working_3-way'!$I112)</f>
        <v>1.8588438792922091</v>
      </c>
      <c r="F113" s="21">
        <f>IF(OR($A113="",$B113="",$C113=""),"",B113*'MPTO_working_3-way'!$I112)</f>
        <v>3.7853589805836791</v>
      </c>
      <c r="G113" s="22">
        <f>IF(OR($A113="",$B113="",$C113=""),"",C113*'MPTO_working_3-way'!$I112)</f>
        <v>5.054194393069829</v>
      </c>
      <c r="H113" s="17">
        <f>IF(OR($A113="",$B113="",$C113=""),"",'MPTO_working_3-way'!E112)</f>
        <v>1.8191500493296726</v>
      </c>
      <c r="I113" s="21">
        <f>IF(OR($A113="",$B113="",$C113=""),"",'MPTO_working_3-way'!F112)</f>
        <v>3.8430696198122511</v>
      </c>
      <c r="J113" s="22">
        <f>IF(OR($A113="",$B113="",$C113=""),"",'MPTO_working_3-way'!G112)</f>
        <v>5.2608300326118442</v>
      </c>
      <c r="K113" s="17">
        <f>IF(OR($A113="",$B113="",$C113=""),"",'OddsRatio_working_3-way'!H112)</f>
        <v>1.8334392878755044</v>
      </c>
      <c r="L113" s="21">
        <f>IF(OR($A113="",$B113="",$C113=""),"",'OddsRatio_working_3-way'!I112)</f>
        <v>3.8367722463308711</v>
      </c>
      <c r="M113" s="22">
        <f>IF(OR($A113="",$B113="",$C113=""),"",'OddsRatio_working_3-way'!J112)</f>
        <v>5.1562011981126723</v>
      </c>
      <c r="N113" s="17" t="e">
        <f ca="1">IF('Log_working_3-way'!$D112="","",A113^('Log_working_3-way'!$D112))</f>
        <v>#NAME?</v>
      </c>
      <c r="O113" s="21" t="e">
        <f ca="1">IF('Log_working_3-way'!$D112="","",B113^('Log_working_3-way'!$D112))</f>
        <v>#NAME?</v>
      </c>
      <c r="P113" s="22" t="e">
        <f ca="1">IF('Log_working_3-way'!$D112="","",C113^('Log_working_3-way'!$D112))</f>
        <v>#NAME?</v>
      </c>
      <c r="Q113" s="24">
        <f t="shared" ref="Q113" si="266">(1/H113)*100</f>
        <v>54.970726596658906</v>
      </c>
      <c r="R113" s="24">
        <f t="shared" ref="R113" si="267">(1/F113)*100</f>
        <v>26.417573739487349</v>
      </c>
      <c r="S113" s="24">
        <f t="shared" ref="S113" si="268">(1/G113)*100</f>
        <v>19.785546859281318</v>
      </c>
      <c r="U113" s="4" t="s">
        <v>39</v>
      </c>
      <c r="V113" s="4" t="s">
        <v>200</v>
      </c>
      <c r="W113" s="4" t="s">
        <v>70</v>
      </c>
    </row>
    <row r="114" spans="1:23" x14ac:dyDescent="0.2">
      <c r="A114" s="14">
        <v>3.44</v>
      </c>
      <c r="B114" s="14">
        <v>2.97</v>
      </c>
      <c r="C114" s="15">
        <v>2.35</v>
      </c>
      <c r="D114" s="20">
        <f t="shared" si="133"/>
        <v>5.2929926012558415E-2</v>
      </c>
      <c r="E114" s="17">
        <f>IF(OR($A114="",$B114="",$C114=""),"",A114*'MPTO_working_3-way'!$I113)</f>
        <v>3.6220789454832008</v>
      </c>
      <c r="F114" s="21">
        <f>IF(OR($A114="",$B114="",$C114=""),"",B114*'MPTO_working_3-way'!$I113)</f>
        <v>3.1272018802572985</v>
      </c>
      <c r="G114" s="22">
        <f>IF(OR($A114="",$B114="",$C114=""),"",C114*'MPTO_working_3-way'!$I113)</f>
        <v>2.4743853261295126</v>
      </c>
      <c r="H114" s="17">
        <f>IF(OR($A114="",$B114="",$C114=""),"",'MPTO_working_3-way'!E113)</f>
        <v>3.6622743506097315</v>
      </c>
      <c r="I114" s="21">
        <f>IF(OR($A114="",$B114="",$C114=""),"",'MPTO_working_3-way'!F113)</f>
        <v>3.134235926962845</v>
      </c>
      <c r="J114" s="22">
        <f>IF(OR($A114="",$B114="",$C114=""),"",'MPTO_working_3-way'!G113)</f>
        <v>2.4516497512898421</v>
      </c>
      <c r="K114" s="17">
        <f>IF(OR($A114="",$B114="",$C114=""),"",'OddsRatio_working_3-way'!H113)</f>
        <v>3.6418440548733679</v>
      </c>
      <c r="L114" s="21">
        <f>IF(OR($A114="",$B114="",$C114=""),"",'OddsRatio_working_3-way'!I113)</f>
        <v>3.1329642574182519</v>
      </c>
      <c r="M114" s="22">
        <f>IF(OR($A114="",$B114="",$C114=""),"",'OddsRatio_working_3-way'!J113)</f>
        <v>2.4616760139668217</v>
      </c>
      <c r="N114" s="17" t="e">
        <f ca="1">IF('Log_working_3-way'!$D113="","",A114^('Log_working_3-way'!$D113))</f>
        <v>#NAME?</v>
      </c>
      <c r="O114" s="21" t="e">
        <f ca="1">IF('Log_working_3-way'!$D113="","",B114^('Log_working_3-way'!$D113))</f>
        <v>#NAME?</v>
      </c>
      <c r="P114" s="22" t="e">
        <f ca="1">IF('Log_working_3-way'!$D113="","",C114^('Log_working_3-way'!$D113))</f>
        <v>#NAME?</v>
      </c>
      <c r="Q114" s="24">
        <f t="shared" ref="Q114" si="269">(1/H114)*100</f>
        <v>27.305436574775182</v>
      </c>
      <c r="R114" s="24">
        <f t="shared" ref="R114" si="270">(1/F114)*100</f>
        <v>31.977468621812239</v>
      </c>
      <c r="S114" s="24">
        <f t="shared" ref="S114" si="271">(1/G114)*100</f>
        <v>40.414077364588231</v>
      </c>
      <c r="U114" s="4" t="s">
        <v>45</v>
      </c>
      <c r="V114" s="4" t="s">
        <v>239</v>
      </c>
      <c r="W114" s="4" t="s">
        <v>240</v>
      </c>
    </row>
    <row r="115" spans="1:23" x14ac:dyDescent="0.2">
      <c r="D115" s="20" t="str">
        <f t="shared" si="133"/>
        <v/>
      </c>
      <c r="E115" s="17" t="str">
        <f>IF(OR($A115="",$B115="",$C115=""),"",A115*'MPTO_working_3-way'!$I114)</f>
        <v/>
      </c>
      <c r="F115" s="21" t="str">
        <f>IF(OR($A115="",$B115="",$C115=""),"",B115*'MPTO_working_3-way'!$I114)</f>
        <v/>
      </c>
      <c r="G115" s="22" t="str">
        <f>IF(OR($A115="",$B115="",$C115=""),"",C115*'MPTO_working_3-way'!$I114)</f>
        <v/>
      </c>
      <c r="H115" s="17" t="str">
        <f>IF(OR($A115="",$B115="",$C115=""),"",'MPTO_working_3-way'!E114)</f>
        <v/>
      </c>
      <c r="I115" s="21" t="str">
        <f>IF(OR($A115="",$B115="",$C115=""),"",'MPTO_working_3-way'!F114)</f>
        <v/>
      </c>
      <c r="J115" s="22" t="str">
        <f>IF(OR($A115="",$B115="",$C115=""),"",'MPTO_working_3-way'!G114)</f>
        <v/>
      </c>
      <c r="K115" s="17" t="str">
        <f>IF(OR($A115="",$B115="",$C115=""),"",'OddsRatio_working_3-way'!H114)</f>
        <v/>
      </c>
      <c r="L115" s="21" t="str">
        <f>IF(OR($A115="",$B115="",$C115=""),"",'OddsRatio_working_3-way'!I114)</f>
        <v/>
      </c>
      <c r="M115" s="22" t="str">
        <f>IF(OR($A115="",$B115="",$C115=""),"",'OddsRatio_working_3-way'!J114)</f>
        <v/>
      </c>
      <c r="N115" s="17" t="str">
        <f>IF('Log_working_3-way'!$D114="","",A115^('Log_working_3-way'!$D114))</f>
        <v/>
      </c>
      <c r="O115" s="21" t="str">
        <f>IF('Log_working_3-way'!$D114="","",B115^('Log_working_3-way'!$D114))</f>
        <v/>
      </c>
      <c r="P115" s="22" t="str">
        <f>IF('Log_working_3-way'!$D114="","",C115^('Log_working_3-way'!$D114))</f>
        <v/>
      </c>
    </row>
    <row r="116" spans="1:23" x14ac:dyDescent="0.2">
      <c r="D116" s="20" t="str">
        <f t="shared" si="133"/>
        <v/>
      </c>
      <c r="E116" s="17" t="str">
        <f>IF(OR($A116="",$B116="",$C116=""),"",A116*'MPTO_working_3-way'!$I115)</f>
        <v/>
      </c>
      <c r="F116" s="21" t="str">
        <f>IF(OR($A116="",$B116="",$C116=""),"",B116*'MPTO_working_3-way'!$I115)</f>
        <v/>
      </c>
      <c r="G116" s="22" t="str">
        <f>IF(OR($A116="",$B116="",$C116=""),"",C116*'MPTO_working_3-way'!$I115)</f>
        <v/>
      </c>
      <c r="H116" s="17" t="str">
        <f>IF(OR($A116="",$B116="",$C116=""),"",'MPTO_working_3-way'!E115)</f>
        <v/>
      </c>
      <c r="I116" s="21" t="str">
        <f>IF(OR($A116="",$B116="",$C116=""),"",'MPTO_working_3-way'!F115)</f>
        <v/>
      </c>
      <c r="J116" s="22" t="str">
        <f>IF(OR($A116="",$B116="",$C116=""),"",'MPTO_working_3-way'!G115)</f>
        <v/>
      </c>
      <c r="K116" s="17" t="str">
        <f>IF(OR($A116="",$B116="",$C116=""),"",'OddsRatio_working_3-way'!H115)</f>
        <v/>
      </c>
      <c r="L116" s="21" t="str">
        <f>IF(OR($A116="",$B116="",$C116=""),"",'OddsRatio_working_3-way'!I115)</f>
        <v/>
      </c>
      <c r="M116" s="22" t="str">
        <f>IF(OR($A116="",$B116="",$C116=""),"",'OddsRatio_working_3-way'!J115)</f>
        <v/>
      </c>
      <c r="N116" s="17" t="str">
        <f>IF('Log_working_3-way'!$D115="","",A116^('Log_working_3-way'!$D115))</f>
        <v/>
      </c>
      <c r="O116" s="21" t="str">
        <f>IF('Log_working_3-way'!$D115="","",B116^('Log_working_3-way'!$D115))</f>
        <v/>
      </c>
      <c r="P116" s="22" t="str">
        <f>IF('Log_working_3-way'!$D115="","",C116^('Log_working_3-way'!$D115))</f>
        <v/>
      </c>
    </row>
    <row r="117" spans="1:23" x14ac:dyDescent="0.2">
      <c r="D117" s="20" t="str">
        <f t="shared" si="133"/>
        <v/>
      </c>
      <c r="E117" s="17" t="str">
        <f>IF(OR($A117="",$B117="",$C117=""),"",A117*'MPTO_working_3-way'!$I116)</f>
        <v/>
      </c>
      <c r="F117" s="21" t="str">
        <f>IF(OR($A117="",$B117="",$C117=""),"",B117*'MPTO_working_3-way'!$I116)</f>
        <v/>
      </c>
      <c r="G117" s="22" t="str">
        <f>IF(OR($A117="",$B117="",$C117=""),"",C117*'MPTO_working_3-way'!$I116)</f>
        <v/>
      </c>
      <c r="H117" s="17" t="str">
        <f>IF(OR($A117="",$B117="",$C117=""),"",'MPTO_working_3-way'!E116)</f>
        <v/>
      </c>
      <c r="I117" s="21" t="str">
        <f>IF(OR($A117="",$B117="",$C117=""),"",'MPTO_working_3-way'!F116)</f>
        <v/>
      </c>
      <c r="J117" s="22" t="str">
        <f>IF(OR($A117="",$B117="",$C117=""),"",'MPTO_working_3-way'!G116)</f>
        <v/>
      </c>
      <c r="K117" s="17" t="str">
        <f>IF(OR($A117="",$B117="",$C117=""),"",'OddsRatio_working_3-way'!H116)</f>
        <v/>
      </c>
      <c r="L117" s="21" t="str">
        <f>IF(OR($A117="",$B117="",$C117=""),"",'OddsRatio_working_3-way'!I116)</f>
        <v/>
      </c>
      <c r="M117" s="22" t="str">
        <f>IF(OR($A117="",$B117="",$C117=""),"",'OddsRatio_working_3-way'!J116)</f>
        <v/>
      </c>
      <c r="N117" s="17" t="str">
        <f>IF('Log_working_3-way'!$D116="","",A117^('Log_working_3-way'!$D116))</f>
        <v/>
      </c>
      <c r="O117" s="21" t="str">
        <f>IF('Log_working_3-way'!$D116="","",B117^('Log_working_3-way'!$D116))</f>
        <v/>
      </c>
      <c r="P117" s="22" t="str">
        <f>IF('Log_working_3-way'!$D116="","",C117^('Log_working_3-way'!$D116))</f>
        <v/>
      </c>
    </row>
    <row r="118" spans="1:23" x14ac:dyDescent="0.2">
      <c r="D118" s="20" t="str">
        <f t="shared" si="133"/>
        <v/>
      </c>
      <c r="E118" s="17" t="str">
        <f>IF(OR($A118="",$B118="",$C118=""),"",A118*'MPTO_working_3-way'!$I117)</f>
        <v/>
      </c>
      <c r="F118" s="21" t="str">
        <f>IF(OR($A118="",$B118="",$C118=""),"",B118*'MPTO_working_3-way'!$I117)</f>
        <v/>
      </c>
      <c r="G118" s="22" t="str">
        <f>IF(OR($A118="",$B118="",$C118=""),"",C118*'MPTO_working_3-way'!$I117)</f>
        <v/>
      </c>
      <c r="H118" s="17" t="str">
        <f>IF(OR($A118="",$B118="",$C118=""),"",'MPTO_working_3-way'!E117)</f>
        <v/>
      </c>
      <c r="I118" s="21" t="str">
        <f>IF(OR($A118="",$B118="",$C118=""),"",'MPTO_working_3-way'!F117)</f>
        <v/>
      </c>
      <c r="J118" s="22" t="str">
        <f>IF(OR($A118="",$B118="",$C118=""),"",'MPTO_working_3-way'!G117)</f>
        <v/>
      </c>
      <c r="K118" s="17" t="str">
        <f>IF(OR($A118="",$B118="",$C118=""),"",'OddsRatio_working_3-way'!H117)</f>
        <v/>
      </c>
      <c r="L118" s="21" t="str">
        <f>IF(OR($A118="",$B118="",$C118=""),"",'OddsRatio_working_3-way'!I117)</f>
        <v/>
      </c>
      <c r="M118" s="22" t="str">
        <f>IF(OR($A118="",$B118="",$C118=""),"",'OddsRatio_working_3-way'!J117)</f>
        <v/>
      </c>
      <c r="N118" s="17" t="str">
        <f>IF('Log_working_3-way'!$D117="","",A118^('Log_working_3-way'!$D117))</f>
        <v/>
      </c>
      <c r="O118" s="21" t="str">
        <f>IF('Log_working_3-way'!$D117="","",B118^('Log_working_3-way'!$D117))</f>
        <v/>
      </c>
      <c r="P118" s="22" t="str">
        <f>IF('Log_working_3-way'!$D117="","",C118^('Log_working_3-way'!$D117))</f>
        <v/>
      </c>
    </row>
    <row r="119" spans="1:23" x14ac:dyDescent="0.2">
      <c r="D119" s="20" t="str">
        <f t="shared" si="133"/>
        <v/>
      </c>
      <c r="E119" s="17" t="str">
        <f>IF(OR($A119="",$B119="",$C119=""),"",A119*'MPTO_working_3-way'!$I118)</f>
        <v/>
      </c>
      <c r="F119" s="21" t="str">
        <f>IF(OR($A119="",$B119="",$C119=""),"",B119*'MPTO_working_3-way'!$I118)</f>
        <v/>
      </c>
      <c r="G119" s="22" t="str">
        <f>IF(OR($A119="",$B119="",$C119=""),"",C119*'MPTO_working_3-way'!$I118)</f>
        <v/>
      </c>
      <c r="H119" s="17" t="str">
        <f>IF(OR($A119="",$B119="",$C119=""),"",'MPTO_working_3-way'!E118)</f>
        <v/>
      </c>
      <c r="I119" s="21" t="str">
        <f>IF(OR($A119="",$B119="",$C119=""),"",'MPTO_working_3-way'!F118)</f>
        <v/>
      </c>
      <c r="J119" s="22" t="str">
        <f>IF(OR($A119="",$B119="",$C119=""),"",'MPTO_working_3-way'!G118)</f>
        <v/>
      </c>
      <c r="K119" s="17" t="str">
        <f>IF(OR($A119="",$B119="",$C119=""),"",'OddsRatio_working_3-way'!H118)</f>
        <v/>
      </c>
      <c r="L119" s="21" t="str">
        <f>IF(OR($A119="",$B119="",$C119=""),"",'OddsRatio_working_3-way'!I118)</f>
        <v/>
      </c>
      <c r="M119" s="22" t="str">
        <f>IF(OR($A119="",$B119="",$C119=""),"",'OddsRatio_working_3-way'!J118)</f>
        <v/>
      </c>
      <c r="N119" s="17" t="str">
        <f>IF('Log_working_3-way'!$D118="","",A119^('Log_working_3-way'!$D118))</f>
        <v/>
      </c>
      <c r="O119" s="21" t="str">
        <f>IF('Log_working_3-way'!$D118="","",B119^('Log_working_3-way'!$D118))</f>
        <v/>
      </c>
      <c r="P119" s="22" t="str">
        <f>IF('Log_working_3-way'!$D118="","",C119^('Log_working_3-way'!$D118))</f>
        <v/>
      </c>
    </row>
    <row r="120" spans="1:23" x14ac:dyDescent="0.2">
      <c r="D120" s="20" t="str">
        <f t="shared" si="133"/>
        <v/>
      </c>
      <c r="E120" s="17" t="str">
        <f>IF(OR($A120="",$B120="",$C120=""),"",A120*'MPTO_working_3-way'!$I119)</f>
        <v/>
      </c>
      <c r="F120" s="21" t="str">
        <f>IF(OR($A120="",$B120="",$C120=""),"",B120*'MPTO_working_3-way'!$I119)</f>
        <v/>
      </c>
      <c r="G120" s="22" t="str">
        <f>IF(OR($A120="",$B120="",$C120=""),"",C120*'MPTO_working_3-way'!$I119)</f>
        <v/>
      </c>
      <c r="H120" s="17" t="str">
        <f>IF(OR($A120="",$B120="",$C120=""),"",'MPTO_working_3-way'!E119)</f>
        <v/>
      </c>
      <c r="I120" s="21" t="str">
        <f>IF(OR($A120="",$B120="",$C120=""),"",'MPTO_working_3-way'!F119)</f>
        <v/>
      </c>
      <c r="J120" s="22" t="str">
        <f>IF(OR($A120="",$B120="",$C120=""),"",'MPTO_working_3-way'!G119)</f>
        <v/>
      </c>
      <c r="K120" s="17" t="str">
        <f>IF(OR($A120="",$B120="",$C120=""),"",'OddsRatio_working_3-way'!H119)</f>
        <v/>
      </c>
      <c r="L120" s="21" t="str">
        <f>IF(OR($A120="",$B120="",$C120=""),"",'OddsRatio_working_3-way'!I119)</f>
        <v/>
      </c>
      <c r="M120" s="22" t="str">
        <f>IF(OR($A120="",$B120="",$C120=""),"",'OddsRatio_working_3-way'!J119)</f>
        <v/>
      </c>
      <c r="N120" s="17" t="str">
        <f>IF('Log_working_3-way'!$D119="","",A120^('Log_working_3-way'!$D119))</f>
        <v/>
      </c>
      <c r="O120" s="21" t="str">
        <f>IF('Log_working_3-way'!$D119="","",B120^('Log_working_3-way'!$D119))</f>
        <v/>
      </c>
      <c r="P120" s="22" t="str">
        <f>IF('Log_working_3-way'!$D119="","",C120^('Log_working_3-way'!$D119))</f>
        <v/>
      </c>
    </row>
    <row r="121" spans="1:23" x14ac:dyDescent="0.2">
      <c r="D121" s="20" t="str">
        <f t="shared" si="133"/>
        <v/>
      </c>
      <c r="E121" s="17" t="str">
        <f>IF(OR($A121="",$B121="",$C121=""),"",A121*'MPTO_working_3-way'!$I120)</f>
        <v/>
      </c>
      <c r="F121" s="21" t="str">
        <f>IF(OR($A121="",$B121="",$C121=""),"",B121*'MPTO_working_3-way'!$I120)</f>
        <v/>
      </c>
      <c r="G121" s="22" t="str">
        <f>IF(OR($A121="",$B121="",$C121=""),"",C121*'MPTO_working_3-way'!$I120)</f>
        <v/>
      </c>
      <c r="H121" s="17" t="str">
        <f>IF(OR($A121="",$B121="",$C121=""),"",'MPTO_working_3-way'!E120)</f>
        <v/>
      </c>
      <c r="I121" s="21" t="str">
        <f>IF(OR($A121="",$B121="",$C121=""),"",'MPTO_working_3-way'!F120)</f>
        <v/>
      </c>
      <c r="J121" s="22" t="str">
        <f>IF(OR($A121="",$B121="",$C121=""),"",'MPTO_working_3-way'!G120)</f>
        <v/>
      </c>
      <c r="K121" s="17" t="str">
        <f>IF(OR($A121="",$B121="",$C121=""),"",'OddsRatio_working_3-way'!H120)</f>
        <v/>
      </c>
      <c r="L121" s="21" t="str">
        <f>IF(OR($A121="",$B121="",$C121=""),"",'OddsRatio_working_3-way'!I120)</f>
        <v/>
      </c>
      <c r="M121" s="22" t="str">
        <f>IF(OR($A121="",$B121="",$C121=""),"",'OddsRatio_working_3-way'!J120)</f>
        <v/>
      </c>
      <c r="N121" s="17" t="str">
        <f>IF('Log_working_3-way'!$D120="","",A121^('Log_working_3-way'!$D120))</f>
        <v/>
      </c>
      <c r="O121" s="21" t="str">
        <f>IF('Log_working_3-way'!$D120="","",B121^('Log_working_3-way'!$D120))</f>
        <v/>
      </c>
      <c r="P121" s="22" t="str">
        <f>IF('Log_working_3-way'!$D120="","",C121^('Log_working_3-way'!$D120))</f>
        <v/>
      </c>
    </row>
    <row r="122" spans="1:23" x14ac:dyDescent="0.2">
      <c r="D122" s="20" t="str">
        <f t="shared" si="133"/>
        <v/>
      </c>
      <c r="E122" s="17" t="str">
        <f>IF(OR($A122="",$B122="",$C122=""),"",A122*'MPTO_working_3-way'!$I121)</f>
        <v/>
      </c>
      <c r="F122" s="21" t="str">
        <f>IF(OR($A122="",$B122="",$C122=""),"",B122*'MPTO_working_3-way'!$I121)</f>
        <v/>
      </c>
      <c r="G122" s="22" t="str">
        <f>IF(OR($A122="",$B122="",$C122=""),"",C122*'MPTO_working_3-way'!$I121)</f>
        <v/>
      </c>
      <c r="H122" s="17" t="str">
        <f>IF(OR($A122="",$B122="",$C122=""),"",'MPTO_working_3-way'!E121)</f>
        <v/>
      </c>
      <c r="I122" s="21" t="str">
        <f>IF(OR($A122="",$B122="",$C122=""),"",'MPTO_working_3-way'!F121)</f>
        <v/>
      </c>
      <c r="J122" s="22" t="str">
        <f>IF(OR($A122="",$B122="",$C122=""),"",'MPTO_working_3-way'!G121)</f>
        <v/>
      </c>
      <c r="K122" s="17" t="str">
        <f>IF(OR($A122="",$B122="",$C122=""),"",'OddsRatio_working_3-way'!H121)</f>
        <v/>
      </c>
      <c r="L122" s="21" t="str">
        <f>IF(OR($A122="",$B122="",$C122=""),"",'OddsRatio_working_3-way'!I121)</f>
        <v/>
      </c>
      <c r="M122" s="22" t="str">
        <f>IF(OR($A122="",$B122="",$C122=""),"",'OddsRatio_working_3-way'!J121)</f>
        <v/>
      </c>
      <c r="N122" s="17" t="str">
        <f>IF('Log_working_3-way'!$D121="","",A122^('Log_working_3-way'!$D121))</f>
        <v/>
      </c>
      <c r="O122" s="21" t="str">
        <f>IF('Log_working_3-way'!$D121="","",B122^('Log_working_3-way'!$D121))</f>
        <v/>
      </c>
      <c r="P122" s="22" t="str">
        <f>IF('Log_working_3-way'!$D121="","",C122^('Log_working_3-way'!$D121))</f>
        <v/>
      </c>
    </row>
    <row r="123" spans="1:23" x14ac:dyDescent="0.2">
      <c r="D123" s="20" t="str">
        <f t="shared" si="133"/>
        <v/>
      </c>
      <c r="E123" s="17" t="str">
        <f>IF(OR($A123="",$B123="",$C123=""),"",A123*'MPTO_working_3-way'!$I122)</f>
        <v/>
      </c>
      <c r="F123" s="21" t="str">
        <f>IF(OR($A123="",$B123="",$C123=""),"",B123*'MPTO_working_3-way'!$I122)</f>
        <v/>
      </c>
      <c r="G123" s="22" t="str">
        <f>IF(OR($A123="",$B123="",$C123=""),"",C123*'MPTO_working_3-way'!$I122)</f>
        <v/>
      </c>
      <c r="H123" s="17" t="str">
        <f>IF(OR($A123="",$B123="",$C123=""),"",'MPTO_working_3-way'!E122)</f>
        <v/>
      </c>
      <c r="I123" s="21" t="str">
        <f>IF(OR($A123="",$B123="",$C123=""),"",'MPTO_working_3-way'!F122)</f>
        <v/>
      </c>
      <c r="J123" s="22" t="str">
        <f>IF(OR($A123="",$B123="",$C123=""),"",'MPTO_working_3-way'!G122)</f>
        <v/>
      </c>
      <c r="K123" s="17" t="str">
        <f>IF(OR($A123="",$B123="",$C123=""),"",'OddsRatio_working_3-way'!H122)</f>
        <v/>
      </c>
      <c r="L123" s="21" t="str">
        <f>IF(OR($A123="",$B123="",$C123=""),"",'OddsRatio_working_3-way'!I122)</f>
        <v/>
      </c>
      <c r="M123" s="22" t="str">
        <f>IF(OR($A123="",$B123="",$C123=""),"",'OddsRatio_working_3-way'!J122)</f>
        <v/>
      </c>
      <c r="N123" s="17" t="str">
        <f>IF('Log_working_3-way'!$D122="","",A123^('Log_working_3-way'!$D122))</f>
        <v/>
      </c>
      <c r="O123" s="21" t="str">
        <f>IF('Log_working_3-way'!$D122="","",B123^('Log_working_3-way'!$D122))</f>
        <v/>
      </c>
      <c r="P123" s="22" t="str">
        <f>IF('Log_working_3-way'!$D122="","",C123^('Log_working_3-way'!$D122))</f>
        <v/>
      </c>
    </row>
    <row r="124" spans="1:23" x14ac:dyDescent="0.2">
      <c r="D124" s="20" t="str">
        <f t="shared" si="133"/>
        <v/>
      </c>
      <c r="E124" s="17" t="str">
        <f>IF(OR($A124="",$B124="",$C124=""),"",A124*'MPTO_working_3-way'!$I123)</f>
        <v/>
      </c>
      <c r="F124" s="21" t="str">
        <f>IF(OR($A124="",$B124="",$C124=""),"",B124*'MPTO_working_3-way'!$I123)</f>
        <v/>
      </c>
      <c r="G124" s="22" t="str">
        <f>IF(OR($A124="",$B124="",$C124=""),"",C124*'MPTO_working_3-way'!$I123)</f>
        <v/>
      </c>
      <c r="H124" s="17" t="str">
        <f>IF(OR($A124="",$B124="",$C124=""),"",'MPTO_working_3-way'!E123)</f>
        <v/>
      </c>
      <c r="I124" s="21" t="str">
        <f>IF(OR($A124="",$B124="",$C124=""),"",'MPTO_working_3-way'!F123)</f>
        <v/>
      </c>
      <c r="J124" s="22" t="str">
        <f>IF(OR($A124="",$B124="",$C124=""),"",'MPTO_working_3-way'!G123)</f>
        <v/>
      </c>
      <c r="K124" s="17" t="str">
        <f>IF(OR($A124="",$B124="",$C124=""),"",'OddsRatio_working_3-way'!H123)</f>
        <v/>
      </c>
      <c r="L124" s="21" t="str">
        <f>IF(OR($A124="",$B124="",$C124=""),"",'OddsRatio_working_3-way'!I123)</f>
        <v/>
      </c>
      <c r="M124" s="22" t="str">
        <f>IF(OR($A124="",$B124="",$C124=""),"",'OddsRatio_working_3-way'!J123)</f>
        <v/>
      </c>
      <c r="N124" s="17" t="str">
        <f>IF('Log_working_3-way'!$D123="","",A124^('Log_working_3-way'!$D123))</f>
        <v/>
      </c>
      <c r="O124" s="21" t="str">
        <f>IF('Log_working_3-way'!$D123="","",B124^('Log_working_3-way'!$D123))</f>
        <v/>
      </c>
      <c r="P124" s="22" t="str">
        <f>IF('Log_working_3-way'!$D123="","",C124^('Log_working_3-way'!$D123))</f>
        <v/>
      </c>
    </row>
    <row r="125" spans="1:23" x14ac:dyDescent="0.2">
      <c r="D125" s="20" t="str">
        <f t="shared" si="133"/>
        <v/>
      </c>
      <c r="E125" s="17" t="str">
        <f>IF(OR($A125="",$B125="",$C125=""),"",A125*'MPTO_working_3-way'!$I124)</f>
        <v/>
      </c>
      <c r="F125" s="21" t="str">
        <f>IF(OR($A125="",$B125="",$C125=""),"",B125*'MPTO_working_3-way'!$I124)</f>
        <v/>
      </c>
      <c r="G125" s="22" t="str">
        <f>IF(OR($A125="",$B125="",$C125=""),"",C125*'MPTO_working_3-way'!$I124)</f>
        <v/>
      </c>
      <c r="H125" s="17" t="str">
        <f>IF(OR($A125="",$B125="",$C125=""),"",'MPTO_working_3-way'!E124)</f>
        <v/>
      </c>
      <c r="I125" s="21" t="str">
        <f>IF(OR($A125="",$B125="",$C125=""),"",'MPTO_working_3-way'!F124)</f>
        <v/>
      </c>
      <c r="J125" s="22" t="str">
        <f>IF(OR($A125="",$B125="",$C125=""),"",'MPTO_working_3-way'!G124)</f>
        <v/>
      </c>
      <c r="K125" s="17" t="str">
        <f>IF(OR($A125="",$B125="",$C125=""),"",'OddsRatio_working_3-way'!H124)</f>
        <v/>
      </c>
      <c r="L125" s="21" t="str">
        <f>IF(OR($A125="",$B125="",$C125=""),"",'OddsRatio_working_3-way'!I124)</f>
        <v/>
      </c>
      <c r="M125" s="22" t="str">
        <f>IF(OR($A125="",$B125="",$C125=""),"",'OddsRatio_working_3-way'!J124)</f>
        <v/>
      </c>
      <c r="N125" s="17" t="str">
        <f>IF('Log_working_3-way'!$D124="","",A125^('Log_working_3-way'!$D124))</f>
        <v/>
      </c>
      <c r="O125" s="21" t="str">
        <f>IF('Log_working_3-way'!$D124="","",B125^('Log_working_3-way'!$D124))</f>
        <v/>
      </c>
      <c r="P125" s="22" t="str">
        <f>IF('Log_working_3-way'!$D124="","",C125^('Log_working_3-way'!$D124))</f>
        <v/>
      </c>
    </row>
    <row r="126" spans="1:23" x14ac:dyDescent="0.2">
      <c r="D126" s="20" t="str">
        <f t="shared" si="133"/>
        <v/>
      </c>
      <c r="E126" s="17" t="str">
        <f>IF(OR($A126="",$B126="",$C126=""),"",A126*'MPTO_working_3-way'!$I125)</f>
        <v/>
      </c>
      <c r="F126" s="21" t="str">
        <f>IF(OR($A126="",$B126="",$C126=""),"",B126*'MPTO_working_3-way'!$I125)</f>
        <v/>
      </c>
      <c r="G126" s="22" t="str">
        <f>IF(OR($A126="",$B126="",$C126=""),"",C126*'MPTO_working_3-way'!$I125)</f>
        <v/>
      </c>
      <c r="H126" s="17" t="str">
        <f>IF(OR($A126="",$B126="",$C126=""),"",'MPTO_working_3-way'!E125)</f>
        <v/>
      </c>
      <c r="I126" s="21" t="str">
        <f>IF(OR($A126="",$B126="",$C126=""),"",'MPTO_working_3-way'!F125)</f>
        <v/>
      </c>
      <c r="J126" s="22" t="str">
        <f>IF(OR($A126="",$B126="",$C126=""),"",'MPTO_working_3-way'!G125)</f>
        <v/>
      </c>
      <c r="K126" s="17" t="str">
        <f>IF(OR($A126="",$B126="",$C126=""),"",'OddsRatio_working_3-way'!H125)</f>
        <v/>
      </c>
      <c r="L126" s="21" t="str">
        <f>IF(OR($A126="",$B126="",$C126=""),"",'OddsRatio_working_3-way'!I125)</f>
        <v/>
      </c>
      <c r="M126" s="22" t="str">
        <f>IF(OR($A126="",$B126="",$C126=""),"",'OddsRatio_working_3-way'!J125)</f>
        <v/>
      </c>
      <c r="N126" s="17" t="str">
        <f>IF('Log_working_3-way'!$D125="","",A126^('Log_working_3-way'!$D125))</f>
        <v/>
      </c>
      <c r="O126" s="21" t="str">
        <f>IF('Log_working_3-way'!$D125="","",B126^('Log_working_3-way'!$D125))</f>
        <v/>
      </c>
      <c r="P126" s="22" t="str">
        <f>IF('Log_working_3-way'!$D125="","",C126^('Log_working_3-way'!$D125))</f>
        <v/>
      </c>
    </row>
    <row r="127" spans="1:23" x14ac:dyDescent="0.2">
      <c r="D127" s="20" t="str">
        <f t="shared" si="133"/>
        <v/>
      </c>
      <c r="E127" s="17" t="str">
        <f>IF(OR($A127="",$B127="",$C127=""),"",A127*'MPTO_working_3-way'!$I126)</f>
        <v/>
      </c>
      <c r="F127" s="21" t="str">
        <f>IF(OR($A127="",$B127="",$C127=""),"",B127*'MPTO_working_3-way'!$I126)</f>
        <v/>
      </c>
      <c r="G127" s="22" t="str">
        <f>IF(OR($A127="",$B127="",$C127=""),"",C127*'MPTO_working_3-way'!$I126)</f>
        <v/>
      </c>
      <c r="H127" s="17" t="str">
        <f>IF(OR($A127="",$B127="",$C127=""),"",'MPTO_working_3-way'!E126)</f>
        <v/>
      </c>
      <c r="I127" s="21" t="str">
        <f>IF(OR($A127="",$B127="",$C127=""),"",'MPTO_working_3-way'!F126)</f>
        <v/>
      </c>
      <c r="J127" s="22" t="str">
        <f>IF(OR($A127="",$B127="",$C127=""),"",'MPTO_working_3-way'!G126)</f>
        <v/>
      </c>
      <c r="K127" s="17" t="str">
        <f>IF(OR($A127="",$B127="",$C127=""),"",'OddsRatio_working_3-way'!H126)</f>
        <v/>
      </c>
      <c r="L127" s="21" t="str">
        <f>IF(OR($A127="",$B127="",$C127=""),"",'OddsRatio_working_3-way'!I126)</f>
        <v/>
      </c>
      <c r="M127" s="22" t="str">
        <f>IF(OR($A127="",$B127="",$C127=""),"",'OddsRatio_working_3-way'!J126)</f>
        <v/>
      </c>
      <c r="N127" s="17" t="str">
        <f>IF('Log_working_3-way'!$D126="","",A127^('Log_working_3-way'!$D126))</f>
        <v/>
      </c>
      <c r="O127" s="21" t="str">
        <f>IF('Log_working_3-way'!$D126="","",B127^('Log_working_3-way'!$D126))</f>
        <v/>
      </c>
      <c r="P127" s="22" t="str">
        <f>IF('Log_working_3-way'!$D126="","",C127^('Log_working_3-way'!$D126))</f>
        <v/>
      </c>
    </row>
    <row r="128" spans="1:23" x14ac:dyDescent="0.2">
      <c r="D128" s="20" t="str">
        <f t="shared" si="133"/>
        <v/>
      </c>
      <c r="E128" s="17" t="str">
        <f>IF(OR($A128="",$B128="",$C128=""),"",A128*'MPTO_working_3-way'!$I127)</f>
        <v/>
      </c>
      <c r="F128" s="21" t="str">
        <f>IF(OR($A128="",$B128="",$C128=""),"",B128*'MPTO_working_3-way'!$I127)</f>
        <v/>
      </c>
      <c r="G128" s="22" t="str">
        <f>IF(OR($A128="",$B128="",$C128=""),"",C128*'MPTO_working_3-way'!$I127)</f>
        <v/>
      </c>
      <c r="H128" s="17" t="str">
        <f>IF(OR($A128="",$B128="",$C128=""),"",'MPTO_working_3-way'!E127)</f>
        <v/>
      </c>
      <c r="I128" s="21" t="str">
        <f>IF(OR($A128="",$B128="",$C128=""),"",'MPTO_working_3-way'!F127)</f>
        <v/>
      </c>
      <c r="J128" s="22" t="str">
        <f>IF(OR($A128="",$B128="",$C128=""),"",'MPTO_working_3-way'!G127)</f>
        <v/>
      </c>
      <c r="K128" s="17" t="str">
        <f>IF(OR($A128="",$B128="",$C128=""),"",'OddsRatio_working_3-way'!H127)</f>
        <v/>
      </c>
      <c r="L128" s="21" t="str">
        <f>IF(OR($A128="",$B128="",$C128=""),"",'OddsRatio_working_3-way'!I127)</f>
        <v/>
      </c>
      <c r="M128" s="22" t="str">
        <f>IF(OR($A128="",$B128="",$C128=""),"",'OddsRatio_working_3-way'!J127)</f>
        <v/>
      </c>
      <c r="N128" s="17" t="str">
        <f>IF('Log_working_3-way'!$D127="","",A128^('Log_working_3-way'!$D127))</f>
        <v/>
      </c>
      <c r="O128" s="21" t="str">
        <f>IF('Log_working_3-way'!$D127="","",B128^('Log_working_3-way'!$D127))</f>
        <v/>
      </c>
      <c r="P128" s="22" t="str">
        <f>IF('Log_working_3-way'!$D127="","",C128^('Log_working_3-way'!$D127))</f>
        <v/>
      </c>
    </row>
    <row r="129" spans="4:16" x14ac:dyDescent="0.2">
      <c r="D129" s="20" t="str">
        <f t="shared" si="133"/>
        <v/>
      </c>
      <c r="E129" s="17" t="str">
        <f>IF(OR($A129="",$B129="",$C129=""),"",A129*'MPTO_working_3-way'!$I128)</f>
        <v/>
      </c>
      <c r="F129" s="21" t="str">
        <f>IF(OR($A129="",$B129="",$C129=""),"",B129*'MPTO_working_3-way'!$I128)</f>
        <v/>
      </c>
      <c r="G129" s="22" t="str">
        <f>IF(OR($A129="",$B129="",$C129=""),"",C129*'MPTO_working_3-way'!$I128)</f>
        <v/>
      </c>
      <c r="H129" s="17" t="str">
        <f>IF(OR($A129="",$B129="",$C129=""),"",'MPTO_working_3-way'!E128)</f>
        <v/>
      </c>
      <c r="I129" s="21" t="str">
        <f>IF(OR($A129="",$B129="",$C129=""),"",'MPTO_working_3-way'!F128)</f>
        <v/>
      </c>
      <c r="J129" s="22" t="str">
        <f>IF(OR($A129="",$B129="",$C129=""),"",'MPTO_working_3-way'!G128)</f>
        <v/>
      </c>
      <c r="K129" s="17" t="str">
        <f>IF(OR($A129="",$B129="",$C129=""),"",'OddsRatio_working_3-way'!H128)</f>
        <v/>
      </c>
      <c r="L129" s="21" t="str">
        <f>IF(OR($A129="",$B129="",$C129=""),"",'OddsRatio_working_3-way'!I128)</f>
        <v/>
      </c>
      <c r="M129" s="22" t="str">
        <f>IF(OR($A129="",$B129="",$C129=""),"",'OddsRatio_working_3-way'!J128)</f>
        <v/>
      </c>
      <c r="N129" s="17" t="str">
        <f>IF('Log_working_3-way'!$D128="","",A129^('Log_working_3-way'!$D128))</f>
        <v/>
      </c>
      <c r="O129" s="21" t="str">
        <f>IF('Log_working_3-way'!$D128="","",B129^('Log_working_3-way'!$D128))</f>
        <v/>
      </c>
      <c r="P129" s="22" t="str">
        <f>IF('Log_working_3-way'!$D128="","",C129^('Log_working_3-way'!$D128))</f>
        <v/>
      </c>
    </row>
    <row r="130" spans="4:16" x14ac:dyDescent="0.2">
      <c r="D130" s="20" t="str">
        <f t="shared" si="133"/>
        <v/>
      </c>
      <c r="E130" s="17" t="str">
        <f>IF(OR($A130="",$B130="",$C130=""),"",A130*'MPTO_working_3-way'!$I129)</f>
        <v/>
      </c>
      <c r="F130" s="21" t="str">
        <f>IF(OR($A130="",$B130="",$C130=""),"",B130*'MPTO_working_3-way'!$I129)</f>
        <v/>
      </c>
      <c r="G130" s="22" t="str">
        <f>IF(OR($A130="",$B130="",$C130=""),"",C130*'MPTO_working_3-way'!$I129)</f>
        <v/>
      </c>
      <c r="H130" s="17" t="str">
        <f>IF(OR($A130="",$B130="",$C130=""),"",'MPTO_working_3-way'!E129)</f>
        <v/>
      </c>
      <c r="I130" s="21" t="str">
        <f>IF(OR($A130="",$B130="",$C130=""),"",'MPTO_working_3-way'!F129)</f>
        <v/>
      </c>
      <c r="J130" s="22" t="str">
        <f>IF(OR($A130="",$B130="",$C130=""),"",'MPTO_working_3-way'!G129)</f>
        <v/>
      </c>
      <c r="K130" s="17" t="str">
        <f>IF(OR($A130="",$B130="",$C130=""),"",'OddsRatio_working_3-way'!H129)</f>
        <v/>
      </c>
      <c r="L130" s="21" t="str">
        <f>IF(OR($A130="",$B130="",$C130=""),"",'OddsRatio_working_3-way'!I129)</f>
        <v/>
      </c>
      <c r="M130" s="22" t="str">
        <f>IF(OR($A130="",$B130="",$C130=""),"",'OddsRatio_working_3-way'!J129)</f>
        <v/>
      </c>
      <c r="N130" s="17" t="str">
        <f>IF('Log_working_3-way'!$D129="","",A130^('Log_working_3-way'!$D129))</f>
        <v/>
      </c>
      <c r="O130" s="21" t="str">
        <f>IF('Log_working_3-way'!$D129="","",B130^('Log_working_3-way'!$D129))</f>
        <v/>
      </c>
      <c r="P130" s="22" t="str">
        <f>IF('Log_working_3-way'!$D129="","",C130^('Log_working_3-way'!$D129))</f>
        <v/>
      </c>
    </row>
    <row r="131" spans="4:16" x14ac:dyDescent="0.2">
      <c r="D131" s="20" t="str">
        <f t="shared" si="133"/>
        <v/>
      </c>
      <c r="E131" s="17" t="str">
        <f>IF(OR($A131="",$B131="",$C131=""),"",A131*'MPTO_working_3-way'!$I130)</f>
        <v/>
      </c>
      <c r="F131" s="21" t="str">
        <f>IF(OR($A131="",$B131="",$C131=""),"",B131*'MPTO_working_3-way'!$I130)</f>
        <v/>
      </c>
      <c r="G131" s="22" t="str">
        <f>IF(OR($A131="",$B131="",$C131=""),"",C131*'MPTO_working_3-way'!$I130)</f>
        <v/>
      </c>
      <c r="H131" s="17" t="str">
        <f>IF(OR($A131="",$B131="",$C131=""),"",'MPTO_working_3-way'!E130)</f>
        <v/>
      </c>
      <c r="I131" s="21" t="str">
        <f>IF(OR($A131="",$B131="",$C131=""),"",'MPTO_working_3-way'!F130)</f>
        <v/>
      </c>
      <c r="J131" s="22" t="str">
        <f>IF(OR($A131="",$B131="",$C131=""),"",'MPTO_working_3-way'!G130)</f>
        <v/>
      </c>
      <c r="K131" s="17" t="str">
        <f>IF(OR($A131="",$B131="",$C131=""),"",'OddsRatio_working_3-way'!H130)</f>
        <v/>
      </c>
      <c r="L131" s="21" t="str">
        <f>IF(OR($A131="",$B131="",$C131=""),"",'OddsRatio_working_3-way'!I130)</f>
        <v/>
      </c>
      <c r="M131" s="22" t="str">
        <f>IF(OR($A131="",$B131="",$C131=""),"",'OddsRatio_working_3-way'!J130)</f>
        <v/>
      </c>
      <c r="N131" s="17" t="str">
        <f>IF('Log_working_3-way'!$D130="","",A131^('Log_working_3-way'!$D130))</f>
        <v/>
      </c>
      <c r="O131" s="21" t="str">
        <f>IF('Log_working_3-way'!$D130="","",B131^('Log_working_3-way'!$D130))</f>
        <v/>
      </c>
      <c r="P131" s="22" t="str">
        <f>IF('Log_working_3-way'!$D130="","",C131^('Log_working_3-way'!$D130))</f>
        <v/>
      </c>
    </row>
    <row r="132" spans="4:16" x14ac:dyDescent="0.2">
      <c r="D132" s="20" t="str">
        <f t="shared" si="133"/>
        <v/>
      </c>
      <c r="E132" s="17" t="str">
        <f>IF(OR($A132="",$B132="",$C132=""),"",A132*'MPTO_working_3-way'!$I131)</f>
        <v/>
      </c>
      <c r="F132" s="21" t="str">
        <f>IF(OR($A132="",$B132="",$C132=""),"",B132*'MPTO_working_3-way'!$I131)</f>
        <v/>
      </c>
      <c r="G132" s="22" t="str">
        <f>IF(OR($A132="",$B132="",$C132=""),"",C132*'MPTO_working_3-way'!$I131)</f>
        <v/>
      </c>
      <c r="H132" s="17" t="str">
        <f>IF(OR($A132="",$B132="",$C132=""),"",'MPTO_working_3-way'!E131)</f>
        <v/>
      </c>
      <c r="I132" s="21" t="str">
        <f>IF(OR($A132="",$B132="",$C132=""),"",'MPTO_working_3-way'!F131)</f>
        <v/>
      </c>
      <c r="J132" s="22" t="str">
        <f>IF(OR($A132="",$B132="",$C132=""),"",'MPTO_working_3-way'!G131)</f>
        <v/>
      </c>
      <c r="K132" s="17" t="str">
        <f>IF(OR($A132="",$B132="",$C132=""),"",'OddsRatio_working_3-way'!H131)</f>
        <v/>
      </c>
      <c r="L132" s="21" t="str">
        <f>IF(OR($A132="",$B132="",$C132=""),"",'OddsRatio_working_3-way'!I131)</f>
        <v/>
      </c>
      <c r="M132" s="22" t="str">
        <f>IF(OR($A132="",$B132="",$C132=""),"",'OddsRatio_working_3-way'!J131)</f>
        <v/>
      </c>
      <c r="N132" s="17" t="str">
        <f>IF('Log_working_3-way'!$D131="","",A132^('Log_working_3-way'!$D131))</f>
        <v/>
      </c>
      <c r="O132" s="21" t="str">
        <f>IF('Log_working_3-way'!$D131="","",B132^('Log_working_3-way'!$D131))</f>
        <v/>
      </c>
      <c r="P132" s="22" t="str">
        <f>IF('Log_working_3-way'!$D131="","",C132^('Log_working_3-way'!$D131))</f>
        <v/>
      </c>
    </row>
    <row r="133" spans="4:16" x14ac:dyDescent="0.2">
      <c r="D133" s="20" t="str">
        <f t="shared" ref="D133:D196" si="272">IF(OR($A133="",$B133="",$C133=""),"",(1/A133)+(1/B133)+(1/C133)-1)</f>
        <v/>
      </c>
      <c r="E133" s="17" t="str">
        <f>IF(OR($A133="",$B133="",$C133=""),"",A133*'MPTO_working_3-way'!$I132)</f>
        <v/>
      </c>
      <c r="F133" s="21" t="str">
        <f>IF(OR($A133="",$B133="",$C133=""),"",B133*'MPTO_working_3-way'!$I132)</f>
        <v/>
      </c>
      <c r="G133" s="22" t="str">
        <f>IF(OR($A133="",$B133="",$C133=""),"",C133*'MPTO_working_3-way'!$I132)</f>
        <v/>
      </c>
      <c r="H133" s="17" t="str">
        <f>IF(OR($A133="",$B133="",$C133=""),"",'MPTO_working_3-way'!E132)</f>
        <v/>
      </c>
      <c r="I133" s="21" t="str">
        <f>IF(OR($A133="",$B133="",$C133=""),"",'MPTO_working_3-way'!F132)</f>
        <v/>
      </c>
      <c r="J133" s="22" t="str">
        <f>IF(OR($A133="",$B133="",$C133=""),"",'MPTO_working_3-way'!G132)</f>
        <v/>
      </c>
      <c r="K133" s="17" t="str">
        <f>IF(OR($A133="",$B133="",$C133=""),"",'OddsRatio_working_3-way'!H132)</f>
        <v/>
      </c>
      <c r="L133" s="21" t="str">
        <f>IF(OR($A133="",$B133="",$C133=""),"",'OddsRatio_working_3-way'!I132)</f>
        <v/>
      </c>
      <c r="M133" s="22" t="str">
        <f>IF(OR($A133="",$B133="",$C133=""),"",'OddsRatio_working_3-way'!J132)</f>
        <v/>
      </c>
      <c r="N133" s="17" t="str">
        <f>IF('Log_working_3-way'!$D132="","",A133^('Log_working_3-way'!$D132))</f>
        <v/>
      </c>
      <c r="O133" s="21" t="str">
        <f>IF('Log_working_3-way'!$D132="","",B133^('Log_working_3-way'!$D132))</f>
        <v/>
      </c>
      <c r="P133" s="22" t="str">
        <f>IF('Log_working_3-way'!$D132="","",C133^('Log_working_3-way'!$D132))</f>
        <v/>
      </c>
    </row>
    <row r="134" spans="4:16" x14ac:dyDescent="0.2">
      <c r="D134" s="20" t="str">
        <f t="shared" si="272"/>
        <v/>
      </c>
      <c r="E134" s="17" t="str">
        <f>IF(OR($A134="",$B134="",$C134=""),"",A134*'MPTO_working_3-way'!$I133)</f>
        <v/>
      </c>
      <c r="F134" s="21" t="str">
        <f>IF(OR($A134="",$B134="",$C134=""),"",B134*'MPTO_working_3-way'!$I133)</f>
        <v/>
      </c>
      <c r="G134" s="22" t="str">
        <f>IF(OR($A134="",$B134="",$C134=""),"",C134*'MPTO_working_3-way'!$I133)</f>
        <v/>
      </c>
      <c r="H134" s="17" t="str">
        <f>IF(OR($A134="",$B134="",$C134=""),"",'MPTO_working_3-way'!E133)</f>
        <v/>
      </c>
      <c r="I134" s="21" t="str">
        <f>IF(OR($A134="",$B134="",$C134=""),"",'MPTO_working_3-way'!F133)</f>
        <v/>
      </c>
      <c r="J134" s="22" t="str">
        <f>IF(OR($A134="",$B134="",$C134=""),"",'MPTO_working_3-way'!G133)</f>
        <v/>
      </c>
      <c r="K134" s="17" t="str">
        <f>IF(OR($A134="",$B134="",$C134=""),"",'OddsRatio_working_3-way'!H133)</f>
        <v/>
      </c>
      <c r="L134" s="21" t="str">
        <f>IF(OR($A134="",$B134="",$C134=""),"",'OddsRatio_working_3-way'!I133)</f>
        <v/>
      </c>
      <c r="M134" s="22" t="str">
        <f>IF(OR($A134="",$B134="",$C134=""),"",'OddsRatio_working_3-way'!J133)</f>
        <v/>
      </c>
      <c r="N134" s="17" t="str">
        <f>IF('Log_working_3-way'!$D133="","",A134^('Log_working_3-way'!$D133))</f>
        <v/>
      </c>
      <c r="O134" s="21" t="str">
        <f>IF('Log_working_3-way'!$D133="","",B134^('Log_working_3-way'!$D133))</f>
        <v/>
      </c>
      <c r="P134" s="22" t="str">
        <f>IF('Log_working_3-way'!$D133="","",C134^('Log_working_3-way'!$D133))</f>
        <v/>
      </c>
    </row>
    <row r="135" spans="4:16" x14ac:dyDescent="0.2">
      <c r="D135" s="20" t="str">
        <f t="shared" si="272"/>
        <v/>
      </c>
      <c r="E135" s="17" t="str">
        <f>IF(OR($A135="",$B135="",$C135=""),"",A135*'MPTO_working_3-way'!$I134)</f>
        <v/>
      </c>
      <c r="F135" s="21" t="str">
        <f>IF(OR($A135="",$B135="",$C135=""),"",B135*'MPTO_working_3-way'!$I134)</f>
        <v/>
      </c>
      <c r="G135" s="22" t="str">
        <f>IF(OR($A135="",$B135="",$C135=""),"",C135*'MPTO_working_3-way'!$I134)</f>
        <v/>
      </c>
      <c r="H135" s="17" t="str">
        <f>IF(OR($A135="",$B135="",$C135=""),"",'MPTO_working_3-way'!E134)</f>
        <v/>
      </c>
      <c r="I135" s="21" t="str">
        <f>IF(OR($A135="",$B135="",$C135=""),"",'MPTO_working_3-way'!F134)</f>
        <v/>
      </c>
      <c r="J135" s="22" t="str">
        <f>IF(OR($A135="",$B135="",$C135=""),"",'MPTO_working_3-way'!G134)</f>
        <v/>
      </c>
      <c r="K135" s="17" t="str">
        <f>IF(OR($A135="",$B135="",$C135=""),"",'OddsRatio_working_3-way'!H134)</f>
        <v/>
      </c>
      <c r="L135" s="21" t="str">
        <f>IF(OR($A135="",$B135="",$C135=""),"",'OddsRatio_working_3-way'!I134)</f>
        <v/>
      </c>
      <c r="M135" s="22" t="str">
        <f>IF(OR($A135="",$B135="",$C135=""),"",'OddsRatio_working_3-way'!J134)</f>
        <v/>
      </c>
      <c r="N135" s="17" t="str">
        <f>IF('Log_working_3-way'!$D134="","",A135^('Log_working_3-way'!$D134))</f>
        <v/>
      </c>
      <c r="O135" s="21" t="str">
        <f>IF('Log_working_3-way'!$D134="","",B135^('Log_working_3-way'!$D134))</f>
        <v/>
      </c>
      <c r="P135" s="22" t="str">
        <f>IF('Log_working_3-way'!$D134="","",C135^('Log_working_3-way'!$D134))</f>
        <v/>
      </c>
    </row>
    <row r="136" spans="4:16" x14ac:dyDescent="0.2">
      <c r="D136" s="20" t="str">
        <f t="shared" si="272"/>
        <v/>
      </c>
      <c r="E136" s="17" t="str">
        <f>IF(OR($A136="",$B136="",$C136=""),"",A136*'MPTO_working_3-way'!$I135)</f>
        <v/>
      </c>
      <c r="F136" s="21" t="str">
        <f>IF(OR($A136="",$B136="",$C136=""),"",B136*'MPTO_working_3-way'!$I135)</f>
        <v/>
      </c>
      <c r="G136" s="22" t="str">
        <f>IF(OR($A136="",$B136="",$C136=""),"",C136*'MPTO_working_3-way'!$I135)</f>
        <v/>
      </c>
      <c r="H136" s="17" t="str">
        <f>IF(OR($A136="",$B136="",$C136=""),"",'MPTO_working_3-way'!E135)</f>
        <v/>
      </c>
      <c r="I136" s="21" t="str">
        <f>IF(OR($A136="",$B136="",$C136=""),"",'MPTO_working_3-way'!F135)</f>
        <v/>
      </c>
      <c r="J136" s="22" t="str">
        <f>IF(OR($A136="",$B136="",$C136=""),"",'MPTO_working_3-way'!G135)</f>
        <v/>
      </c>
      <c r="K136" s="17" t="str">
        <f>IF(OR($A136="",$B136="",$C136=""),"",'OddsRatio_working_3-way'!H135)</f>
        <v/>
      </c>
      <c r="L136" s="21" t="str">
        <f>IF(OR($A136="",$B136="",$C136=""),"",'OddsRatio_working_3-way'!I135)</f>
        <v/>
      </c>
      <c r="M136" s="22" t="str">
        <f>IF(OR($A136="",$B136="",$C136=""),"",'OddsRatio_working_3-way'!J135)</f>
        <v/>
      </c>
      <c r="N136" s="17" t="str">
        <f>IF('Log_working_3-way'!$D135="","",A136^('Log_working_3-way'!$D135))</f>
        <v/>
      </c>
      <c r="O136" s="21" t="str">
        <f>IF('Log_working_3-way'!$D135="","",B136^('Log_working_3-way'!$D135))</f>
        <v/>
      </c>
      <c r="P136" s="22" t="str">
        <f>IF('Log_working_3-way'!$D135="","",C136^('Log_working_3-way'!$D135))</f>
        <v/>
      </c>
    </row>
    <row r="137" spans="4:16" x14ac:dyDescent="0.2">
      <c r="D137" s="20" t="str">
        <f t="shared" si="272"/>
        <v/>
      </c>
      <c r="E137" s="17" t="str">
        <f>IF(OR($A137="",$B137="",$C137=""),"",A137*'MPTO_working_3-way'!$I136)</f>
        <v/>
      </c>
      <c r="F137" s="21" t="str">
        <f>IF(OR($A137="",$B137="",$C137=""),"",B137*'MPTO_working_3-way'!$I136)</f>
        <v/>
      </c>
      <c r="G137" s="22" t="str">
        <f>IF(OR($A137="",$B137="",$C137=""),"",C137*'MPTO_working_3-way'!$I136)</f>
        <v/>
      </c>
      <c r="H137" s="17" t="str">
        <f>IF(OR($A137="",$B137="",$C137=""),"",'MPTO_working_3-way'!E136)</f>
        <v/>
      </c>
      <c r="I137" s="21" t="str">
        <f>IF(OR($A137="",$B137="",$C137=""),"",'MPTO_working_3-way'!F136)</f>
        <v/>
      </c>
      <c r="J137" s="22" t="str">
        <f>IF(OR($A137="",$B137="",$C137=""),"",'MPTO_working_3-way'!G136)</f>
        <v/>
      </c>
      <c r="K137" s="17" t="str">
        <f>IF(OR($A137="",$B137="",$C137=""),"",'OddsRatio_working_3-way'!H136)</f>
        <v/>
      </c>
      <c r="L137" s="21" t="str">
        <f>IF(OR($A137="",$B137="",$C137=""),"",'OddsRatio_working_3-way'!I136)</f>
        <v/>
      </c>
      <c r="M137" s="22" t="str">
        <f>IF(OR($A137="",$B137="",$C137=""),"",'OddsRatio_working_3-way'!J136)</f>
        <v/>
      </c>
      <c r="N137" s="17" t="str">
        <f>IF('Log_working_3-way'!$D136="","",A137^('Log_working_3-way'!$D136))</f>
        <v/>
      </c>
      <c r="O137" s="21" t="str">
        <f>IF('Log_working_3-way'!$D136="","",B137^('Log_working_3-way'!$D136))</f>
        <v/>
      </c>
      <c r="P137" s="22" t="str">
        <f>IF('Log_working_3-way'!$D136="","",C137^('Log_working_3-way'!$D136))</f>
        <v/>
      </c>
    </row>
    <row r="138" spans="4:16" x14ac:dyDescent="0.2">
      <c r="D138" s="20" t="str">
        <f t="shared" si="272"/>
        <v/>
      </c>
      <c r="E138" s="17" t="str">
        <f>IF(OR($A138="",$B138="",$C138=""),"",A138*'MPTO_working_3-way'!$I137)</f>
        <v/>
      </c>
      <c r="F138" s="21" t="str">
        <f>IF(OR($A138="",$B138="",$C138=""),"",B138*'MPTO_working_3-way'!$I137)</f>
        <v/>
      </c>
      <c r="G138" s="22" t="str">
        <f>IF(OR($A138="",$B138="",$C138=""),"",C138*'MPTO_working_3-way'!$I137)</f>
        <v/>
      </c>
      <c r="H138" s="17" t="str">
        <f>IF(OR($A138="",$B138="",$C138=""),"",'MPTO_working_3-way'!E137)</f>
        <v/>
      </c>
      <c r="I138" s="21" t="str">
        <f>IF(OR($A138="",$B138="",$C138=""),"",'MPTO_working_3-way'!F137)</f>
        <v/>
      </c>
      <c r="J138" s="22" t="str">
        <f>IF(OR($A138="",$B138="",$C138=""),"",'MPTO_working_3-way'!G137)</f>
        <v/>
      </c>
      <c r="K138" s="17" t="str">
        <f>IF(OR($A138="",$B138="",$C138=""),"",'OddsRatio_working_3-way'!H137)</f>
        <v/>
      </c>
      <c r="L138" s="21" t="str">
        <f>IF(OR($A138="",$B138="",$C138=""),"",'OddsRatio_working_3-way'!I137)</f>
        <v/>
      </c>
      <c r="M138" s="22" t="str">
        <f>IF(OR($A138="",$B138="",$C138=""),"",'OddsRatio_working_3-way'!J137)</f>
        <v/>
      </c>
      <c r="N138" s="17" t="str">
        <f>IF('Log_working_3-way'!$D137="","",A138^('Log_working_3-way'!$D137))</f>
        <v/>
      </c>
      <c r="O138" s="21" t="str">
        <f>IF('Log_working_3-way'!$D137="","",B138^('Log_working_3-way'!$D137))</f>
        <v/>
      </c>
      <c r="P138" s="22" t="str">
        <f>IF('Log_working_3-way'!$D137="","",C138^('Log_working_3-way'!$D137))</f>
        <v/>
      </c>
    </row>
    <row r="139" spans="4:16" x14ac:dyDescent="0.2">
      <c r="D139" s="20" t="str">
        <f t="shared" si="272"/>
        <v/>
      </c>
      <c r="E139" s="17" t="str">
        <f>IF(OR($A139="",$B139="",$C139=""),"",A139*'MPTO_working_3-way'!$I138)</f>
        <v/>
      </c>
      <c r="F139" s="21" t="str">
        <f>IF(OR($A139="",$B139="",$C139=""),"",B139*'MPTO_working_3-way'!$I138)</f>
        <v/>
      </c>
      <c r="G139" s="22" t="str">
        <f>IF(OR($A139="",$B139="",$C139=""),"",C139*'MPTO_working_3-way'!$I138)</f>
        <v/>
      </c>
      <c r="H139" s="17" t="str">
        <f>IF(OR($A139="",$B139="",$C139=""),"",'MPTO_working_3-way'!E138)</f>
        <v/>
      </c>
      <c r="I139" s="21" t="str">
        <f>IF(OR($A139="",$B139="",$C139=""),"",'MPTO_working_3-way'!F138)</f>
        <v/>
      </c>
      <c r="J139" s="22" t="str">
        <f>IF(OR($A139="",$B139="",$C139=""),"",'MPTO_working_3-way'!G138)</f>
        <v/>
      </c>
      <c r="K139" s="17" t="str">
        <f>IF(OR($A139="",$B139="",$C139=""),"",'OddsRatio_working_3-way'!H138)</f>
        <v/>
      </c>
      <c r="L139" s="21" t="str">
        <f>IF(OR($A139="",$B139="",$C139=""),"",'OddsRatio_working_3-way'!I138)</f>
        <v/>
      </c>
      <c r="M139" s="22" t="str">
        <f>IF(OR($A139="",$B139="",$C139=""),"",'OddsRatio_working_3-way'!J138)</f>
        <v/>
      </c>
      <c r="N139" s="17" t="str">
        <f>IF('Log_working_3-way'!$D138="","",A139^('Log_working_3-way'!$D138))</f>
        <v/>
      </c>
      <c r="O139" s="21" t="str">
        <f>IF('Log_working_3-way'!$D138="","",B139^('Log_working_3-way'!$D138))</f>
        <v/>
      </c>
      <c r="P139" s="22" t="str">
        <f>IF('Log_working_3-way'!$D138="","",C139^('Log_working_3-way'!$D138))</f>
        <v/>
      </c>
    </row>
    <row r="140" spans="4:16" x14ac:dyDescent="0.2">
      <c r="D140" s="20" t="str">
        <f t="shared" si="272"/>
        <v/>
      </c>
      <c r="E140" s="17" t="str">
        <f>IF(OR($A140="",$B140="",$C140=""),"",A140*'MPTO_working_3-way'!$I139)</f>
        <v/>
      </c>
      <c r="F140" s="21" t="str">
        <f>IF(OR($A140="",$B140="",$C140=""),"",B140*'MPTO_working_3-way'!$I139)</f>
        <v/>
      </c>
      <c r="G140" s="22" t="str">
        <f>IF(OR($A140="",$B140="",$C140=""),"",C140*'MPTO_working_3-way'!$I139)</f>
        <v/>
      </c>
      <c r="H140" s="17" t="str">
        <f>IF(OR($A140="",$B140="",$C140=""),"",'MPTO_working_3-way'!E139)</f>
        <v/>
      </c>
      <c r="I140" s="21" t="str">
        <f>IF(OR($A140="",$B140="",$C140=""),"",'MPTO_working_3-way'!F139)</f>
        <v/>
      </c>
      <c r="J140" s="22" t="str">
        <f>IF(OR($A140="",$B140="",$C140=""),"",'MPTO_working_3-way'!G139)</f>
        <v/>
      </c>
      <c r="K140" s="17" t="str">
        <f>IF(OR($A140="",$B140="",$C140=""),"",'OddsRatio_working_3-way'!H139)</f>
        <v/>
      </c>
      <c r="L140" s="21" t="str">
        <f>IF(OR($A140="",$B140="",$C140=""),"",'OddsRatio_working_3-way'!I139)</f>
        <v/>
      </c>
      <c r="M140" s="22" t="str">
        <f>IF(OR($A140="",$B140="",$C140=""),"",'OddsRatio_working_3-way'!J139)</f>
        <v/>
      </c>
      <c r="N140" s="17" t="str">
        <f>IF('Log_working_3-way'!$D139="","",A140^('Log_working_3-way'!$D139))</f>
        <v/>
      </c>
      <c r="O140" s="21" t="str">
        <f>IF('Log_working_3-way'!$D139="","",B140^('Log_working_3-way'!$D139))</f>
        <v/>
      </c>
      <c r="P140" s="22" t="str">
        <f>IF('Log_working_3-way'!$D139="","",C140^('Log_working_3-way'!$D139))</f>
        <v/>
      </c>
    </row>
    <row r="141" spans="4:16" x14ac:dyDescent="0.2">
      <c r="D141" s="20" t="str">
        <f t="shared" si="272"/>
        <v/>
      </c>
      <c r="E141" s="17" t="str">
        <f>IF(OR($A141="",$B141="",$C141=""),"",A141*'MPTO_working_3-way'!$I140)</f>
        <v/>
      </c>
      <c r="F141" s="21" t="str">
        <f>IF(OR($A141="",$B141="",$C141=""),"",B141*'MPTO_working_3-way'!$I140)</f>
        <v/>
      </c>
      <c r="G141" s="22" t="str">
        <f>IF(OR($A141="",$B141="",$C141=""),"",C141*'MPTO_working_3-way'!$I140)</f>
        <v/>
      </c>
      <c r="H141" s="17" t="str">
        <f>IF(OR($A141="",$B141="",$C141=""),"",'MPTO_working_3-way'!E140)</f>
        <v/>
      </c>
      <c r="I141" s="21" t="str">
        <f>IF(OR($A141="",$B141="",$C141=""),"",'MPTO_working_3-way'!F140)</f>
        <v/>
      </c>
      <c r="J141" s="22" t="str">
        <f>IF(OR($A141="",$B141="",$C141=""),"",'MPTO_working_3-way'!G140)</f>
        <v/>
      </c>
      <c r="K141" s="17" t="str">
        <f>IF(OR($A141="",$B141="",$C141=""),"",'OddsRatio_working_3-way'!H140)</f>
        <v/>
      </c>
      <c r="L141" s="21" t="str">
        <f>IF(OR($A141="",$B141="",$C141=""),"",'OddsRatio_working_3-way'!I140)</f>
        <v/>
      </c>
      <c r="M141" s="22" t="str">
        <f>IF(OR($A141="",$B141="",$C141=""),"",'OddsRatio_working_3-way'!J140)</f>
        <v/>
      </c>
      <c r="N141" s="17" t="str">
        <f>IF('Log_working_3-way'!$D140="","",A141^('Log_working_3-way'!$D140))</f>
        <v/>
      </c>
      <c r="O141" s="21" t="str">
        <f>IF('Log_working_3-way'!$D140="","",B141^('Log_working_3-way'!$D140))</f>
        <v/>
      </c>
      <c r="P141" s="22" t="str">
        <f>IF('Log_working_3-way'!$D140="","",C141^('Log_working_3-way'!$D140))</f>
        <v/>
      </c>
    </row>
    <row r="142" spans="4:16" x14ac:dyDescent="0.2">
      <c r="D142" s="20" t="str">
        <f t="shared" si="272"/>
        <v/>
      </c>
      <c r="E142" s="17" t="str">
        <f>IF(OR($A142="",$B142="",$C142=""),"",A142*'MPTO_working_3-way'!$I141)</f>
        <v/>
      </c>
      <c r="F142" s="21" t="str">
        <f>IF(OR($A142="",$B142="",$C142=""),"",B142*'MPTO_working_3-way'!$I141)</f>
        <v/>
      </c>
      <c r="G142" s="22" t="str">
        <f>IF(OR($A142="",$B142="",$C142=""),"",C142*'MPTO_working_3-way'!$I141)</f>
        <v/>
      </c>
      <c r="H142" s="17" t="str">
        <f>IF(OR($A142="",$B142="",$C142=""),"",'MPTO_working_3-way'!E141)</f>
        <v/>
      </c>
      <c r="I142" s="21" t="str">
        <f>IF(OR($A142="",$B142="",$C142=""),"",'MPTO_working_3-way'!F141)</f>
        <v/>
      </c>
      <c r="J142" s="22" t="str">
        <f>IF(OR($A142="",$B142="",$C142=""),"",'MPTO_working_3-way'!G141)</f>
        <v/>
      </c>
      <c r="K142" s="17" t="str">
        <f>IF(OR($A142="",$B142="",$C142=""),"",'OddsRatio_working_3-way'!H141)</f>
        <v/>
      </c>
      <c r="L142" s="21" t="str">
        <f>IF(OR($A142="",$B142="",$C142=""),"",'OddsRatio_working_3-way'!I141)</f>
        <v/>
      </c>
      <c r="M142" s="22" t="str">
        <f>IF(OR($A142="",$B142="",$C142=""),"",'OddsRatio_working_3-way'!J141)</f>
        <v/>
      </c>
      <c r="N142" s="17" t="str">
        <f>IF('Log_working_3-way'!$D141="","",A142^('Log_working_3-way'!$D141))</f>
        <v/>
      </c>
      <c r="O142" s="21" t="str">
        <f>IF('Log_working_3-way'!$D141="","",B142^('Log_working_3-way'!$D141))</f>
        <v/>
      </c>
      <c r="P142" s="22" t="str">
        <f>IF('Log_working_3-way'!$D141="","",C142^('Log_working_3-way'!$D141))</f>
        <v/>
      </c>
    </row>
    <row r="143" spans="4:16" x14ac:dyDescent="0.2">
      <c r="D143" s="20" t="str">
        <f t="shared" si="272"/>
        <v/>
      </c>
      <c r="E143" s="17" t="str">
        <f>IF(OR($A143="",$B143="",$C143=""),"",A143*'MPTO_working_3-way'!$I142)</f>
        <v/>
      </c>
      <c r="F143" s="21" t="str">
        <f>IF(OR($A143="",$B143="",$C143=""),"",B143*'MPTO_working_3-way'!$I142)</f>
        <v/>
      </c>
      <c r="G143" s="22" t="str">
        <f>IF(OR($A143="",$B143="",$C143=""),"",C143*'MPTO_working_3-way'!$I142)</f>
        <v/>
      </c>
      <c r="H143" s="17" t="str">
        <f>IF(OR($A143="",$B143="",$C143=""),"",'MPTO_working_3-way'!E142)</f>
        <v/>
      </c>
      <c r="I143" s="21" t="str">
        <f>IF(OR($A143="",$B143="",$C143=""),"",'MPTO_working_3-way'!F142)</f>
        <v/>
      </c>
      <c r="J143" s="22" t="str">
        <f>IF(OR($A143="",$B143="",$C143=""),"",'MPTO_working_3-way'!G142)</f>
        <v/>
      </c>
      <c r="K143" s="17" t="str">
        <f>IF(OR($A143="",$B143="",$C143=""),"",'OddsRatio_working_3-way'!H142)</f>
        <v/>
      </c>
      <c r="L143" s="21" t="str">
        <f>IF(OR($A143="",$B143="",$C143=""),"",'OddsRatio_working_3-way'!I142)</f>
        <v/>
      </c>
      <c r="M143" s="22" t="str">
        <f>IF(OR($A143="",$B143="",$C143=""),"",'OddsRatio_working_3-way'!J142)</f>
        <v/>
      </c>
      <c r="N143" s="17" t="str">
        <f>IF('Log_working_3-way'!$D142="","",A143^('Log_working_3-way'!$D142))</f>
        <v/>
      </c>
      <c r="O143" s="21" t="str">
        <f>IF('Log_working_3-way'!$D142="","",B143^('Log_working_3-way'!$D142))</f>
        <v/>
      </c>
      <c r="P143" s="22" t="str">
        <f>IF('Log_working_3-way'!$D142="","",C143^('Log_working_3-way'!$D142))</f>
        <v/>
      </c>
    </row>
    <row r="144" spans="4:16" x14ac:dyDescent="0.2">
      <c r="D144" s="20" t="str">
        <f t="shared" si="272"/>
        <v/>
      </c>
      <c r="E144" s="17" t="str">
        <f>IF(OR($A144="",$B144="",$C144=""),"",A144*'MPTO_working_3-way'!$I143)</f>
        <v/>
      </c>
      <c r="F144" s="21" t="str">
        <f>IF(OR($A144="",$B144="",$C144=""),"",B144*'MPTO_working_3-way'!$I143)</f>
        <v/>
      </c>
      <c r="G144" s="22" t="str">
        <f>IF(OR($A144="",$B144="",$C144=""),"",C144*'MPTO_working_3-way'!$I143)</f>
        <v/>
      </c>
      <c r="H144" s="17" t="str">
        <f>IF(OR($A144="",$B144="",$C144=""),"",'MPTO_working_3-way'!E143)</f>
        <v/>
      </c>
      <c r="I144" s="21" t="str">
        <f>IF(OR($A144="",$B144="",$C144=""),"",'MPTO_working_3-way'!F143)</f>
        <v/>
      </c>
      <c r="J144" s="22" t="str">
        <f>IF(OR($A144="",$B144="",$C144=""),"",'MPTO_working_3-way'!G143)</f>
        <v/>
      </c>
      <c r="K144" s="17" t="str">
        <f>IF(OR($A144="",$B144="",$C144=""),"",'OddsRatio_working_3-way'!H143)</f>
        <v/>
      </c>
      <c r="L144" s="21" t="str">
        <f>IF(OR($A144="",$B144="",$C144=""),"",'OddsRatio_working_3-way'!I143)</f>
        <v/>
      </c>
      <c r="M144" s="22" t="str">
        <f>IF(OR($A144="",$B144="",$C144=""),"",'OddsRatio_working_3-way'!J143)</f>
        <v/>
      </c>
      <c r="N144" s="17" t="str">
        <f>IF('Log_working_3-way'!$D143="","",A144^('Log_working_3-way'!$D143))</f>
        <v/>
      </c>
      <c r="O144" s="21" t="str">
        <f>IF('Log_working_3-way'!$D143="","",B144^('Log_working_3-way'!$D143))</f>
        <v/>
      </c>
      <c r="P144" s="22" t="str">
        <f>IF('Log_working_3-way'!$D143="","",C144^('Log_working_3-way'!$D143))</f>
        <v/>
      </c>
    </row>
    <row r="145" spans="4:16" x14ac:dyDescent="0.2">
      <c r="D145" s="20" t="str">
        <f t="shared" si="272"/>
        <v/>
      </c>
      <c r="E145" s="17" t="str">
        <f>IF(OR($A145="",$B145="",$C145=""),"",A145*'MPTO_working_3-way'!$I144)</f>
        <v/>
      </c>
      <c r="F145" s="21" t="str">
        <f>IF(OR($A145="",$B145="",$C145=""),"",B145*'MPTO_working_3-way'!$I144)</f>
        <v/>
      </c>
      <c r="G145" s="22" t="str">
        <f>IF(OR($A145="",$B145="",$C145=""),"",C145*'MPTO_working_3-way'!$I144)</f>
        <v/>
      </c>
      <c r="H145" s="17" t="str">
        <f>IF(OR($A145="",$B145="",$C145=""),"",'MPTO_working_3-way'!E144)</f>
        <v/>
      </c>
      <c r="I145" s="21" t="str">
        <f>IF(OR($A145="",$B145="",$C145=""),"",'MPTO_working_3-way'!F144)</f>
        <v/>
      </c>
      <c r="J145" s="22" t="str">
        <f>IF(OR($A145="",$B145="",$C145=""),"",'MPTO_working_3-way'!G144)</f>
        <v/>
      </c>
      <c r="K145" s="17" t="str">
        <f>IF(OR($A145="",$B145="",$C145=""),"",'OddsRatio_working_3-way'!H144)</f>
        <v/>
      </c>
      <c r="L145" s="21" t="str">
        <f>IF(OR($A145="",$B145="",$C145=""),"",'OddsRatio_working_3-way'!I144)</f>
        <v/>
      </c>
      <c r="M145" s="22" t="str">
        <f>IF(OR($A145="",$B145="",$C145=""),"",'OddsRatio_working_3-way'!J144)</f>
        <v/>
      </c>
      <c r="N145" s="17" t="str">
        <f>IF('Log_working_3-way'!$D144="","",A145^('Log_working_3-way'!$D144))</f>
        <v/>
      </c>
      <c r="O145" s="21" t="str">
        <f>IF('Log_working_3-way'!$D144="","",B145^('Log_working_3-way'!$D144))</f>
        <v/>
      </c>
      <c r="P145" s="22" t="str">
        <f>IF('Log_working_3-way'!$D144="","",C145^('Log_working_3-way'!$D144))</f>
        <v/>
      </c>
    </row>
    <row r="146" spans="4:16" x14ac:dyDescent="0.2">
      <c r="D146" s="20" t="str">
        <f t="shared" si="272"/>
        <v/>
      </c>
      <c r="E146" s="17" t="str">
        <f>IF(OR($A146="",$B146="",$C146=""),"",A146*'MPTO_working_3-way'!$I145)</f>
        <v/>
      </c>
      <c r="F146" s="21" t="str">
        <f>IF(OR($A146="",$B146="",$C146=""),"",B146*'MPTO_working_3-way'!$I145)</f>
        <v/>
      </c>
      <c r="G146" s="22" t="str">
        <f>IF(OR($A146="",$B146="",$C146=""),"",C146*'MPTO_working_3-way'!$I145)</f>
        <v/>
      </c>
      <c r="H146" s="17" t="str">
        <f>IF(OR($A146="",$B146="",$C146=""),"",'MPTO_working_3-way'!E145)</f>
        <v/>
      </c>
      <c r="I146" s="21" t="str">
        <f>IF(OR($A146="",$B146="",$C146=""),"",'MPTO_working_3-way'!F145)</f>
        <v/>
      </c>
      <c r="J146" s="22" t="str">
        <f>IF(OR($A146="",$B146="",$C146=""),"",'MPTO_working_3-way'!G145)</f>
        <v/>
      </c>
      <c r="K146" s="17" t="str">
        <f>IF(OR($A146="",$B146="",$C146=""),"",'OddsRatio_working_3-way'!H145)</f>
        <v/>
      </c>
      <c r="L146" s="21" t="str">
        <f>IF(OR($A146="",$B146="",$C146=""),"",'OddsRatio_working_3-way'!I145)</f>
        <v/>
      </c>
      <c r="M146" s="22" t="str">
        <f>IF(OR($A146="",$B146="",$C146=""),"",'OddsRatio_working_3-way'!J145)</f>
        <v/>
      </c>
      <c r="N146" s="17" t="str">
        <f>IF('Log_working_3-way'!$D145="","",A146^('Log_working_3-way'!$D145))</f>
        <v/>
      </c>
      <c r="O146" s="21" t="str">
        <f>IF('Log_working_3-way'!$D145="","",B146^('Log_working_3-way'!$D145))</f>
        <v/>
      </c>
      <c r="P146" s="22" t="str">
        <f>IF('Log_working_3-way'!$D145="","",C146^('Log_working_3-way'!$D145))</f>
        <v/>
      </c>
    </row>
    <row r="147" spans="4:16" x14ac:dyDescent="0.2">
      <c r="D147" s="20" t="str">
        <f t="shared" si="272"/>
        <v/>
      </c>
      <c r="E147" s="17" t="str">
        <f>IF(OR($A147="",$B147="",$C147=""),"",A147*'MPTO_working_3-way'!$I146)</f>
        <v/>
      </c>
      <c r="F147" s="21" t="str">
        <f>IF(OR($A147="",$B147="",$C147=""),"",B147*'MPTO_working_3-way'!$I146)</f>
        <v/>
      </c>
      <c r="G147" s="22" t="str">
        <f>IF(OR($A147="",$B147="",$C147=""),"",C147*'MPTO_working_3-way'!$I146)</f>
        <v/>
      </c>
      <c r="H147" s="17" t="str">
        <f>IF(OR($A147="",$B147="",$C147=""),"",'MPTO_working_3-way'!E146)</f>
        <v/>
      </c>
      <c r="I147" s="21" t="str">
        <f>IF(OR($A147="",$B147="",$C147=""),"",'MPTO_working_3-way'!F146)</f>
        <v/>
      </c>
      <c r="J147" s="22" t="str">
        <f>IF(OR($A147="",$B147="",$C147=""),"",'MPTO_working_3-way'!G146)</f>
        <v/>
      </c>
      <c r="K147" s="17" t="str">
        <f>IF(OR($A147="",$B147="",$C147=""),"",'OddsRatio_working_3-way'!H146)</f>
        <v/>
      </c>
      <c r="L147" s="21" t="str">
        <f>IF(OR($A147="",$B147="",$C147=""),"",'OddsRatio_working_3-way'!I146)</f>
        <v/>
      </c>
      <c r="M147" s="22" t="str">
        <f>IF(OR($A147="",$B147="",$C147=""),"",'OddsRatio_working_3-way'!J146)</f>
        <v/>
      </c>
      <c r="N147" s="17" t="str">
        <f>IF('Log_working_3-way'!$D146="","",A147^('Log_working_3-way'!$D146))</f>
        <v/>
      </c>
      <c r="O147" s="21" t="str">
        <f>IF('Log_working_3-way'!$D146="","",B147^('Log_working_3-way'!$D146))</f>
        <v/>
      </c>
      <c r="P147" s="22" t="str">
        <f>IF('Log_working_3-way'!$D146="","",C147^('Log_working_3-way'!$D146))</f>
        <v/>
      </c>
    </row>
    <row r="148" spans="4:16" x14ac:dyDescent="0.2">
      <c r="D148" s="20" t="str">
        <f t="shared" si="272"/>
        <v/>
      </c>
      <c r="E148" s="17" t="str">
        <f>IF(OR($A148="",$B148="",$C148=""),"",A148*'MPTO_working_3-way'!$I147)</f>
        <v/>
      </c>
      <c r="F148" s="21" t="str">
        <f>IF(OR($A148="",$B148="",$C148=""),"",B148*'MPTO_working_3-way'!$I147)</f>
        <v/>
      </c>
      <c r="G148" s="22" t="str">
        <f>IF(OR($A148="",$B148="",$C148=""),"",C148*'MPTO_working_3-way'!$I147)</f>
        <v/>
      </c>
      <c r="H148" s="17" t="str">
        <f>IF(OR($A148="",$B148="",$C148=""),"",'MPTO_working_3-way'!E147)</f>
        <v/>
      </c>
      <c r="I148" s="21" t="str">
        <f>IF(OR($A148="",$B148="",$C148=""),"",'MPTO_working_3-way'!F147)</f>
        <v/>
      </c>
      <c r="J148" s="22" t="str">
        <f>IF(OR($A148="",$B148="",$C148=""),"",'MPTO_working_3-way'!G147)</f>
        <v/>
      </c>
      <c r="K148" s="17" t="str">
        <f>IF(OR($A148="",$B148="",$C148=""),"",'OddsRatio_working_3-way'!H147)</f>
        <v/>
      </c>
      <c r="L148" s="21" t="str">
        <f>IF(OR($A148="",$B148="",$C148=""),"",'OddsRatio_working_3-way'!I147)</f>
        <v/>
      </c>
      <c r="M148" s="22" t="str">
        <f>IF(OR($A148="",$B148="",$C148=""),"",'OddsRatio_working_3-way'!J147)</f>
        <v/>
      </c>
      <c r="N148" s="17" t="str">
        <f>IF('Log_working_3-way'!$D147="","",A148^('Log_working_3-way'!$D147))</f>
        <v/>
      </c>
      <c r="O148" s="21" t="str">
        <f>IF('Log_working_3-way'!$D147="","",B148^('Log_working_3-way'!$D147))</f>
        <v/>
      </c>
      <c r="P148" s="22" t="str">
        <f>IF('Log_working_3-way'!$D147="","",C148^('Log_working_3-way'!$D147))</f>
        <v/>
      </c>
    </row>
    <row r="149" spans="4:16" x14ac:dyDescent="0.2">
      <c r="D149" s="20" t="str">
        <f t="shared" si="272"/>
        <v/>
      </c>
      <c r="E149" s="17" t="str">
        <f>IF(OR($A149="",$B149="",$C149=""),"",A149*'MPTO_working_3-way'!$I148)</f>
        <v/>
      </c>
      <c r="F149" s="21" t="str">
        <f>IF(OR($A149="",$B149="",$C149=""),"",B149*'MPTO_working_3-way'!$I148)</f>
        <v/>
      </c>
      <c r="G149" s="22" t="str">
        <f>IF(OR($A149="",$B149="",$C149=""),"",C149*'MPTO_working_3-way'!$I148)</f>
        <v/>
      </c>
      <c r="H149" s="17" t="str">
        <f>IF(OR($A149="",$B149="",$C149=""),"",'MPTO_working_3-way'!E148)</f>
        <v/>
      </c>
      <c r="I149" s="21" t="str">
        <f>IF(OR($A149="",$B149="",$C149=""),"",'MPTO_working_3-way'!F148)</f>
        <v/>
      </c>
      <c r="J149" s="22" t="str">
        <f>IF(OR($A149="",$B149="",$C149=""),"",'MPTO_working_3-way'!G148)</f>
        <v/>
      </c>
      <c r="K149" s="17" t="str">
        <f>IF(OR($A149="",$B149="",$C149=""),"",'OddsRatio_working_3-way'!H148)</f>
        <v/>
      </c>
      <c r="L149" s="21" t="str">
        <f>IF(OR($A149="",$B149="",$C149=""),"",'OddsRatio_working_3-way'!I148)</f>
        <v/>
      </c>
      <c r="M149" s="22" t="str">
        <f>IF(OR($A149="",$B149="",$C149=""),"",'OddsRatio_working_3-way'!J148)</f>
        <v/>
      </c>
      <c r="N149" s="17" t="str">
        <f>IF('Log_working_3-way'!$D148="","",A149^('Log_working_3-way'!$D148))</f>
        <v/>
      </c>
      <c r="O149" s="21" t="str">
        <f>IF('Log_working_3-way'!$D148="","",B149^('Log_working_3-way'!$D148))</f>
        <v/>
      </c>
      <c r="P149" s="22" t="str">
        <f>IF('Log_working_3-way'!$D148="","",C149^('Log_working_3-way'!$D148))</f>
        <v/>
      </c>
    </row>
    <row r="150" spans="4:16" x14ac:dyDescent="0.2">
      <c r="D150" s="20" t="str">
        <f t="shared" si="272"/>
        <v/>
      </c>
      <c r="E150" s="17" t="str">
        <f>IF(OR($A150="",$B150="",$C150=""),"",A150*'MPTO_working_3-way'!$I149)</f>
        <v/>
      </c>
      <c r="F150" s="21" t="str">
        <f>IF(OR($A150="",$B150="",$C150=""),"",B150*'MPTO_working_3-way'!$I149)</f>
        <v/>
      </c>
      <c r="G150" s="22" t="str">
        <f>IF(OR($A150="",$B150="",$C150=""),"",C150*'MPTO_working_3-way'!$I149)</f>
        <v/>
      </c>
      <c r="H150" s="17" t="str">
        <f>IF(OR($A150="",$B150="",$C150=""),"",'MPTO_working_3-way'!E149)</f>
        <v/>
      </c>
      <c r="I150" s="21" t="str">
        <f>IF(OR($A150="",$B150="",$C150=""),"",'MPTO_working_3-way'!F149)</f>
        <v/>
      </c>
      <c r="J150" s="22" t="str">
        <f>IF(OR($A150="",$B150="",$C150=""),"",'MPTO_working_3-way'!G149)</f>
        <v/>
      </c>
      <c r="K150" s="17" t="str">
        <f>IF(OR($A150="",$B150="",$C150=""),"",'OddsRatio_working_3-way'!H149)</f>
        <v/>
      </c>
      <c r="L150" s="21" t="str">
        <f>IF(OR($A150="",$B150="",$C150=""),"",'OddsRatio_working_3-way'!I149)</f>
        <v/>
      </c>
      <c r="M150" s="22" t="str">
        <f>IF(OR($A150="",$B150="",$C150=""),"",'OddsRatio_working_3-way'!J149)</f>
        <v/>
      </c>
      <c r="N150" s="17" t="str">
        <f>IF('Log_working_3-way'!$D149="","",A150^('Log_working_3-way'!$D149))</f>
        <v/>
      </c>
      <c r="O150" s="21" t="str">
        <f>IF('Log_working_3-way'!$D149="","",B150^('Log_working_3-way'!$D149))</f>
        <v/>
      </c>
      <c r="P150" s="22" t="str">
        <f>IF('Log_working_3-way'!$D149="","",C150^('Log_working_3-way'!$D149))</f>
        <v/>
      </c>
    </row>
    <row r="151" spans="4:16" x14ac:dyDescent="0.2">
      <c r="D151" s="20" t="str">
        <f t="shared" si="272"/>
        <v/>
      </c>
      <c r="E151" s="17" t="str">
        <f>IF(OR($A151="",$B151="",$C151=""),"",A151*'MPTO_working_3-way'!$I150)</f>
        <v/>
      </c>
      <c r="F151" s="21" t="str">
        <f>IF(OR($A151="",$B151="",$C151=""),"",B151*'MPTO_working_3-way'!$I150)</f>
        <v/>
      </c>
      <c r="G151" s="22" t="str">
        <f>IF(OR($A151="",$B151="",$C151=""),"",C151*'MPTO_working_3-way'!$I150)</f>
        <v/>
      </c>
      <c r="H151" s="17" t="str">
        <f>IF(OR($A151="",$B151="",$C151=""),"",'MPTO_working_3-way'!E150)</f>
        <v/>
      </c>
      <c r="I151" s="21" t="str">
        <f>IF(OR($A151="",$B151="",$C151=""),"",'MPTO_working_3-way'!F150)</f>
        <v/>
      </c>
      <c r="J151" s="22" t="str">
        <f>IF(OR($A151="",$B151="",$C151=""),"",'MPTO_working_3-way'!G150)</f>
        <v/>
      </c>
      <c r="K151" s="17" t="str">
        <f>IF(OR($A151="",$B151="",$C151=""),"",'OddsRatio_working_3-way'!H150)</f>
        <v/>
      </c>
      <c r="L151" s="21" t="str">
        <f>IF(OR($A151="",$B151="",$C151=""),"",'OddsRatio_working_3-way'!I150)</f>
        <v/>
      </c>
      <c r="M151" s="22" t="str">
        <f>IF(OR($A151="",$B151="",$C151=""),"",'OddsRatio_working_3-way'!J150)</f>
        <v/>
      </c>
      <c r="N151" s="17" t="str">
        <f>IF('Log_working_3-way'!$D150="","",A151^('Log_working_3-way'!$D150))</f>
        <v/>
      </c>
      <c r="O151" s="21" t="str">
        <f>IF('Log_working_3-way'!$D150="","",B151^('Log_working_3-way'!$D150))</f>
        <v/>
      </c>
      <c r="P151" s="22" t="str">
        <f>IF('Log_working_3-way'!$D150="","",C151^('Log_working_3-way'!$D150))</f>
        <v/>
      </c>
    </row>
    <row r="152" spans="4:16" x14ac:dyDescent="0.2">
      <c r="D152" s="20" t="str">
        <f t="shared" si="272"/>
        <v/>
      </c>
      <c r="E152" s="17" t="str">
        <f>IF(OR($A152="",$B152="",$C152=""),"",A152*'MPTO_working_3-way'!$I151)</f>
        <v/>
      </c>
      <c r="F152" s="21" t="str">
        <f>IF(OR($A152="",$B152="",$C152=""),"",B152*'MPTO_working_3-way'!$I151)</f>
        <v/>
      </c>
      <c r="G152" s="22" t="str">
        <f>IF(OR($A152="",$B152="",$C152=""),"",C152*'MPTO_working_3-way'!$I151)</f>
        <v/>
      </c>
      <c r="H152" s="17" t="str">
        <f>IF(OR($A152="",$B152="",$C152=""),"",'MPTO_working_3-way'!E151)</f>
        <v/>
      </c>
      <c r="I152" s="21" t="str">
        <f>IF(OR($A152="",$B152="",$C152=""),"",'MPTO_working_3-way'!F151)</f>
        <v/>
      </c>
      <c r="J152" s="22" t="str">
        <f>IF(OR($A152="",$B152="",$C152=""),"",'MPTO_working_3-way'!G151)</f>
        <v/>
      </c>
      <c r="K152" s="17" t="str">
        <f>IF(OR($A152="",$B152="",$C152=""),"",'OddsRatio_working_3-way'!H151)</f>
        <v/>
      </c>
      <c r="L152" s="21" t="str">
        <f>IF(OR($A152="",$B152="",$C152=""),"",'OddsRatio_working_3-way'!I151)</f>
        <v/>
      </c>
      <c r="M152" s="22" t="str">
        <f>IF(OR($A152="",$B152="",$C152=""),"",'OddsRatio_working_3-way'!J151)</f>
        <v/>
      </c>
      <c r="N152" s="17" t="str">
        <f>IF('Log_working_3-way'!$D151="","",A152^('Log_working_3-way'!$D151))</f>
        <v/>
      </c>
      <c r="O152" s="21" t="str">
        <f>IF('Log_working_3-way'!$D151="","",B152^('Log_working_3-way'!$D151))</f>
        <v/>
      </c>
      <c r="P152" s="22" t="str">
        <f>IF('Log_working_3-way'!$D151="","",C152^('Log_working_3-way'!$D151))</f>
        <v/>
      </c>
    </row>
    <row r="153" spans="4:16" x14ac:dyDescent="0.2">
      <c r="D153" s="20" t="str">
        <f t="shared" si="272"/>
        <v/>
      </c>
      <c r="E153" s="17" t="str">
        <f>IF(OR($A153="",$B153="",$C153=""),"",A153*'MPTO_working_3-way'!$I152)</f>
        <v/>
      </c>
      <c r="F153" s="21" t="str">
        <f>IF(OR($A153="",$B153="",$C153=""),"",B153*'MPTO_working_3-way'!$I152)</f>
        <v/>
      </c>
      <c r="G153" s="22" t="str">
        <f>IF(OR($A153="",$B153="",$C153=""),"",C153*'MPTO_working_3-way'!$I152)</f>
        <v/>
      </c>
      <c r="H153" s="17" t="str">
        <f>IF(OR($A153="",$B153="",$C153=""),"",'MPTO_working_3-way'!E152)</f>
        <v/>
      </c>
      <c r="I153" s="21" t="str">
        <f>IF(OR($A153="",$B153="",$C153=""),"",'MPTO_working_3-way'!F152)</f>
        <v/>
      </c>
      <c r="J153" s="22" t="str">
        <f>IF(OR($A153="",$B153="",$C153=""),"",'MPTO_working_3-way'!G152)</f>
        <v/>
      </c>
      <c r="K153" s="17" t="str">
        <f>IF(OR($A153="",$B153="",$C153=""),"",'OddsRatio_working_3-way'!H152)</f>
        <v/>
      </c>
      <c r="L153" s="21" t="str">
        <f>IF(OR($A153="",$B153="",$C153=""),"",'OddsRatio_working_3-way'!I152)</f>
        <v/>
      </c>
      <c r="M153" s="22" t="str">
        <f>IF(OR($A153="",$B153="",$C153=""),"",'OddsRatio_working_3-way'!J152)</f>
        <v/>
      </c>
      <c r="N153" s="17" t="str">
        <f>IF('Log_working_3-way'!$D152="","",A153^('Log_working_3-way'!$D152))</f>
        <v/>
      </c>
      <c r="O153" s="21" t="str">
        <f>IF('Log_working_3-way'!$D152="","",B153^('Log_working_3-way'!$D152))</f>
        <v/>
      </c>
      <c r="P153" s="22" t="str">
        <f>IF('Log_working_3-way'!$D152="","",C153^('Log_working_3-way'!$D152))</f>
        <v/>
      </c>
    </row>
    <row r="154" spans="4:16" x14ac:dyDescent="0.2">
      <c r="D154" s="20" t="str">
        <f t="shared" si="272"/>
        <v/>
      </c>
      <c r="E154" s="17" t="str">
        <f>IF(OR($A154="",$B154="",$C154=""),"",A154*'MPTO_working_3-way'!$I153)</f>
        <v/>
      </c>
      <c r="F154" s="21" t="str">
        <f>IF(OR($A154="",$B154="",$C154=""),"",B154*'MPTO_working_3-way'!$I153)</f>
        <v/>
      </c>
      <c r="G154" s="22" t="str">
        <f>IF(OR($A154="",$B154="",$C154=""),"",C154*'MPTO_working_3-way'!$I153)</f>
        <v/>
      </c>
      <c r="H154" s="17" t="str">
        <f>IF(OR($A154="",$B154="",$C154=""),"",'MPTO_working_3-way'!E153)</f>
        <v/>
      </c>
      <c r="I154" s="21" t="str">
        <f>IF(OR($A154="",$B154="",$C154=""),"",'MPTO_working_3-way'!F153)</f>
        <v/>
      </c>
      <c r="J154" s="22" t="str">
        <f>IF(OR($A154="",$B154="",$C154=""),"",'MPTO_working_3-way'!G153)</f>
        <v/>
      </c>
      <c r="K154" s="17" t="str">
        <f>IF(OR($A154="",$B154="",$C154=""),"",'OddsRatio_working_3-way'!H153)</f>
        <v/>
      </c>
      <c r="L154" s="21" t="str">
        <f>IF(OR($A154="",$B154="",$C154=""),"",'OddsRatio_working_3-way'!I153)</f>
        <v/>
      </c>
      <c r="M154" s="22" t="str">
        <f>IF(OR($A154="",$B154="",$C154=""),"",'OddsRatio_working_3-way'!J153)</f>
        <v/>
      </c>
      <c r="N154" s="17" t="str">
        <f>IF('Log_working_3-way'!$D153="","",A154^('Log_working_3-way'!$D153))</f>
        <v/>
      </c>
      <c r="O154" s="21" t="str">
        <f>IF('Log_working_3-way'!$D153="","",B154^('Log_working_3-way'!$D153))</f>
        <v/>
      </c>
      <c r="P154" s="22" t="str">
        <f>IF('Log_working_3-way'!$D153="","",C154^('Log_working_3-way'!$D153))</f>
        <v/>
      </c>
    </row>
    <row r="155" spans="4:16" x14ac:dyDescent="0.2">
      <c r="D155" s="20" t="str">
        <f t="shared" si="272"/>
        <v/>
      </c>
      <c r="E155" s="17" t="str">
        <f>IF(OR($A155="",$B155="",$C155=""),"",A155*'MPTO_working_3-way'!$I154)</f>
        <v/>
      </c>
      <c r="F155" s="21" t="str">
        <f>IF(OR($A155="",$B155="",$C155=""),"",B155*'MPTO_working_3-way'!$I154)</f>
        <v/>
      </c>
      <c r="G155" s="22" t="str">
        <f>IF(OR($A155="",$B155="",$C155=""),"",C155*'MPTO_working_3-way'!$I154)</f>
        <v/>
      </c>
      <c r="H155" s="17" t="str">
        <f>IF(OR($A155="",$B155="",$C155=""),"",'MPTO_working_3-way'!E154)</f>
        <v/>
      </c>
      <c r="I155" s="21" t="str">
        <f>IF(OR($A155="",$B155="",$C155=""),"",'MPTO_working_3-way'!F154)</f>
        <v/>
      </c>
      <c r="J155" s="22" t="str">
        <f>IF(OR($A155="",$B155="",$C155=""),"",'MPTO_working_3-way'!G154)</f>
        <v/>
      </c>
      <c r="K155" s="17" t="str">
        <f>IF(OR($A155="",$B155="",$C155=""),"",'OddsRatio_working_3-way'!H154)</f>
        <v/>
      </c>
      <c r="L155" s="21" t="str">
        <f>IF(OR($A155="",$B155="",$C155=""),"",'OddsRatio_working_3-way'!I154)</f>
        <v/>
      </c>
      <c r="M155" s="22" t="str">
        <f>IF(OR($A155="",$B155="",$C155=""),"",'OddsRatio_working_3-way'!J154)</f>
        <v/>
      </c>
      <c r="N155" s="17" t="str">
        <f>IF('Log_working_3-way'!$D154="","",A155^('Log_working_3-way'!$D154))</f>
        <v/>
      </c>
      <c r="O155" s="21" t="str">
        <f>IF('Log_working_3-way'!$D154="","",B155^('Log_working_3-way'!$D154))</f>
        <v/>
      </c>
      <c r="P155" s="22" t="str">
        <f>IF('Log_working_3-way'!$D154="","",C155^('Log_working_3-way'!$D154))</f>
        <v/>
      </c>
    </row>
    <row r="156" spans="4:16" x14ac:dyDescent="0.2">
      <c r="D156" s="20" t="str">
        <f t="shared" si="272"/>
        <v/>
      </c>
      <c r="E156" s="17" t="str">
        <f>IF(OR($A156="",$B156="",$C156=""),"",A156*'MPTO_working_3-way'!$I155)</f>
        <v/>
      </c>
      <c r="F156" s="21" t="str">
        <f>IF(OR($A156="",$B156="",$C156=""),"",B156*'MPTO_working_3-way'!$I155)</f>
        <v/>
      </c>
      <c r="G156" s="22" t="str">
        <f>IF(OR($A156="",$B156="",$C156=""),"",C156*'MPTO_working_3-way'!$I155)</f>
        <v/>
      </c>
      <c r="H156" s="17" t="str">
        <f>IF(OR($A156="",$B156="",$C156=""),"",'MPTO_working_3-way'!E155)</f>
        <v/>
      </c>
      <c r="I156" s="21" t="str">
        <f>IF(OR($A156="",$B156="",$C156=""),"",'MPTO_working_3-way'!F155)</f>
        <v/>
      </c>
      <c r="J156" s="22" t="str">
        <f>IF(OR($A156="",$B156="",$C156=""),"",'MPTO_working_3-way'!G155)</f>
        <v/>
      </c>
      <c r="K156" s="17" t="str">
        <f>IF(OR($A156="",$B156="",$C156=""),"",'OddsRatio_working_3-way'!H155)</f>
        <v/>
      </c>
      <c r="L156" s="21" t="str">
        <f>IF(OR($A156="",$B156="",$C156=""),"",'OddsRatio_working_3-way'!I155)</f>
        <v/>
      </c>
      <c r="M156" s="22" t="str">
        <f>IF(OR($A156="",$B156="",$C156=""),"",'OddsRatio_working_3-way'!J155)</f>
        <v/>
      </c>
      <c r="N156" s="17" t="str">
        <f>IF('Log_working_3-way'!$D155="","",A156^('Log_working_3-way'!$D155))</f>
        <v/>
      </c>
      <c r="O156" s="21" t="str">
        <f>IF('Log_working_3-way'!$D155="","",B156^('Log_working_3-way'!$D155))</f>
        <v/>
      </c>
      <c r="P156" s="22" t="str">
        <f>IF('Log_working_3-way'!$D155="","",C156^('Log_working_3-way'!$D155))</f>
        <v/>
      </c>
    </row>
    <row r="157" spans="4:16" x14ac:dyDescent="0.2">
      <c r="D157" s="20" t="str">
        <f t="shared" si="272"/>
        <v/>
      </c>
      <c r="E157" s="17" t="str">
        <f>IF(OR($A157="",$B157="",$C157=""),"",A157*'MPTO_working_3-way'!$I156)</f>
        <v/>
      </c>
      <c r="F157" s="21" t="str">
        <f>IF(OR($A157="",$B157="",$C157=""),"",B157*'MPTO_working_3-way'!$I156)</f>
        <v/>
      </c>
      <c r="G157" s="22" t="str">
        <f>IF(OR($A157="",$B157="",$C157=""),"",C157*'MPTO_working_3-way'!$I156)</f>
        <v/>
      </c>
      <c r="H157" s="17" t="str">
        <f>IF(OR($A157="",$B157="",$C157=""),"",'MPTO_working_3-way'!E156)</f>
        <v/>
      </c>
      <c r="I157" s="21" t="str">
        <f>IF(OR($A157="",$B157="",$C157=""),"",'MPTO_working_3-way'!F156)</f>
        <v/>
      </c>
      <c r="J157" s="22" t="str">
        <f>IF(OR($A157="",$B157="",$C157=""),"",'MPTO_working_3-way'!G156)</f>
        <v/>
      </c>
      <c r="K157" s="17" t="str">
        <f>IF(OR($A157="",$B157="",$C157=""),"",'OddsRatio_working_3-way'!H156)</f>
        <v/>
      </c>
      <c r="L157" s="21" t="str">
        <f>IF(OR($A157="",$B157="",$C157=""),"",'OddsRatio_working_3-way'!I156)</f>
        <v/>
      </c>
      <c r="M157" s="22" t="str">
        <f>IF(OR($A157="",$B157="",$C157=""),"",'OddsRatio_working_3-way'!J156)</f>
        <v/>
      </c>
      <c r="N157" s="17" t="str">
        <f>IF('Log_working_3-way'!$D156="","",A157^('Log_working_3-way'!$D156))</f>
        <v/>
      </c>
      <c r="O157" s="21" t="str">
        <f>IF('Log_working_3-way'!$D156="","",B157^('Log_working_3-way'!$D156))</f>
        <v/>
      </c>
      <c r="P157" s="22" t="str">
        <f>IF('Log_working_3-way'!$D156="","",C157^('Log_working_3-way'!$D156))</f>
        <v/>
      </c>
    </row>
    <row r="158" spans="4:16" x14ac:dyDescent="0.2">
      <c r="D158" s="20" t="str">
        <f t="shared" si="272"/>
        <v/>
      </c>
      <c r="E158" s="17" t="str">
        <f>IF(OR($A158="",$B158="",$C158=""),"",A158*'MPTO_working_3-way'!$I157)</f>
        <v/>
      </c>
      <c r="F158" s="21" t="str">
        <f>IF(OR($A158="",$B158="",$C158=""),"",B158*'MPTO_working_3-way'!$I157)</f>
        <v/>
      </c>
      <c r="G158" s="22" t="str">
        <f>IF(OR($A158="",$B158="",$C158=""),"",C158*'MPTO_working_3-way'!$I157)</f>
        <v/>
      </c>
      <c r="H158" s="17" t="str">
        <f>IF(OR($A158="",$B158="",$C158=""),"",'MPTO_working_3-way'!E157)</f>
        <v/>
      </c>
      <c r="I158" s="21" t="str">
        <f>IF(OR($A158="",$B158="",$C158=""),"",'MPTO_working_3-way'!F157)</f>
        <v/>
      </c>
      <c r="J158" s="22" t="str">
        <f>IF(OR($A158="",$B158="",$C158=""),"",'MPTO_working_3-way'!G157)</f>
        <v/>
      </c>
      <c r="K158" s="17" t="str">
        <f>IF(OR($A158="",$B158="",$C158=""),"",'OddsRatio_working_3-way'!H157)</f>
        <v/>
      </c>
      <c r="L158" s="21" t="str">
        <f>IF(OR($A158="",$B158="",$C158=""),"",'OddsRatio_working_3-way'!I157)</f>
        <v/>
      </c>
      <c r="M158" s="22" t="str">
        <f>IF(OR($A158="",$B158="",$C158=""),"",'OddsRatio_working_3-way'!J157)</f>
        <v/>
      </c>
      <c r="N158" s="17" t="str">
        <f>IF('Log_working_3-way'!$D157="","",A158^('Log_working_3-way'!$D157))</f>
        <v/>
      </c>
      <c r="O158" s="21" t="str">
        <f>IF('Log_working_3-way'!$D157="","",B158^('Log_working_3-way'!$D157))</f>
        <v/>
      </c>
      <c r="P158" s="22" t="str">
        <f>IF('Log_working_3-way'!$D157="","",C158^('Log_working_3-way'!$D157))</f>
        <v/>
      </c>
    </row>
    <row r="159" spans="4:16" x14ac:dyDescent="0.2">
      <c r="D159" s="20" t="str">
        <f t="shared" si="272"/>
        <v/>
      </c>
      <c r="E159" s="17" t="str">
        <f>IF(OR($A159="",$B159="",$C159=""),"",A159*'MPTO_working_3-way'!$I158)</f>
        <v/>
      </c>
      <c r="F159" s="21" t="str">
        <f>IF(OR($A159="",$B159="",$C159=""),"",B159*'MPTO_working_3-way'!$I158)</f>
        <v/>
      </c>
      <c r="G159" s="22" t="str">
        <f>IF(OR($A159="",$B159="",$C159=""),"",C159*'MPTO_working_3-way'!$I158)</f>
        <v/>
      </c>
      <c r="H159" s="17" t="str">
        <f>IF(OR($A159="",$B159="",$C159=""),"",'MPTO_working_3-way'!E158)</f>
        <v/>
      </c>
      <c r="I159" s="21" t="str">
        <f>IF(OR($A159="",$B159="",$C159=""),"",'MPTO_working_3-way'!F158)</f>
        <v/>
      </c>
      <c r="J159" s="22" t="str">
        <f>IF(OR($A159="",$B159="",$C159=""),"",'MPTO_working_3-way'!G158)</f>
        <v/>
      </c>
      <c r="K159" s="17" t="str">
        <f>IF(OR($A159="",$B159="",$C159=""),"",'OddsRatio_working_3-way'!H158)</f>
        <v/>
      </c>
      <c r="L159" s="21" t="str">
        <f>IF(OR($A159="",$B159="",$C159=""),"",'OddsRatio_working_3-way'!I158)</f>
        <v/>
      </c>
      <c r="M159" s="22" t="str">
        <f>IF(OR($A159="",$B159="",$C159=""),"",'OddsRatio_working_3-way'!J158)</f>
        <v/>
      </c>
      <c r="N159" s="17" t="str">
        <f>IF('Log_working_3-way'!$D158="","",A159^('Log_working_3-way'!$D158))</f>
        <v/>
      </c>
      <c r="O159" s="21" t="str">
        <f>IF('Log_working_3-way'!$D158="","",B159^('Log_working_3-way'!$D158))</f>
        <v/>
      </c>
      <c r="P159" s="22" t="str">
        <f>IF('Log_working_3-way'!$D158="","",C159^('Log_working_3-way'!$D158))</f>
        <v/>
      </c>
    </row>
    <row r="160" spans="4:16" x14ac:dyDescent="0.2">
      <c r="D160" s="20" t="str">
        <f t="shared" si="272"/>
        <v/>
      </c>
      <c r="E160" s="17" t="str">
        <f>IF(OR($A160="",$B160="",$C160=""),"",A160*'MPTO_working_3-way'!$I159)</f>
        <v/>
      </c>
      <c r="F160" s="21" t="str">
        <f>IF(OR($A160="",$B160="",$C160=""),"",B160*'MPTO_working_3-way'!$I159)</f>
        <v/>
      </c>
      <c r="G160" s="22" t="str">
        <f>IF(OR($A160="",$B160="",$C160=""),"",C160*'MPTO_working_3-way'!$I159)</f>
        <v/>
      </c>
      <c r="H160" s="17" t="str">
        <f>IF(OR($A160="",$B160="",$C160=""),"",'MPTO_working_3-way'!E159)</f>
        <v/>
      </c>
      <c r="I160" s="21" t="str">
        <f>IF(OR($A160="",$B160="",$C160=""),"",'MPTO_working_3-way'!F159)</f>
        <v/>
      </c>
      <c r="J160" s="22" t="str">
        <f>IF(OR($A160="",$B160="",$C160=""),"",'MPTO_working_3-way'!G159)</f>
        <v/>
      </c>
      <c r="K160" s="17" t="str">
        <f>IF(OR($A160="",$B160="",$C160=""),"",'OddsRatio_working_3-way'!H159)</f>
        <v/>
      </c>
      <c r="L160" s="21" t="str">
        <f>IF(OR($A160="",$B160="",$C160=""),"",'OddsRatio_working_3-way'!I159)</f>
        <v/>
      </c>
      <c r="M160" s="22" t="str">
        <f>IF(OR($A160="",$B160="",$C160=""),"",'OddsRatio_working_3-way'!J159)</f>
        <v/>
      </c>
      <c r="N160" s="17" t="str">
        <f>IF('Log_working_3-way'!$D159="","",A160^('Log_working_3-way'!$D159))</f>
        <v/>
      </c>
      <c r="O160" s="21" t="str">
        <f>IF('Log_working_3-way'!$D159="","",B160^('Log_working_3-way'!$D159))</f>
        <v/>
      </c>
      <c r="P160" s="22" t="str">
        <f>IF('Log_working_3-way'!$D159="","",C160^('Log_working_3-way'!$D159))</f>
        <v/>
      </c>
    </row>
    <row r="161" spans="4:16" x14ac:dyDescent="0.2">
      <c r="D161" s="20" t="str">
        <f t="shared" si="272"/>
        <v/>
      </c>
      <c r="E161" s="17" t="str">
        <f>IF(OR($A161="",$B161="",$C161=""),"",A161*'MPTO_working_3-way'!$I160)</f>
        <v/>
      </c>
      <c r="F161" s="21" t="str">
        <f>IF(OR($A161="",$B161="",$C161=""),"",B161*'MPTO_working_3-way'!$I160)</f>
        <v/>
      </c>
      <c r="G161" s="22" t="str">
        <f>IF(OR($A161="",$B161="",$C161=""),"",C161*'MPTO_working_3-way'!$I160)</f>
        <v/>
      </c>
      <c r="H161" s="17" t="str">
        <f>IF(OR($A161="",$B161="",$C161=""),"",'MPTO_working_3-way'!E160)</f>
        <v/>
      </c>
      <c r="I161" s="21" t="str">
        <f>IF(OR($A161="",$B161="",$C161=""),"",'MPTO_working_3-way'!F160)</f>
        <v/>
      </c>
      <c r="J161" s="22" t="str">
        <f>IF(OR($A161="",$B161="",$C161=""),"",'MPTO_working_3-way'!G160)</f>
        <v/>
      </c>
      <c r="K161" s="17" t="str">
        <f>IF(OR($A161="",$B161="",$C161=""),"",'OddsRatio_working_3-way'!H160)</f>
        <v/>
      </c>
      <c r="L161" s="21" t="str">
        <f>IF(OR($A161="",$B161="",$C161=""),"",'OddsRatio_working_3-way'!I160)</f>
        <v/>
      </c>
      <c r="M161" s="22" t="str">
        <f>IF(OR($A161="",$B161="",$C161=""),"",'OddsRatio_working_3-way'!J160)</f>
        <v/>
      </c>
      <c r="N161" s="17" t="str">
        <f>IF('Log_working_3-way'!$D160="","",A161^('Log_working_3-way'!$D160))</f>
        <v/>
      </c>
      <c r="O161" s="21" t="str">
        <f>IF('Log_working_3-way'!$D160="","",B161^('Log_working_3-way'!$D160))</f>
        <v/>
      </c>
      <c r="P161" s="22" t="str">
        <f>IF('Log_working_3-way'!$D160="","",C161^('Log_working_3-way'!$D160))</f>
        <v/>
      </c>
    </row>
    <row r="162" spans="4:16" x14ac:dyDescent="0.2">
      <c r="D162" s="20" t="str">
        <f t="shared" si="272"/>
        <v/>
      </c>
      <c r="E162" s="17" t="str">
        <f>IF(OR($A162="",$B162="",$C162=""),"",A162*'MPTO_working_3-way'!$I161)</f>
        <v/>
      </c>
      <c r="F162" s="21" t="str">
        <f>IF(OR($A162="",$B162="",$C162=""),"",B162*'MPTO_working_3-way'!$I161)</f>
        <v/>
      </c>
      <c r="G162" s="22" t="str">
        <f>IF(OR($A162="",$B162="",$C162=""),"",C162*'MPTO_working_3-way'!$I161)</f>
        <v/>
      </c>
      <c r="H162" s="17" t="str">
        <f>IF(OR($A162="",$B162="",$C162=""),"",'MPTO_working_3-way'!E161)</f>
        <v/>
      </c>
      <c r="I162" s="21" t="str">
        <f>IF(OR($A162="",$B162="",$C162=""),"",'MPTO_working_3-way'!F161)</f>
        <v/>
      </c>
      <c r="J162" s="22" t="str">
        <f>IF(OR($A162="",$B162="",$C162=""),"",'MPTO_working_3-way'!G161)</f>
        <v/>
      </c>
      <c r="K162" s="17" t="str">
        <f>IF(OR($A162="",$B162="",$C162=""),"",'OddsRatio_working_3-way'!H161)</f>
        <v/>
      </c>
      <c r="L162" s="21" t="str">
        <f>IF(OR($A162="",$B162="",$C162=""),"",'OddsRatio_working_3-way'!I161)</f>
        <v/>
      </c>
      <c r="M162" s="22" t="str">
        <f>IF(OR($A162="",$B162="",$C162=""),"",'OddsRatio_working_3-way'!J161)</f>
        <v/>
      </c>
      <c r="N162" s="17" t="str">
        <f>IF('Log_working_3-way'!$D161="","",A162^('Log_working_3-way'!$D161))</f>
        <v/>
      </c>
      <c r="O162" s="21" t="str">
        <f>IF('Log_working_3-way'!$D161="","",B162^('Log_working_3-way'!$D161))</f>
        <v/>
      </c>
      <c r="P162" s="22" t="str">
        <f>IF('Log_working_3-way'!$D161="","",C162^('Log_working_3-way'!$D161))</f>
        <v/>
      </c>
    </row>
    <row r="163" spans="4:16" x14ac:dyDescent="0.2">
      <c r="D163" s="20" t="str">
        <f t="shared" si="272"/>
        <v/>
      </c>
      <c r="E163" s="17" t="str">
        <f>IF(OR($A163="",$B163="",$C163=""),"",A163*'MPTO_working_3-way'!$I162)</f>
        <v/>
      </c>
      <c r="F163" s="21" t="str">
        <f>IF(OR($A163="",$B163="",$C163=""),"",B163*'MPTO_working_3-way'!$I162)</f>
        <v/>
      </c>
      <c r="G163" s="22" t="str">
        <f>IF(OR($A163="",$B163="",$C163=""),"",C163*'MPTO_working_3-way'!$I162)</f>
        <v/>
      </c>
      <c r="H163" s="17" t="str">
        <f>IF(OR($A163="",$B163="",$C163=""),"",'MPTO_working_3-way'!E162)</f>
        <v/>
      </c>
      <c r="I163" s="21" t="str">
        <f>IF(OR($A163="",$B163="",$C163=""),"",'MPTO_working_3-way'!F162)</f>
        <v/>
      </c>
      <c r="J163" s="22" t="str">
        <f>IF(OR($A163="",$B163="",$C163=""),"",'MPTO_working_3-way'!G162)</f>
        <v/>
      </c>
      <c r="K163" s="17" t="str">
        <f>IF(OR($A163="",$B163="",$C163=""),"",'OddsRatio_working_3-way'!H162)</f>
        <v/>
      </c>
      <c r="L163" s="21" t="str">
        <f>IF(OR($A163="",$B163="",$C163=""),"",'OddsRatio_working_3-way'!I162)</f>
        <v/>
      </c>
      <c r="M163" s="22" t="str">
        <f>IF(OR($A163="",$B163="",$C163=""),"",'OddsRatio_working_3-way'!J162)</f>
        <v/>
      </c>
      <c r="N163" s="17" t="str">
        <f>IF('Log_working_3-way'!$D162="","",A163^('Log_working_3-way'!$D162))</f>
        <v/>
      </c>
      <c r="O163" s="21" t="str">
        <f>IF('Log_working_3-way'!$D162="","",B163^('Log_working_3-way'!$D162))</f>
        <v/>
      </c>
      <c r="P163" s="22" t="str">
        <f>IF('Log_working_3-way'!$D162="","",C163^('Log_working_3-way'!$D162))</f>
        <v/>
      </c>
    </row>
    <row r="164" spans="4:16" x14ac:dyDescent="0.2">
      <c r="D164" s="20" t="str">
        <f t="shared" si="272"/>
        <v/>
      </c>
      <c r="E164" s="17" t="str">
        <f>IF(OR($A164="",$B164="",$C164=""),"",A164*'MPTO_working_3-way'!$I163)</f>
        <v/>
      </c>
      <c r="F164" s="21" t="str">
        <f>IF(OR($A164="",$B164="",$C164=""),"",B164*'MPTO_working_3-way'!$I163)</f>
        <v/>
      </c>
      <c r="G164" s="22" t="str">
        <f>IF(OR($A164="",$B164="",$C164=""),"",C164*'MPTO_working_3-way'!$I163)</f>
        <v/>
      </c>
      <c r="H164" s="17" t="str">
        <f>IF(OR($A164="",$B164="",$C164=""),"",'MPTO_working_3-way'!E163)</f>
        <v/>
      </c>
      <c r="I164" s="21" t="str">
        <f>IF(OR($A164="",$B164="",$C164=""),"",'MPTO_working_3-way'!F163)</f>
        <v/>
      </c>
      <c r="J164" s="22" t="str">
        <f>IF(OR($A164="",$B164="",$C164=""),"",'MPTO_working_3-way'!G163)</f>
        <v/>
      </c>
      <c r="K164" s="17" t="str">
        <f>IF(OR($A164="",$B164="",$C164=""),"",'OddsRatio_working_3-way'!H163)</f>
        <v/>
      </c>
      <c r="L164" s="21" t="str">
        <f>IF(OR($A164="",$B164="",$C164=""),"",'OddsRatio_working_3-way'!I163)</f>
        <v/>
      </c>
      <c r="M164" s="22" t="str">
        <f>IF(OR($A164="",$B164="",$C164=""),"",'OddsRatio_working_3-way'!J163)</f>
        <v/>
      </c>
      <c r="N164" s="17" t="str">
        <f>IF('Log_working_3-way'!$D163="","",A164^('Log_working_3-way'!$D163))</f>
        <v/>
      </c>
      <c r="O164" s="21" t="str">
        <f>IF('Log_working_3-way'!$D163="","",B164^('Log_working_3-way'!$D163))</f>
        <v/>
      </c>
      <c r="P164" s="22" t="str">
        <f>IF('Log_working_3-way'!$D163="","",C164^('Log_working_3-way'!$D163))</f>
        <v/>
      </c>
    </row>
    <row r="165" spans="4:16" x14ac:dyDescent="0.2">
      <c r="D165" s="20" t="str">
        <f t="shared" si="272"/>
        <v/>
      </c>
      <c r="E165" s="17" t="str">
        <f>IF(OR($A165="",$B165="",$C165=""),"",A165*'MPTO_working_3-way'!$I164)</f>
        <v/>
      </c>
      <c r="F165" s="21" t="str">
        <f>IF(OR($A165="",$B165="",$C165=""),"",B165*'MPTO_working_3-way'!$I164)</f>
        <v/>
      </c>
      <c r="G165" s="22" t="str">
        <f>IF(OR($A165="",$B165="",$C165=""),"",C165*'MPTO_working_3-way'!$I164)</f>
        <v/>
      </c>
      <c r="H165" s="17" t="str">
        <f>IF(OR($A165="",$B165="",$C165=""),"",'MPTO_working_3-way'!E164)</f>
        <v/>
      </c>
      <c r="I165" s="21" t="str">
        <f>IF(OR($A165="",$B165="",$C165=""),"",'MPTO_working_3-way'!F164)</f>
        <v/>
      </c>
      <c r="J165" s="22" t="str">
        <f>IF(OR($A165="",$B165="",$C165=""),"",'MPTO_working_3-way'!G164)</f>
        <v/>
      </c>
      <c r="K165" s="17" t="str">
        <f>IF(OR($A165="",$B165="",$C165=""),"",'OddsRatio_working_3-way'!H164)</f>
        <v/>
      </c>
      <c r="L165" s="21" t="str">
        <f>IF(OR($A165="",$B165="",$C165=""),"",'OddsRatio_working_3-way'!I164)</f>
        <v/>
      </c>
      <c r="M165" s="22" t="str">
        <f>IF(OR($A165="",$B165="",$C165=""),"",'OddsRatio_working_3-way'!J164)</f>
        <v/>
      </c>
      <c r="N165" s="17" t="str">
        <f>IF('Log_working_3-way'!$D164="","",A165^('Log_working_3-way'!$D164))</f>
        <v/>
      </c>
      <c r="O165" s="21" t="str">
        <f>IF('Log_working_3-way'!$D164="","",B165^('Log_working_3-way'!$D164))</f>
        <v/>
      </c>
      <c r="P165" s="22" t="str">
        <f>IF('Log_working_3-way'!$D164="","",C165^('Log_working_3-way'!$D164))</f>
        <v/>
      </c>
    </row>
    <row r="166" spans="4:16" x14ac:dyDescent="0.2">
      <c r="D166" s="20" t="str">
        <f t="shared" si="272"/>
        <v/>
      </c>
      <c r="E166" s="17" t="str">
        <f>IF(OR($A166="",$B166="",$C166=""),"",A166*'MPTO_working_3-way'!$I165)</f>
        <v/>
      </c>
      <c r="F166" s="21" t="str">
        <f>IF(OR($A166="",$B166="",$C166=""),"",B166*'MPTO_working_3-way'!$I165)</f>
        <v/>
      </c>
      <c r="G166" s="22" t="str">
        <f>IF(OR($A166="",$B166="",$C166=""),"",C166*'MPTO_working_3-way'!$I165)</f>
        <v/>
      </c>
      <c r="H166" s="17" t="str">
        <f>IF(OR($A166="",$B166="",$C166=""),"",'MPTO_working_3-way'!E165)</f>
        <v/>
      </c>
      <c r="I166" s="21" t="str">
        <f>IF(OR($A166="",$B166="",$C166=""),"",'MPTO_working_3-way'!F165)</f>
        <v/>
      </c>
      <c r="J166" s="22" t="str">
        <f>IF(OR($A166="",$B166="",$C166=""),"",'MPTO_working_3-way'!G165)</f>
        <v/>
      </c>
      <c r="K166" s="17" t="str">
        <f>IF(OR($A166="",$B166="",$C166=""),"",'OddsRatio_working_3-way'!H165)</f>
        <v/>
      </c>
      <c r="L166" s="21" t="str">
        <f>IF(OR($A166="",$B166="",$C166=""),"",'OddsRatio_working_3-way'!I165)</f>
        <v/>
      </c>
      <c r="M166" s="22" t="str">
        <f>IF(OR($A166="",$B166="",$C166=""),"",'OddsRatio_working_3-way'!J165)</f>
        <v/>
      </c>
      <c r="N166" s="17" t="str">
        <f>IF('Log_working_3-way'!$D165="","",A166^('Log_working_3-way'!$D165))</f>
        <v/>
      </c>
      <c r="O166" s="21" t="str">
        <f>IF('Log_working_3-way'!$D165="","",B166^('Log_working_3-way'!$D165))</f>
        <v/>
      </c>
      <c r="P166" s="22" t="str">
        <f>IF('Log_working_3-way'!$D165="","",C166^('Log_working_3-way'!$D165))</f>
        <v/>
      </c>
    </row>
    <row r="167" spans="4:16" x14ac:dyDescent="0.2">
      <c r="D167" s="20" t="str">
        <f t="shared" si="272"/>
        <v/>
      </c>
      <c r="E167" s="17" t="str">
        <f>IF(OR($A167="",$B167="",$C167=""),"",A167*'MPTO_working_3-way'!$I166)</f>
        <v/>
      </c>
      <c r="F167" s="21" t="str">
        <f>IF(OR($A167="",$B167="",$C167=""),"",B167*'MPTO_working_3-way'!$I166)</f>
        <v/>
      </c>
      <c r="G167" s="22" t="str">
        <f>IF(OR($A167="",$B167="",$C167=""),"",C167*'MPTO_working_3-way'!$I166)</f>
        <v/>
      </c>
      <c r="H167" s="17" t="str">
        <f>IF(OR($A167="",$B167="",$C167=""),"",'MPTO_working_3-way'!E166)</f>
        <v/>
      </c>
      <c r="I167" s="21" t="str">
        <f>IF(OR($A167="",$B167="",$C167=""),"",'MPTO_working_3-way'!F166)</f>
        <v/>
      </c>
      <c r="J167" s="22" t="str">
        <f>IF(OR($A167="",$B167="",$C167=""),"",'MPTO_working_3-way'!G166)</f>
        <v/>
      </c>
      <c r="K167" s="17" t="str">
        <f>IF(OR($A167="",$B167="",$C167=""),"",'OddsRatio_working_3-way'!H166)</f>
        <v/>
      </c>
      <c r="L167" s="21" t="str">
        <f>IF(OR($A167="",$B167="",$C167=""),"",'OddsRatio_working_3-way'!I166)</f>
        <v/>
      </c>
      <c r="M167" s="22" t="str">
        <f>IF(OR($A167="",$B167="",$C167=""),"",'OddsRatio_working_3-way'!J166)</f>
        <v/>
      </c>
      <c r="N167" s="17" t="str">
        <f>IF('Log_working_3-way'!$D166="","",A167^('Log_working_3-way'!$D166))</f>
        <v/>
      </c>
      <c r="O167" s="21" t="str">
        <f>IF('Log_working_3-way'!$D166="","",B167^('Log_working_3-way'!$D166))</f>
        <v/>
      </c>
      <c r="P167" s="22" t="str">
        <f>IF('Log_working_3-way'!$D166="","",C167^('Log_working_3-way'!$D166))</f>
        <v/>
      </c>
    </row>
    <row r="168" spans="4:16" x14ac:dyDescent="0.2">
      <c r="D168" s="20" t="str">
        <f t="shared" si="272"/>
        <v/>
      </c>
      <c r="E168" s="17" t="str">
        <f>IF(OR($A168="",$B168="",$C168=""),"",A168*'MPTO_working_3-way'!$I167)</f>
        <v/>
      </c>
      <c r="F168" s="21" t="str">
        <f>IF(OR($A168="",$B168="",$C168=""),"",B168*'MPTO_working_3-way'!$I167)</f>
        <v/>
      </c>
      <c r="G168" s="22" t="str">
        <f>IF(OR($A168="",$B168="",$C168=""),"",C168*'MPTO_working_3-way'!$I167)</f>
        <v/>
      </c>
      <c r="H168" s="17" t="str">
        <f>IF(OR($A168="",$B168="",$C168=""),"",'MPTO_working_3-way'!E167)</f>
        <v/>
      </c>
      <c r="I168" s="21" t="str">
        <f>IF(OR($A168="",$B168="",$C168=""),"",'MPTO_working_3-way'!F167)</f>
        <v/>
      </c>
      <c r="J168" s="22" t="str">
        <f>IF(OR($A168="",$B168="",$C168=""),"",'MPTO_working_3-way'!G167)</f>
        <v/>
      </c>
      <c r="K168" s="17" t="str">
        <f>IF(OR($A168="",$B168="",$C168=""),"",'OddsRatio_working_3-way'!H167)</f>
        <v/>
      </c>
      <c r="L168" s="21" t="str">
        <f>IF(OR($A168="",$B168="",$C168=""),"",'OddsRatio_working_3-way'!I167)</f>
        <v/>
      </c>
      <c r="M168" s="22" t="str">
        <f>IF(OR($A168="",$B168="",$C168=""),"",'OddsRatio_working_3-way'!J167)</f>
        <v/>
      </c>
      <c r="N168" s="17" t="str">
        <f>IF('Log_working_3-way'!$D167="","",A168^('Log_working_3-way'!$D167))</f>
        <v/>
      </c>
      <c r="O168" s="21" t="str">
        <f>IF('Log_working_3-way'!$D167="","",B168^('Log_working_3-way'!$D167))</f>
        <v/>
      </c>
      <c r="P168" s="22" t="str">
        <f>IF('Log_working_3-way'!$D167="","",C168^('Log_working_3-way'!$D167))</f>
        <v/>
      </c>
    </row>
    <row r="169" spans="4:16" x14ac:dyDescent="0.2">
      <c r="D169" s="20" t="str">
        <f t="shared" si="272"/>
        <v/>
      </c>
      <c r="E169" s="17" t="str">
        <f>IF(OR($A169="",$B169="",$C169=""),"",A169*'MPTO_working_3-way'!$I168)</f>
        <v/>
      </c>
      <c r="F169" s="21" t="str">
        <f>IF(OR($A169="",$B169="",$C169=""),"",B169*'MPTO_working_3-way'!$I168)</f>
        <v/>
      </c>
      <c r="G169" s="22" t="str">
        <f>IF(OR($A169="",$B169="",$C169=""),"",C169*'MPTO_working_3-way'!$I168)</f>
        <v/>
      </c>
      <c r="H169" s="17" t="str">
        <f>IF(OR($A169="",$B169="",$C169=""),"",'MPTO_working_3-way'!E168)</f>
        <v/>
      </c>
      <c r="I169" s="21" t="str">
        <f>IF(OR($A169="",$B169="",$C169=""),"",'MPTO_working_3-way'!F168)</f>
        <v/>
      </c>
      <c r="J169" s="22" t="str">
        <f>IF(OR($A169="",$B169="",$C169=""),"",'MPTO_working_3-way'!G168)</f>
        <v/>
      </c>
      <c r="K169" s="17" t="str">
        <f>IF(OR($A169="",$B169="",$C169=""),"",'OddsRatio_working_3-way'!H168)</f>
        <v/>
      </c>
      <c r="L169" s="21" t="str">
        <f>IF(OR($A169="",$B169="",$C169=""),"",'OddsRatio_working_3-way'!I168)</f>
        <v/>
      </c>
      <c r="M169" s="22" t="str">
        <f>IF(OR($A169="",$B169="",$C169=""),"",'OddsRatio_working_3-way'!J168)</f>
        <v/>
      </c>
      <c r="N169" s="17" t="str">
        <f>IF('Log_working_3-way'!$D168="","",A169^('Log_working_3-way'!$D168))</f>
        <v/>
      </c>
      <c r="O169" s="21" t="str">
        <f>IF('Log_working_3-way'!$D168="","",B169^('Log_working_3-way'!$D168))</f>
        <v/>
      </c>
      <c r="P169" s="22" t="str">
        <f>IF('Log_working_3-way'!$D168="","",C169^('Log_working_3-way'!$D168))</f>
        <v/>
      </c>
    </row>
    <row r="170" spans="4:16" x14ac:dyDescent="0.2">
      <c r="D170" s="20" t="str">
        <f t="shared" si="272"/>
        <v/>
      </c>
      <c r="E170" s="17" t="str">
        <f>IF(OR($A170="",$B170="",$C170=""),"",A170*'MPTO_working_3-way'!$I169)</f>
        <v/>
      </c>
      <c r="F170" s="21" t="str">
        <f>IF(OR($A170="",$B170="",$C170=""),"",B170*'MPTO_working_3-way'!$I169)</f>
        <v/>
      </c>
      <c r="G170" s="22" t="str">
        <f>IF(OR($A170="",$B170="",$C170=""),"",C170*'MPTO_working_3-way'!$I169)</f>
        <v/>
      </c>
      <c r="H170" s="17" t="str">
        <f>IF(OR($A170="",$B170="",$C170=""),"",'MPTO_working_3-way'!E169)</f>
        <v/>
      </c>
      <c r="I170" s="21" t="str">
        <f>IF(OR($A170="",$B170="",$C170=""),"",'MPTO_working_3-way'!F169)</f>
        <v/>
      </c>
      <c r="J170" s="22" t="str">
        <f>IF(OR($A170="",$B170="",$C170=""),"",'MPTO_working_3-way'!G169)</f>
        <v/>
      </c>
      <c r="K170" s="17" t="str">
        <f>IF(OR($A170="",$B170="",$C170=""),"",'OddsRatio_working_3-way'!H169)</f>
        <v/>
      </c>
      <c r="L170" s="21" t="str">
        <f>IF(OR($A170="",$B170="",$C170=""),"",'OddsRatio_working_3-way'!I169)</f>
        <v/>
      </c>
      <c r="M170" s="22" t="str">
        <f>IF(OR($A170="",$B170="",$C170=""),"",'OddsRatio_working_3-way'!J169)</f>
        <v/>
      </c>
      <c r="N170" s="17" t="str">
        <f>IF('Log_working_3-way'!$D169="","",A170^('Log_working_3-way'!$D169))</f>
        <v/>
      </c>
      <c r="O170" s="21" t="str">
        <f>IF('Log_working_3-way'!$D169="","",B170^('Log_working_3-way'!$D169))</f>
        <v/>
      </c>
      <c r="P170" s="22" t="str">
        <f>IF('Log_working_3-way'!$D169="","",C170^('Log_working_3-way'!$D169))</f>
        <v/>
      </c>
    </row>
    <row r="171" spans="4:16" x14ac:dyDescent="0.2">
      <c r="D171" s="20" t="str">
        <f t="shared" si="272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2" t="str">
        <f>IF('Log_working_3-way'!$D170="","",C171^('Log_working_3-way'!$D170))</f>
        <v/>
      </c>
    </row>
    <row r="172" spans="4:16" x14ac:dyDescent="0.2">
      <c r="D172" s="20" t="str">
        <f t="shared" si="272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2" t="str">
        <f>IF('Log_working_3-way'!$D171="","",C172^('Log_working_3-way'!$D171))</f>
        <v/>
      </c>
    </row>
    <row r="173" spans="4:16" x14ac:dyDescent="0.2">
      <c r="D173" s="20" t="str">
        <f t="shared" si="272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2" t="str">
        <f>IF('Log_working_3-way'!$D172="","",C173^('Log_working_3-way'!$D172))</f>
        <v/>
      </c>
    </row>
    <row r="174" spans="4:16" x14ac:dyDescent="0.2">
      <c r="D174" s="20" t="str">
        <f t="shared" si="272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2" t="str">
        <f>IF('Log_working_3-way'!$D173="","",C174^('Log_working_3-way'!$D173))</f>
        <v/>
      </c>
    </row>
    <row r="175" spans="4:16" x14ac:dyDescent="0.2">
      <c r="D175" s="20" t="str">
        <f t="shared" si="272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2" t="str">
        <f>IF('Log_working_3-way'!$D174="","",C175^('Log_working_3-way'!$D174))</f>
        <v/>
      </c>
    </row>
    <row r="176" spans="4:16" x14ac:dyDescent="0.2">
      <c r="D176" s="20" t="str">
        <f t="shared" si="272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2" t="str">
        <f>IF('Log_working_3-way'!$D175="","",C176^('Log_working_3-way'!$D175))</f>
        <v/>
      </c>
    </row>
    <row r="177" spans="4:16" x14ac:dyDescent="0.2">
      <c r="D177" s="20" t="str">
        <f t="shared" si="272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272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272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272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272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272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272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272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272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272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272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272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272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272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272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272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272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272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272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272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273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273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273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273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273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273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273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273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273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273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273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273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273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273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273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273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273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273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273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273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273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273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273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273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273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273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273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273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273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273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273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273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273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273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273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273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273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273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273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273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273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273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273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273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273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273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273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273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273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273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273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273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273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273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273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273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273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273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273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273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273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273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273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273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274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274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274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274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274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274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274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274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274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274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274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274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274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274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274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274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274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274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274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274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274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274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274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274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274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274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274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274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274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274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274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274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274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274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274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274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274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274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274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274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274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274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274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274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274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274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274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274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274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274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274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274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274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274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274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274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274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274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274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274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274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274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274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274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275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275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275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275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275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275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275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275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275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275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275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275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275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275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275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275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275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275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275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275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275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275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275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275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275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275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275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275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275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275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275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275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275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275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275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275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275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275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275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275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275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275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275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275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275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275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275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275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275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275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275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275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275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275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275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275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275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275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275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275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275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275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275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275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276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276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276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276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276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276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276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276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276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276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276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276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276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276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276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276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276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276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276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276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276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276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276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276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276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276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276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276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276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276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276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276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276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276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276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276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276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276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276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276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276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276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276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276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276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276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276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276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276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276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276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276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276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276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276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276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276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276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276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276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276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276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276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276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277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277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277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277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277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277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277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277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277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277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277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277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277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277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277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277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277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277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277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277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277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277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277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277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277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277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277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277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277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277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277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277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277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277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277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277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277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277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277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277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277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277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277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277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277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277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277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277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277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277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277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277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277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277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277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277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277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277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277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277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277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277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277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277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278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278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278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278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278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278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278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278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278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278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278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278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278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278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278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278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278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278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278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278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278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278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278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278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278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278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278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278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278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278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278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278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278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278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278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278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278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278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278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278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278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278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278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278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278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278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278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278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278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278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278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278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278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278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278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278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278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278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278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278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278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278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278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278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279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279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279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279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279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279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279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279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279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279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279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279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279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279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279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279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279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279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279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279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279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279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279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279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279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279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279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279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279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279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279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279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279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279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279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279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279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279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279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279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279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279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279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279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279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279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279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279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279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279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279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279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279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279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279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279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279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279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279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279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279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279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279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279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280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280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280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280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280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280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280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280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280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280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280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280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280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280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280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280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280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280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280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280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280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280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280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280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280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280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280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280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280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280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280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280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280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280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280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280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280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280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280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280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280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280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280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280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280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280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280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280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280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280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280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280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280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280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280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280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280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280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280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280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280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280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280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280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281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281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281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281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281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281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281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281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281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281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281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281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281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281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281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281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281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281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281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281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281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281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281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281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281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281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281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281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281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281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281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281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281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281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281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281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281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281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281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281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281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281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281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281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281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281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281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281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281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281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281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281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281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281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281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281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281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281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281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281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281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281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281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281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282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282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282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282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282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282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282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282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282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282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282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282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282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282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282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282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282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282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282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282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282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282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282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282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282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282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282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282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282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282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282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282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282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282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282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282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282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282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282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282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282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282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282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282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282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282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282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282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282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282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282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282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282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282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282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282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282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282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282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282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282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282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282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282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283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283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283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283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283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283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283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283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283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283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283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283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283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283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283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283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283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283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283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283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283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283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283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283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283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283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283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283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283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283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283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283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283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283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283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283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283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283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283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283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283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283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283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283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283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283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283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283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283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283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283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283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283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283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283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283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283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283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283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283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283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283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283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283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284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284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284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284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284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284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284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284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284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284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284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284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284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284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284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284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284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284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284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284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284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284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284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284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284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284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284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284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284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284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284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284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284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284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284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284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284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284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284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284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284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284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284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284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284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284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284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284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284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284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284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284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284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284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284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284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284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284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284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284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284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284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284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284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285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285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285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285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285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285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285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285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285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285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285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285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285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285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285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285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285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285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285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285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285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285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285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285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285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285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285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285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285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285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285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285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285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285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285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285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285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285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lab</cp:lastModifiedBy>
  <dcterms:created xsi:type="dcterms:W3CDTF">2017-05-09T09:56:38Z</dcterms:created>
  <dcterms:modified xsi:type="dcterms:W3CDTF">2020-03-01T19:30:26Z</dcterms:modified>
</cp:coreProperties>
</file>